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Clair" sheetId="1" state="visible" r:id="rId3"/>
    <sheet name="Dawn" sheetId="2" state="visible" r:id="rId4"/>
    <sheet name="Emerson" sheetId="3" state="visible" r:id="rId5"/>
    <sheet name="Charts" sheetId="4" state="visible" r:id="rId6"/>
    <sheet name="Sheet1" sheetId="5" state="visible" r:id="rId7"/>
    <sheet name="Mids" sheetId="6" state="visible" r:id="rId8"/>
  </sheets>
  <definedNames>
    <definedName function="false" hidden="false" localSheetId="1" name="_xlnm.Print_Area" vbProcedure="false">Dawn!$A$1:$N$51</definedName>
    <definedName function="false" hidden="false" localSheetId="2" name="_xlnm.Print_Area" vbProcedure="false">Emerson!$A$1:$N$51</definedName>
    <definedName function="false" hidden="false" localSheetId="0" name="_xlnm.Print_Area" vbProcedure="false">'St Clair'!$A$1:$N$51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<sst xmlns="http://schemas.openxmlformats.org/spreadsheetml/2006/main" count="224" uniqueCount="119">
  <si>
    <t xml:space="preserve">New TC Interruptible Services</t>
  </si>
  <si>
    <t xml:space="preserve">IT service will be biddable with a floor price equal to the greater of :</t>
  </si>
  <si>
    <t xml:space="preserve">  (a) 80% of the 100% load factor FT toll, or</t>
  </si>
  <si>
    <t xml:space="preserve">  (b) proxy for incremental marginal fuel costs, plus</t>
  </si>
  <si>
    <t xml:space="preserve">        FT commodity toll, plus</t>
  </si>
  <si>
    <t xml:space="preserve">        contribution to fixed costs</t>
  </si>
  <si>
    <t xml:space="preserve">METHODOLOGY</t>
  </si>
  <si>
    <t xml:space="preserve">**Priced out for Empress to Eastern Zone</t>
  </si>
  <si>
    <t xml:space="preserve">(a)</t>
  </si>
  <si>
    <t xml:space="preserve"> 80% of the 100% load factor FT toll, or</t>
  </si>
  <si>
    <t xml:space="preserve">x</t>
  </si>
  <si>
    <t xml:space="preserve">=</t>
  </si>
  <si>
    <t xml:space="preserve">(b)</t>
  </si>
  <si>
    <t xml:space="preserve">Proxy for Incremental Monthly Marginal Fuel Costs</t>
  </si>
  <si>
    <t xml:space="preserve">(21% - 5.5%)</t>
  </si>
  <si>
    <t xml:space="preserve">(8.00  +  0.156)</t>
  </si>
  <si>
    <t xml:space="preserve">/</t>
  </si>
  <si>
    <t xml:space="preserve">Contribution to Fixed Costs</t>
  </si>
  <si>
    <t xml:space="preserve">FT Commodity Toll</t>
  </si>
  <si>
    <t xml:space="preserve">EMPRESS TO DAWN EXAMPLE</t>
  </si>
  <si>
    <t xml:space="preserve">(A)</t>
  </si>
  <si>
    <t xml:space="preserve">(B)</t>
  </si>
  <si>
    <t xml:space="preserve">IT Floor Price</t>
  </si>
  <si>
    <t xml:space="preserve">Max IT</t>
  </si>
  <si>
    <t xml:space="preserve">Date</t>
  </si>
  <si>
    <t xml:space="preserve">AMI</t>
  </si>
  <si>
    <t xml:space="preserve">IT % of FT</t>
  </si>
  <si>
    <t xml:space="preserve">Min</t>
  </si>
  <si>
    <t xml:space="preserve">Max</t>
  </si>
  <si>
    <t xml:space="preserve"> </t>
  </si>
  <si>
    <t xml:space="preserve">  Copy Positions Tab!!!</t>
  </si>
  <si>
    <t xml:space="preserve">This page should automatically roll, watch if you add a curve to the Input Sheet</t>
  </si>
  <si>
    <t xml:space="preserve">Cash</t>
  </si>
  <si>
    <t xml:space="preserve">2001 2 14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</si>
  <si>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</si>
  <si>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</si>
  <si>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</si>
  <si>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</si>
  <si>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</si>
  <si>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</si>
  <si>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</si>
  <si>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</si>
  <si>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</si>
  <si>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</si>
  <si>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</si>
  <si>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</si>
  <si>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</si>
  <si>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</si>
  <si>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</si>
  <si>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</si>
  <si>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PRICE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</si>
  <si>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</si>
  <si>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</si>
  <si>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</si>
  <si>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</si>
  <si>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</si>
  <si>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</si>
  <si>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</si>
  <si>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</si>
  <si>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</si>
  <si>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</si>
  <si>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</si>
  <si>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</si>
  <si>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</si>
  <si>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</si>
  <si>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</si>
  <si>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</si>
  <si>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</si>
  <si>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</si>
  <si>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</si>
  <si>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</si>
  <si>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</si>
  <si>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</si>
  <si>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</si>
  <si>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</si>
  <si>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</si>
  <si>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</si>
  <si>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</si>
  <si>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</si>
  <si>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</si>
  <si>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</si>
  <si>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</si>
  <si>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</si>
  <si>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</si>
  <si>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</si>
  <si>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</si>
  <si>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</si>
  <si>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</si>
  <si>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FX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</si>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</sst>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0%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0000_);_(* \(#,##0.00000\);_(* \-??_);_(@_)"/>
    <numFmt numFmtId="170" formatCode="0.00%"/>
    <numFmt numFmtId="171" formatCode="_(\$* #,##0.0000_);_(\$* \(#,##0.0000\);_(\$* \-??_);_(@_)"/>
    <numFmt numFmtId="172" formatCode="[$-409]mmm\-yy"/>
    <numFmt numFmtId="173" formatCode="0.000"/>
    <numFmt numFmtId="174" formatCode="[$-409]m/d/yyyy"/>
    <numFmt numFmtId="175" formatCode="dd\-mmm_)"/>
    <numFmt numFmtId="176" formatCode="0.0000_)"/>
    <numFmt numFmtId="177" formatCode="0.000_)"/>
    <numFmt numFmtId="178" formatCode="0.00000000_)"/>
    <numFmt numFmtId="179" formatCode="_(* #,##0.0000_);_(* \(#,##0.0000\);_(* \-??_);_(@_)"/>
    <numFmt numFmtId="180" formatCode="#,##0.0000_);\(#,##0.0000\)"/>
    <numFmt numFmtId="181" formatCode="0.00"/>
    <numFmt numFmtId="182" formatCode="\$#,##0_);&quot;($&quot;#,##0\)"/>
    <numFmt numFmtId="183" formatCode="0.0000"/>
    <numFmt numFmtId="184" formatCode="d\-mmm\-yyyy"/>
    <numFmt numFmtId="185" formatCode="\$#,##0.000_);&quot;($&quot;#,##0.000\)"/>
    <numFmt numFmtId="186" formatCode="#,##0.000_);[RED]\(#,##0.000\)"/>
    <numFmt numFmtId="187" formatCode="[$-409]#,##0_);\(#,##0\)"/>
    <numFmt numFmtId="188" formatCode="#,##0.0000"/>
    <numFmt numFmtId="189" formatCode="0.0%"/>
    <numFmt numFmtId="190" formatCode="0.00_)"/>
    <numFmt numFmtId="191" formatCode="mmm\-yyyy_)"/>
    <numFmt numFmtId="192" formatCode="#,##0"/>
    <numFmt numFmtId="193" formatCode="0.000000000_)"/>
    <numFmt numFmtId="194" formatCode="0.0_)"/>
    <numFmt numFmtId="195" formatCode="0.0000%"/>
    <numFmt numFmtId="196" formatCode="0.00000"/>
    <numFmt numFmtId="197" formatCode="_(* #,##0.000_);_(* \(#,##0.000\);_(* \-??_);_(@_)"/>
    <numFmt numFmtId="198" formatCode="mmm\-yy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b val="true"/>
      <sz val="10"/>
      <color rgb="FF000000"/>
      <name val="Times New Roman"/>
      <family val="1"/>
    </font>
    <font>
      <b val="true"/>
      <sz val="9.5"/>
      <color rgb="FF000000"/>
      <name val="Arial"/>
      <family val="2"/>
    </font>
    <font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003366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3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86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0" fontId="2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77" fontId="2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5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1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11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1" fillId="0" borderId="6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11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8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26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6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5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2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2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0" borderId="3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22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1" fillId="3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1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8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1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2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0" fillId="3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21" fillId="6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1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0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21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1" fillId="0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2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8" fontId="2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2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3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1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11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1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2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Emerson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094333277283"/>
          <c:y val="0.164974019839395"/>
          <c:w val="0.957289389608206"/>
          <c:h val="0.81046291922531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Emerson!$E$38:$E$76</c:f>
              <c:strCache>
                <c:ptCount val="39"/>
                <c:pt idx="0">
                  <c:v> $7.86 </c:v>
                </c:pt>
                <c:pt idx="1">
                  <c:v> $7.53 </c:v>
                </c:pt>
                <c:pt idx="2">
                  <c:v> $7.46 </c:v>
                </c:pt>
                <c:pt idx="3">
                  <c:v> $7.50 </c:v>
                </c:pt>
                <c:pt idx="4">
                  <c:v> $7.50 </c:v>
                </c:pt>
                <c:pt idx="5">
                  <c:v> $7.52 </c:v>
                </c:pt>
                <c:pt idx="6">
                  <c:v> $7.52 </c:v>
                </c:pt>
                <c:pt idx="7">
                  <c:v> $7.56 </c:v>
                </c:pt>
                <c:pt idx="8">
                  <c:v> $7.77 </c:v>
                </c:pt>
                <c:pt idx="9">
                  <c:v> $7.91 </c:v>
                </c:pt>
                <c:pt idx="10">
                  <c:v> $7.92 </c:v>
                </c:pt>
                <c:pt idx="11">
                  <c:v> $7.56 </c:v>
                </c:pt>
                <c:pt idx="12">
                  <c:v> $6.99 </c:v>
                </c:pt>
                <c:pt idx="13">
                  <c:v> $6.01 </c:v>
                </c:pt>
                <c:pt idx="14">
                  <c:v> $5.77 </c:v>
                </c:pt>
                <c:pt idx="15">
                  <c:v> $5.76 </c:v>
                </c:pt>
                <c:pt idx="16">
                  <c:v> $5.79 </c:v>
                </c:pt>
                <c:pt idx="17">
                  <c:v> $5.79 </c:v>
                </c:pt>
                <c:pt idx="18">
                  <c:v> $5.77 </c:v>
                </c:pt>
                <c:pt idx="19">
                  <c:v> $5.74 </c:v>
                </c:pt>
                <c:pt idx="20">
                  <c:v> $6.13 </c:v>
                </c:pt>
                <c:pt idx="21">
                  <c:v> $6.30 </c:v>
                </c:pt>
                <c:pt idx="22">
                  <c:v> $6.33 </c:v>
                </c:pt>
                <c:pt idx="23">
                  <c:v> $6.15 </c:v>
                </c:pt>
                <c:pt idx="24">
                  <c:v> $5.91 </c:v>
                </c:pt>
                <c:pt idx="25">
                  <c:v> $5.40 </c:v>
                </c:pt>
                <c:pt idx="26">
                  <c:v> $5.36 </c:v>
                </c:pt>
                <c:pt idx="27">
                  <c:v> $5.42 </c:v>
                </c:pt>
                <c:pt idx="28">
                  <c:v> $5.44 </c:v>
                </c:pt>
                <c:pt idx="29">
                  <c:v> $5.46 </c:v>
                </c:pt>
                <c:pt idx="30">
                  <c:v> $5.46 </c:v>
                </c:pt>
                <c:pt idx="31">
                  <c:v> $5.48 </c:v>
                </c:pt>
                <c:pt idx="32">
                  <c:v> $5.85 </c:v>
                </c:pt>
                <c:pt idx="33">
                  <c:v> $6.04 </c:v>
                </c:pt>
                <c:pt idx="34">
                  <c:v> $6.10 </c:v>
                </c:pt>
                <c:pt idx="35">
                  <c:v> $5.93 </c:v>
                </c:pt>
                <c:pt idx="36">
                  <c:v> $5.77 </c:v>
                </c:pt>
                <c:pt idx="37">
                  <c:v> $5.42 </c:v>
                </c:pt>
                <c:pt idx="38">
                  <c:v> $5.39 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1.46991023568041</c:v>
                </c:pt>
                <c:pt idx="1">
                  <c:v>1.41276167424746</c:v>
                </c:pt>
                <c:pt idx="2">
                  <c:v>1.40137192749673</c:v>
                </c:pt>
                <c:pt idx="3">
                  <c:v>1.40866133370657</c:v>
                </c:pt>
                <c:pt idx="4">
                  <c:v>1.40856497239692</c:v>
                </c:pt>
                <c:pt idx="5">
                  <c:v>1.41133067538006</c:v>
                </c:pt>
                <c:pt idx="6">
                  <c:v>1.41235611178262</c:v>
                </c:pt>
                <c:pt idx="7">
                  <c:v>1.41910287588093</c:v>
                </c:pt>
                <c:pt idx="8">
                  <c:v>1.45480727860574</c:v>
                </c:pt>
                <c:pt idx="9">
                  <c:v>1.47813756046715</c:v>
                </c:pt>
                <c:pt idx="10">
                  <c:v>1.48039750419344</c:v>
                </c:pt>
                <c:pt idx="11">
                  <c:v>1.4182613992496</c:v>
                </c:pt>
                <c:pt idx="12">
                  <c:v>1.32154034576155</c:v>
                </c:pt>
                <c:pt idx="13">
                  <c:v>1.153168341402</c:v>
                </c:pt>
                <c:pt idx="14">
                  <c:v>1.11225047093404</c:v>
                </c:pt>
                <c:pt idx="15">
                  <c:v>1.11089864718363</c:v>
                </c:pt>
                <c:pt idx="16">
                  <c:v>1.11570571093585</c:v>
                </c:pt>
                <c:pt idx="17">
                  <c:v>1.11551298355346</c:v>
                </c:pt>
                <c:pt idx="18">
                  <c:v>1.11160962794973</c:v>
                </c:pt>
                <c:pt idx="19">
                  <c:v>1.10769543243478</c:v>
                </c:pt>
                <c:pt idx="20">
                  <c:v>1.17413566467672</c:v>
                </c:pt>
                <c:pt idx="21">
                  <c:v>1.20227183835116</c:v>
                </c:pt>
                <c:pt idx="22">
                  <c:v>1.20813541174354</c:v>
                </c:pt>
                <c:pt idx="23">
                  <c:v>1.1769390328336</c:v>
                </c:pt>
                <c:pt idx="24">
                  <c:v>1.13592263772357</c:v>
                </c:pt>
                <c:pt idx="25">
                  <c:v>1.04979486400311</c:v>
                </c:pt>
                <c:pt idx="26">
                  <c:v>1.04215940589735</c:v>
                </c:pt>
                <c:pt idx="27">
                  <c:v>1.05250816623463</c:v>
                </c:pt>
                <c:pt idx="28">
                  <c:v>1.05522153460156</c:v>
                </c:pt>
                <c:pt idx="29">
                  <c:v>1.0599002815211</c:v>
                </c:pt>
                <c:pt idx="30">
                  <c:v>1.05964652858896</c:v>
                </c:pt>
                <c:pt idx="31">
                  <c:v>1.06186619513884</c:v>
                </c:pt>
                <c:pt idx="32">
                  <c:v>1.12635950370193</c:v>
                </c:pt>
                <c:pt idx="33">
                  <c:v>1.15932452752819</c:v>
                </c:pt>
                <c:pt idx="34">
                  <c:v>1.16887266206929</c:v>
                </c:pt>
                <c:pt idx="35">
                  <c:v>1.13904284852558</c:v>
                </c:pt>
                <c:pt idx="36">
                  <c:v>1.1128962684212</c:v>
                </c:pt>
                <c:pt idx="37">
                  <c:v>1.05232511642888</c:v>
                </c:pt>
                <c:pt idx="38">
                  <c:v>1.04712213284938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275981"/>
        <c:axId val="99973735"/>
      </c:lineChart>
      <c:catAx>
        <c:axId val="29275981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73735"/>
        <c:crossesAt val="0"/>
        <c:auto val="1"/>
        <c:lblAlgn val="ctr"/>
        <c:lblOffset val="100"/>
        <c:noMultiLvlLbl val="0"/>
      </c:catAx>
      <c:valAx>
        <c:axId val="999737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759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Dawn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406704723528095"/>
          <c:y val="0.05061801059446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295724199687"/>
          <c:y val="0.160682754561507"/>
          <c:w val="0.957353928811283"/>
          <c:h val="0.8148322542672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Dawn!$E$38:$E$76</c:f>
              <c:strCache>
                <c:ptCount val="39"/>
                <c:pt idx="0">
                  <c:v> $7.86 </c:v>
                </c:pt>
                <c:pt idx="1">
                  <c:v> $7.53 </c:v>
                </c:pt>
                <c:pt idx="2">
                  <c:v> $7.46 </c:v>
                </c:pt>
                <c:pt idx="3">
                  <c:v> $7.50 </c:v>
                </c:pt>
                <c:pt idx="4">
                  <c:v> $7.50 </c:v>
                </c:pt>
                <c:pt idx="5">
                  <c:v> $7.52 </c:v>
                </c:pt>
                <c:pt idx="6">
                  <c:v> $7.52 </c:v>
                </c:pt>
                <c:pt idx="7">
                  <c:v> $7.56 </c:v>
                </c:pt>
                <c:pt idx="8">
                  <c:v> $7.77 </c:v>
                </c:pt>
                <c:pt idx="9">
                  <c:v> $7.91 </c:v>
                </c:pt>
                <c:pt idx="10">
                  <c:v> $7.92 </c:v>
                </c:pt>
                <c:pt idx="11">
                  <c:v> $7.56 </c:v>
                </c:pt>
                <c:pt idx="12">
                  <c:v> $6.99 </c:v>
                </c:pt>
                <c:pt idx="13">
                  <c:v> $6.01 </c:v>
                </c:pt>
                <c:pt idx="14">
                  <c:v> $5.77 </c:v>
                </c:pt>
                <c:pt idx="15">
                  <c:v> $5.76 </c:v>
                </c:pt>
                <c:pt idx="16">
                  <c:v> $5.79 </c:v>
                </c:pt>
                <c:pt idx="17">
                  <c:v> $5.79 </c:v>
                </c:pt>
                <c:pt idx="18">
                  <c:v> $5.77 </c:v>
                </c:pt>
                <c:pt idx="19">
                  <c:v> $5.74 </c:v>
                </c:pt>
                <c:pt idx="20">
                  <c:v> $6.13 </c:v>
                </c:pt>
                <c:pt idx="21">
                  <c:v> $6.30 </c:v>
                </c:pt>
                <c:pt idx="22">
                  <c:v> $6.33 </c:v>
                </c:pt>
                <c:pt idx="23">
                  <c:v> $6.15 </c:v>
                </c:pt>
                <c:pt idx="24">
                  <c:v> $5.91 </c:v>
                </c:pt>
                <c:pt idx="25">
                  <c:v> $5.40 </c:v>
                </c:pt>
                <c:pt idx="26">
                  <c:v> $5.36 </c:v>
                </c:pt>
                <c:pt idx="27">
                  <c:v> $5.42 </c:v>
                </c:pt>
                <c:pt idx="28">
                  <c:v> $5.44 </c:v>
                </c:pt>
                <c:pt idx="29">
                  <c:v> $5.46 </c:v>
                </c:pt>
                <c:pt idx="30">
                  <c:v> $5.46 </c:v>
                </c:pt>
                <c:pt idx="31">
                  <c:v> $5.48 </c:v>
                </c:pt>
                <c:pt idx="32">
                  <c:v> $5.85 </c:v>
                </c:pt>
                <c:pt idx="33">
                  <c:v> $6.04 </c:v>
                </c:pt>
                <c:pt idx="34">
                  <c:v> $6.10 </c:v>
                </c:pt>
                <c:pt idx="35">
                  <c:v> $5.93 </c:v>
                </c:pt>
                <c:pt idx="36">
                  <c:v> $5.77 </c:v>
                </c:pt>
                <c:pt idx="37">
                  <c:v> $5.42 </c:v>
                </c:pt>
                <c:pt idx="38">
                  <c:v> $5.39 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1.46525492091882</c:v>
                </c:pt>
                <c:pt idx="1">
                  <c:v>1.40810635948586</c:v>
                </c:pt>
                <c:pt idx="2">
                  <c:v>1.39671661273514</c:v>
                </c:pt>
                <c:pt idx="3">
                  <c:v>1.40400601894497</c:v>
                </c:pt>
                <c:pt idx="4">
                  <c:v>1.40390965763533</c:v>
                </c:pt>
                <c:pt idx="5">
                  <c:v>1.40667536061847</c:v>
                </c:pt>
                <c:pt idx="6">
                  <c:v>1.40770079702102</c:v>
                </c:pt>
                <c:pt idx="7">
                  <c:v>1.41444756111933</c:v>
                </c:pt>
                <c:pt idx="8">
                  <c:v>1.45015196384415</c:v>
                </c:pt>
                <c:pt idx="9">
                  <c:v>1.47348224570556</c:v>
                </c:pt>
                <c:pt idx="10">
                  <c:v>1.47574218943185</c:v>
                </c:pt>
                <c:pt idx="11">
                  <c:v>1.41360608448801</c:v>
                </c:pt>
                <c:pt idx="12">
                  <c:v>1.31688503099995</c:v>
                </c:pt>
                <c:pt idx="13">
                  <c:v>1.14851302664041</c:v>
                </c:pt>
                <c:pt idx="14">
                  <c:v>1.10759515617245</c:v>
                </c:pt>
                <c:pt idx="15">
                  <c:v>1.10624333242203</c:v>
                </c:pt>
                <c:pt idx="16">
                  <c:v>1.11105039617426</c:v>
                </c:pt>
                <c:pt idx="17">
                  <c:v>1.11085766879187</c:v>
                </c:pt>
                <c:pt idx="18">
                  <c:v>1.10695431318813</c:v>
                </c:pt>
                <c:pt idx="19">
                  <c:v>1.10304011767319</c:v>
                </c:pt>
                <c:pt idx="20">
                  <c:v>1.16948034991513</c:v>
                </c:pt>
                <c:pt idx="21">
                  <c:v>1.19761652358956</c:v>
                </c:pt>
                <c:pt idx="22">
                  <c:v>1.20348009698194</c:v>
                </c:pt>
                <c:pt idx="23">
                  <c:v>1.172283718072</c:v>
                </c:pt>
                <c:pt idx="24">
                  <c:v>1.13126732296198</c:v>
                </c:pt>
                <c:pt idx="25">
                  <c:v>1.04513954924152</c:v>
                </c:pt>
                <c:pt idx="26">
                  <c:v>1.03750409113576</c:v>
                </c:pt>
                <c:pt idx="27">
                  <c:v>1.04785285147303</c:v>
                </c:pt>
                <c:pt idx="28">
                  <c:v>1.05056621983996</c:v>
                </c:pt>
                <c:pt idx="29">
                  <c:v>1.0552449667595</c:v>
                </c:pt>
                <c:pt idx="30">
                  <c:v>1.05499121382737</c:v>
                </c:pt>
                <c:pt idx="31">
                  <c:v>1.05721088037725</c:v>
                </c:pt>
                <c:pt idx="32">
                  <c:v>1.12170418894034</c:v>
                </c:pt>
                <c:pt idx="33">
                  <c:v>1.1546692127666</c:v>
                </c:pt>
                <c:pt idx="34">
                  <c:v>1.1642173473077</c:v>
                </c:pt>
                <c:pt idx="35">
                  <c:v>1.13438753376399</c:v>
                </c:pt>
                <c:pt idx="36">
                  <c:v>1.10824095365961</c:v>
                </c:pt>
                <c:pt idx="37">
                  <c:v>1.04766980166729</c:v>
                </c:pt>
                <c:pt idx="38">
                  <c:v>1.04246681808778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262844"/>
        <c:axId val="69961450"/>
      </c:lineChart>
      <c:catAx>
        <c:axId val="71262844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61450"/>
        <c:crossesAt val="0"/>
        <c:auto val="1"/>
        <c:lblAlgn val="ctr"/>
        <c:lblOffset val="100"/>
        <c:noMultiLvlLbl val="0"/>
      </c:catAx>
      <c:valAx>
        <c:axId val="69961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628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St Clair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9769420192523"/>
          <c:y val="0.05074170002354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993955675"/>
          <c:y val="0.168236402166235"/>
          <c:w val="0.955395119767182"/>
          <c:h val="0.80515658111608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Clair'!$E$38:$E$76</c:f>
              <c:strCache>
                <c:ptCount val="39"/>
                <c:pt idx="0">
                  <c:v> $7.86 </c:v>
                </c:pt>
                <c:pt idx="1">
                  <c:v> $7.53 </c:v>
                </c:pt>
                <c:pt idx="2">
                  <c:v> $7.46 </c:v>
                </c:pt>
                <c:pt idx="3">
                  <c:v> $7.50 </c:v>
                </c:pt>
                <c:pt idx="4">
                  <c:v> $7.50 </c:v>
                </c:pt>
                <c:pt idx="5">
                  <c:v> $7.52 </c:v>
                </c:pt>
                <c:pt idx="6">
                  <c:v> $7.52 </c:v>
                </c:pt>
                <c:pt idx="7">
                  <c:v> $7.56 </c:v>
                </c:pt>
                <c:pt idx="8">
                  <c:v> $7.77 </c:v>
                </c:pt>
                <c:pt idx="9">
                  <c:v> $7.91 </c:v>
                </c:pt>
                <c:pt idx="10">
                  <c:v> $7.92 </c:v>
                </c:pt>
                <c:pt idx="11">
                  <c:v> $7.56 </c:v>
                </c:pt>
                <c:pt idx="12">
                  <c:v> $6.99 </c:v>
                </c:pt>
                <c:pt idx="13">
                  <c:v> $6.01 </c:v>
                </c:pt>
                <c:pt idx="14">
                  <c:v> $5.77 </c:v>
                </c:pt>
                <c:pt idx="15">
                  <c:v> $5.76 </c:v>
                </c:pt>
                <c:pt idx="16">
                  <c:v> $5.79 </c:v>
                </c:pt>
                <c:pt idx="17">
                  <c:v> $5.79 </c:v>
                </c:pt>
                <c:pt idx="18">
                  <c:v> $5.77 </c:v>
                </c:pt>
                <c:pt idx="19">
                  <c:v> $5.74 </c:v>
                </c:pt>
                <c:pt idx="20">
                  <c:v> $6.13 </c:v>
                </c:pt>
                <c:pt idx="21">
                  <c:v> $6.30 </c:v>
                </c:pt>
                <c:pt idx="22">
                  <c:v> $6.33 </c:v>
                </c:pt>
                <c:pt idx="23">
                  <c:v> $6.15 </c:v>
                </c:pt>
                <c:pt idx="24">
                  <c:v> $5.91 </c:v>
                </c:pt>
                <c:pt idx="25">
                  <c:v> $5.40 </c:v>
                </c:pt>
                <c:pt idx="26">
                  <c:v> $5.36 </c:v>
                </c:pt>
                <c:pt idx="27">
                  <c:v> $5.42 </c:v>
                </c:pt>
                <c:pt idx="28">
                  <c:v> $5.44 </c:v>
                </c:pt>
                <c:pt idx="29">
                  <c:v> $5.46 </c:v>
                </c:pt>
                <c:pt idx="30">
                  <c:v> $5.46 </c:v>
                </c:pt>
                <c:pt idx="31">
                  <c:v> $5.48 </c:v>
                </c:pt>
                <c:pt idx="32">
                  <c:v> $5.85 </c:v>
                </c:pt>
                <c:pt idx="33">
                  <c:v> $6.04 </c:v>
                </c:pt>
                <c:pt idx="34">
                  <c:v> $6.10 </c:v>
                </c:pt>
                <c:pt idx="35">
                  <c:v> $5.93 </c:v>
                </c:pt>
                <c:pt idx="36">
                  <c:v> $5.77 </c:v>
                </c:pt>
                <c:pt idx="37">
                  <c:v> $5.42 </c:v>
                </c:pt>
                <c:pt idx="38">
                  <c:v> $5.39 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1.47209674282235</c:v>
                </c:pt>
                <c:pt idx="1">
                  <c:v>1.41494818138939</c:v>
                </c:pt>
                <c:pt idx="2">
                  <c:v>1.40355843463867</c:v>
                </c:pt>
                <c:pt idx="3">
                  <c:v>1.4108478408485</c:v>
                </c:pt>
                <c:pt idx="4">
                  <c:v>1.41075147953886</c:v>
                </c:pt>
                <c:pt idx="5">
                  <c:v>1.413517182522</c:v>
                </c:pt>
                <c:pt idx="6">
                  <c:v>1.41454261892455</c:v>
                </c:pt>
                <c:pt idx="7">
                  <c:v>1.42128938302286</c:v>
                </c:pt>
                <c:pt idx="8">
                  <c:v>1.45699378574768</c:v>
                </c:pt>
                <c:pt idx="9">
                  <c:v>1.48032406760909</c:v>
                </c:pt>
                <c:pt idx="10">
                  <c:v>1.48258401133538</c:v>
                </c:pt>
                <c:pt idx="11">
                  <c:v>1.42044790639153</c:v>
                </c:pt>
                <c:pt idx="12">
                  <c:v>1.32372685290348</c:v>
                </c:pt>
                <c:pt idx="13">
                  <c:v>1.15535484854394</c:v>
                </c:pt>
                <c:pt idx="14">
                  <c:v>1.11443697807597</c:v>
                </c:pt>
                <c:pt idx="15">
                  <c:v>1.11308515432556</c:v>
                </c:pt>
                <c:pt idx="16">
                  <c:v>1.11789221807779</c:v>
                </c:pt>
                <c:pt idx="17">
                  <c:v>1.11769949069539</c:v>
                </c:pt>
                <c:pt idx="18">
                  <c:v>1.11379613509166</c:v>
                </c:pt>
                <c:pt idx="19">
                  <c:v>1.10988193957672</c:v>
                </c:pt>
                <c:pt idx="20">
                  <c:v>1.17632217181865</c:v>
                </c:pt>
                <c:pt idx="21">
                  <c:v>1.20445834549309</c:v>
                </c:pt>
                <c:pt idx="22">
                  <c:v>1.21032191888547</c:v>
                </c:pt>
                <c:pt idx="23">
                  <c:v>1.17912553997553</c:v>
                </c:pt>
                <c:pt idx="24">
                  <c:v>1.13810914486551</c:v>
                </c:pt>
                <c:pt idx="25">
                  <c:v>1.05198137114504</c:v>
                </c:pt>
                <c:pt idx="26">
                  <c:v>1.04434591303928</c:v>
                </c:pt>
                <c:pt idx="27">
                  <c:v>1.05469467337656</c:v>
                </c:pt>
                <c:pt idx="28">
                  <c:v>1.05740804174349</c:v>
                </c:pt>
                <c:pt idx="29">
                  <c:v>1.06208678866303</c:v>
                </c:pt>
                <c:pt idx="30">
                  <c:v>1.06183303573089</c:v>
                </c:pt>
                <c:pt idx="31">
                  <c:v>1.06405270228078</c:v>
                </c:pt>
                <c:pt idx="32">
                  <c:v>1.12854601084387</c:v>
                </c:pt>
                <c:pt idx="33">
                  <c:v>1.16151103467012</c:v>
                </c:pt>
                <c:pt idx="34">
                  <c:v>1.17105916921123</c:v>
                </c:pt>
                <c:pt idx="35">
                  <c:v>1.14122935566752</c:v>
                </c:pt>
                <c:pt idx="36">
                  <c:v>1.11508277556314</c:v>
                </c:pt>
                <c:pt idx="37">
                  <c:v>1.05451162357082</c:v>
                </c:pt>
                <c:pt idx="38">
                  <c:v>1.04930863999131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735181"/>
        <c:axId val="95132654"/>
      </c:lineChart>
      <c:catAx>
        <c:axId val="91735181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32654"/>
        <c:crossesAt val="0"/>
        <c:auto val="1"/>
        <c:lblAlgn val="ctr"/>
        <c:lblOffset val="100"/>
        <c:noMultiLvlLbl val="0"/>
      </c:catAx>
      <c:valAx>
        <c:axId val="951326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351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St. Clair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851137678365"/>
          <c:y val="0.155090390104662"/>
          <c:w val="0.938912456613961"/>
          <c:h val="0.810112817724616"/>
        </c:manualLayout>
      </c:layout>
      <c:lineChart>
        <c:grouping val="standard"/>
        <c:varyColors val="0"/>
        <c:ser>
          <c:idx val="0"/>
          <c:order val="0"/>
          <c:tx>
            <c:strRef>
              <c:f>'St Clair'!$J$37</c:f>
              <c:strCache>
                <c:ptCount val="1"/>
                <c:pt idx="0">
                  <c:v>IT % of 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1.47209674282235</c:v>
                </c:pt>
                <c:pt idx="1">
                  <c:v>1.41494818138939</c:v>
                </c:pt>
                <c:pt idx="2">
                  <c:v>1.40355843463867</c:v>
                </c:pt>
                <c:pt idx="3">
                  <c:v>1.4108478408485</c:v>
                </c:pt>
                <c:pt idx="4">
                  <c:v>1.41075147953886</c:v>
                </c:pt>
                <c:pt idx="5">
                  <c:v>1.413517182522</c:v>
                </c:pt>
                <c:pt idx="6">
                  <c:v>1.41454261892455</c:v>
                </c:pt>
                <c:pt idx="7">
                  <c:v>1.42128938302286</c:v>
                </c:pt>
                <c:pt idx="8">
                  <c:v>1.45699378574768</c:v>
                </c:pt>
                <c:pt idx="9">
                  <c:v>1.48032406760909</c:v>
                </c:pt>
                <c:pt idx="10">
                  <c:v>1.48258401133538</c:v>
                </c:pt>
                <c:pt idx="11">
                  <c:v>1.42044790639153</c:v>
                </c:pt>
                <c:pt idx="12">
                  <c:v>1.32372685290348</c:v>
                </c:pt>
                <c:pt idx="13">
                  <c:v>1.15535484854394</c:v>
                </c:pt>
                <c:pt idx="14">
                  <c:v>1.11443697807597</c:v>
                </c:pt>
                <c:pt idx="15">
                  <c:v>1.11308515432556</c:v>
                </c:pt>
                <c:pt idx="16">
                  <c:v>1.11789221807779</c:v>
                </c:pt>
                <c:pt idx="17">
                  <c:v>1.11769949069539</c:v>
                </c:pt>
                <c:pt idx="18">
                  <c:v>1.11379613509166</c:v>
                </c:pt>
                <c:pt idx="19">
                  <c:v>1.10988193957672</c:v>
                </c:pt>
                <c:pt idx="20">
                  <c:v>1.17632217181865</c:v>
                </c:pt>
                <c:pt idx="21">
                  <c:v>1.20445834549309</c:v>
                </c:pt>
                <c:pt idx="22">
                  <c:v>1.21032191888547</c:v>
                </c:pt>
                <c:pt idx="23">
                  <c:v>1.17912553997553</c:v>
                </c:pt>
                <c:pt idx="24">
                  <c:v>1.13810914486551</c:v>
                </c:pt>
                <c:pt idx="25">
                  <c:v>1.05198137114504</c:v>
                </c:pt>
                <c:pt idx="26">
                  <c:v>1.04434591303928</c:v>
                </c:pt>
                <c:pt idx="27">
                  <c:v>1.05469467337656</c:v>
                </c:pt>
                <c:pt idx="28">
                  <c:v>1.05740804174349</c:v>
                </c:pt>
                <c:pt idx="29">
                  <c:v>1.06208678866303</c:v>
                </c:pt>
                <c:pt idx="30">
                  <c:v>1.06183303573089</c:v>
                </c:pt>
                <c:pt idx="31">
                  <c:v>1.06405270228078</c:v>
                </c:pt>
                <c:pt idx="32">
                  <c:v>1.12854601084387</c:v>
                </c:pt>
                <c:pt idx="33">
                  <c:v>1.16151103467012</c:v>
                </c:pt>
                <c:pt idx="34">
                  <c:v>1.17105916921123</c:v>
                </c:pt>
                <c:pt idx="35">
                  <c:v>1.14122935566752</c:v>
                </c:pt>
                <c:pt idx="36">
                  <c:v>1.11508277556314</c:v>
                </c:pt>
                <c:pt idx="37">
                  <c:v>1.05451162357082</c:v>
                </c:pt>
                <c:pt idx="38">
                  <c:v>1.04930863999131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329881"/>
        <c:axId val="74077019"/>
      </c:lineChart>
      <c:catAx>
        <c:axId val="9132988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77019"/>
        <c:crossesAt val="0"/>
        <c:auto val="1"/>
        <c:lblAlgn val="ctr"/>
        <c:lblOffset val="100"/>
        <c:noMultiLvlLbl val="0"/>
      </c:catAx>
      <c:valAx>
        <c:axId val="74077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298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Dawn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75479104133"/>
          <c:y val="0.154836087781089"/>
          <c:w val="0.938967136150235"/>
          <c:h val="0.810620428068274"/>
        </c:manualLayout>
      </c:layout>
      <c:lineChart>
        <c:grouping val="standard"/>
        <c:varyColors val="0"/>
        <c:ser>
          <c:idx val="0"/>
          <c:order val="0"/>
          <c:tx>
            <c:strRef>
              <c:f>Dawn!$J$37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1.46525492091882</c:v>
                </c:pt>
                <c:pt idx="1">
                  <c:v>1.40810635948586</c:v>
                </c:pt>
                <c:pt idx="2">
                  <c:v>1.39671661273514</c:v>
                </c:pt>
                <c:pt idx="3">
                  <c:v>1.40400601894497</c:v>
                </c:pt>
                <c:pt idx="4">
                  <c:v>1.40390965763533</c:v>
                </c:pt>
                <c:pt idx="5">
                  <c:v>1.40667536061847</c:v>
                </c:pt>
                <c:pt idx="6">
                  <c:v>1.40770079702102</c:v>
                </c:pt>
                <c:pt idx="7">
                  <c:v>1.41444756111933</c:v>
                </c:pt>
                <c:pt idx="8">
                  <c:v>1.45015196384415</c:v>
                </c:pt>
                <c:pt idx="9">
                  <c:v>1.47348224570556</c:v>
                </c:pt>
                <c:pt idx="10">
                  <c:v>1.47574218943185</c:v>
                </c:pt>
                <c:pt idx="11">
                  <c:v>1.41360608448801</c:v>
                </c:pt>
                <c:pt idx="12">
                  <c:v>1.31688503099995</c:v>
                </c:pt>
                <c:pt idx="13">
                  <c:v>1.14851302664041</c:v>
                </c:pt>
                <c:pt idx="14">
                  <c:v>1.10759515617245</c:v>
                </c:pt>
                <c:pt idx="15">
                  <c:v>1.10624333242203</c:v>
                </c:pt>
                <c:pt idx="16">
                  <c:v>1.11105039617426</c:v>
                </c:pt>
                <c:pt idx="17">
                  <c:v>1.11085766879187</c:v>
                </c:pt>
                <c:pt idx="18">
                  <c:v>1.10695431318813</c:v>
                </c:pt>
                <c:pt idx="19">
                  <c:v>1.10304011767319</c:v>
                </c:pt>
                <c:pt idx="20">
                  <c:v>1.16948034991513</c:v>
                </c:pt>
                <c:pt idx="21">
                  <c:v>1.19761652358956</c:v>
                </c:pt>
                <c:pt idx="22">
                  <c:v>1.20348009698194</c:v>
                </c:pt>
                <c:pt idx="23">
                  <c:v>1.172283718072</c:v>
                </c:pt>
                <c:pt idx="24">
                  <c:v>1.13126732296198</c:v>
                </c:pt>
                <c:pt idx="25">
                  <c:v>1.04513954924152</c:v>
                </c:pt>
                <c:pt idx="26">
                  <c:v>1.03750409113576</c:v>
                </c:pt>
                <c:pt idx="27">
                  <c:v>1.04785285147303</c:v>
                </c:pt>
                <c:pt idx="28">
                  <c:v>1.05056621983996</c:v>
                </c:pt>
                <c:pt idx="29">
                  <c:v>1.0552449667595</c:v>
                </c:pt>
                <c:pt idx="30">
                  <c:v>1.05499121382737</c:v>
                </c:pt>
                <c:pt idx="31">
                  <c:v>1.05721088037725</c:v>
                </c:pt>
                <c:pt idx="32">
                  <c:v>1.12170418894034</c:v>
                </c:pt>
                <c:pt idx="33">
                  <c:v>1.1546692127666</c:v>
                </c:pt>
                <c:pt idx="34">
                  <c:v>1.1642173473077</c:v>
                </c:pt>
                <c:pt idx="35">
                  <c:v>1.13438753376399</c:v>
                </c:pt>
                <c:pt idx="36">
                  <c:v>1.10824095365961</c:v>
                </c:pt>
                <c:pt idx="37">
                  <c:v>1.04766980166729</c:v>
                </c:pt>
                <c:pt idx="38">
                  <c:v>1.04246681808778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027187"/>
        <c:axId val="58581884"/>
      </c:lineChart>
      <c:catAx>
        <c:axId val="5502718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81884"/>
        <c:crossesAt val="0"/>
        <c:auto val="1"/>
        <c:lblAlgn val="ctr"/>
        <c:lblOffset val="100"/>
        <c:noMultiLvlLbl val="0"/>
      </c:catAx>
      <c:valAx>
        <c:axId val="58581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271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Emerson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0890868596882"/>
          <c:y val="0.154292656587473"/>
          <c:w val="0.938944781506797"/>
          <c:h val="0.811285097192225"/>
        </c:manualLayout>
      </c:layout>
      <c:lineChart>
        <c:grouping val="standard"/>
        <c:varyColors val="0"/>
        <c:ser>
          <c:idx val="0"/>
          <c:order val="0"/>
          <c:tx>
            <c:strRef>
              <c:f>Emerson!$J$37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1.46991023568041</c:v>
                </c:pt>
                <c:pt idx="1">
                  <c:v>1.41276167424746</c:v>
                </c:pt>
                <c:pt idx="2">
                  <c:v>1.40137192749673</c:v>
                </c:pt>
                <c:pt idx="3">
                  <c:v>1.40866133370657</c:v>
                </c:pt>
                <c:pt idx="4">
                  <c:v>1.40856497239692</c:v>
                </c:pt>
                <c:pt idx="5">
                  <c:v>1.41133067538006</c:v>
                </c:pt>
                <c:pt idx="6">
                  <c:v>1.41235611178262</c:v>
                </c:pt>
                <c:pt idx="7">
                  <c:v>1.41910287588093</c:v>
                </c:pt>
                <c:pt idx="8">
                  <c:v>1.45480727860574</c:v>
                </c:pt>
                <c:pt idx="9">
                  <c:v>1.47813756046715</c:v>
                </c:pt>
                <c:pt idx="10">
                  <c:v>1.48039750419344</c:v>
                </c:pt>
                <c:pt idx="11">
                  <c:v>1.4182613992496</c:v>
                </c:pt>
                <c:pt idx="12">
                  <c:v>1.32154034576155</c:v>
                </c:pt>
                <c:pt idx="13">
                  <c:v>1.153168341402</c:v>
                </c:pt>
                <c:pt idx="14">
                  <c:v>1.11225047093404</c:v>
                </c:pt>
                <c:pt idx="15">
                  <c:v>1.11089864718363</c:v>
                </c:pt>
                <c:pt idx="16">
                  <c:v>1.11570571093585</c:v>
                </c:pt>
                <c:pt idx="17">
                  <c:v>1.11551298355346</c:v>
                </c:pt>
                <c:pt idx="18">
                  <c:v>1.11160962794973</c:v>
                </c:pt>
                <c:pt idx="19">
                  <c:v>1.10769543243478</c:v>
                </c:pt>
                <c:pt idx="20">
                  <c:v>1.17413566467672</c:v>
                </c:pt>
                <c:pt idx="21">
                  <c:v>1.20227183835116</c:v>
                </c:pt>
                <c:pt idx="22">
                  <c:v>1.20813541174354</c:v>
                </c:pt>
                <c:pt idx="23">
                  <c:v>1.1769390328336</c:v>
                </c:pt>
                <c:pt idx="24">
                  <c:v>1.13592263772357</c:v>
                </c:pt>
                <c:pt idx="25">
                  <c:v>1.04979486400311</c:v>
                </c:pt>
                <c:pt idx="26">
                  <c:v>1.04215940589735</c:v>
                </c:pt>
                <c:pt idx="27">
                  <c:v>1.05250816623463</c:v>
                </c:pt>
                <c:pt idx="28">
                  <c:v>1.05522153460156</c:v>
                </c:pt>
                <c:pt idx="29">
                  <c:v>1.0599002815211</c:v>
                </c:pt>
                <c:pt idx="30">
                  <c:v>1.05964652858896</c:v>
                </c:pt>
                <c:pt idx="31">
                  <c:v>1.06186619513884</c:v>
                </c:pt>
                <c:pt idx="32">
                  <c:v>1.12635950370193</c:v>
                </c:pt>
                <c:pt idx="33">
                  <c:v>1.15932452752819</c:v>
                </c:pt>
                <c:pt idx="34">
                  <c:v>1.16887266206929</c:v>
                </c:pt>
                <c:pt idx="35">
                  <c:v>1.13904284852558</c:v>
                </c:pt>
                <c:pt idx="36">
                  <c:v>1.1128962684212</c:v>
                </c:pt>
                <c:pt idx="37">
                  <c:v>1.05232511642888</c:v>
                </c:pt>
                <c:pt idx="38">
                  <c:v>1.04712213284938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522897"/>
        <c:axId val="71276080"/>
      </c:lineChart>
      <c:catAx>
        <c:axId val="5852289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76080"/>
        <c:crossesAt val="0"/>
        <c:auto val="1"/>
        <c:lblAlgn val="ctr"/>
        <c:lblOffset val="100"/>
        <c:noMultiLvlLbl val="0"/>
      </c:catAx>
      <c:valAx>
        <c:axId val="71276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228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19080</xdr:rowOff>
    </xdr:from>
    <xdr:to>
      <xdr:col>10</xdr:col>
      <xdr:colOff>60480</xdr:colOff>
      <xdr:row>18</xdr:row>
      <xdr:rowOff>152640</xdr:rowOff>
    </xdr:to>
    <xdr:graphicFrame>
      <xdr:nvGraphicFramePr>
        <xdr:cNvPr id="0" name="Chart 1"/>
        <xdr:cNvGraphicFramePr/>
      </xdr:nvGraphicFramePr>
      <xdr:xfrm>
        <a:off x="19800" y="19080"/>
        <a:ext cx="6422400" cy="30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19</xdr:row>
      <xdr:rowOff>37800</xdr:rowOff>
    </xdr:from>
    <xdr:to>
      <xdr:col>10</xdr:col>
      <xdr:colOff>60480</xdr:colOff>
      <xdr:row>38</xdr:row>
      <xdr:rowOff>19080</xdr:rowOff>
    </xdr:to>
    <xdr:graphicFrame>
      <xdr:nvGraphicFramePr>
        <xdr:cNvPr id="1" name="Chart 7"/>
        <xdr:cNvGraphicFramePr/>
      </xdr:nvGraphicFramePr>
      <xdr:xfrm>
        <a:off x="10080" y="3114360"/>
        <a:ext cx="6432120" cy="30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38</xdr:row>
      <xdr:rowOff>105120</xdr:rowOff>
    </xdr:from>
    <xdr:to>
      <xdr:col>10</xdr:col>
      <xdr:colOff>50400</xdr:colOff>
      <xdr:row>57</xdr:row>
      <xdr:rowOff>86040</xdr:rowOff>
    </xdr:to>
    <xdr:graphicFrame>
      <xdr:nvGraphicFramePr>
        <xdr:cNvPr id="2" name="Chart 15"/>
        <xdr:cNvGraphicFramePr/>
      </xdr:nvGraphicFramePr>
      <xdr:xfrm>
        <a:off x="0" y="6258240"/>
        <a:ext cx="643212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47520</xdr:rowOff>
    </xdr:from>
    <xdr:to>
      <xdr:col>7</xdr:col>
      <xdr:colOff>239760</xdr:colOff>
      <xdr:row>16</xdr:row>
      <xdr:rowOff>104760</xdr:rowOff>
    </xdr:to>
    <xdr:graphicFrame>
      <xdr:nvGraphicFramePr>
        <xdr:cNvPr id="3" name="Chart 1"/>
        <xdr:cNvGraphicFramePr/>
      </xdr:nvGraphicFramePr>
      <xdr:xfrm>
        <a:off x="39960" y="47520"/>
        <a:ext cx="4667040" cy="264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39960</xdr:colOff>
      <xdr:row>16</xdr:row>
      <xdr:rowOff>142920</xdr:rowOff>
    </xdr:from>
    <xdr:to>
      <xdr:col>7</xdr:col>
      <xdr:colOff>249840</xdr:colOff>
      <xdr:row>33</xdr:row>
      <xdr:rowOff>47520</xdr:rowOff>
    </xdr:to>
    <xdr:graphicFrame>
      <xdr:nvGraphicFramePr>
        <xdr:cNvPr id="4" name="Chart 2"/>
        <xdr:cNvGraphicFramePr/>
      </xdr:nvGraphicFramePr>
      <xdr:xfrm>
        <a:off x="39960" y="2733840"/>
        <a:ext cx="467712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19800</xdr:colOff>
      <xdr:row>33</xdr:row>
      <xdr:rowOff>105120</xdr:rowOff>
    </xdr:from>
    <xdr:to>
      <xdr:col>7</xdr:col>
      <xdr:colOff>239760</xdr:colOff>
      <xdr:row>50</xdr:row>
      <xdr:rowOff>18720</xdr:rowOff>
    </xdr:to>
    <xdr:graphicFrame>
      <xdr:nvGraphicFramePr>
        <xdr:cNvPr id="5" name="Chart 3"/>
        <xdr:cNvGraphicFramePr/>
      </xdr:nvGraphicFramePr>
      <xdr:xfrm>
        <a:off x="19800" y="5448600"/>
        <a:ext cx="4687200" cy="266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0.98495</v>
      </c>
      <c r="K16" s="6" t="s">
        <v>11</v>
      </c>
      <c r="L16" s="8" t="n">
        <f aca="false">J16*H16</f>
        <v>0.78796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J16</f>
        <v>0.98495</v>
      </c>
      <c r="I21" s="6" t="s">
        <v>10</v>
      </c>
      <c r="J21" s="9" t="n">
        <f aca="false">J16</f>
        <v>0.98495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J16</f>
        <v>0.98495</v>
      </c>
      <c r="I22" s="6" t="s">
        <v>10</v>
      </c>
      <c r="J22" s="9" t="n">
        <f aca="false">J16</f>
        <v>0.98495</v>
      </c>
      <c r="K22" s="6" t="s">
        <v>11</v>
      </c>
      <c r="L22" s="10" t="n">
        <f aca="false">C22*E22/H22*J22</f>
        <v>1.26418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28.69853*12/365</f>
        <v>0.943513315068493</v>
      </c>
      <c r="K26" s="6" t="s">
        <v>11</v>
      </c>
      <c r="L26" s="10" t="n">
        <f aca="false">J26*H26</f>
        <v>0.0377405326027397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1.34336053260274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K36" s="14" t="s">
        <v>23</v>
      </c>
    </row>
    <row r="37" customFormat="false" ht="12.75" hidden="false" customHeight="false" outlineLevel="0" collapsed="false">
      <c r="A37" s="0" t="s">
        <v>24</v>
      </c>
      <c r="E37" s="17" t="s">
        <v>25</v>
      </c>
      <c r="J37" s="4" t="s">
        <v>26</v>
      </c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0.78796</v>
      </c>
      <c r="E38" s="21" t="n">
        <v>7.86</v>
      </c>
      <c r="F38" s="22" t="n">
        <f aca="false">0.155*(E38+0.156)/$A$34*$J$16+0.04*$J$26+$L$29</f>
        <v>1.1599533494743</v>
      </c>
      <c r="H38" s="10" t="n">
        <f aca="false">LARGE((F38~C38),1)</f>
        <v>1.1599533494743</v>
      </c>
      <c r="J38" s="23" t="n">
        <f aca="false">H38/C38</f>
        <v>1.47209674282235</v>
      </c>
      <c r="K38" s="24" t="n">
        <f aca="false">IF(J38&lt;0.8,0.8,IF(J38&gt;1.2,1.2,J38))</f>
        <v>1.2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0.78796</v>
      </c>
      <c r="D39" s="26"/>
      <c r="E39" s="21" t="n">
        <v>7.52601053377155</v>
      </c>
      <c r="F39" s="22" t="n">
        <f aca="false">0.155*(E39+0.156)/$A$34*$J$16+0.04*$J$26+$L$29</f>
        <v>1.11492256900759</v>
      </c>
      <c r="G39" s="26"/>
      <c r="H39" s="10" t="n">
        <f aca="false">LARGE((F39~C39),1)</f>
        <v>1.11492256900759</v>
      </c>
      <c r="I39" s="26"/>
      <c r="J39" s="23" t="n">
        <f aca="false">H39/C39</f>
        <v>1.41494818138939</v>
      </c>
      <c r="K39" s="24" t="n">
        <f aca="false">IF(J39&lt;0.8,0.8,IF(J39&gt;1.2,1.2,J39))</f>
        <v>1.2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0.78796</v>
      </c>
      <c r="D40" s="26"/>
      <c r="E40" s="21" t="n">
        <v>7.45944620839977</v>
      </c>
      <c r="F40" s="22" t="n">
        <f aca="false">0.155*(E40+0.156)/$A$34*$J$16+0.04*$J$26+$L$29</f>
        <v>1.10594790415788</v>
      </c>
      <c r="G40" s="26"/>
      <c r="H40" s="10" t="n">
        <f aca="false">LARGE((F40~C40),1)</f>
        <v>1.10594790415788</v>
      </c>
      <c r="I40" s="26"/>
      <c r="J40" s="23" t="n">
        <f aca="false">H40/C40</f>
        <v>1.40355843463867</v>
      </c>
      <c r="K40" s="24" t="n">
        <f aca="false">IF(J40&lt;0.8,0.8,IF(J40&gt;1.2,1.2,J40))</f>
        <v>1.2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0.78796</v>
      </c>
      <c r="D41" s="26"/>
      <c r="E41" s="21" t="n">
        <v>7.50204719131344</v>
      </c>
      <c r="F41" s="22" t="n">
        <f aca="false">0.155*(E41+0.156)/$A$34*$J$16+0.04*$J$26+$L$29</f>
        <v>1.11169166467499</v>
      </c>
      <c r="G41" s="26"/>
      <c r="H41" s="10" t="n">
        <f aca="false">LARGE((F41~C41),1)</f>
        <v>1.11169166467499</v>
      </c>
      <c r="I41" s="26"/>
      <c r="J41" s="23" t="n">
        <f aca="false">H41/C41</f>
        <v>1.4108478408485</v>
      </c>
      <c r="K41" s="24" t="n">
        <f aca="false">IF(J41&lt;0.8,0.8,IF(J41&gt;1.2,1.2,J41))</f>
        <v>1.2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0.78796</v>
      </c>
      <c r="D42" s="27"/>
      <c r="E42" s="28" t="n">
        <v>7.50148403343918</v>
      </c>
      <c r="F42" s="22" t="n">
        <f aca="false">0.155*(E42+0.156)/$A$34*$J$16+0.04*$J$26+$L$29</f>
        <v>1.11161573581744</v>
      </c>
      <c r="G42" s="27"/>
      <c r="H42" s="29" t="n">
        <f aca="false">LARGE((F42~C42),1)</f>
        <v>1.11161573581744</v>
      </c>
      <c r="I42" s="27"/>
      <c r="J42" s="23" t="n">
        <f aca="false">H42/C42</f>
        <v>1.41075147953886</v>
      </c>
      <c r="K42" s="24" t="n">
        <f aca="false">IF(J42&lt;0.8,0.8,IF(J42&gt;1.2,1.2,J42))</f>
        <v>1.2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0.78796</v>
      </c>
      <c r="D43" s="26"/>
      <c r="E43" s="21" t="n">
        <v>7.51764744402948</v>
      </c>
      <c r="F43" s="22" t="n">
        <f aca="false">0.155*(E43+0.156)/$A$34*$J$16+0.04*$J$26+$L$29</f>
        <v>1.11379499914003</v>
      </c>
      <c r="G43" s="26"/>
      <c r="H43" s="10" t="n">
        <f aca="false">LARGE((F43~C43),1)</f>
        <v>1.11379499914003</v>
      </c>
      <c r="I43" s="26"/>
      <c r="J43" s="23" t="n">
        <f aca="false">H43/C43</f>
        <v>1.413517182522</v>
      </c>
      <c r="K43" s="24" t="n">
        <f aca="false">IF(J43&lt;0.8,0.8,IF(J43&gt;1.2,1.2,J43))</f>
        <v>1.2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0.78796</v>
      </c>
      <c r="D44" s="26"/>
      <c r="E44" s="21" t="n">
        <v>7.52364033253188</v>
      </c>
      <c r="F44" s="22" t="n">
        <f aca="false">0.155*(E44+0.156)/$A$34*$J$16+0.04*$J$26+$L$29</f>
        <v>1.11460300200779</v>
      </c>
      <c r="G44" s="26"/>
      <c r="H44" s="10" t="n">
        <f aca="false">LARGE((F44~C44),1)</f>
        <v>1.11460300200779</v>
      </c>
      <c r="I44" s="26"/>
      <c r="J44" s="23" t="n">
        <f aca="false">H44/C44</f>
        <v>1.41454261892455</v>
      </c>
      <c r="K44" s="24" t="n">
        <f aca="false">IF(J44&lt;0.8,0.8,IF(J44&gt;1.2,1.2,J44))</f>
        <v>1.2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0.78796</v>
      </c>
      <c r="D45" s="26"/>
      <c r="E45" s="21" t="n">
        <v>7.56306998891277</v>
      </c>
      <c r="F45" s="22" t="n">
        <f aca="false">0.155*(E45+0.156)/$A$34*$J$16+0.04*$J$26+$L$29</f>
        <v>1.1199191822467</v>
      </c>
      <c r="G45" s="26"/>
      <c r="H45" s="10" t="n">
        <f aca="false">LARGE((F45~C45),1)</f>
        <v>1.1199191822467</v>
      </c>
      <c r="I45" s="26"/>
      <c r="J45" s="23" t="n">
        <f aca="false">H45/C45</f>
        <v>1.42128938302286</v>
      </c>
      <c r="K45" s="24" t="n">
        <f aca="false">IF(J45&lt;0.8,0.8,IF(J45&gt;1.2,1.2,J45))</f>
        <v>1.2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0.78796</v>
      </c>
      <c r="D46" s="26"/>
      <c r="E46" s="21" t="n">
        <v>7.77173481107205</v>
      </c>
      <c r="F46" s="22" t="n">
        <f aca="false">0.155*(E46+0.156)/$A$34*$J$16+0.04*$J$26+$L$29</f>
        <v>1.14805282341774</v>
      </c>
      <c r="G46" s="26"/>
      <c r="H46" s="10" t="n">
        <f aca="false">LARGE((F46~C46),1)</f>
        <v>1.14805282341774</v>
      </c>
      <c r="I46" s="26"/>
      <c r="J46" s="23" t="n">
        <f aca="false">H46/C46</f>
        <v>1.45699378574768</v>
      </c>
      <c r="K46" s="24" t="n">
        <f aca="false">IF(J46&lt;0.8,0.8,IF(J46&gt;1.2,1.2,J46))</f>
        <v>1.2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0.78796</v>
      </c>
      <c r="E47" s="21" t="n">
        <v>7.90808239691625</v>
      </c>
      <c r="F47" s="22" t="n">
        <f aca="false">0.155*(E47+0.156)/$A$34*$J$16+0.04*$J$26+$L$29</f>
        <v>1.16643615231326</v>
      </c>
      <c r="H47" s="10" t="n">
        <f aca="false">LARGE((F47~C47),1)</f>
        <v>1.16643615231326</v>
      </c>
      <c r="J47" s="23" t="n">
        <f aca="false">H47/C47</f>
        <v>1.48032406760909</v>
      </c>
      <c r="K47" s="24" t="n">
        <f aca="false">IF(J47&lt;0.8,0.8,IF(J47&gt;1.2,1.2,J47))</f>
        <v>1.2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0.78796</v>
      </c>
      <c r="E48" s="21" t="n">
        <v>7.92129003294283</v>
      </c>
      <c r="F48" s="22" t="n">
        <f aca="false">0.155*(E48+0.156)/$A$34*$J$16+0.04*$J$26+$L$29</f>
        <v>1.16821689757182</v>
      </c>
      <c r="H48" s="10" t="n">
        <f aca="false">LARGE((F48~C48),1)</f>
        <v>1.16821689757182</v>
      </c>
      <c r="J48" s="23" t="n">
        <f aca="false">H48/C48</f>
        <v>1.48258401133538</v>
      </c>
      <c r="K48" s="24" t="n">
        <f aca="false">IF(J48&lt;0.8,0.8,IF(J48&gt;1.2,1.2,J48))</f>
        <v>1.2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0.78796</v>
      </c>
      <c r="E49" s="21" t="n">
        <v>7.55815220403956</v>
      </c>
      <c r="F49" s="22" t="n">
        <f aca="false">0.155*(E49+0.156)/$A$34*$J$16+0.04*$J$26+$L$29</f>
        <v>1.11925613232027</v>
      </c>
      <c r="H49" s="10" t="n">
        <f aca="false">LARGE((F49~C49),1)</f>
        <v>1.11925613232027</v>
      </c>
      <c r="J49" s="23" t="n">
        <f aca="false">H49/C49</f>
        <v>1.42044790639153</v>
      </c>
      <c r="K49" s="24" t="n">
        <f aca="false">IF(J49&lt;0.8,0.8,IF(J49&gt;1.2,1.2,J49))</f>
        <v>1.2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0.78796</v>
      </c>
      <c r="E50" s="21" t="n">
        <v>6.99289190321069</v>
      </c>
      <c r="F50" s="22" t="n">
        <f aca="false">0.155*(E50+0.156)/$A$34*$J$16+0.04*$J$26+$L$29</f>
        <v>1.04304381101383</v>
      </c>
      <c r="H50" s="10" t="n">
        <f aca="false">LARGE((F50~C50),1)</f>
        <v>1.04304381101383</v>
      </c>
      <c r="J50" s="23" t="n">
        <f aca="false">H50/C50</f>
        <v>1.32372685290348</v>
      </c>
      <c r="K50" s="24" t="n">
        <f aca="false">IF(J50&lt;0.8,0.8,IF(J50&gt;1.2,1.2,J50))</f>
        <v>1.2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0.78796</v>
      </c>
      <c r="E51" s="21" t="n">
        <v>6.00888680397767</v>
      </c>
      <c r="F51" s="22" t="n">
        <f aca="false">0.155*(E51+0.156)/$A$34*$J$16+0.04*$J$26+$L$29</f>
        <v>0.910373406458682</v>
      </c>
      <c r="H51" s="10" t="n">
        <f aca="false">LARGE((F51~C51),1)</f>
        <v>0.910373406458682</v>
      </c>
      <c r="J51" s="23" t="n">
        <f aca="false">H51/C51</f>
        <v>1.15535484854394</v>
      </c>
      <c r="K51" s="24" t="n">
        <f aca="false">IF(J51&lt;0.8,0.8,IF(J51&gt;1.2,1.2,J51))</f>
        <v>1.15535484854394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0.78796</v>
      </c>
      <c r="E52" s="21" t="n">
        <v>5.76975326545749</v>
      </c>
      <c r="F52" s="22" t="n">
        <f aca="false">0.155*(E52+0.156)/$A$34*$J$16+0.04*$J$26+$L$29</f>
        <v>0.878131761244745</v>
      </c>
      <c r="H52" s="10" t="n">
        <f aca="false">LARGE((F52~C52),1)</f>
        <v>0.878131761244745</v>
      </c>
      <c r="J52" s="23" t="n">
        <f aca="false">H52/C52</f>
        <v>1.11443697807597</v>
      </c>
      <c r="K52" s="24" t="n">
        <f aca="false">IF(J52&lt;0.8,0.8,IF(J52&gt;1.2,1.2,J52))</f>
        <v>1.11443697807597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0.78796</v>
      </c>
      <c r="E53" s="21" t="n">
        <v>5.76185289348812</v>
      </c>
      <c r="F53" s="22" t="n">
        <f aca="false">0.155*(E53+0.156)/$A$34*$J$16+0.04*$J$26+$L$29</f>
        <v>0.87706657820237</v>
      </c>
      <c r="H53" s="10" t="n">
        <f aca="false">LARGE((F53~C53),1)</f>
        <v>0.87706657820237</v>
      </c>
      <c r="J53" s="23" t="n">
        <f aca="false">H53/C53</f>
        <v>1.11308515432556</v>
      </c>
      <c r="K53" s="24" t="n">
        <f aca="false">IF(J53&lt;0.8,0.8,IF(J53&gt;1.2,1.2,J53))</f>
        <v>1.11308515432556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0.78796</v>
      </c>
      <c r="E54" s="21" t="n">
        <v>5.78994649053543</v>
      </c>
      <c r="F54" s="22" t="n">
        <f aca="false">0.155*(E54+0.156)/$A$34*$J$16+0.04*$J$26+$L$29</f>
        <v>0.880854352156572</v>
      </c>
      <c r="H54" s="10" t="n">
        <f aca="false">LARGE((F54~C54),1)</f>
        <v>0.880854352156572</v>
      </c>
      <c r="J54" s="23" t="n">
        <f aca="false">H54/C54</f>
        <v>1.11789221807779</v>
      </c>
      <c r="K54" s="24" t="n">
        <f aca="false">IF(J54&lt;0.8,0.8,IF(J54&gt;1.2,1.2,J54))</f>
        <v>1.11789221807779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0.78796</v>
      </c>
      <c r="E55" s="21" t="n">
        <v>5.78882014695025</v>
      </c>
      <c r="F55" s="22" t="n">
        <f aca="false">0.155*(E55+0.156)/$A$34*$J$16+0.04*$J$26+$L$29</f>
        <v>0.880702490688343</v>
      </c>
      <c r="H55" s="10" t="n">
        <f aca="false">LARGE((F55~C55),1)</f>
        <v>0.880702490688343</v>
      </c>
      <c r="J55" s="23" t="n">
        <f aca="false">H55/C55</f>
        <v>1.11769949069539</v>
      </c>
      <c r="K55" s="24" t="n">
        <f aca="false">IF(J55&lt;0.8,0.8,IF(J55&gt;1.2,1.2,J55))</f>
        <v>1.11769949069539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0.78796</v>
      </c>
      <c r="E56" s="21" t="n">
        <v>5.76600803021622</v>
      </c>
      <c r="F56" s="22" t="n">
        <f aca="false">0.155*(E56+0.156)/$A$34*$J$16+0.04*$J$26+$L$29</f>
        <v>0.877626802606826</v>
      </c>
      <c r="H56" s="10" t="n">
        <f aca="false">LARGE((F56~C56),1)</f>
        <v>0.877626802606826</v>
      </c>
      <c r="J56" s="23" t="n">
        <f aca="false">H56/C56</f>
        <v>1.11379613509166</v>
      </c>
      <c r="K56" s="24" t="n">
        <f aca="false">IF(J56&lt;0.8,0.8,IF(J56&gt;1.2,1.2,J56))</f>
        <v>1.11379613509166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0.78796</v>
      </c>
      <c r="E57" s="21" t="n">
        <v>5.74313256252342</v>
      </c>
      <c r="F57" s="22" t="n">
        <f aca="false">0.155*(E57+0.156)/$A$34*$J$16+0.04*$J$26+$L$29</f>
        <v>0.874542573108871</v>
      </c>
      <c r="H57" s="10" t="n">
        <f aca="false">LARGE((F57~C57),1)</f>
        <v>0.874542573108871</v>
      </c>
      <c r="J57" s="23" t="n">
        <f aca="false">H57/C57</f>
        <v>1.10988193957672</v>
      </c>
      <c r="K57" s="24" t="n">
        <f aca="false">IF(J57&lt;0.8,0.8,IF(J57&gt;1.2,1.2,J57))</f>
        <v>1.10988193957672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0.78796</v>
      </c>
      <c r="E58" s="21" t="n">
        <v>6.13142471102503</v>
      </c>
      <c r="F58" s="22" t="n">
        <f aca="false">0.155*(E58+0.156)/$A$34*$J$16+0.04*$J$26+$L$29</f>
        <v>0.926894818506227</v>
      </c>
      <c r="H58" s="10" t="n">
        <f aca="false">LARGE((F58~C58),1)</f>
        <v>0.926894818506227</v>
      </c>
      <c r="J58" s="23" t="n">
        <f aca="false">H58/C58</f>
        <v>1.17632217181865</v>
      </c>
      <c r="K58" s="24" t="n">
        <f aca="false">IF(J58&lt;0.8,0.8,IF(J58&gt;1.2,1.2,J58))</f>
        <v>1.17632217181865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0.78796</v>
      </c>
      <c r="E59" s="21" t="n">
        <v>6.29585904483168</v>
      </c>
      <c r="F59" s="22" t="n">
        <f aca="false">0.155*(E59+0.156)/$A$34*$J$16+0.04*$J$26+$L$29</f>
        <v>0.949064997914735</v>
      </c>
      <c r="H59" s="10" t="n">
        <f aca="false">LARGE((F59~C59),1)</f>
        <v>0.949064997914735</v>
      </c>
      <c r="J59" s="23" t="n">
        <f aca="false">H59/C59</f>
        <v>1.20445834549309</v>
      </c>
      <c r="K59" s="24" t="n">
        <f aca="false">IF(J59&lt;0.8,0.8,IF(J59&gt;1.2,1.2,J59))</f>
        <v>1.2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0.78796</v>
      </c>
      <c r="E60" s="21" t="n">
        <v>6.33012712959896</v>
      </c>
      <c r="F60" s="22" t="n">
        <f aca="false">0.155*(E60+0.156)/$A$34*$J$16+0.04*$J$26+$L$29</f>
        <v>0.953685259204995</v>
      </c>
      <c r="H60" s="10" t="n">
        <f aca="false">LARGE((F60~C60),1)</f>
        <v>0.953685259204995</v>
      </c>
      <c r="J60" s="23" t="n">
        <f aca="false">H60/C60</f>
        <v>1.21032191888547</v>
      </c>
      <c r="K60" s="24" t="n">
        <f aca="false">IF(J60&lt;0.8,0.8,IF(J60&gt;1.2,1.2,J60))</f>
        <v>1.2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0.78796</v>
      </c>
      <c r="E61" s="21" t="n">
        <v>6.14780824563869</v>
      </c>
      <c r="F61" s="22" t="n">
        <f aca="false">0.155*(E61+0.156)/$A$34*$J$16+0.04*$J$26+$L$29</f>
        <v>0.929103760479121</v>
      </c>
      <c r="H61" s="10" t="n">
        <f aca="false">LARGE((F61~C61),1)</f>
        <v>0.929103760479121</v>
      </c>
      <c r="J61" s="23" t="n">
        <f aca="false">H61/C61</f>
        <v>1.17912553997553</v>
      </c>
      <c r="K61" s="24" t="n">
        <f aca="false">IF(J61&lt;0.8,0.8,IF(J61&gt;1.2,1.2,J61))</f>
        <v>1.17912553997553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0.78796</v>
      </c>
      <c r="E62" s="21" t="n">
        <v>5.90809890622716</v>
      </c>
      <c r="F62" s="22" t="n">
        <f aca="false">0.155*(E62+0.156)/$A$34*$J$16+0.04*$J$26+$L$29</f>
        <v>0.896784481788225</v>
      </c>
      <c r="H62" s="10" t="n">
        <f aca="false">LARGE((F62~C62),1)</f>
        <v>0.896784481788225</v>
      </c>
      <c r="J62" s="23" t="n">
        <f aca="false">H62/C62</f>
        <v>1.13810914486551</v>
      </c>
      <c r="K62" s="24" t="n">
        <f aca="false">IF(J62&lt;0.8,0.8,IF(J62&gt;1.2,1.2,J62))</f>
        <v>1.13810914486551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0.78796</v>
      </c>
      <c r="E63" s="21" t="n">
        <v>5.40474819273475</v>
      </c>
      <c r="F63" s="22" t="n">
        <f aca="false">0.155*(E63+0.156)/$A$34*$J$16+0.04*$J$26+$L$29</f>
        <v>0.828919241207449</v>
      </c>
      <c r="H63" s="10" t="n">
        <f aca="false">LARGE((F63~C63),1)</f>
        <v>0.828919241207449</v>
      </c>
      <c r="J63" s="23" t="n">
        <f aca="false">H63/C63</f>
        <v>1.05198137114504</v>
      </c>
      <c r="K63" s="24" t="n">
        <f aca="false">IF(J63&lt;0.8,0.8,IF(J63&gt;1.2,1.2,J63))</f>
        <v>1.05198137114504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0.78796</v>
      </c>
      <c r="E64" s="21" t="n">
        <v>5.36012480216797</v>
      </c>
      <c r="F64" s="22" t="n">
        <f aca="false">0.155*(E64+0.156)/$A$34*$J$16+0.04*$J$26+$L$29</f>
        <v>0.822902805638435</v>
      </c>
      <c r="H64" s="10" t="n">
        <f aca="false">LARGE((F64~C64),1)</f>
        <v>0.822902805638435</v>
      </c>
      <c r="J64" s="23" t="n">
        <f aca="false">H64/C64</f>
        <v>1.04434591303928</v>
      </c>
      <c r="K64" s="24" t="n">
        <f aca="false">IF(J64&lt;0.8,0.8,IF(J64&gt;1.2,1.2,J64))</f>
        <v>1.04434591303928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0.78796</v>
      </c>
      <c r="E65" s="21" t="n">
        <v>5.42060536116206</v>
      </c>
      <c r="F65" s="22" t="n">
        <f aca="false">0.155*(E65+0.156)/$A$34*$J$16+0.04*$J$26+$L$29</f>
        <v>0.831057214833795</v>
      </c>
      <c r="H65" s="10" t="n">
        <f aca="false">LARGE((F65~C65),1)</f>
        <v>0.831057214833795</v>
      </c>
      <c r="J65" s="23" t="n">
        <f aca="false">H65/C65</f>
        <v>1.05469467337656</v>
      </c>
      <c r="K65" s="24" t="n">
        <f aca="false">IF(J65&lt;0.8,0.8,IF(J65&gt;1.2,1.2,J65))</f>
        <v>1.05469467337656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0.78796</v>
      </c>
      <c r="E66" s="21" t="n">
        <v>5.43646291610009</v>
      </c>
      <c r="F66" s="22" t="n">
        <f aca="false">0.155*(E66+0.156)/$A$34*$J$16+0.04*$J$26+$L$29</f>
        <v>0.833195240572201</v>
      </c>
      <c r="H66" s="10" t="n">
        <f aca="false">LARGE((F66~C66),1)</f>
        <v>0.833195240572201</v>
      </c>
      <c r="J66" s="23" t="n">
        <f aca="false">H66/C66</f>
        <v>1.05740804174349</v>
      </c>
      <c r="K66" s="24" t="n">
        <f aca="false">IF(J66&lt;0.8,0.8,IF(J66&gt;1.2,1.2,J66))</f>
        <v>1.05740804174349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0.78796</v>
      </c>
      <c r="E67" s="21" t="n">
        <v>5.4638065997746</v>
      </c>
      <c r="F67" s="22" t="n">
        <f aca="false">0.155*(E67+0.156)/$A$34*$J$16+0.04*$J$26+$L$29</f>
        <v>0.836881905994924</v>
      </c>
      <c r="H67" s="10" t="n">
        <f aca="false">LARGE((F67~C67),1)</f>
        <v>0.836881905994924</v>
      </c>
      <c r="J67" s="23" t="n">
        <f aca="false">H67/C67</f>
        <v>1.06208678866303</v>
      </c>
      <c r="K67" s="24" t="n">
        <f aca="false">IF(J67&lt;0.8,0.8,IF(J67&gt;1.2,1.2,J67))</f>
        <v>1.06208678866303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0.78796</v>
      </c>
      <c r="E68" s="21" t="n">
        <v>5.46232360870301</v>
      </c>
      <c r="F68" s="22" t="n">
        <f aca="false">0.155*(E68+0.156)/$A$34*$J$16+0.04*$J$26+$L$29</f>
        <v>0.836681958834516</v>
      </c>
      <c r="H68" s="10" t="n">
        <f aca="false">LARGE((F68~C68),1)</f>
        <v>0.836681958834516</v>
      </c>
      <c r="J68" s="23" t="n">
        <f aca="false">H68/C68</f>
        <v>1.06183303573089</v>
      </c>
      <c r="K68" s="24" t="n">
        <f aca="false">IF(J68&lt;0.8,0.8,IF(J68&gt;1.2,1.2,J68))</f>
        <v>1.06183303573089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0.78796</v>
      </c>
      <c r="E69" s="21" t="n">
        <v>5.47529585555597</v>
      </c>
      <c r="F69" s="22" t="n">
        <f aca="false">0.155*(E69+0.156)/$A$34*$J$16+0.04*$J$26+$L$29</f>
        <v>0.83843096728916</v>
      </c>
      <c r="H69" s="10" t="n">
        <f aca="false">LARGE((F69~C69),1)</f>
        <v>0.83843096728916</v>
      </c>
      <c r="J69" s="23" t="n">
        <f aca="false">H69/C69</f>
        <v>1.06405270228078</v>
      </c>
      <c r="K69" s="24" t="n">
        <f aca="false">IF(J69&lt;0.8,0.8,IF(J69&gt;1.2,1.2,J69))</f>
        <v>1.06405270228078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0.78796</v>
      </c>
      <c r="E70" s="21" t="n">
        <v>5.8522097298897</v>
      </c>
      <c r="F70" s="22" t="n">
        <f aca="false">0.155*(E70+0.156)/$A$34*$J$16+0.04*$J$26+$L$29</f>
        <v>0.889249114704533</v>
      </c>
      <c r="H70" s="10" t="n">
        <f aca="false">LARGE((F70~C70),1)</f>
        <v>0.889249114704533</v>
      </c>
      <c r="J70" s="23" t="n">
        <f aca="false">H70/C70</f>
        <v>1.12854601084387</v>
      </c>
      <c r="K70" s="24" t="n">
        <f aca="false">IF(J70&lt;0.8,0.8,IF(J70&gt;1.2,1.2,J70))</f>
        <v>1.12854601084387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0.78796</v>
      </c>
      <c r="E71" s="21" t="n">
        <v>6.04486498552298</v>
      </c>
      <c r="F71" s="22" t="n">
        <f aca="false">0.155*(E71+0.156)/$A$34*$J$16+0.04*$J$26+$L$29</f>
        <v>0.915224234878671</v>
      </c>
      <c r="H71" s="10" t="n">
        <f aca="false">LARGE((F71~C71),1)</f>
        <v>0.915224234878671</v>
      </c>
      <c r="J71" s="23" t="n">
        <f aca="false">H71/C71</f>
        <v>1.16151103467012</v>
      </c>
      <c r="K71" s="24" t="n">
        <f aca="false">IF(J71&lt;0.8,0.8,IF(J71&gt;1.2,1.2,J71))</f>
        <v>1.16151103467012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0.78796</v>
      </c>
      <c r="E72" s="21" t="n">
        <v>6.10066650141243</v>
      </c>
      <c r="F72" s="22" t="n">
        <f aca="false">0.155*(E72+0.156)/$A$34*$J$16+0.04*$J$26+$L$29</f>
        <v>0.922747782971679</v>
      </c>
      <c r="H72" s="10" t="n">
        <f aca="false">LARGE((F72~C72),1)</f>
        <v>0.922747782971679</v>
      </c>
      <c r="J72" s="23" t="n">
        <f aca="false">H72/C72</f>
        <v>1.17105916921123</v>
      </c>
      <c r="K72" s="24" t="n">
        <f aca="false">IF(J72&lt;0.8,0.8,IF(J72&gt;1.2,1.2,J72))</f>
        <v>1.17105916921123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0.78796</v>
      </c>
      <c r="E73" s="21" t="n">
        <v>5.92633414284824</v>
      </c>
      <c r="F73" s="22" t="n">
        <f aca="false">0.155*(E73+0.156)/$A$34*$J$16+0.04*$J$26+$L$29</f>
        <v>0.899243083091778</v>
      </c>
      <c r="H73" s="10" t="n">
        <f aca="false">LARGE((F73~C73),1)</f>
        <v>0.899243083091778</v>
      </c>
      <c r="J73" s="23" t="n">
        <f aca="false">H73/C73</f>
        <v>1.14122935566752</v>
      </c>
      <c r="K73" s="24" t="n">
        <f aca="false">IF(J73&lt;0.8,0.8,IF(J73&gt;1.2,1.2,J73))</f>
        <v>1.14122935566752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0.78796</v>
      </c>
      <c r="E74" s="21" t="n">
        <v>5.77352745596415</v>
      </c>
      <c r="F74" s="22" t="n">
        <f aca="false">0.155*(E74+0.156)/$A$34*$J$16+0.04*$J$26+$L$29</f>
        <v>0.87864062383273</v>
      </c>
      <c r="H74" s="10" t="n">
        <f aca="false">LARGE((F74~C74),1)</f>
        <v>0.87864062383273</v>
      </c>
      <c r="J74" s="23" t="n">
        <f aca="false">H74/C74</f>
        <v>1.11508277556314</v>
      </c>
      <c r="K74" s="24" t="n">
        <f aca="false">IF(J74&lt;0.8,0.8,IF(J74&gt;1.2,1.2,J74))</f>
        <v>1.11508277556314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0.78796</v>
      </c>
      <c r="E75" s="21" t="n">
        <v>5.41953557558251</v>
      </c>
      <c r="F75" s="22" t="n">
        <f aca="false">0.155*(E75+0.156)/$A$34*$J$16+0.04*$J$26+$L$29</f>
        <v>0.830912978908862</v>
      </c>
      <c r="H75" s="10" t="n">
        <f aca="false">LARGE((F75~C75),1)</f>
        <v>0.830912978908862</v>
      </c>
      <c r="J75" s="23" t="n">
        <f aca="false">H75/C75</f>
        <v>1.05451162357082</v>
      </c>
      <c r="K75" s="24" t="n">
        <f aca="false">IF(J75&lt;0.8,0.8,IF(J75&gt;1.2,1.2,J75))</f>
        <v>1.05451162357082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0.78796</v>
      </c>
      <c r="E76" s="21" t="n">
        <v>5.38912813110896</v>
      </c>
      <c r="F76" s="22" t="n">
        <f aca="false">0.155*(E76+0.156)/$A$34*$J$16+0.04*$J$26+$L$29</f>
        <v>0.826813235967552</v>
      </c>
      <c r="H76" s="10" t="n">
        <f aca="false">LARGE((F76~C76),1)</f>
        <v>0.826813235967552</v>
      </c>
      <c r="J76" s="23" t="n">
        <f aca="false">H76/C76</f>
        <v>1.04930863999131</v>
      </c>
      <c r="K76" s="24" t="n">
        <f aca="false">IF(J76&lt;0.8,0.8,IF(J76&gt;1.2,1.2,J76))</f>
        <v>1.04930863999131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J31" activeCellId="0" sqref="J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1.13232</v>
      </c>
      <c r="K16" s="6" t="s">
        <v>11</v>
      </c>
      <c r="L16" s="8" t="n">
        <f aca="false">J16*H16</f>
        <v>0.905856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J16</f>
        <v>1.13232</v>
      </c>
      <c r="I21" s="6" t="s">
        <v>10</v>
      </c>
      <c r="J21" s="9" t="n">
        <f aca="false">J16</f>
        <v>1.13232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J16</f>
        <v>1.13232</v>
      </c>
      <c r="I22" s="6" t="s">
        <v>10</v>
      </c>
      <c r="J22" s="9" t="n">
        <f aca="false">J16</f>
        <v>1.13232</v>
      </c>
      <c r="K22" s="6" t="s">
        <v>11</v>
      </c>
      <c r="L22" s="10" t="n">
        <f aca="false">C22*E22/H22*J22</f>
        <v>1.26418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32.99445*12/365</f>
        <v>1.08474904109589</v>
      </c>
      <c r="K26" s="6" t="s">
        <v>11</v>
      </c>
      <c r="L26" s="10" t="n">
        <f aca="false">J26*H26</f>
        <v>0.0433899616438356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1.34900996164384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J36" s="4" t="s">
        <v>26</v>
      </c>
      <c r="K36" s="14" t="s">
        <v>23</v>
      </c>
    </row>
    <row r="37" customFormat="false" ht="12.75" hidden="false" customHeight="false" outlineLevel="0" collapsed="false">
      <c r="E37" s="17" t="s">
        <v>25</v>
      </c>
      <c r="J37" s="18"/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0.905856</v>
      </c>
      <c r="E38" s="21" t="n">
        <v>7.86</v>
      </c>
      <c r="F38" s="22" t="n">
        <f aca="false">0.155*(E38+0.156)/$A$34*$J$16+0.04*$J$26+$L$29</f>
        <v>1.32730996164384</v>
      </c>
      <c r="H38" s="10" t="n">
        <f aca="false">LARGE((F38~C38),1)</f>
        <v>1.32730996164384</v>
      </c>
      <c r="J38" s="23" t="n">
        <f aca="false">H38/C38</f>
        <v>1.46525492091882</v>
      </c>
      <c r="K38" s="24" t="n">
        <f aca="false">IF(J38&lt;0.8,0.8,IF(J38&gt;1.2,1.2,J38))</f>
        <v>1.2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0.905856</v>
      </c>
      <c r="D39" s="26"/>
      <c r="E39" s="21" t="n">
        <v>7.52601053377155</v>
      </c>
      <c r="F39" s="22" t="n">
        <f aca="false">0.155*(E39+0.156)/$A$34*$J$16+0.04*$J$26+$L$29</f>
        <v>1.27554159437843</v>
      </c>
      <c r="G39" s="26"/>
      <c r="H39" s="10" t="n">
        <f aca="false">LARGE((F39~C39),1)</f>
        <v>1.27554159437843</v>
      </c>
      <c r="I39" s="26"/>
      <c r="J39" s="23" t="n">
        <f aca="false">H39/C39</f>
        <v>1.40810635948586</v>
      </c>
      <c r="K39" s="24" t="n">
        <f aca="false">IF(J39&lt;0.8,0.8,IF(J39&gt;1.2,1.2,J39))</f>
        <v>1.2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0.905856</v>
      </c>
      <c r="D40" s="26"/>
      <c r="E40" s="21" t="n">
        <v>7.45944620839977</v>
      </c>
      <c r="F40" s="22" t="n">
        <f aca="false">0.155*(E40+0.156)/$A$34*$J$16+0.04*$J$26+$L$29</f>
        <v>1.2652241239458</v>
      </c>
      <c r="G40" s="26"/>
      <c r="H40" s="10" t="n">
        <f aca="false">LARGE((F40~C40),1)</f>
        <v>1.2652241239458</v>
      </c>
      <c r="I40" s="26"/>
      <c r="J40" s="23" t="n">
        <f aca="false">H40/C40</f>
        <v>1.39671661273514</v>
      </c>
      <c r="K40" s="24" t="n">
        <f aca="false">IF(J40&lt;0.8,0.8,IF(J40&gt;1.2,1.2,J40))</f>
        <v>1.2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0.905856</v>
      </c>
      <c r="D41" s="26"/>
      <c r="E41" s="21" t="n">
        <v>7.50204719131344</v>
      </c>
      <c r="F41" s="22" t="n">
        <f aca="false">0.155*(E41+0.156)/$A$34*$J$16+0.04*$J$26+$L$29</f>
        <v>1.27182727629742</v>
      </c>
      <c r="G41" s="26"/>
      <c r="H41" s="10" t="n">
        <f aca="false">LARGE((F41~C41),1)</f>
        <v>1.27182727629742</v>
      </c>
      <c r="I41" s="26"/>
      <c r="J41" s="23" t="n">
        <f aca="false">H41/C41</f>
        <v>1.40400601894497</v>
      </c>
      <c r="K41" s="24" t="n">
        <f aca="false">IF(J41&lt;0.8,0.8,IF(J41&gt;1.2,1.2,J41))</f>
        <v>1.2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0.905856</v>
      </c>
      <c r="D42" s="27"/>
      <c r="E42" s="28" t="n">
        <v>7.50148403343918</v>
      </c>
      <c r="F42" s="22" t="n">
        <f aca="false">0.155*(E42+0.156)/$A$34*$J$16+0.04*$J$26+$L$29</f>
        <v>1.27173998682691</v>
      </c>
      <c r="G42" s="27"/>
      <c r="H42" s="29" t="n">
        <f aca="false">LARGE((F42~C42),1)</f>
        <v>1.27173998682691</v>
      </c>
      <c r="I42" s="27"/>
      <c r="J42" s="23" t="n">
        <f aca="false">H42/C42</f>
        <v>1.40390965763533</v>
      </c>
      <c r="K42" s="24" t="n">
        <f aca="false">IF(J42&lt;0.8,0.8,IF(J42&gt;1.2,1.2,J42))</f>
        <v>1.2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0.905856</v>
      </c>
      <c r="D43" s="26"/>
      <c r="E43" s="21" t="n">
        <v>7.51764744402948</v>
      </c>
      <c r="F43" s="22" t="n">
        <f aca="false">0.155*(E43+0.156)/$A$34*$J$16+0.04*$J$26+$L$29</f>
        <v>1.2742453154684</v>
      </c>
      <c r="G43" s="26"/>
      <c r="H43" s="10" t="n">
        <f aca="false">LARGE((F43~C43),1)</f>
        <v>1.2742453154684</v>
      </c>
      <c r="I43" s="26"/>
      <c r="J43" s="23" t="n">
        <f aca="false">H43/C43</f>
        <v>1.40667536061847</v>
      </c>
      <c r="K43" s="24" t="n">
        <f aca="false">IF(J43&lt;0.8,0.8,IF(J43&gt;1.2,1.2,J43))</f>
        <v>1.2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0.905856</v>
      </c>
      <c r="D44" s="26"/>
      <c r="E44" s="21" t="n">
        <v>7.52364033253188</v>
      </c>
      <c r="F44" s="22" t="n">
        <f aca="false">0.155*(E44+0.156)/$A$34*$J$16+0.04*$J$26+$L$29</f>
        <v>1.27517421318628</v>
      </c>
      <c r="G44" s="26"/>
      <c r="H44" s="10" t="n">
        <f aca="false">LARGE((F44~C44),1)</f>
        <v>1.27517421318628</v>
      </c>
      <c r="I44" s="26"/>
      <c r="J44" s="23" t="n">
        <f aca="false">H44/C44</f>
        <v>1.40770079702102</v>
      </c>
      <c r="K44" s="24" t="n">
        <f aca="false">IF(J44&lt;0.8,0.8,IF(J44&gt;1.2,1.2,J44))</f>
        <v>1.2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0.905856</v>
      </c>
      <c r="D45" s="26"/>
      <c r="E45" s="21" t="n">
        <v>7.56306998891277</v>
      </c>
      <c r="F45" s="22" t="n">
        <f aca="false">0.155*(E45+0.156)/$A$34*$J$16+0.04*$J$26+$L$29</f>
        <v>1.28128580992532</v>
      </c>
      <c r="G45" s="26"/>
      <c r="H45" s="10" t="n">
        <f aca="false">LARGE((F45~C45),1)</f>
        <v>1.28128580992532</v>
      </c>
      <c r="I45" s="26"/>
      <c r="J45" s="23" t="n">
        <f aca="false">H45/C45</f>
        <v>1.41444756111933</v>
      </c>
      <c r="K45" s="24" t="n">
        <f aca="false">IF(J45&lt;0.8,0.8,IF(J45&gt;1.2,1.2,J45))</f>
        <v>1.2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0.905856</v>
      </c>
      <c r="D46" s="26"/>
      <c r="E46" s="21" t="n">
        <v>7.77173481107205</v>
      </c>
      <c r="F46" s="22" t="n">
        <f aca="false">0.155*(E46+0.156)/$A$34*$J$16+0.04*$J$26+$L$29</f>
        <v>1.31362885736</v>
      </c>
      <c r="G46" s="26"/>
      <c r="H46" s="10" t="n">
        <f aca="false">LARGE((F46~C46),1)</f>
        <v>1.31362885736</v>
      </c>
      <c r="I46" s="26"/>
      <c r="J46" s="23" t="n">
        <f aca="false">H46/C46</f>
        <v>1.45015196384415</v>
      </c>
      <c r="K46" s="24" t="n">
        <f aca="false">IF(J46&lt;0.8,0.8,IF(J46&gt;1.2,1.2,J46))</f>
        <v>1.2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0.905856</v>
      </c>
      <c r="E47" s="21" t="n">
        <v>7.90808239691625</v>
      </c>
      <c r="F47" s="22" t="n">
        <f aca="false">0.155*(E47+0.156)/$A$34*$J$16+0.04*$J$26+$L$29</f>
        <v>1.33476273316585</v>
      </c>
      <c r="H47" s="10" t="n">
        <f aca="false">LARGE((F47~C47),1)</f>
        <v>1.33476273316585</v>
      </c>
      <c r="J47" s="23" t="n">
        <f aca="false">H47/C47</f>
        <v>1.47348224570556</v>
      </c>
      <c r="K47" s="24" t="n">
        <f aca="false">IF(J47&lt;0.8,0.8,IF(J47&gt;1.2,1.2,J47))</f>
        <v>1.2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0.905856</v>
      </c>
      <c r="E48" s="21" t="n">
        <v>7.92129003294283</v>
      </c>
      <c r="F48" s="22" t="n">
        <f aca="false">0.155*(E48+0.156)/$A$34*$J$16+0.04*$J$26+$L$29</f>
        <v>1.33680991674997</v>
      </c>
      <c r="H48" s="10" t="n">
        <f aca="false">LARGE((F48~C48),1)</f>
        <v>1.33680991674997</v>
      </c>
      <c r="J48" s="23" t="n">
        <f aca="false">H48/C48</f>
        <v>1.47574218943185</v>
      </c>
      <c r="K48" s="24" t="n">
        <f aca="false">IF(J48&lt;0.8,0.8,IF(J48&gt;1.2,1.2,J48))</f>
        <v>1.2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0.905856</v>
      </c>
      <c r="E49" s="21" t="n">
        <v>7.55815220403956</v>
      </c>
      <c r="F49" s="22" t="n">
        <f aca="false">0.155*(E49+0.156)/$A$34*$J$16+0.04*$J$26+$L$29</f>
        <v>1.28052355326997</v>
      </c>
      <c r="H49" s="10" t="n">
        <f aca="false">LARGE((F49~C49),1)</f>
        <v>1.28052355326997</v>
      </c>
      <c r="J49" s="23" t="n">
        <f aca="false">H49/C49</f>
        <v>1.41360608448801</v>
      </c>
      <c r="K49" s="24" t="n">
        <f aca="false">IF(J49&lt;0.8,0.8,IF(J49&gt;1.2,1.2,J49))</f>
        <v>1.2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0.905856</v>
      </c>
      <c r="E50" s="21" t="n">
        <v>6.99289190321069</v>
      </c>
      <c r="F50" s="22" t="n">
        <f aca="false">0.155*(E50+0.156)/$A$34*$J$16+0.04*$J$26+$L$29</f>
        <v>1.19290820664149</v>
      </c>
      <c r="H50" s="10" t="n">
        <f aca="false">LARGE((F50~C50),1)</f>
        <v>1.19290820664149</v>
      </c>
      <c r="J50" s="23" t="n">
        <f aca="false">H50/C50</f>
        <v>1.31688503099995</v>
      </c>
      <c r="K50" s="24" t="n">
        <f aca="false">IF(J50&lt;0.8,0.8,IF(J50&gt;1.2,1.2,J50))</f>
        <v>1.2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0.905856</v>
      </c>
      <c r="E51" s="21" t="n">
        <v>6.00888680397767</v>
      </c>
      <c r="F51" s="22" t="n">
        <f aca="false">0.155*(E51+0.156)/$A$34*$J$16+0.04*$J$26+$L$29</f>
        <v>1.04038741626037</v>
      </c>
      <c r="H51" s="10" t="n">
        <f aca="false">LARGE((F51~C51),1)</f>
        <v>1.04038741626037</v>
      </c>
      <c r="J51" s="23" t="n">
        <f aca="false">H51/C51</f>
        <v>1.14851302664041</v>
      </c>
      <c r="K51" s="24" t="n">
        <f aca="false">IF(J51&lt;0.8,0.8,IF(J51&gt;1.2,1.2,J51))</f>
        <v>1.14851302664041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0.905856</v>
      </c>
      <c r="E52" s="21" t="n">
        <v>5.76975326545749</v>
      </c>
      <c r="F52" s="22" t="n">
        <f aca="false">0.155*(E52+0.156)/$A$34*$J$16+0.04*$J$26+$L$29</f>
        <v>1.00332171778975</v>
      </c>
      <c r="H52" s="10" t="n">
        <f aca="false">LARGE((F52~C52),1)</f>
        <v>1.00332171778975</v>
      </c>
      <c r="J52" s="23" t="n">
        <f aca="false">H52/C52</f>
        <v>1.10759515617245</v>
      </c>
      <c r="K52" s="24" t="n">
        <f aca="false">IF(J52&lt;0.8,0.8,IF(J52&gt;1.2,1.2,J52))</f>
        <v>1.10759515617245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0.905856</v>
      </c>
      <c r="E53" s="21" t="n">
        <v>5.76185289348812</v>
      </c>
      <c r="F53" s="22" t="n">
        <f aca="false">0.155*(E53+0.156)/$A$34*$J$16+0.04*$J$26+$L$29</f>
        <v>1.00209716013449</v>
      </c>
      <c r="H53" s="10" t="n">
        <f aca="false">LARGE((F53~C53),1)</f>
        <v>1.00209716013449</v>
      </c>
      <c r="J53" s="23" t="n">
        <f aca="false">H53/C53</f>
        <v>1.10624333242203</v>
      </c>
      <c r="K53" s="24" t="n">
        <f aca="false">IF(J53&lt;0.8,0.8,IF(J53&gt;1.2,1.2,J53))</f>
        <v>1.10624333242203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0.905856</v>
      </c>
      <c r="E54" s="21" t="n">
        <v>5.78994649053543</v>
      </c>
      <c r="F54" s="22" t="n">
        <f aca="false">0.155*(E54+0.156)/$A$34*$J$16+0.04*$J$26+$L$29</f>
        <v>1.00645166767683</v>
      </c>
      <c r="H54" s="10" t="n">
        <f aca="false">LARGE((F54~C54),1)</f>
        <v>1.00645166767683</v>
      </c>
      <c r="J54" s="23" t="n">
        <f aca="false">H54/C54</f>
        <v>1.11105039617426</v>
      </c>
      <c r="K54" s="24" t="n">
        <f aca="false">IF(J54&lt;0.8,0.8,IF(J54&gt;1.2,1.2,J54))</f>
        <v>1.11105039617426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0.905856</v>
      </c>
      <c r="E55" s="21" t="n">
        <v>5.78882014695025</v>
      </c>
      <c r="F55" s="22" t="n">
        <f aca="false">0.155*(E55+0.156)/$A$34*$J$16+0.04*$J$26+$L$29</f>
        <v>1.00627708442112</v>
      </c>
      <c r="H55" s="10" t="n">
        <f aca="false">LARGE((F55~C55),1)</f>
        <v>1.00627708442112</v>
      </c>
      <c r="J55" s="23" t="n">
        <f aca="false">H55/C55</f>
        <v>1.11085766879187</v>
      </c>
      <c r="K55" s="24" t="n">
        <f aca="false">IF(J55&lt;0.8,0.8,IF(J55&gt;1.2,1.2,J55))</f>
        <v>1.11085766879187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0.905856</v>
      </c>
      <c r="E56" s="21" t="n">
        <v>5.76600803021622</v>
      </c>
      <c r="F56" s="22" t="n">
        <f aca="false">0.155*(E56+0.156)/$A$34*$J$16+0.04*$J$26+$L$29</f>
        <v>1.00274120632735</v>
      </c>
      <c r="H56" s="10" t="n">
        <f aca="false">LARGE((F56~C56),1)</f>
        <v>1.00274120632735</v>
      </c>
      <c r="J56" s="23" t="n">
        <f aca="false">H56/C56</f>
        <v>1.10695431318813</v>
      </c>
      <c r="K56" s="24" t="n">
        <f aca="false">IF(J56&lt;0.8,0.8,IF(J56&gt;1.2,1.2,J56))</f>
        <v>1.10695431318813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0.905856</v>
      </c>
      <c r="E57" s="21" t="n">
        <v>5.74313256252342</v>
      </c>
      <c r="F57" s="22" t="n">
        <f aca="false">0.155*(E57+0.156)/$A$34*$J$16+0.04*$J$26+$L$29</f>
        <v>0.999195508834965</v>
      </c>
      <c r="H57" s="10" t="n">
        <f aca="false">LARGE((F57~C57),1)</f>
        <v>0.999195508834965</v>
      </c>
      <c r="J57" s="23" t="n">
        <f aca="false">H57/C57</f>
        <v>1.10304011767319</v>
      </c>
      <c r="K57" s="24" t="n">
        <f aca="false">IF(J57&lt;0.8,0.8,IF(J57&gt;1.2,1.2,J57))</f>
        <v>1.10304011767319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0.905856</v>
      </c>
      <c r="E58" s="21" t="n">
        <v>6.13142471102503</v>
      </c>
      <c r="F58" s="22" t="n">
        <f aca="false">0.155*(E58+0.156)/$A$34*$J$16+0.04*$J$26+$L$29</f>
        <v>1.05938079185272</v>
      </c>
      <c r="H58" s="10" t="n">
        <f aca="false">LARGE((F58~C58),1)</f>
        <v>1.05938079185272</v>
      </c>
      <c r="J58" s="23" t="n">
        <f aca="false">H58/C58</f>
        <v>1.16948034991513</v>
      </c>
      <c r="K58" s="24" t="n">
        <f aca="false">IF(J58&lt;0.8,0.8,IF(J58&gt;1.2,1.2,J58))</f>
        <v>1.16948034991513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0.905856</v>
      </c>
      <c r="E59" s="21" t="n">
        <v>6.29585904483168</v>
      </c>
      <c r="F59" s="22" t="n">
        <f aca="false">0.155*(E59+0.156)/$A$34*$J$16+0.04*$J$26+$L$29</f>
        <v>1.08486811359275</v>
      </c>
      <c r="H59" s="10" t="n">
        <f aca="false">LARGE((F59~C59),1)</f>
        <v>1.08486811359275</v>
      </c>
      <c r="J59" s="23" t="n">
        <f aca="false">H59/C59</f>
        <v>1.19761652358956</v>
      </c>
      <c r="K59" s="24" t="n">
        <f aca="false">IF(J59&lt;0.8,0.8,IF(J59&gt;1.2,1.2,J59))</f>
        <v>1.19761652358956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0.905856</v>
      </c>
      <c r="E60" s="21" t="n">
        <v>6.33012712959896</v>
      </c>
      <c r="F60" s="22" t="n">
        <f aca="false">0.155*(E60+0.156)/$A$34*$J$16+0.04*$J$26+$L$29</f>
        <v>1.09017966673167</v>
      </c>
      <c r="H60" s="10" t="n">
        <f aca="false">LARGE((F60~C60),1)</f>
        <v>1.09017966673167</v>
      </c>
      <c r="J60" s="23" t="n">
        <f aca="false">H60/C60</f>
        <v>1.20348009698194</v>
      </c>
      <c r="K60" s="24" t="n">
        <f aca="false">IF(J60&lt;0.8,0.8,IF(J60&gt;1.2,1.2,J60))</f>
        <v>1.2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0.905856</v>
      </c>
      <c r="E61" s="21" t="n">
        <v>6.14780824563869</v>
      </c>
      <c r="F61" s="22" t="n">
        <f aca="false">0.155*(E61+0.156)/$A$34*$J$16+0.04*$J$26+$L$29</f>
        <v>1.06192023971783</v>
      </c>
      <c r="H61" s="10" t="n">
        <f aca="false">LARGE((F61~C61),1)</f>
        <v>1.06192023971783</v>
      </c>
      <c r="J61" s="23" t="n">
        <f aca="false">H61/C61</f>
        <v>1.172283718072</v>
      </c>
      <c r="K61" s="24" t="n">
        <f aca="false">IF(J61&lt;0.8,0.8,IF(J61&gt;1.2,1.2,J61))</f>
        <v>1.172283718072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0.905856</v>
      </c>
      <c r="E62" s="21" t="n">
        <v>5.90809890622716</v>
      </c>
      <c r="F62" s="22" t="n">
        <f aca="false">0.155*(E62+0.156)/$A$34*$J$16+0.04*$J$26+$L$29</f>
        <v>1.02476529210905</v>
      </c>
      <c r="H62" s="10" t="n">
        <f aca="false">LARGE((F62~C62),1)</f>
        <v>1.02476529210905</v>
      </c>
      <c r="J62" s="23" t="n">
        <f aca="false">H62/C62</f>
        <v>1.13126732296198</v>
      </c>
      <c r="K62" s="24" t="n">
        <f aca="false">IF(J62&lt;0.8,0.8,IF(J62&gt;1.2,1.2,J62))</f>
        <v>1.13126732296198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0.905856</v>
      </c>
      <c r="E63" s="21" t="n">
        <v>5.40474819273475</v>
      </c>
      <c r="F63" s="22" t="n">
        <f aca="false">0.155*(E63+0.156)/$A$34*$J$16+0.04*$J$26+$L$29</f>
        <v>0.946745931517722</v>
      </c>
      <c r="H63" s="10" t="n">
        <f aca="false">LARGE((F63~C63),1)</f>
        <v>0.946745931517722</v>
      </c>
      <c r="J63" s="23" t="n">
        <f aca="false">H63/C63</f>
        <v>1.04513954924152</v>
      </c>
      <c r="K63" s="24" t="n">
        <f aca="false">IF(J63&lt;0.8,0.8,IF(J63&gt;1.2,1.2,J63))</f>
        <v>1.04513954924152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0.905856</v>
      </c>
      <c r="E64" s="21" t="n">
        <v>5.36012480216797</v>
      </c>
      <c r="F64" s="22" t="n">
        <f aca="false">0.155*(E64+0.156)/$A$34*$J$16+0.04*$J$26+$L$29</f>
        <v>0.939829305979871</v>
      </c>
      <c r="H64" s="10" t="n">
        <f aca="false">LARGE((F64~C64),1)</f>
        <v>0.939829305979871</v>
      </c>
      <c r="J64" s="23" t="n">
        <f aca="false">H64/C64</f>
        <v>1.03750409113576</v>
      </c>
      <c r="K64" s="24" t="n">
        <f aca="false">IF(J64&lt;0.8,0.8,IF(J64&gt;1.2,1.2,J64))</f>
        <v>1.03750409113576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0.905856</v>
      </c>
      <c r="E65" s="21" t="n">
        <v>5.42060536116206</v>
      </c>
      <c r="F65" s="22" t="n">
        <f aca="false">0.155*(E65+0.156)/$A$34*$J$16+0.04*$J$26+$L$29</f>
        <v>0.949203792623955</v>
      </c>
      <c r="H65" s="10" t="n">
        <f aca="false">LARGE((F65~C65),1)</f>
        <v>0.949203792623955</v>
      </c>
      <c r="J65" s="23" t="n">
        <f aca="false">H65/C65</f>
        <v>1.04785285147303</v>
      </c>
      <c r="K65" s="24" t="n">
        <f aca="false">IF(J65&lt;0.8,0.8,IF(J65&gt;1.2,1.2,J65))</f>
        <v>1.04785285147303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0.905856</v>
      </c>
      <c r="E66" s="21" t="n">
        <v>5.43646291610009</v>
      </c>
      <c r="F66" s="22" t="n">
        <f aca="false">0.155*(E66+0.156)/$A$34*$J$16+0.04*$J$26+$L$29</f>
        <v>0.951661713639349</v>
      </c>
      <c r="H66" s="10" t="n">
        <f aca="false">LARGE((F66~C66),1)</f>
        <v>0.951661713639349</v>
      </c>
      <c r="J66" s="23" t="n">
        <f aca="false">H66/C66</f>
        <v>1.05056621983996</v>
      </c>
      <c r="K66" s="24" t="n">
        <f aca="false">IF(J66&lt;0.8,0.8,IF(J66&gt;1.2,1.2,J66))</f>
        <v>1.05056621983996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0.905856</v>
      </c>
      <c r="E67" s="21" t="n">
        <v>5.4638065997746</v>
      </c>
      <c r="F67" s="22" t="n">
        <f aca="false">0.155*(E67+0.156)/$A$34*$J$16+0.04*$J$26+$L$29</f>
        <v>0.955899984608898</v>
      </c>
      <c r="H67" s="10" t="n">
        <f aca="false">LARGE((F67~C67),1)</f>
        <v>0.955899984608898</v>
      </c>
      <c r="J67" s="23" t="n">
        <f aca="false">H67/C67</f>
        <v>1.0552449667595</v>
      </c>
      <c r="K67" s="24" t="n">
        <f aca="false">IF(J67&lt;0.8,0.8,IF(J67&gt;1.2,1.2,J67))</f>
        <v>1.0552449667595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0.905856</v>
      </c>
      <c r="E68" s="21" t="n">
        <v>5.46232360870301</v>
      </c>
      <c r="F68" s="22" t="n">
        <f aca="false">0.155*(E68+0.156)/$A$34*$J$16+0.04*$J$26+$L$29</f>
        <v>0.955670120992802</v>
      </c>
      <c r="H68" s="10" t="n">
        <f aca="false">LARGE((F68~C68),1)</f>
        <v>0.955670120992802</v>
      </c>
      <c r="J68" s="23" t="n">
        <f aca="false">H68/C68</f>
        <v>1.05499121382737</v>
      </c>
      <c r="K68" s="24" t="n">
        <f aca="false">IF(J68&lt;0.8,0.8,IF(J68&gt;1.2,1.2,J68))</f>
        <v>1.05499121382737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0.905856</v>
      </c>
      <c r="E69" s="21" t="n">
        <v>5.47529585555597</v>
      </c>
      <c r="F69" s="22" t="n">
        <f aca="false">0.155*(E69+0.156)/$A$34*$J$16+0.04*$J$26+$L$29</f>
        <v>0.957680819255011</v>
      </c>
      <c r="H69" s="10" t="n">
        <f aca="false">LARGE((F69~C69),1)</f>
        <v>0.957680819255011</v>
      </c>
      <c r="J69" s="23" t="n">
        <f aca="false">H69/C69</f>
        <v>1.05721088037725</v>
      </c>
      <c r="K69" s="24" t="n">
        <f aca="false">IF(J69&lt;0.8,0.8,IF(J69&gt;1.2,1.2,J69))</f>
        <v>1.05721088037725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0.905856</v>
      </c>
      <c r="E70" s="21" t="n">
        <v>5.8522097298897</v>
      </c>
      <c r="F70" s="22" t="n">
        <f aca="false">0.155*(E70+0.156)/$A$34*$J$16+0.04*$J$26+$L$29</f>
        <v>1.01610246977674</v>
      </c>
      <c r="H70" s="10" t="n">
        <f aca="false">LARGE((F70~C70),1)</f>
        <v>1.01610246977674</v>
      </c>
      <c r="J70" s="23" t="n">
        <f aca="false">H70/C70</f>
        <v>1.12170418894034</v>
      </c>
      <c r="K70" s="24" t="n">
        <f aca="false">IF(J70&lt;0.8,0.8,IF(J70&gt;1.2,1.2,J70))</f>
        <v>1.12170418894034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0.905856</v>
      </c>
      <c r="E71" s="21" t="n">
        <v>6.04486498552298</v>
      </c>
      <c r="F71" s="22" t="n">
        <f aca="false">0.155*(E71+0.156)/$A$34*$J$16+0.04*$J$26+$L$29</f>
        <v>1.0459640343999</v>
      </c>
      <c r="H71" s="10" t="n">
        <f aca="false">LARGE((F71~C71),1)</f>
        <v>1.0459640343999</v>
      </c>
      <c r="J71" s="23" t="n">
        <f aca="false">H71/C71</f>
        <v>1.1546692127666</v>
      </c>
      <c r="K71" s="24" t="n">
        <f aca="false">IF(J71&lt;0.8,0.8,IF(J71&gt;1.2,1.2,J71))</f>
        <v>1.1546692127666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0.905856</v>
      </c>
      <c r="E72" s="21" t="n">
        <v>6.10066650141243</v>
      </c>
      <c r="F72" s="22" t="n">
        <f aca="false">0.155*(E72+0.156)/$A$34*$J$16+0.04*$J$26+$L$29</f>
        <v>1.05461326936276</v>
      </c>
      <c r="H72" s="10" t="n">
        <f aca="false">LARGE((F72~C72),1)</f>
        <v>1.05461326936276</v>
      </c>
      <c r="J72" s="23" t="n">
        <f aca="false">H72/C72</f>
        <v>1.1642173473077</v>
      </c>
      <c r="K72" s="24" t="n">
        <f aca="false">IF(J72&lt;0.8,0.8,IF(J72&gt;1.2,1.2,J72))</f>
        <v>1.1642173473077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0.905856</v>
      </c>
      <c r="E73" s="21" t="n">
        <v>5.92633414284824</v>
      </c>
      <c r="F73" s="22" t="n">
        <f aca="false">0.155*(E73+0.156)/$A$34*$J$16+0.04*$J$26+$L$29</f>
        <v>1.02759175378531</v>
      </c>
      <c r="H73" s="10" t="n">
        <f aca="false">LARGE((F73~C73),1)</f>
        <v>1.02759175378531</v>
      </c>
      <c r="J73" s="23" t="n">
        <f aca="false">H73/C73</f>
        <v>1.13438753376399</v>
      </c>
      <c r="K73" s="24" t="n">
        <f aca="false">IF(J73&lt;0.8,0.8,IF(J73&gt;1.2,1.2,J73))</f>
        <v>1.13438753376399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0.905856</v>
      </c>
      <c r="E74" s="21" t="n">
        <v>5.77352745596415</v>
      </c>
      <c r="F74" s="22" t="n">
        <f aca="false">0.155*(E74+0.156)/$A$34*$J$16+0.04*$J$26+$L$29</f>
        <v>1.00390671731828</v>
      </c>
      <c r="H74" s="10" t="n">
        <f aca="false">LARGE((F74~C74),1)</f>
        <v>1.00390671731828</v>
      </c>
      <c r="J74" s="23" t="n">
        <f aca="false">H74/C74</f>
        <v>1.10824095365961</v>
      </c>
      <c r="K74" s="24" t="n">
        <f aca="false">IF(J74&lt;0.8,0.8,IF(J74&gt;1.2,1.2,J74))</f>
        <v>1.10824095365961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0.905856</v>
      </c>
      <c r="E75" s="21" t="n">
        <v>5.41953557558251</v>
      </c>
      <c r="F75" s="22" t="n">
        <f aca="false">0.155*(E75+0.156)/$A$34*$J$16+0.04*$J$26+$L$29</f>
        <v>0.949037975859124</v>
      </c>
      <c r="H75" s="10" t="n">
        <f aca="false">LARGE((F75~C75),1)</f>
        <v>0.949037975859124</v>
      </c>
      <c r="J75" s="23" t="n">
        <f aca="false">H75/C75</f>
        <v>1.04766980166729</v>
      </c>
      <c r="K75" s="24" t="n">
        <f aca="false">IF(J75&lt;0.8,0.8,IF(J75&gt;1.2,1.2,J75))</f>
        <v>1.04766980166729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0.905856</v>
      </c>
      <c r="E76" s="21" t="n">
        <v>5.38912813110896</v>
      </c>
      <c r="F76" s="22" t="n">
        <f aca="false">0.155*(E76+0.156)/$A$34*$J$16+0.04*$J$26+$L$29</f>
        <v>0.944324821965725</v>
      </c>
      <c r="H76" s="10" t="n">
        <f aca="false">LARGE((F76~C76),1)</f>
        <v>0.944324821965725</v>
      </c>
      <c r="J76" s="23" t="n">
        <f aca="false">H76/C76</f>
        <v>1.04246681808778</v>
      </c>
      <c r="K76" s="24" t="n">
        <f aca="false">IF(J76&lt;0.8,0.8,IF(J76&gt;1.2,1.2,J76))</f>
        <v>1.04246681808778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P37" activeCellId="0" sqref="P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0.40694</v>
      </c>
      <c r="K16" s="6" t="s">
        <v>11</v>
      </c>
      <c r="L16" s="8" t="n">
        <f aca="false">J16*H16</f>
        <v>0.325552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J16</f>
        <v>0.40694</v>
      </c>
      <c r="I21" s="6" t="s">
        <v>10</v>
      </c>
      <c r="J21" s="9" t="n">
        <f aca="false">J16</f>
        <v>0.40694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J16</f>
        <v>0.40694</v>
      </c>
      <c r="I22" s="6" t="s">
        <v>10</v>
      </c>
      <c r="J22" s="9" t="n">
        <f aca="false">J16</f>
        <v>0.40694</v>
      </c>
      <c r="K22" s="6" t="s">
        <v>11</v>
      </c>
      <c r="L22" s="10" t="n">
        <f aca="false">C22*E22/H22*J22</f>
        <v>1.26418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11.87942*12/365</f>
        <v>0.390556273972603</v>
      </c>
      <c r="K26" s="6" t="s">
        <v>11</v>
      </c>
      <c r="L26" s="10" t="n">
        <f aca="false">J26*H26</f>
        <v>0.0156222509589041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0.01638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1.2961822509589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J36" s="4" t="s">
        <v>26</v>
      </c>
      <c r="K36" s="14" t="s">
        <v>23</v>
      </c>
    </row>
    <row r="37" customFormat="false" ht="12.75" hidden="false" customHeight="false" outlineLevel="0" collapsed="false">
      <c r="E37" s="17" t="s">
        <v>25</v>
      </c>
      <c r="J37" s="18"/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0.325552</v>
      </c>
      <c r="E38" s="21" t="n">
        <v>7.86</v>
      </c>
      <c r="F38" s="22" t="n">
        <f aca="false">0.155*(E38+0.156)/$A$34*$J$16+0.04*$J$26+$L$29</f>
        <v>0.478532217046229</v>
      </c>
      <c r="H38" s="10" t="n">
        <f aca="false">LARGE((F38~C38),1)</f>
        <v>0.478532217046229</v>
      </c>
      <c r="J38" s="23" t="n">
        <f aca="false">H38/C38</f>
        <v>1.46991023568041</v>
      </c>
      <c r="K38" s="24" t="n">
        <f aca="false">IF(J38&lt;0.8,0.8,IF(J38&gt;1.2,1.2,J38))</f>
        <v>1.2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0.325552</v>
      </c>
      <c r="D39" s="26"/>
      <c r="E39" s="21" t="n">
        <v>7.52601053377155</v>
      </c>
      <c r="F39" s="22" t="n">
        <f aca="false">0.155*(E39+0.156)/$A$34*$J$16+0.04*$J$26+$L$29</f>
        <v>0.459927388574608</v>
      </c>
      <c r="G39" s="26"/>
      <c r="H39" s="10" t="n">
        <f aca="false">LARGE((F39~C39),1)</f>
        <v>0.459927388574608</v>
      </c>
      <c r="I39" s="26"/>
      <c r="J39" s="23" t="n">
        <f aca="false">H39/C39</f>
        <v>1.41276167424746</v>
      </c>
      <c r="K39" s="24" t="n">
        <f aca="false">IF(J39&lt;0.8,0.8,IF(J39&gt;1.2,1.2,J39))</f>
        <v>1.2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0.325552</v>
      </c>
      <c r="D40" s="26"/>
      <c r="E40" s="21" t="n">
        <v>7.45944620839977</v>
      </c>
      <c r="F40" s="22" t="n">
        <f aca="false">0.155*(E40+0.156)/$A$34*$J$16+0.04*$J$26+$L$29</f>
        <v>0.456219433740416</v>
      </c>
      <c r="G40" s="26"/>
      <c r="H40" s="10" t="n">
        <f aca="false">LARGE((F40~C40),1)</f>
        <v>0.456219433740416</v>
      </c>
      <c r="I40" s="26"/>
      <c r="J40" s="23" t="n">
        <f aca="false">H40/C40</f>
        <v>1.40137192749673</v>
      </c>
      <c r="K40" s="24" t="n">
        <f aca="false">IF(J40&lt;0.8,0.8,IF(J40&gt;1.2,1.2,J40))</f>
        <v>1.2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0.325552</v>
      </c>
      <c r="D41" s="26"/>
      <c r="E41" s="21" t="n">
        <v>7.50204719131344</v>
      </c>
      <c r="F41" s="22" t="n">
        <f aca="false">0.155*(E41+0.156)/$A$34*$J$16+0.04*$J$26+$L$29</f>
        <v>0.458592514510841</v>
      </c>
      <c r="G41" s="26"/>
      <c r="H41" s="10" t="n">
        <f aca="false">LARGE((F41~C41),1)</f>
        <v>0.458592514510841</v>
      </c>
      <c r="I41" s="26"/>
      <c r="J41" s="23" t="n">
        <f aca="false">H41/C41</f>
        <v>1.40866133370657</v>
      </c>
      <c r="K41" s="24" t="n">
        <f aca="false">IF(J41&lt;0.8,0.8,IF(J41&gt;1.2,1.2,J41))</f>
        <v>1.2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0.325552</v>
      </c>
      <c r="D42" s="27"/>
      <c r="E42" s="28" t="n">
        <v>7.50148403343918</v>
      </c>
      <c r="F42" s="22" t="n">
        <f aca="false">0.155*(E42+0.156)/$A$34*$J$16+0.04*$J$26+$L$29</f>
        <v>0.458561143893763</v>
      </c>
      <c r="G42" s="27"/>
      <c r="H42" s="29" t="n">
        <f aca="false">LARGE((F42~C42),1)</f>
        <v>0.458561143893763</v>
      </c>
      <c r="I42" s="27"/>
      <c r="J42" s="23" t="n">
        <f aca="false">H42/C42</f>
        <v>1.40856497239692</v>
      </c>
      <c r="K42" s="24" t="n">
        <f aca="false">IF(J42&lt;0.8,0.8,IF(J42&gt;1.2,1.2,J42))</f>
        <v>1.2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0.325552</v>
      </c>
      <c r="D43" s="26"/>
      <c r="E43" s="21" t="n">
        <v>7.51764744402948</v>
      </c>
      <c r="F43" s="22" t="n">
        <f aca="false">0.155*(E43+0.156)/$A$34*$J$16+0.04*$J$26+$L$29</f>
        <v>0.459461524031331</v>
      </c>
      <c r="G43" s="26"/>
      <c r="H43" s="10" t="n">
        <f aca="false">LARGE((F43~C43),1)</f>
        <v>0.459461524031331</v>
      </c>
      <c r="I43" s="26"/>
      <c r="J43" s="23" t="n">
        <f aca="false">H43/C43</f>
        <v>1.41133067538006</v>
      </c>
      <c r="K43" s="24" t="n">
        <f aca="false">IF(J43&lt;0.8,0.8,IF(J43&gt;1.2,1.2,J43))</f>
        <v>1.2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0.325552</v>
      </c>
      <c r="D44" s="26"/>
      <c r="E44" s="21" t="n">
        <v>7.52364033253188</v>
      </c>
      <c r="F44" s="22" t="n">
        <f aca="false">0.155*(E44+0.156)/$A$34*$J$16+0.04*$J$26+$L$29</f>
        <v>0.459795356903055</v>
      </c>
      <c r="G44" s="26"/>
      <c r="H44" s="10" t="n">
        <f aca="false">LARGE((F44~C44),1)</f>
        <v>0.459795356903055</v>
      </c>
      <c r="I44" s="26"/>
      <c r="J44" s="23" t="n">
        <f aca="false">H44/C44</f>
        <v>1.41235611178262</v>
      </c>
      <c r="K44" s="24" t="n">
        <f aca="false">IF(J44&lt;0.8,0.8,IF(J44&gt;1.2,1.2,J44))</f>
        <v>1.2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0.325552</v>
      </c>
      <c r="D45" s="26"/>
      <c r="E45" s="21" t="n">
        <v>7.56306998891277</v>
      </c>
      <c r="F45" s="22" t="n">
        <f aca="false">0.155*(E45+0.156)/$A$34*$J$16+0.04*$J$26+$L$29</f>
        <v>0.461991779448788</v>
      </c>
      <c r="G45" s="26"/>
      <c r="H45" s="10" t="n">
        <f aca="false">LARGE((F45~C45),1)</f>
        <v>0.461991779448788</v>
      </c>
      <c r="I45" s="26"/>
      <c r="J45" s="23" t="n">
        <f aca="false">H45/C45</f>
        <v>1.41910287588093</v>
      </c>
      <c r="K45" s="24" t="n">
        <f aca="false">IF(J45&lt;0.8,0.8,IF(J45&gt;1.2,1.2,J45))</f>
        <v>1.2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0.325552</v>
      </c>
      <c r="D46" s="26"/>
      <c r="E46" s="21" t="n">
        <v>7.77173481107205</v>
      </c>
      <c r="F46" s="22" t="n">
        <f aca="false">0.155*(E46+0.156)/$A$34*$J$16+0.04*$J$26+$L$29</f>
        <v>0.473615419164656</v>
      </c>
      <c r="G46" s="26"/>
      <c r="H46" s="10" t="n">
        <f aca="false">LARGE((F46~C46),1)</f>
        <v>0.473615419164656</v>
      </c>
      <c r="I46" s="26"/>
      <c r="J46" s="23" t="n">
        <f aca="false">H46/C46</f>
        <v>1.45480727860574</v>
      </c>
      <c r="K46" s="24" t="n">
        <f aca="false">IF(J46&lt;0.8,0.8,IF(J46&gt;1.2,1.2,J46))</f>
        <v>1.2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0.325552</v>
      </c>
      <c r="E47" s="21" t="n">
        <v>7.90808239691625</v>
      </c>
      <c r="F47" s="22" t="n">
        <f aca="false">0.155*(E47+0.156)/$A$34*$J$16+0.04*$J$26+$L$29</f>
        <v>0.481210639085203</v>
      </c>
      <c r="H47" s="10" t="n">
        <f aca="false">LARGE((F47~C47),1)</f>
        <v>0.481210639085203</v>
      </c>
      <c r="J47" s="23" t="n">
        <f aca="false">H47/C47</f>
        <v>1.47813756046715</v>
      </c>
      <c r="K47" s="24" t="n">
        <f aca="false">IF(J47&lt;0.8,0.8,IF(J47&gt;1.2,1.2,J47))</f>
        <v>1.2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0.325552</v>
      </c>
      <c r="E48" s="21" t="n">
        <v>7.92129003294283</v>
      </c>
      <c r="F48" s="22" t="n">
        <f aca="false">0.155*(E48+0.156)/$A$34*$J$16+0.04*$J$26+$L$29</f>
        <v>0.481946368285183</v>
      </c>
      <c r="H48" s="10" t="n">
        <f aca="false">LARGE((F48~C48),1)</f>
        <v>0.481946368285183</v>
      </c>
      <c r="J48" s="23" t="n">
        <f aca="false">H48/C48</f>
        <v>1.48039750419344</v>
      </c>
      <c r="K48" s="24" t="n">
        <f aca="false">IF(J48&lt;0.8,0.8,IF(J48&gt;1.2,1.2,J48))</f>
        <v>1.2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0.325552</v>
      </c>
      <c r="E49" s="21" t="n">
        <v>7.55815220403956</v>
      </c>
      <c r="F49" s="22" t="n">
        <f aca="false">0.155*(E49+0.156)/$A$34*$J$16+0.04*$J$26+$L$29</f>
        <v>0.461717835048506</v>
      </c>
      <c r="H49" s="10" t="n">
        <f aca="false">LARGE((F49~C49),1)</f>
        <v>0.461717835048506</v>
      </c>
      <c r="J49" s="23" t="n">
        <f aca="false">H49/C49</f>
        <v>1.4182613992496</v>
      </c>
      <c r="K49" s="24" t="n">
        <f aca="false">IF(J49&lt;0.8,0.8,IF(J49&gt;1.2,1.2,J49))</f>
        <v>1.2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0.325552</v>
      </c>
      <c r="E50" s="21" t="n">
        <v>6.99289190321069</v>
      </c>
      <c r="F50" s="22" t="n">
        <f aca="false">0.155*(E50+0.156)/$A$34*$J$16+0.04*$J$26+$L$29</f>
        <v>0.430230102643363</v>
      </c>
      <c r="H50" s="10" t="n">
        <f aca="false">LARGE((F50~C50),1)</f>
        <v>0.430230102643363</v>
      </c>
      <c r="J50" s="23" t="n">
        <f aca="false">H50/C50</f>
        <v>1.32154034576155</v>
      </c>
      <c r="K50" s="24" t="n">
        <f aca="false">IF(J50&lt;0.8,0.8,IF(J50&gt;1.2,1.2,J50))</f>
        <v>1.2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0.325552</v>
      </c>
      <c r="E51" s="21" t="n">
        <v>6.00888680397767</v>
      </c>
      <c r="F51" s="22" t="n">
        <f aca="false">0.155*(E51+0.156)/$A$34*$J$16+0.04*$J$26+$L$29</f>
        <v>0.375416259880105</v>
      </c>
      <c r="H51" s="10" t="n">
        <f aca="false">LARGE((F51~C51),1)</f>
        <v>0.375416259880105</v>
      </c>
      <c r="J51" s="23" t="n">
        <f aca="false">H51/C51</f>
        <v>1.153168341402</v>
      </c>
      <c r="K51" s="24" t="n">
        <f aca="false">IF(J51&lt;0.8,0.8,IF(J51&gt;1.2,1.2,J51))</f>
        <v>1.153168341402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0.325552</v>
      </c>
      <c r="E52" s="21" t="n">
        <v>5.76975326545749</v>
      </c>
      <c r="F52" s="22" t="n">
        <f aca="false">0.155*(E52+0.156)/$A$34*$J$16+0.04*$J$26+$L$29</f>
        <v>0.362095365313519</v>
      </c>
      <c r="H52" s="10" t="n">
        <f aca="false">LARGE((F52~C52),1)</f>
        <v>0.362095365313519</v>
      </c>
      <c r="J52" s="23" t="n">
        <f aca="false">H52/C52</f>
        <v>1.11225047093404</v>
      </c>
      <c r="K52" s="24" t="n">
        <f aca="false">IF(J52&lt;0.8,0.8,IF(J52&gt;1.2,1.2,J52))</f>
        <v>1.11225047093404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0.325552</v>
      </c>
      <c r="E53" s="21" t="n">
        <v>5.76185289348812</v>
      </c>
      <c r="F53" s="22" t="n">
        <f aca="false">0.155*(E53+0.156)/$A$34*$J$16+0.04*$J$26+$L$29</f>
        <v>0.361655276387924</v>
      </c>
      <c r="H53" s="10" t="n">
        <f aca="false">LARGE((F53~C53),1)</f>
        <v>0.361655276387924</v>
      </c>
      <c r="J53" s="23" t="n">
        <f aca="false">H53/C53</f>
        <v>1.11089864718363</v>
      </c>
      <c r="K53" s="24" t="n">
        <f aca="false">IF(J53&lt;0.8,0.8,IF(J53&gt;1.2,1.2,J53))</f>
        <v>1.11089864718363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0.325552</v>
      </c>
      <c r="E54" s="21" t="n">
        <v>5.78994649053543</v>
      </c>
      <c r="F54" s="22" t="n">
        <f aca="false">0.155*(E54+0.156)/$A$34*$J$16+0.04*$J$26+$L$29</f>
        <v>0.363220225606588</v>
      </c>
      <c r="H54" s="10" t="n">
        <f aca="false">LARGE((F54~C54),1)</f>
        <v>0.363220225606588</v>
      </c>
      <c r="J54" s="23" t="n">
        <f aca="false">H54/C54</f>
        <v>1.11570571093585</v>
      </c>
      <c r="K54" s="24" t="n">
        <f aca="false">IF(J54&lt;0.8,0.8,IF(J54&gt;1.2,1.2,J54))</f>
        <v>1.11570571093585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0.325552</v>
      </c>
      <c r="E55" s="21" t="n">
        <v>5.78882014695025</v>
      </c>
      <c r="F55" s="22" t="n">
        <f aca="false">0.155*(E55+0.156)/$A$34*$J$16+0.04*$J$26+$L$29</f>
        <v>0.363157482821796</v>
      </c>
      <c r="H55" s="10" t="n">
        <f aca="false">LARGE((F55~C55),1)</f>
        <v>0.363157482821796</v>
      </c>
      <c r="J55" s="23" t="n">
        <f aca="false">H55/C55</f>
        <v>1.11551298355346</v>
      </c>
      <c r="K55" s="24" t="n">
        <f aca="false">IF(J55&lt;0.8,0.8,IF(J55&gt;1.2,1.2,J55))</f>
        <v>1.11551298355346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0.325552</v>
      </c>
      <c r="E56" s="21" t="n">
        <v>5.76600803021622</v>
      </c>
      <c r="F56" s="22" t="n">
        <f aca="false">0.155*(E56+0.156)/$A$34*$J$16+0.04*$J$26+$L$29</f>
        <v>0.36188673759829</v>
      </c>
      <c r="H56" s="10" t="n">
        <f aca="false">LARGE((F56~C56),1)</f>
        <v>0.36188673759829</v>
      </c>
      <c r="J56" s="23" t="n">
        <f aca="false">H56/C56</f>
        <v>1.11160962794973</v>
      </c>
      <c r="K56" s="24" t="n">
        <f aca="false">IF(J56&lt;0.8,0.8,IF(J56&gt;1.2,1.2,J56))</f>
        <v>1.11160962794973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0.325552</v>
      </c>
      <c r="E57" s="21" t="n">
        <v>5.74313256252342</v>
      </c>
      <c r="F57" s="22" t="n">
        <f aca="false">0.155*(E57+0.156)/$A$34*$J$16+0.04*$J$26+$L$29</f>
        <v>0.360612463420009</v>
      </c>
      <c r="H57" s="10" t="n">
        <f aca="false">LARGE((F57~C57),1)</f>
        <v>0.360612463420009</v>
      </c>
      <c r="J57" s="23" t="n">
        <f aca="false">H57/C57</f>
        <v>1.10769543243478</v>
      </c>
      <c r="K57" s="24" t="n">
        <f aca="false">IF(J57&lt;0.8,0.8,IF(J57&gt;1.2,1.2,J57))</f>
        <v>1.10769543243478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0.325552</v>
      </c>
      <c r="E58" s="21" t="n">
        <v>6.13142471102503</v>
      </c>
      <c r="F58" s="22" t="n">
        <f aca="false">0.155*(E58+0.156)/$A$34*$J$16+0.04*$J$26+$L$29</f>
        <v>0.382242213906836</v>
      </c>
      <c r="H58" s="10" t="n">
        <f aca="false">LARGE((F58~C58),1)</f>
        <v>0.382242213906836</v>
      </c>
      <c r="J58" s="23" t="n">
        <f aca="false">H58/C58</f>
        <v>1.17413566467672</v>
      </c>
      <c r="K58" s="24" t="n">
        <f aca="false">IF(J58&lt;0.8,0.8,IF(J58&gt;1.2,1.2,J58))</f>
        <v>1.17413566467672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0.325552</v>
      </c>
      <c r="E59" s="21" t="n">
        <v>6.29585904483168</v>
      </c>
      <c r="F59" s="22" t="n">
        <f aca="false">0.155*(E59+0.156)/$A$34*$J$16+0.04*$J$26+$L$29</f>
        <v>0.391402001518896</v>
      </c>
      <c r="H59" s="10" t="n">
        <f aca="false">LARGE((F59~C59),1)</f>
        <v>0.391402001518896</v>
      </c>
      <c r="J59" s="23" t="n">
        <f aca="false">H59/C59</f>
        <v>1.20227183835116</v>
      </c>
      <c r="K59" s="24" t="n">
        <f aca="false">IF(J59&lt;0.8,0.8,IF(J59&gt;1.2,1.2,J59))</f>
        <v>1.2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0.325552</v>
      </c>
      <c r="E60" s="21" t="n">
        <v>6.33012712959896</v>
      </c>
      <c r="F60" s="22" t="n">
        <f aca="false">0.155*(E60+0.156)/$A$34*$J$16+0.04*$J$26+$L$29</f>
        <v>0.393310899563932</v>
      </c>
      <c r="H60" s="10" t="n">
        <f aca="false">LARGE((F60~C60),1)</f>
        <v>0.393310899563932</v>
      </c>
      <c r="J60" s="23" t="n">
        <f aca="false">H60/C60</f>
        <v>1.20813541174354</v>
      </c>
      <c r="K60" s="24" t="n">
        <f aca="false">IF(J60&lt;0.8,0.8,IF(J60&gt;1.2,1.2,J60))</f>
        <v>1.2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0.325552</v>
      </c>
      <c r="E61" s="21" t="n">
        <v>6.14780824563869</v>
      </c>
      <c r="F61" s="22" t="n">
        <f aca="false">0.155*(E61+0.156)/$A$34*$J$16+0.04*$J$26+$L$29</f>
        <v>0.383154856017044</v>
      </c>
      <c r="H61" s="10" t="n">
        <f aca="false">LARGE((F61~C61),1)</f>
        <v>0.383154856017044</v>
      </c>
      <c r="J61" s="23" t="n">
        <f aca="false">H61/C61</f>
        <v>1.1769390328336</v>
      </c>
      <c r="K61" s="24" t="n">
        <f aca="false">IF(J61&lt;0.8,0.8,IF(J61&gt;1.2,1.2,J61))</f>
        <v>1.1769390328336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0.325552</v>
      </c>
      <c r="E62" s="21" t="n">
        <v>5.90809890622716</v>
      </c>
      <c r="F62" s="22" t="n">
        <f aca="false">0.155*(E62+0.156)/$A$34*$J$16+0.04*$J$26+$L$29</f>
        <v>0.369801886556185</v>
      </c>
      <c r="H62" s="10" t="n">
        <f aca="false">LARGE((F62~C62),1)</f>
        <v>0.369801886556185</v>
      </c>
      <c r="J62" s="23" t="n">
        <f aca="false">H62/C62</f>
        <v>1.13592263772357</v>
      </c>
      <c r="K62" s="24" t="n">
        <f aca="false">IF(J62&lt;0.8,0.8,IF(J62&gt;1.2,1.2,J62))</f>
        <v>1.13592263772357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0.325552</v>
      </c>
      <c r="E63" s="21" t="n">
        <v>5.40474819273475</v>
      </c>
      <c r="F63" s="22" t="n">
        <f aca="false">0.155*(E63+0.156)/$A$34*$J$16+0.04*$J$26+$L$29</f>
        <v>0.34176281756594</v>
      </c>
      <c r="H63" s="10" t="n">
        <f aca="false">LARGE((F63~C63),1)</f>
        <v>0.34176281756594</v>
      </c>
      <c r="J63" s="23" t="n">
        <f aca="false">H63/C63</f>
        <v>1.04979486400311</v>
      </c>
      <c r="K63" s="24" t="n">
        <f aca="false">IF(J63&lt;0.8,0.8,IF(J63&gt;1.2,1.2,J63))</f>
        <v>1.04979486400311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0.325552</v>
      </c>
      <c r="E64" s="21" t="n">
        <v>5.36012480216797</v>
      </c>
      <c r="F64" s="22" t="n">
        <f aca="false">0.155*(E64+0.156)/$A$34*$J$16+0.04*$J$26+$L$29</f>
        <v>0.339277078908694</v>
      </c>
      <c r="H64" s="10" t="n">
        <f aca="false">LARGE((F64~C64),1)</f>
        <v>0.339277078908694</v>
      </c>
      <c r="J64" s="23" t="n">
        <f aca="false">H64/C64</f>
        <v>1.04215940589735</v>
      </c>
      <c r="K64" s="24" t="n">
        <f aca="false">IF(J64&lt;0.8,0.8,IF(J64&gt;1.2,1.2,J64))</f>
        <v>1.04215940589735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0.325552</v>
      </c>
      <c r="E65" s="21" t="n">
        <v>5.42060536116206</v>
      </c>
      <c r="F65" s="22" t="n">
        <f aca="false">0.155*(E65+0.156)/$A$34*$J$16+0.04*$J$26+$L$29</f>
        <v>0.342646138534015</v>
      </c>
      <c r="H65" s="10" t="n">
        <f aca="false">LARGE((F65~C65),1)</f>
        <v>0.342646138534015</v>
      </c>
      <c r="J65" s="23" t="n">
        <f aca="false">H65/C65</f>
        <v>1.05250816623463</v>
      </c>
      <c r="K65" s="24" t="n">
        <f aca="false">IF(J65&lt;0.8,0.8,IF(J65&gt;1.2,1.2,J65))</f>
        <v>1.05250816623463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0.325552</v>
      </c>
      <c r="E66" s="21" t="n">
        <v>5.43646291610009</v>
      </c>
      <c r="F66" s="22" t="n">
        <f aca="false">0.155*(E66+0.156)/$A$34*$J$16+0.04*$J$26+$L$29</f>
        <v>0.343529481032606</v>
      </c>
      <c r="H66" s="10" t="n">
        <f aca="false">LARGE((F66~C66),1)</f>
        <v>0.343529481032606</v>
      </c>
      <c r="J66" s="23" t="n">
        <f aca="false">H66/C66</f>
        <v>1.05522153460156</v>
      </c>
      <c r="K66" s="24" t="n">
        <f aca="false">IF(J66&lt;0.8,0.8,IF(J66&gt;1.2,1.2,J66))</f>
        <v>1.05522153460156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0.325552</v>
      </c>
      <c r="E67" s="21" t="n">
        <v>5.4638065997746</v>
      </c>
      <c r="F67" s="22" t="n">
        <f aca="false">0.155*(E67+0.156)/$A$34*$J$16+0.04*$J$26+$L$29</f>
        <v>0.345052656449757</v>
      </c>
      <c r="H67" s="10" t="n">
        <f aca="false">LARGE((F67~C67),1)</f>
        <v>0.345052656449757</v>
      </c>
      <c r="J67" s="23" t="n">
        <f aca="false">H67/C67</f>
        <v>1.0599002815211</v>
      </c>
      <c r="K67" s="24" t="n">
        <f aca="false">IF(J67&lt;0.8,0.8,IF(J67&gt;1.2,1.2,J67))</f>
        <v>1.0599002815211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0.325552</v>
      </c>
      <c r="E68" s="21" t="n">
        <v>5.46232360870301</v>
      </c>
      <c r="F68" s="22" t="n">
        <f aca="false">0.155*(E68+0.156)/$A$34*$J$16+0.04*$J$26+$L$29</f>
        <v>0.344970046675193</v>
      </c>
      <c r="H68" s="10" t="n">
        <f aca="false">LARGE((F68~C68),1)</f>
        <v>0.344970046675193</v>
      </c>
      <c r="J68" s="23" t="n">
        <f aca="false">H68/C68</f>
        <v>1.05964652858896</v>
      </c>
      <c r="K68" s="24" t="n">
        <f aca="false">IF(J68&lt;0.8,0.8,IF(J68&gt;1.2,1.2,J68))</f>
        <v>1.05964652858896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0.325552</v>
      </c>
      <c r="E69" s="21" t="n">
        <v>5.47529585555597</v>
      </c>
      <c r="F69" s="22" t="n">
        <f aca="false">0.155*(E69+0.156)/$A$34*$J$16+0.04*$J$26+$L$29</f>
        <v>0.34569266355984</v>
      </c>
      <c r="H69" s="10" t="n">
        <f aca="false">LARGE((F69~C69),1)</f>
        <v>0.34569266355984</v>
      </c>
      <c r="J69" s="23" t="n">
        <f aca="false">H69/C69</f>
        <v>1.06186619513884</v>
      </c>
      <c r="K69" s="24" t="n">
        <f aca="false">IF(J69&lt;0.8,0.8,IF(J69&gt;1.2,1.2,J69))</f>
        <v>1.06186619513884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0.325552</v>
      </c>
      <c r="E70" s="21" t="n">
        <v>5.8522097298897</v>
      </c>
      <c r="F70" s="22" t="n">
        <f aca="false">0.155*(E70+0.156)/$A$34*$J$16+0.04*$J$26+$L$29</f>
        <v>0.366688589149172</v>
      </c>
      <c r="H70" s="10" t="n">
        <f aca="false">LARGE((F70~C70),1)</f>
        <v>0.366688589149172</v>
      </c>
      <c r="J70" s="23" t="n">
        <f aca="false">H70/C70</f>
        <v>1.12635950370193</v>
      </c>
      <c r="K70" s="24" t="n">
        <f aca="false">IF(J70&lt;0.8,0.8,IF(J70&gt;1.2,1.2,J70))</f>
        <v>1.12635950370193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0.325552</v>
      </c>
      <c r="E71" s="21" t="n">
        <v>6.04486498552298</v>
      </c>
      <c r="F71" s="22" t="n">
        <f aca="false">0.155*(E71+0.156)/$A$34*$J$16+0.04*$J$26+$L$29</f>
        <v>0.377420418585857</v>
      </c>
      <c r="H71" s="10" t="n">
        <f aca="false">LARGE((F71~C71),1)</f>
        <v>0.377420418585857</v>
      </c>
      <c r="J71" s="23" t="n">
        <f aca="false">H71/C71</f>
        <v>1.15932452752819</v>
      </c>
      <c r="K71" s="24" t="n">
        <f aca="false">IF(J71&lt;0.8,0.8,IF(J71&gt;1.2,1.2,J71))</f>
        <v>1.15932452752819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0.325552</v>
      </c>
      <c r="E72" s="21" t="n">
        <v>6.10066650141243</v>
      </c>
      <c r="F72" s="22" t="n">
        <f aca="false">0.155*(E72+0.156)/$A$34*$J$16+0.04*$J$26+$L$29</f>
        <v>0.380528832881983</v>
      </c>
      <c r="H72" s="10" t="n">
        <f aca="false">LARGE((F72~C72),1)</f>
        <v>0.380528832881983</v>
      </c>
      <c r="J72" s="23" t="n">
        <f aca="false">H72/C72</f>
        <v>1.16887266206929</v>
      </c>
      <c r="K72" s="24" t="n">
        <f aca="false">IF(J72&lt;0.8,0.8,IF(J72&gt;1.2,1.2,J72))</f>
        <v>1.16887266206929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0.325552</v>
      </c>
      <c r="E73" s="21" t="n">
        <v>5.92633414284824</v>
      </c>
      <c r="F73" s="22" t="n">
        <f aca="false">0.155*(E73+0.156)/$A$34*$J$16+0.04*$J$26+$L$29</f>
        <v>0.370817677423201</v>
      </c>
      <c r="H73" s="10" t="n">
        <f aca="false">LARGE((F73~C73),1)</f>
        <v>0.370817677423201</v>
      </c>
      <c r="J73" s="23" t="n">
        <f aca="false">H73/C73</f>
        <v>1.13904284852558</v>
      </c>
      <c r="K73" s="24" t="n">
        <f aca="false">IF(J73&lt;0.8,0.8,IF(J73&gt;1.2,1.2,J73))</f>
        <v>1.13904284852558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0.325552</v>
      </c>
      <c r="E74" s="21" t="n">
        <v>5.77352745596415</v>
      </c>
      <c r="F74" s="22" t="n">
        <f aca="false">0.155*(E74+0.156)/$A$34*$J$16+0.04*$J$26+$L$29</f>
        <v>0.36230560597706</v>
      </c>
      <c r="H74" s="10" t="n">
        <f aca="false">LARGE((F74~C74),1)</f>
        <v>0.36230560597706</v>
      </c>
      <c r="J74" s="23" t="n">
        <f aca="false">H74/C74</f>
        <v>1.1128962684212</v>
      </c>
      <c r="K74" s="24" t="n">
        <f aca="false">IF(J74&lt;0.8,0.8,IF(J74&gt;1.2,1.2,J74))</f>
        <v>1.1128962684212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0.325552</v>
      </c>
      <c r="E75" s="21" t="n">
        <v>5.41953557558251</v>
      </c>
      <c r="F75" s="22" t="n">
        <f aca="false">0.155*(E75+0.156)/$A$34*$J$16+0.04*$J$26+$L$29</f>
        <v>0.342586546303656</v>
      </c>
      <c r="H75" s="10" t="n">
        <f aca="false">LARGE((F75~C75),1)</f>
        <v>0.342586546303656</v>
      </c>
      <c r="J75" s="23" t="n">
        <f aca="false">H75/C75</f>
        <v>1.05232511642888</v>
      </c>
      <c r="K75" s="24" t="n">
        <f aca="false">IF(J75&lt;0.8,0.8,IF(J75&gt;1.2,1.2,J75))</f>
        <v>1.05232511642888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0.325552</v>
      </c>
      <c r="E76" s="21" t="n">
        <v>5.38912813110896</v>
      </c>
      <c r="F76" s="22" t="n">
        <f aca="false">0.155*(E76+0.156)/$A$34*$J$16+0.04*$J$26+$L$29</f>
        <v>0.34089270459338</v>
      </c>
      <c r="H76" s="10" t="n">
        <f aca="false">LARGE((F76~C76),1)</f>
        <v>0.34089270459338</v>
      </c>
      <c r="J76" s="23" t="n">
        <f aca="false">H76/C76</f>
        <v>1.04712213284938</v>
      </c>
      <c r="K76" s="24" t="n">
        <f aca="false">IF(J76&lt;0.8,0.8,IF(J76&gt;1.2,1.2,J76))</f>
        <v>1.04712213284938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2" activeCellId="0" sqref="M42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D26" s="0" t="s">
        <v>29</v>
      </c>
    </row>
  </sheetData>
  <printOptions headings="false" gridLines="false" gridLinesSet="true" horizontalCentered="false" verticalCentered="false"/>
  <pageMargins left="0.329861111111111" right="0.459722222222222" top="0.65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L31" activeCellId="0" sqref="L3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3"/>
  <sheetViews>
    <sheetView showFormulas="false" showGridLines="true" showRowColHeaders="true" showZeros="true" rightToLeft="false" tabSelected="false" showOutlineSymbols="true" defaultGridColor="true" view="normal" topLeftCell="Q53" colorId="64" zoomScale="100" zoomScaleNormal="100" zoomScalePageLayoutView="100" workbookViewId="0">
      <selection pane="topLeft" activeCell="AB34" activeCellId="0" sqref="AB34:AB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" width="10.13"/>
    <col collapsed="false" customWidth="true" hidden="false" outlineLevel="0" max="2" min="2" style="31" width="8.28"/>
    <col collapsed="false" customWidth="true" hidden="false" outlineLevel="0" max="3" min="3" style="31" width="10.28"/>
    <col collapsed="false" customWidth="true" hidden="false" outlineLevel="0" max="4" min="4" style="31" width="8.99"/>
    <col collapsed="false" customWidth="true" hidden="false" outlineLevel="0" max="5" min="5" style="31" width="8.28"/>
    <col collapsed="false" customWidth="true" hidden="false" outlineLevel="0" max="6" min="6" style="31" width="5.71"/>
    <col collapsed="false" customWidth="true" hidden="false" outlineLevel="0" max="7" min="7" style="31" width="7.42"/>
    <col collapsed="false" customWidth="true" hidden="false" outlineLevel="0" max="8" min="8" style="31" width="7.28"/>
    <col collapsed="false" customWidth="true" hidden="false" outlineLevel="0" max="9" min="9" style="31" width="6.85"/>
    <col collapsed="false" customWidth="true" hidden="false" outlineLevel="0" max="11" min="10" style="31" width="8.14"/>
    <col collapsed="false" customWidth="true" hidden="false" outlineLevel="0" max="12" min="12" style="31" width="7.28"/>
    <col collapsed="false" customWidth="true" hidden="false" outlineLevel="0" max="13" min="13" style="31" width="7.42"/>
    <col collapsed="false" customWidth="true" hidden="false" outlineLevel="0" max="14" min="14" style="31" width="5.99"/>
    <col collapsed="false" customWidth="true" hidden="false" outlineLevel="0" max="15" min="15" style="31" width="6.85"/>
    <col collapsed="false" customWidth="true" hidden="false" outlineLevel="0" max="16" min="16" style="31" width="8.99"/>
    <col collapsed="false" customWidth="true" hidden="false" outlineLevel="0" max="17" min="17" style="31" width="7.42"/>
    <col collapsed="false" customWidth="true" hidden="false" outlineLevel="0" max="18" min="18" style="32" width="12.42"/>
    <col collapsed="false" customWidth="true" hidden="false" outlineLevel="0" max="19" min="19" style="31" width="8.56"/>
    <col collapsed="false" customWidth="false" hidden="false" outlineLevel="0" max="20" min="20" style="31" width="9.14"/>
    <col collapsed="false" customWidth="true" hidden="false" outlineLevel="0" max="21" min="21" style="31" width="9.41"/>
    <col collapsed="false" customWidth="true" hidden="false" outlineLevel="0" max="22" min="22" style="31" width="9.7"/>
    <col collapsed="false" customWidth="true" hidden="false" outlineLevel="0" max="23" min="23" style="31" width="8.85"/>
    <col collapsed="false" customWidth="true" hidden="false" outlineLevel="0" max="24" min="24" style="31" width="7.14"/>
    <col collapsed="false" customWidth="false" hidden="false" outlineLevel="0" max="26" min="25" style="31" width="9.14"/>
    <col collapsed="false" customWidth="true" hidden="false" outlineLevel="0" max="27" min="27" style="33" width="9.99"/>
    <col collapsed="false" customWidth="true" hidden="false" outlineLevel="0" max="28" min="28" style="31" width="9.99"/>
    <col collapsed="false" customWidth="false" hidden="false" outlineLevel="0" max="32" min="29" style="31" width="9.14"/>
    <col collapsed="false" customWidth="true" hidden="false" outlineLevel="0" max="33" min="33" style="34" width="7.85"/>
    <col collapsed="false" customWidth="true" hidden="false" outlineLevel="0" max="34" min="34" style="31" width="10.56"/>
    <col collapsed="false" customWidth="true" hidden="false" outlineLevel="0" max="35" min="35" style="31" width="12.14"/>
    <col collapsed="false" customWidth="true" hidden="false" outlineLevel="0" max="36" min="36" style="31" width="10.56"/>
    <col collapsed="false" customWidth="true" hidden="false" outlineLevel="0" max="37" min="37" style="31" width="12.56"/>
    <col collapsed="false" customWidth="true" hidden="false" outlineLevel="0" max="38" min="38" style="31" width="6.28"/>
    <col collapsed="false" customWidth="true" hidden="false" outlineLevel="0" max="39" min="39" style="31" width="10.71"/>
    <col collapsed="false" customWidth="false" hidden="false" outlineLevel="0" max="44" min="40" style="31" width="9.14"/>
    <col collapsed="false" customWidth="true" hidden="false" outlineLevel="0" max="45" min="45" style="31" width="4.7"/>
    <col collapsed="false" customWidth="false" hidden="false" outlineLevel="0" max="46" min="46" style="35" width="9.14"/>
    <col collapsed="false" customWidth="true" hidden="false" outlineLevel="0" max="47" min="47" style="31" width="4.56"/>
    <col collapsed="false" customWidth="false" hidden="false" outlineLevel="0" max="48" min="48" style="31" width="9.14"/>
    <col collapsed="false" customWidth="true" hidden="false" outlineLevel="0" max="50" min="49" style="31" width="4.7"/>
    <col collapsed="false" customWidth="false" hidden="false" outlineLevel="0" max="51" min="51" style="31" width="9.14"/>
    <col collapsed="false" customWidth="true" hidden="false" outlineLevel="0" max="54" min="52" style="36" width="9.99"/>
    <col collapsed="false" customWidth="false" hidden="false" outlineLevel="0" max="257" min="55" style="31" width="9.14"/>
  </cols>
  <sheetData>
    <row r="1" customFormat="false" ht="13.5" hidden="false" customHeight="false" outlineLevel="0" collapsed="false">
      <c r="A1" s="37" t="n">
        <v>36936</v>
      </c>
      <c r="B1" s="38" t="s">
        <v>30</v>
      </c>
      <c r="C1" s="39"/>
      <c r="D1" s="40"/>
      <c r="E1" s="41"/>
      <c r="F1" s="42"/>
      <c r="G1" s="40"/>
      <c r="H1" s="40"/>
      <c r="I1" s="43"/>
      <c r="J1" s="44" t="s">
        <v>31</v>
      </c>
      <c r="K1" s="40"/>
      <c r="L1" s="40"/>
      <c r="M1" s="45"/>
      <c r="N1" s="46"/>
      <c r="O1" s="43"/>
      <c r="P1" s="46"/>
      <c r="Q1" s="43"/>
      <c r="S1" s="47" t="s">
        <v>32</v>
      </c>
      <c r="T1" s="48" t="n">
        <v>7.15</v>
      </c>
      <c r="U1" s="45"/>
      <c r="V1" s="40"/>
      <c r="W1" s="41"/>
      <c r="X1" s="49"/>
      <c r="Y1" s="40"/>
      <c r="Z1" s="43"/>
      <c r="AA1" s="50"/>
      <c r="AB1" s="43"/>
      <c r="AC1" s="46"/>
      <c r="AD1" s="45"/>
      <c r="AE1" s="45"/>
      <c r="AF1" s="40"/>
      <c r="AG1" s="51"/>
      <c r="AH1" s="52"/>
      <c r="AI1" s="53" t="n">
        <v>0.0318000000000001</v>
      </c>
      <c r="AJ1" s="40"/>
      <c r="AK1" s="40"/>
      <c r="AL1" s="40"/>
      <c r="AM1" s="54"/>
      <c r="AN1" s="54"/>
      <c r="AO1" s="54"/>
      <c r="AP1" s="54"/>
      <c r="AQ1" s="54"/>
      <c r="AR1" s="54"/>
      <c r="AS1" s="54"/>
      <c r="AT1" s="54"/>
      <c r="AU1" s="54"/>
      <c r="AV1" s="55" t="s">
        <v>33</v>
      </c>
      <c r="AW1" s="56" t="s">
        <v>34</v>
      </c>
      <c r="AX1" s="56"/>
      <c r="AY1" s="56"/>
      <c r="AZ1" s="57"/>
      <c r="BA1" s="57"/>
      <c r="BB1" s="57"/>
      <c r="BC1" s="54"/>
      <c r="BD1" s="54"/>
      <c r="BE1" s="54"/>
      <c r="BF1" s="54"/>
      <c r="BG1" s="54"/>
      <c r="BH1" s="54"/>
      <c r="BI1" s="54"/>
      <c r="BJ1" s="54"/>
      <c r="BK1" s="54"/>
      <c r="BL1" s="58"/>
      <c r="BM1" s="59"/>
      <c r="BN1" s="59"/>
      <c r="BO1" s="59"/>
      <c r="BP1" s="59"/>
      <c r="BQ1" s="59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customFormat="false" ht="12.75" hidden="false" customHeight="false" outlineLevel="0" collapsed="false">
      <c r="A2" s="60"/>
      <c r="B2" s="60"/>
      <c r="C2" s="61"/>
      <c r="D2" s="40"/>
      <c r="E2" s="41"/>
      <c r="F2" s="42"/>
      <c r="G2" s="40"/>
      <c r="H2" s="40"/>
      <c r="I2" s="43"/>
      <c r="J2" s="62" t="s">
        <v>35</v>
      </c>
      <c r="K2" s="40"/>
      <c r="L2" s="40"/>
      <c r="M2" s="45"/>
      <c r="N2" s="40"/>
      <c r="O2" s="63"/>
      <c r="P2" s="64" t="s">
        <v>36</v>
      </c>
      <c r="Q2" s="65" t="n">
        <v>0.4585</v>
      </c>
      <c r="S2" s="40"/>
      <c r="T2" s="66" t="s">
        <v>37</v>
      </c>
      <c r="U2" s="45"/>
      <c r="V2" s="40" t="n">
        <v>-0.0025</v>
      </c>
      <c r="W2" s="41"/>
      <c r="X2" s="49"/>
      <c r="Y2" s="40" t="n">
        <v>2.97875</v>
      </c>
      <c r="Z2" s="43" t="n">
        <v>2.98375</v>
      </c>
      <c r="AA2" s="67"/>
      <c r="AB2" s="43" t="n">
        <v>0.015</v>
      </c>
      <c r="AC2" s="46"/>
      <c r="AD2" s="68"/>
      <c r="AE2" s="45"/>
      <c r="AF2" s="40"/>
      <c r="AG2" s="51"/>
      <c r="AH2" s="69"/>
      <c r="AI2" s="53" t="n">
        <v>0.0190000000000001</v>
      </c>
      <c r="AJ2" s="40"/>
      <c r="AK2" s="40"/>
      <c r="AL2" s="70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7"/>
      <c r="BA2" s="57"/>
      <c r="BB2" s="57"/>
      <c r="BC2" s="54"/>
      <c r="BD2" s="54"/>
      <c r="BE2" s="54"/>
      <c r="BF2" s="54"/>
      <c r="BG2" s="54"/>
      <c r="BH2" s="54"/>
      <c r="BI2" s="54"/>
      <c r="BJ2" s="54"/>
      <c r="BK2" s="54"/>
      <c r="BL2" s="59"/>
      <c r="BM2" s="71"/>
      <c r="BN2" s="72"/>
      <c r="BO2" s="72"/>
      <c r="BP2" s="72"/>
      <c r="BQ2" s="73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customFormat="false" ht="12.75" hidden="false" customHeight="true" outlineLevel="0" collapsed="false">
      <c r="A3" s="60"/>
      <c r="B3" s="60"/>
      <c r="C3" s="60"/>
      <c r="D3" s="40"/>
      <c r="E3" s="40"/>
      <c r="F3" s="43"/>
      <c r="G3" s="40"/>
      <c r="H3" s="74"/>
      <c r="I3" s="43"/>
      <c r="J3" s="75" t="s">
        <v>38</v>
      </c>
      <c r="K3" s="40"/>
      <c r="L3" s="40"/>
      <c r="M3" s="76"/>
      <c r="N3" s="40"/>
      <c r="O3" s="54"/>
      <c r="P3" s="77" t="s">
        <v>39</v>
      </c>
      <c r="Q3" s="78" t="n">
        <v>0.466428571428571</v>
      </c>
      <c r="S3" s="74" t="s">
        <v>40</v>
      </c>
      <c r="T3" s="79" t="n">
        <v>-0.21</v>
      </c>
      <c r="U3" s="80" t="n">
        <v>36951</v>
      </c>
      <c r="V3" s="40" t="s">
        <v>41</v>
      </c>
      <c r="W3" s="46"/>
      <c r="X3" s="49"/>
      <c r="Y3" s="81"/>
      <c r="Z3" s="43"/>
      <c r="AA3" s="82"/>
      <c r="AB3" s="45" t="n">
        <v>-0.0835640742194799</v>
      </c>
      <c r="AC3" s="46"/>
      <c r="AD3" s="45"/>
      <c r="AE3" s="43"/>
      <c r="AF3" s="40"/>
      <c r="AG3" s="51"/>
      <c r="AH3" s="83"/>
      <c r="AI3" s="53" t="n">
        <v>0.0122999999999998</v>
      </c>
      <c r="AJ3" s="0"/>
      <c r="AK3" s="0" t="n">
        <v>-13946.3465087916</v>
      </c>
      <c r="AL3" s="0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7"/>
      <c r="BA3" s="84"/>
      <c r="BB3" s="84"/>
      <c r="BC3" s="54"/>
      <c r="BD3" s="54"/>
      <c r="BE3" s="54"/>
      <c r="BF3" s="54"/>
      <c r="BG3" s="54"/>
      <c r="BH3" s="54"/>
      <c r="BI3" s="54"/>
      <c r="BJ3" s="54"/>
      <c r="BK3" s="54"/>
      <c r="BL3" s="59"/>
      <c r="BM3" s="71"/>
      <c r="BN3" s="72"/>
      <c r="BO3" s="72"/>
      <c r="BP3" s="72"/>
      <c r="BQ3" s="73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customFormat="false" ht="12.75" hidden="false" customHeight="false" outlineLevel="0" collapsed="false">
      <c r="A4" s="85" t="s">
        <v>42</v>
      </c>
      <c r="B4" s="86"/>
      <c r="C4" s="87" t="s">
        <v>43</v>
      </c>
      <c r="D4" s="88"/>
      <c r="E4" s="88"/>
      <c r="F4" s="86"/>
      <c r="G4" s="88"/>
      <c r="H4" s="88"/>
      <c r="I4" s="86"/>
      <c r="J4" s="88"/>
      <c r="K4" s="88"/>
      <c r="L4" s="88"/>
      <c r="M4" s="86"/>
      <c r="N4" s="88"/>
      <c r="O4" s="54"/>
      <c r="P4" s="0"/>
      <c r="Q4" s="89"/>
      <c r="S4" s="74" t="s">
        <v>44</v>
      </c>
      <c r="T4" s="90" t="n">
        <v>0</v>
      </c>
      <c r="U4" s="86"/>
      <c r="V4" s="88"/>
      <c r="W4" s="88"/>
      <c r="X4" s="49"/>
      <c r="Y4" s="88"/>
      <c r="Z4" s="86"/>
      <c r="AA4" s="91"/>
      <c r="AB4" s="86"/>
      <c r="AC4" s="88"/>
      <c r="AD4" s="86"/>
      <c r="AE4" s="86"/>
      <c r="AF4" s="88"/>
      <c r="AG4" s="51"/>
      <c r="AH4" s="88"/>
      <c r="AI4" s="86"/>
      <c r="AJ4" s="88"/>
      <c r="AK4" s="88"/>
      <c r="AL4" s="88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 t="n">
        <v>0.25</v>
      </c>
      <c r="AZ4" s="57"/>
      <c r="BA4" s="84"/>
      <c r="BB4" s="84"/>
      <c r="BC4" s="54"/>
      <c r="BD4" s="54"/>
      <c r="BE4" s="54"/>
      <c r="BF4" s="54"/>
      <c r="BG4" s="54"/>
      <c r="BH4" s="54"/>
      <c r="BI4" s="54"/>
      <c r="BJ4" s="54"/>
      <c r="BK4" s="54"/>
      <c r="BL4" s="59"/>
      <c r="BM4" s="71"/>
      <c r="BN4" s="72"/>
      <c r="BO4" s="72"/>
      <c r="BP4" s="72"/>
      <c r="BQ4" s="73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customFormat="false" ht="12.75" hidden="false" customHeight="false" outlineLevel="0" collapsed="false">
      <c r="A5" s="85" t="s">
        <v>45</v>
      </c>
      <c r="B5" s="45"/>
      <c r="C5" s="92" t="n">
        <v>-0.0903908404546483</v>
      </c>
      <c r="D5" s="93"/>
      <c r="E5" s="41"/>
      <c r="F5" s="42"/>
      <c r="G5" s="93"/>
      <c r="H5" s="40"/>
      <c r="I5" s="94" t="s">
        <v>46</v>
      </c>
      <c r="J5" s="41"/>
      <c r="K5" s="93" t="n">
        <v>0.016</v>
      </c>
      <c r="L5" s="95"/>
      <c r="M5" s="96" t="s">
        <v>47</v>
      </c>
      <c r="N5" s="96"/>
      <c r="O5" s="96" t="n">
        <v>0.6235</v>
      </c>
      <c r="P5" s="97" t="s">
        <v>48</v>
      </c>
      <c r="Q5" s="98" t="n">
        <v>-0.015</v>
      </c>
      <c r="S5" s="99" t="s">
        <v>49</v>
      </c>
      <c r="T5" s="100" t="n">
        <v>0.822</v>
      </c>
      <c r="U5" s="45"/>
      <c r="V5" s="95" t="s">
        <v>50</v>
      </c>
      <c r="W5" s="46"/>
      <c r="X5" s="49"/>
      <c r="Y5" s="101"/>
      <c r="Z5" s="43"/>
      <c r="AA5" s="102" t="n">
        <v>3.27</v>
      </c>
      <c r="AB5" s="103" t="s">
        <v>50</v>
      </c>
      <c r="AC5" s="104" t="s">
        <v>51</v>
      </c>
      <c r="AD5" s="105" t="n">
        <v>2.445</v>
      </c>
      <c r="AE5" s="43"/>
      <c r="AF5" s="40"/>
      <c r="AG5" s="51"/>
      <c r="AH5" s="52"/>
      <c r="AI5" s="43"/>
      <c r="AJ5" s="40"/>
      <c r="AK5" s="40"/>
      <c r="AL5" s="70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7"/>
      <c r="BA5" s="57"/>
      <c r="BB5" s="57"/>
      <c r="BC5" s="54"/>
      <c r="BD5" s="54"/>
      <c r="BE5" s="54"/>
      <c r="BF5" s="54"/>
      <c r="BG5" s="54"/>
      <c r="BH5" s="106"/>
      <c r="BI5" s="54"/>
      <c r="BJ5" s="54"/>
      <c r="BK5" s="54"/>
      <c r="BL5" s="59"/>
      <c r="BM5" s="71"/>
      <c r="BN5" s="72"/>
      <c r="BO5" s="72"/>
      <c r="BP5" s="72"/>
      <c r="BQ5" s="73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customFormat="false" ht="12.75" hidden="false" customHeight="false" outlineLevel="0" collapsed="false">
      <c r="A6" s="43"/>
      <c r="B6" s="107"/>
      <c r="C6" s="108" t="n">
        <v>0.01</v>
      </c>
      <c r="D6" s="0"/>
      <c r="E6" s="0"/>
      <c r="F6" s="109"/>
      <c r="G6" s="74"/>
      <c r="H6" s="74"/>
      <c r="I6" s="99"/>
      <c r="J6" s="110"/>
      <c r="K6" s="74"/>
      <c r="L6" s="74"/>
      <c r="M6" s="99"/>
      <c r="N6" s="74"/>
      <c r="O6" s="99"/>
      <c r="P6" s="111" t="s">
        <v>52</v>
      </c>
      <c r="Q6" s="112" t="n">
        <v>-0.0075</v>
      </c>
      <c r="S6" s="74" t="s">
        <v>53</v>
      </c>
      <c r="T6" s="100" t="n">
        <v>0.471628571428571</v>
      </c>
      <c r="U6" s="45"/>
      <c r="V6" s="40"/>
      <c r="W6" s="46"/>
      <c r="X6" s="49"/>
      <c r="Y6" s="74"/>
      <c r="Z6" s="99"/>
      <c r="AA6" s="82"/>
      <c r="AB6" s="113" t="n">
        <v>-0.361610590502143</v>
      </c>
      <c r="AC6" s="101"/>
      <c r="AD6" s="105"/>
      <c r="AE6" s="43"/>
      <c r="AF6" s="40"/>
      <c r="AG6" s="51"/>
      <c r="AH6" s="40" t="s">
        <v>54</v>
      </c>
      <c r="AI6" s="43"/>
      <c r="AJ6" s="40"/>
      <c r="AK6" s="40"/>
      <c r="AL6" s="70"/>
      <c r="AM6" s="54"/>
      <c r="AN6" s="54"/>
      <c r="AO6" s="54"/>
      <c r="AP6" s="54"/>
      <c r="AQ6" s="54"/>
      <c r="AR6" s="54"/>
      <c r="AS6" s="54"/>
      <c r="AT6" s="54"/>
      <c r="AU6" s="54"/>
      <c r="AV6" s="114" t="s">
        <v>55</v>
      </c>
      <c r="AW6" s="54"/>
      <c r="AX6" s="54"/>
      <c r="AY6" s="54"/>
      <c r="AZ6" s="57"/>
      <c r="BA6" s="115"/>
      <c r="BB6" s="115"/>
      <c r="BC6" s="54"/>
      <c r="BD6" s="54"/>
      <c r="BE6" s="54"/>
      <c r="BF6" s="54"/>
      <c r="BG6" s="54"/>
      <c r="BH6" s="54"/>
      <c r="BI6" s="54"/>
      <c r="BJ6" s="54"/>
      <c r="BK6" s="54"/>
      <c r="BL6" s="59"/>
      <c r="BM6" s="71"/>
      <c r="BN6" s="72"/>
      <c r="BO6" s="72"/>
      <c r="BP6" s="72"/>
      <c r="BQ6" s="73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customFormat="false" ht="12.75" hidden="false" customHeight="false" outlineLevel="0" collapsed="false">
      <c r="A7" s="43" t="s">
        <v>24</v>
      </c>
      <c r="B7" s="103" t="s">
        <v>56</v>
      </c>
      <c r="C7" s="103" t="s">
        <v>57</v>
      </c>
      <c r="D7" s="95" t="s">
        <v>58</v>
      </c>
      <c r="E7" s="95" t="s">
        <v>59</v>
      </c>
      <c r="F7" s="103" t="s">
        <v>60</v>
      </c>
      <c r="G7" s="95" t="s">
        <v>61</v>
      </c>
      <c r="H7" s="95" t="s">
        <v>62</v>
      </c>
      <c r="I7" s="103" t="s">
        <v>63</v>
      </c>
      <c r="J7" s="95" t="s">
        <v>64</v>
      </c>
      <c r="K7" s="95" t="s">
        <v>65</v>
      </c>
      <c r="L7" s="95" t="s">
        <v>66</v>
      </c>
      <c r="M7" s="103" t="s">
        <v>67</v>
      </c>
      <c r="N7" s="95" t="s">
        <v>68</v>
      </c>
      <c r="O7" s="103" t="s">
        <v>69</v>
      </c>
      <c r="P7" s="95" t="s">
        <v>70</v>
      </c>
      <c r="Q7" s="103" t="s">
        <v>71</v>
      </c>
      <c r="R7" s="116" t="s">
        <v>72</v>
      </c>
      <c r="S7" s="117" t="s">
        <v>73</v>
      </c>
      <c r="T7" s="95" t="s">
        <v>74</v>
      </c>
      <c r="U7" s="103" t="s">
        <v>75</v>
      </c>
      <c r="V7" s="95" t="s">
        <v>76</v>
      </c>
      <c r="W7" s="95" t="s">
        <v>77</v>
      </c>
      <c r="X7" s="103" t="s">
        <v>78</v>
      </c>
      <c r="Y7" s="49"/>
      <c r="Z7" s="103" t="s">
        <v>79</v>
      </c>
      <c r="AA7" s="118" t="s">
        <v>80</v>
      </c>
      <c r="AB7" s="103" t="s">
        <v>81</v>
      </c>
      <c r="AC7" s="95" t="s">
        <v>82</v>
      </c>
      <c r="AD7" s="103" t="s">
        <v>83</v>
      </c>
      <c r="AE7" s="103" t="s">
        <v>84</v>
      </c>
      <c r="AF7" s="95" t="s">
        <v>85</v>
      </c>
      <c r="AG7" s="103" t="s">
        <v>86</v>
      </c>
      <c r="AH7" s="119" t="s">
        <v>87</v>
      </c>
      <c r="AI7" s="103" t="s">
        <v>88</v>
      </c>
      <c r="AJ7" s="95" t="s">
        <v>89</v>
      </c>
      <c r="AK7" s="95" t="s">
        <v>90</v>
      </c>
      <c r="AL7" s="95" t="s">
        <v>91</v>
      </c>
      <c r="AM7" s="103" t="s">
        <v>92</v>
      </c>
      <c r="AN7" s="120" t="s">
        <v>93</v>
      </c>
      <c r="AO7" s="54" t="s">
        <v>94</v>
      </c>
      <c r="AP7" s="54"/>
      <c r="AQ7" s="54" t="s">
        <v>95</v>
      </c>
      <c r="AR7" s="54" t="s">
        <v>96</v>
      </c>
      <c r="AS7" s="54"/>
      <c r="AT7" s="54" t="s">
        <v>71</v>
      </c>
      <c r="AU7" s="54"/>
      <c r="AV7" s="114" t="s">
        <v>97</v>
      </c>
      <c r="AW7" s="54"/>
      <c r="AX7" s="121" t="s">
        <v>98</v>
      </c>
      <c r="AY7" s="121"/>
      <c r="AZ7" s="122" t="s">
        <v>99</v>
      </c>
      <c r="BA7" s="122" t="s">
        <v>100</v>
      </c>
      <c r="BB7" s="122" t="s">
        <v>101</v>
      </c>
      <c r="BC7" s="54"/>
      <c r="BD7" s="54"/>
      <c r="BE7" s="54"/>
      <c r="BF7" s="54"/>
      <c r="BG7" s="54"/>
      <c r="BH7" s="106"/>
      <c r="BI7" s="121"/>
      <c r="BJ7" s="54"/>
      <c r="BK7" s="54"/>
      <c r="BL7" s="59"/>
      <c r="BM7" s="71"/>
      <c r="BN7" s="72"/>
      <c r="BO7" s="72"/>
      <c r="BP7" s="72"/>
      <c r="BQ7" s="73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customFormat="false" ht="12.75" hidden="false" customHeight="false" outlineLevel="0" collapsed="false">
      <c r="A8" s="43" t="n">
        <v>1</v>
      </c>
      <c r="B8" s="42" t="n">
        <v>2</v>
      </c>
      <c r="C8" s="42" t="n">
        <v>3</v>
      </c>
      <c r="D8" s="41"/>
      <c r="E8" s="40"/>
      <c r="F8" s="43"/>
      <c r="G8" s="41"/>
      <c r="H8" s="41"/>
      <c r="I8" s="42"/>
      <c r="J8" s="41"/>
      <c r="K8" s="41"/>
      <c r="L8" s="40"/>
      <c r="M8" s="45"/>
      <c r="N8" s="46"/>
      <c r="O8" s="45"/>
      <c r="P8" s="46" t="n">
        <v>0.025</v>
      </c>
      <c r="Q8" s="103"/>
      <c r="R8" s="123" t="s">
        <v>102</v>
      </c>
      <c r="S8" s="124" t="n">
        <v>0.05</v>
      </c>
      <c r="T8" s="40"/>
      <c r="U8" s="76"/>
      <c r="V8" s="41"/>
      <c r="W8" s="46"/>
      <c r="X8" s="45"/>
      <c r="Y8" s="41"/>
      <c r="Z8" s="45" t="n">
        <v>0.115416666666667</v>
      </c>
      <c r="AA8" s="82"/>
      <c r="AB8" s="125"/>
      <c r="AC8" s="40"/>
      <c r="AD8" s="43"/>
      <c r="AE8" s="43"/>
      <c r="AF8" s="40"/>
      <c r="AG8" s="43"/>
      <c r="AH8" s="126"/>
      <c r="AI8" s="42"/>
      <c r="AJ8" s="41"/>
      <c r="AK8" s="40"/>
      <c r="AL8" s="46"/>
      <c r="AM8" s="127"/>
      <c r="AN8" s="121"/>
      <c r="AO8" s="128" t="s">
        <v>103</v>
      </c>
      <c r="AP8" s="121"/>
      <c r="AQ8" s="121" t="s">
        <v>55</v>
      </c>
      <c r="AR8" s="121" t="s">
        <v>104</v>
      </c>
      <c r="AS8" s="121"/>
      <c r="AT8" s="121"/>
      <c r="AU8" s="121"/>
      <c r="AV8" s="121"/>
      <c r="AW8" s="121"/>
      <c r="AX8" s="121"/>
      <c r="AY8" s="121"/>
      <c r="AZ8" s="57"/>
      <c r="BA8" s="57"/>
      <c r="BB8" s="57"/>
      <c r="BC8" s="54"/>
      <c r="BD8" s="54"/>
      <c r="BE8" s="54"/>
      <c r="BF8" s="54"/>
      <c r="BG8" s="54"/>
      <c r="BH8" s="106"/>
      <c r="BI8" s="106"/>
      <c r="BJ8" s="121"/>
      <c r="BK8" s="54"/>
      <c r="BL8" s="106"/>
      <c r="BM8" s="59"/>
      <c r="BN8" s="71"/>
      <c r="BO8" s="72"/>
      <c r="BP8" s="72"/>
      <c r="BQ8" s="72"/>
      <c r="BR8" s="73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</row>
    <row r="9" customFormat="false" ht="12.75" hidden="false" customHeight="false" outlineLevel="0" collapsed="false">
      <c r="A9" s="43"/>
      <c r="B9" s="43"/>
      <c r="C9" s="42"/>
      <c r="D9" s="93"/>
      <c r="E9" s="40"/>
      <c r="F9" s="43"/>
      <c r="G9" s="94"/>
      <c r="H9" s="94"/>
      <c r="I9" s="94"/>
      <c r="J9" s="45"/>
      <c r="K9" s="94"/>
      <c r="L9" s="93"/>
      <c r="M9" s="45"/>
      <c r="N9" s="45"/>
      <c r="O9" s="43"/>
      <c r="P9" s="129"/>
      <c r="Q9" s="43"/>
      <c r="R9" s="130" t="s">
        <v>105</v>
      </c>
      <c r="S9" s="124" t="n">
        <v>0</v>
      </c>
      <c r="T9" s="40"/>
      <c r="U9" s="43"/>
      <c r="V9" s="40"/>
      <c r="W9" s="43"/>
      <c r="X9" s="43"/>
      <c r="Y9" s="131"/>
      <c r="Z9" s="45"/>
      <c r="AA9" s="82"/>
      <c r="AB9" s="125" t="n">
        <v>3.19004</v>
      </c>
      <c r="AC9" s="43"/>
      <c r="AD9" s="43"/>
      <c r="AE9" s="43"/>
      <c r="AF9" s="43"/>
      <c r="AG9" s="43"/>
      <c r="AH9" s="51"/>
      <c r="AI9" s="43"/>
      <c r="AJ9" s="43"/>
      <c r="AK9" s="43"/>
      <c r="AL9" s="43"/>
      <c r="AM9" s="127"/>
      <c r="AN9" s="54"/>
      <c r="AO9" s="109"/>
      <c r="AP9" s="54"/>
      <c r="AQ9" s="121" t="s">
        <v>96</v>
      </c>
      <c r="AR9" s="121" t="s">
        <v>106</v>
      </c>
      <c r="AS9" s="54"/>
      <c r="AT9" s="54"/>
      <c r="AU9" s="54"/>
      <c r="AV9" s="54"/>
      <c r="AW9" s="54"/>
      <c r="AX9" s="54"/>
      <c r="AY9" s="54"/>
      <c r="AZ9" s="57"/>
      <c r="BA9" s="57"/>
      <c r="BB9" s="57"/>
      <c r="BC9" s="54"/>
      <c r="BD9" s="54"/>
      <c r="BE9" s="54"/>
      <c r="BF9" s="121"/>
      <c r="BG9" s="54"/>
      <c r="BH9" s="132"/>
      <c r="BI9" s="133"/>
      <c r="BJ9" s="121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</row>
    <row r="10" customFormat="false" ht="12.75" hidden="true" customHeight="false" outlineLevel="0" collapsed="false">
      <c r="A10" s="134" t="n">
        <v>36220</v>
      </c>
      <c r="B10" s="135" t="n">
        <v>1.666</v>
      </c>
      <c r="C10" s="136" t="n">
        <v>-0.109650454989087</v>
      </c>
      <c r="D10" s="137" t="n">
        <v>-0.0957854256348694</v>
      </c>
      <c r="E10" s="137" t="n">
        <v>-0.0749878816035434</v>
      </c>
      <c r="F10" s="138" t="n">
        <v>0</v>
      </c>
      <c r="G10" s="139" t="n">
        <v>0.109</v>
      </c>
      <c r="H10" s="139" t="n">
        <v>0.109</v>
      </c>
      <c r="I10" s="140" t="n">
        <v>0.119</v>
      </c>
      <c r="J10" s="139" t="n">
        <v>0.044</v>
      </c>
      <c r="K10" s="139" t="n">
        <v>0.064</v>
      </c>
      <c r="L10" s="139" t="n">
        <v>0.294</v>
      </c>
      <c r="M10" s="141" t="n">
        <v>-0.156</v>
      </c>
      <c r="N10" s="139" t="n">
        <v>0</v>
      </c>
      <c r="O10" s="140" t="n">
        <v>-0.046</v>
      </c>
      <c r="P10" s="142" t="n">
        <v>-0.166</v>
      </c>
      <c r="Q10" s="143" t="n">
        <v>0.15</v>
      </c>
      <c r="S10" s="144" t="n">
        <v>0.5</v>
      </c>
      <c r="T10" s="145"/>
      <c r="U10" s="146"/>
      <c r="V10" s="147" t="n">
        <v>1.55634954501091</v>
      </c>
      <c r="W10" s="147" t="n">
        <v>1.57021457436513</v>
      </c>
      <c r="X10" s="148" t="n">
        <v>1.59101211839646</v>
      </c>
      <c r="Y10" s="149" t="n">
        <v>2.81824285714286</v>
      </c>
      <c r="Z10" s="150" t="n">
        <v>0.02</v>
      </c>
      <c r="AA10" s="151" t="n">
        <v>0.05</v>
      </c>
      <c r="AB10" s="152" t="n">
        <v>2.245</v>
      </c>
      <c r="AC10" s="153" t="n">
        <v>2.265</v>
      </c>
      <c r="AD10" s="148" t="n">
        <v>2.295</v>
      </c>
      <c r="AE10" s="154" t="n">
        <v>1.5</v>
      </c>
      <c r="AF10" s="155" t="n">
        <v>1.51</v>
      </c>
      <c r="AG10" s="156" t="n">
        <v>1.62</v>
      </c>
      <c r="AH10" s="157"/>
      <c r="AI10" s="158" t="n">
        <v>1.50825</v>
      </c>
      <c r="AJ10" s="159" t="n">
        <v>0.048211254650187</v>
      </c>
      <c r="AK10" s="159" t="n">
        <v>0.053977282405923</v>
      </c>
      <c r="AL10" s="160" t="n">
        <v>1.09788704602898</v>
      </c>
      <c r="AM10" s="161" t="n">
        <v>1.11005443392236</v>
      </c>
      <c r="AN10" s="162" t="n">
        <v>0</v>
      </c>
      <c r="AO10" s="163" t="n">
        <v>0.12</v>
      </c>
      <c r="AP10" s="164"/>
      <c r="AQ10" s="162" t="n">
        <v>-1.63103845516327</v>
      </c>
      <c r="AR10" s="165" t="n">
        <v>-1.52138800017418</v>
      </c>
      <c r="AS10" s="54"/>
      <c r="AT10" s="54"/>
      <c r="AU10" s="54"/>
      <c r="AV10" s="166" t="n">
        <v>0</v>
      </c>
      <c r="AW10" s="54"/>
      <c r="AX10" s="167"/>
      <c r="AY10" s="167"/>
      <c r="AZ10" s="57"/>
      <c r="BA10" s="57"/>
      <c r="BB10" s="57"/>
      <c r="BC10" s="132"/>
      <c r="BD10" s="168"/>
      <c r="BE10" s="54"/>
      <c r="BF10" s="132"/>
      <c r="BG10" s="54"/>
      <c r="BH10" s="106"/>
      <c r="BI10" s="106"/>
      <c r="BJ10" s="54"/>
      <c r="BK10" s="106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</row>
    <row r="11" customFormat="false" ht="12.75" hidden="true" customHeight="false" outlineLevel="0" collapsed="false">
      <c r="A11" s="169" t="n">
        <v>36251</v>
      </c>
      <c r="B11" s="170" t="n">
        <v>1.852</v>
      </c>
      <c r="C11" s="171" t="n">
        <v>-0.271713847779612</v>
      </c>
      <c r="D11" s="172" t="n">
        <v>-0.131865515724711</v>
      </c>
      <c r="E11" s="172" t="n">
        <v>-0.411562179834514</v>
      </c>
      <c r="F11" s="173" t="n">
        <v>0</v>
      </c>
      <c r="G11" s="174" t="n">
        <v>0.133</v>
      </c>
      <c r="H11" s="174" t="n">
        <v>0.128</v>
      </c>
      <c r="I11" s="175" t="n">
        <v>0.128</v>
      </c>
      <c r="J11" s="174" t="n">
        <v>0.058</v>
      </c>
      <c r="K11" s="174" t="n">
        <v>0.1355</v>
      </c>
      <c r="L11" s="174" t="n">
        <v>0.298</v>
      </c>
      <c r="M11" s="176" t="n">
        <v>-0.312</v>
      </c>
      <c r="N11" s="139" t="n">
        <v>0</v>
      </c>
      <c r="O11" s="175" t="n">
        <v>-0.202</v>
      </c>
      <c r="P11" s="96" t="n">
        <v>-0.332</v>
      </c>
      <c r="Q11" s="177" t="n">
        <v>0.13</v>
      </c>
      <c r="R11" s="32" t="n">
        <v>0</v>
      </c>
      <c r="S11" s="178" t="n">
        <v>0.4575</v>
      </c>
      <c r="T11" s="179"/>
      <c r="U11" s="180"/>
      <c r="V11" s="42" t="n">
        <v>1.58028615222039</v>
      </c>
      <c r="W11" s="42" t="n">
        <v>1.72013448427529</v>
      </c>
      <c r="X11" s="181" t="n">
        <v>1.44043782016549</v>
      </c>
      <c r="Y11" s="103"/>
      <c r="Z11" s="182" t="n">
        <v>0.2</v>
      </c>
      <c r="AA11" s="183" t="n">
        <v>-0.2</v>
      </c>
      <c r="AB11" s="184" t="n">
        <v>2.2577</v>
      </c>
      <c r="AC11" s="125" t="n">
        <v>2.46</v>
      </c>
      <c r="AD11" s="181" t="n">
        <v>2.06</v>
      </c>
      <c r="AE11" s="185" t="n">
        <v>1.51</v>
      </c>
      <c r="AF11" s="186" t="n">
        <v>1.542</v>
      </c>
      <c r="AG11" s="187" t="n">
        <v>1.642</v>
      </c>
      <c r="AH11" s="51"/>
      <c r="AI11" s="188" t="n">
        <v>1.44665</v>
      </c>
      <c r="AJ11" s="189" t="n">
        <v>0.048208085720155</v>
      </c>
      <c r="AK11" s="189" t="n">
        <v>0.0514102557</v>
      </c>
      <c r="AL11" s="167" t="n">
        <v>1</v>
      </c>
      <c r="AM11" s="190" t="n">
        <v>1</v>
      </c>
      <c r="AN11" s="166" t="n">
        <v>0</v>
      </c>
      <c r="AO11" s="191" t="n">
        <v>0.124</v>
      </c>
      <c r="AP11" s="54"/>
      <c r="AQ11" s="166" t="n">
        <v>-1.99780098849065</v>
      </c>
      <c r="AR11" s="192" t="n">
        <v>-1.72608714071104</v>
      </c>
      <c r="AS11" s="54"/>
      <c r="AT11" s="54"/>
      <c r="AU11" s="54"/>
      <c r="AV11" s="166" t="n">
        <v>0.005</v>
      </c>
      <c r="AW11" s="89"/>
      <c r="AX11" s="49"/>
      <c r="AY11" s="167"/>
      <c r="AZ11" s="57"/>
      <c r="BA11" s="57"/>
      <c r="BB11" s="57"/>
      <c r="BC11" s="132"/>
      <c r="BD11" s="168"/>
      <c r="BE11" s="54"/>
      <c r="BF11" s="132"/>
      <c r="BG11" s="54"/>
      <c r="BH11" s="106"/>
      <c r="BI11" s="106"/>
      <c r="BJ11" s="54"/>
      <c r="BK11" s="132"/>
      <c r="BL11" s="54"/>
      <c r="BM11" s="54"/>
      <c r="BN11" s="71"/>
      <c r="BO11" s="71"/>
      <c r="BP11" s="106"/>
      <c r="BQ11" s="54"/>
      <c r="BR11" s="106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</row>
    <row r="12" customFormat="false" ht="12.75" hidden="true" customHeight="false" outlineLevel="0" collapsed="false">
      <c r="A12" s="193" t="n">
        <v>36281</v>
      </c>
      <c r="B12" s="170" t="n">
        <v>2.348</v>
      </c>
      <c r="C12" s="194" t="n">
        <v>-0.455769166085201</v>
      </c>
      <c r="D12" s="195" t="n">
        <v>-0.419309997801679</v>
      </c>
      <c r="E12" s="195" t="n">
        <v>-0.546917086794006</v>
      </c>
      <c r="F12" s="196" t="n">
        <v>0</v>
      </c>
      <c r="G12" s="197" t="n">
        <v>0.09</v>
      </c>
      <c r="H12" s="197" t="n">
        <v>0.115</v>
      </c>
      <c r="I12" s="198" t="n">
        <v>0.1</v>
      </c>
      <c r="J12" s="197" t="n">
        <v>0.032</v>
      </c>
      <c r="K12" s="197" t="n">
        <v>0.072</v>
      </c>
      <c r="L12" s="197" t="n">
        <v>0.212</v>
      </c>
      <c r="M12" s="199" t="n">
        <v>-0.348</v>
      </c>
      <c r="N12" s="139" t="n">
        <v>0</v>
      </c>
      <c r="O12" s="198" t="n">
        <v>-0.258</v>
      </c>
      <c r="P12" s="200" t="n">
        <v>-0.398</v>
      </c>
      <c r="Q12" s="201" t="n">
        <v>0.17</v>
      </c>
      <c r="R12" s="202" t="n">
        <v>0.01</v>
      </c>
      <c r="S12" s="178" t="n">
        <v>0.555675</v>
      </c>
      <c r="T12" s="203"/>
      <c r="U12" s="204" t="n">
        <v>0.5975</v>
      </c>
      <c r="V12" s="205" t="n">
        <v>1.8922308339148</v>
      </c>
      <c r="W12" s="205" t="n">
        <v>1.92869000219832</v>
      </c>
      <c r="X12" s="206" t="n">
        <v>1.80108291320599</v>
      </c>
      <c r="Y12" s="207"/>
      <c r="Z12" s="208" t="n">
        <v>0.05</v>
      </c>
      <c r="AA12" s="183" t="n">
        <v>-0.125</v>
      </c>
      <c r="AB12" s="184" t="n">
        <v>2.595</v>
      </c>
      <c r="AC12" s="209" t="n">
        <v>2.645</v>
      </c>
      <c r="AD12" s="206" t="n">
        <v>2.47</v>
      </c>
      <c r="AE12" s="185" t="n">
        <v>1.95</v>
      </c>
      <c r="AF12" s="210" t="n">
        <v>2</v>
      </c>
      <c r="AG12" s="211" t="n">
        <v>2.09</v>
      </c>
      <c r="AH12" s="51"/>
      <c r="AI12" s="212" t="n">
        <v>1.47425</v>
      </c>
      <c r="AJ12" s="213" t="n">
        <v>0.0469976042016</v>
      </c>
      <c r="AK12" s="213" t="n">
        <v>0.050578951468342</v>
      </c>
      <c r="AL12" s="214" t="n">
        <v>1.00445028509864</v>
      </c>
      <c r="AM12" s="215" t="n">
        <v>1.00445028509864</v>
      </c>
      <c r="AN12" s="216" t="n">
        <v>0</v>
      </c>
      <c r="AO12" s="191" t="n">
        <v>0.12</v>
      </c>
      <c r="AP12" s="217"/>
      <c r="AQ12" s="216" t="n">
        <v>-0.455769166085201</v>
      </c>
      <c r="AR12" s="218" t="n">
        <v>0</v>
      </c>
      <c r="AS12" s="217"/>
      <c r="AT12" s="217"/>
      <c r="AU12" s="217"/>
      <c r="AV12" s="166" t="n">
        <v>0</v>
      </c>
      <c r="AW12" s="89"/>
      <c r="AX12" s="49"/>
      <c r="AY12" s="214"/>
      <c r="AZ12" s="219"/>
      <c r="BA12" s="219"/>
      <c r="BB12" s="219"/>
      <c r="BC12" s="220"/>
      <c r="BD12" s="221"/>
      <c r="BE12" s="217"/>
      <c r="BF12" s="220"/>
      <c r="BG12" s="217"/>
      <c r="BH12" s="222"/>
      <c r="BI12" s="222"/>
      <c r="BJ12" s="222"/>
      <c r="BK12" s="220"/>
      <c r="BL12" s="217"/>
      <c r="BM12" s="217"/>
      <c r="BN12" s="223"/>
      <c r="BO12" s="223"/>
      <c r="BP12" s="222"/>
      <c r="BQ12" s="217"/>
      <c r="BR12" s="222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customFormat="false" ht="12.75" hidden="true" customHeight="false" outlineLevel="0" collapsed="false">
      <c r="A13" s="169" t="n">
        <v>36312</v>
      </c>
      <c r="B13" s="170" t="n">
        <v>2.226</v>
      </c>
      <c r="C13" s="171" t="n">
        <v>-0.265601708525542</v>
      </c>
      <c r="D13" s="172" t="n">
        <v>-0.247583341875961</v>
      </c>
      <c r="E13" s="225" t="n">
        <v>-0.35569354177345</v>
      </c>
      <c r="F13" s="199" t="n">
        <v>0.099</v>
      </c>
      <c r="G13" s="197" t="n">
        <v>0.082</v>
      </c>
      <c r="H13" s="197" t="n">
        <v>0.107</v>
      </c>
      <c r="I13" s="198" t="n">
        <v>0.084</v>
      </c>
      <c r="J13" s="197" t="n">
        <v>0.05</v>
      </c>
      <c r="K13" s="197" t="n">
        <v>0.084</v>
      </c>
      <c r="L13" s="197" t="n">
        <v>0.194</v>
      </c>
      <c r="M13" s="199" t="n">
        <v>-0.285</v>
      </c>
      <c r="N13" s="139" t="n">
        <v>0</v>
      </c>
      <c r="O13" s="198" t="n">
        <v>-0.15</v>
      </c>
      <c r="P13" s="200" t="n">
        <v>-0.316</v>
      </c>
      <c r="Q13" s="201" t="n">
        <v>0.2</v>
      </c>
      <c r="S13" s="178" t="n">
        <v>0</v>
      </c>
      <c r="T13" s="178"/>
      <c r="U13" s="204" t="n">
        <v>0.38</v>
      </c>
      <c r="V13" s="42" t="n">
        <v>1.96039829147446</v>
      </c>
      <c r="W13" s="42" t="n">
        <v>1.97841665812404</v>
      </c>
      <c r="X13" s="181" t="n">
        <v>1.87030645822655</v>
      </c>
      <c r="Y13" s="131"/>
      <c r="Z13" s="208" t="n">
        <v>0.025</v>
      </c>
      <c r="AA13" s="183" t="n">
        <v>-0.125</v>
      </c>
      <c r="AB13" s="184" t="n">
        <v>2.72</v>
      </c>
      <c r="AC13" s="125" t="n">
        <v>2.745</v>
      </c>
      <c r="AD13" s="181" t="n">
        <v>2.595</v>
      </c>
      <c r="AE13" s="185" t="n">
        <v>1.91</v>
      </c>
      <c r="AF13" s="186" t="n">
        <v>1.941</v>
      </c>
      <c r="AG13" s="187" t="n">
        <v>2.076</v>
      </c>
      <c r="AH13" s="51"/>
      <c r="AI13" s="212" t="n">
        <v>1.46325</v>
      </c>
      <c r="AJ13" s="226" t="n">
        <v>0.046501354316044</v>
      </c>
      <c r="AK13" s="226" t="n">
        <v>0.050221837532552</v>
      </c>
      <c r="AL13" s="167" t="n">
        <v>1.08170045872084</v>
      </c>
      <c r="AM13" s="190" t="n">
        <v>1.08843444998345</v>
      </c>
      <c r="AN13" s="166" t="n">
        <v>0</v>
      </c>
      <c r="AO13" s="191" t="n">
        <v>0.124</v>
      </c>
      <c r="AP13" s="54"/>
      <c r="AQ13" s="166" t="n">
        <v>-2.31609183324791</v>
      </c>
      <c r="AR13" s="192" t="n">
        <v>-2.05049012472237</v>
      </c>
      <c r="AS13" s="54"/>
      <c r="AT13" s="54"/>
      <c r="AU13" s="54"/>
      <c r="AV13" s="166" t="n">
        <v>0</v>
      </c>
      <c r="AW13" s="89"/>
      <c r="AX13" s="49"/>
      <c r="AY13" s="167" t="n">
        <v>1.25</v>
      </c>
      <c r="AZ13" s="57"/>
      <c r="BA13" s="57"/>
      <c r="BB13" s="57"/>
      <c r="BC13" s="132"/>
      <c r="BD13" s="168"/>
      <c r="BE13" s="54"/>
      <c r="BF13" s="132"/>
      <c r="BG13" s="54"/>
      <c r="BH13" s="106"/>
      <c r="BI13" s="106"/>
      <c r="BJ13" s="54"/>
      <c r="BK13" s="132"/>
      <c r="BL13" s="54"/>
      <c r="BM13" s="54"/>
      <c r="BN13" s="71"/>
      <c r="BO13" s="71"/>
      <c r="BP13" s="106"/>
      <c r="BQ13" s="54"/>
      <c r="BR13" s="106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</row>
    <row r="14" customFormat="false" ht="12.75" hidden="true" customHeight="false" outlineLevel="0" collapsed="false">
      <c r="A14" s="169" t="n">
        <v>36342</v>
      </c>
      <c r="B14" s="170" t="n">
        <v>2.262</v>
      </c>
      <c r="C14" s="171" t="n">
        <v>-0.243894002700726</v>
      </c>
      <c r="D14" s="172" t="n">
        <v>-0.225875199153411</v>
      </c>
      <c r="E14" s="225" t="n">
        <v>-0.380836909660319</v>
      </c>
      <c r="F14" s="199" t="n">
        <v>0.088</v>
      </c>
      <c r="G14" s="197" t="n">
        <v>0.058</v>
      </c>
      <c r="H14" s="197" t="n">
        <v>0.108</v>
      </c>
      <c r="I14" s="198" t="n">
        <v>0.103</v>
      </c>
      <c r="J14" s="197" t="n">
        <v>0.063</v>
      </c>
      <c r="K14" s="197" t="n">
        <v>0.083</v>
      </c>
      <c r="L14" s="197" t="n">
        <v>0.258</v>
      </c>
      <c r="M14" s="199" t="n">
        <v>-0.272</v>
      </c>
      <c r="N14" s="139" t="n">
        <v>0</v>
      </c>
      <c r="O14" s="198" t="n">
        <v>-0.087</v>
      </c>
      <c r="P14" s="200" t="n">
        <v>-0.322</v>
      </c>
      <c r="Q14" s="201" t="n">
        <v>0.08</v>
      </c>
      <c r="S14" s="178" t="n">
        <v>0.372</v>
      </c>
      <c r="T14" s="178"/>
      <c r="U14" s="204" t="n">
        <v>0.4</v>
      </c>
      <c r="V14" s="42" t="n">
        <v>2.01810599729927</v>
      </c>
      <c r="W14" s="42" t="n">
        <v>2.03612480084659</v>
      </c>
      <c r="X14" s="181" t="n">
        <v>1.88116309033968</v>
      </c>
      <c r="Y14" s="131" t="s">
        <v>107</v>
      </c>
      <c r="Z14" s="208" t="n">
        <v>0.025</v>
      </c>
      <c r="AA14" s="183" t="n">
        <v>-0.19</v>
      </c>
      <c r="AB14" s="184" t="n">
        <v>2.8</v>
      </c>
      <c r="AC14" s="125" t="n">
        <v>2.825</v>
      </c>
      <c r="AD14" s="181" t="n">
        <v>2.61</v>
      </c>
      <c r="AE14" s="185" t="n">
        <v>1.94</v>
      </c>
      <c r="AF14" s="186" t="n">
        <v>1.99</v>
      </c>
      <c r="AG14" s="187" t="n">
        <v>2.175</v>
      </c>
      <c r="AH14" s="51"/>
      <c r="AI14" s="212" t="n">
        <v>1.50425</v>
      </c>
      <c r="AJ14" s="226" t="n">
        <v>0.047496795</v>
      </c>
      <c r="AK14" s="226" t="n">
        <v>0.056583459</v>
      </c>
      <c r="AL14" s="167" t="n">
        <v>1.07932982228049</v>
      </c>
      <c r="AM14" s="190" t="n">
        <v>1.09498763142172</v>
      </c>
      <c r="AN14" s="166" t="n">
        <v>0</v>
      </c>
      <c r="AO14" s="191" t="n">
        <v>0.12</v>
      </c>
      <c r="AP14" s="54"/>
      <c r="AQ14" s="166" t="n">
        <v>-2.39520714641848</v>
      </c>
      <c r="AR14" s="192" t="n">
        <v>0</v>
      </c>
      <c r="AS14" s="54"/>
      <c r="AT14" s="54"/>
      <c r="AU14" s="54"/>
      <c r="AV14" s="166" t="n">
        <v>0</v>
      </c>
      <c r="AW14" s="89"/>
      <c r="AX14" s="49"/>
      <c r="AY14" s="167" t="n">
        <v>1.25</v>
      </c>
      <c r="AZ14" s="57"/>
      <c r="BA14" s="57"/>
      <c r="BB14" s="57"/>
      <c r="BC14" s="132"/>
      <c r="BD14" s="168"/>
      <c r="BE14" s="54"/>
      <c r="BF14" s="132"/>
      <c r="BG14" s="54"/>
      <c r="BH14" s="106"/>
      <c r="BI14" s="106"/>
      <c r="BJ14" s="54"/>
      <c r="BK14" s="132"/>
      <c r="BL14" s="54"/>
      <c r="BM14" s="54"/>
      <c r="BN14" s="71"/>
      <c r="BO14" s="71"/>
      <c r="BP14" s="106"/>
      <c r="BQ14" s="54"/>
      <c r="BR14" s="106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</row>
    <row r="15" customFormat="false" ht="12.75" hidden="true" customHeight="false" outlineLevel="0" collapsed="false">
      <c r="A15" s="169" t="n">
        <v>36373</v>
      </c>
      <c r="B15" s="170" t="n">
        <v>2.601</v>
      </c>
      <c r="C15" s="171" t="n">
        <v>-0.627386106236763</v>
      </c>
      <c r="D15" s="172" t="n">
        <v>-0.609858451762844</v>
      </c>
      <c r="E15" s="225" t="n">
        <v>-0.452109561497576</v>
      </c>
      <c r="F15" s="199" t="n">
        <v>0.039</v>
      </c>
      <c r="G15" s="197" t="n">
        <v>0.009</v>
      </c>
      <c r="H15" s="197" t="n">
        <v>0.064</v>
      </c>
      <c r="I15" s="198" t="n">
        <v>0.024</v>
      </c>
      <c r="J15" s="197" t="n">
        <v>0.084</v>
      </c>
      <c r="K15" s="197" t="n">
        <v>0.104</v>
      </c>
      <c r="L15" s="197" t="n">
        <v>0.33</v>
      </c>
      <c r="M15" s="199" t="n">
        <v>-0.425</v>
      </c>
      <c r="N15" s="139" t="n">
        <v>0</v>
      </c>
      <c r="O15" s="198" t="n">
        <v>-0.275</v>
      </c>
      <c r="P15" s="96" t="n">
        <v>-0.391</v>
      </c>
      <c r="Q15" s="201" t="n">
        <v>0.18</v>
      </c>
      <c r="S15" s="178" t="n">
        <v>0.6975</v>
      </c>
      <c r="T15" s="178"/>
      <c r="U15" s="204" t="n">
        <v>0.75</v>
      </c>
      <c r="V15" s="42" t="n">
        <v>1.97361389376324</v>
      </c>
      <c r="W15" s="42" t="n">
        <v>1.99114154823716</v>
      </c>
      <c r="X15" s="181" t="n">
        <v>2.14889043850242</v>
      </c>
      <c r="Y15" s="227" t="n">
        <v>4.98025</v>
      </c>
      <c r="Z15" s="208" t="n">
        <v>0.025</v>
      </c>
      <c r="AA15" s="183" t="n">
        <v>0.25</v>
      </c>
      <c r="AB15" s="184" t="n">
        <v>2.815</v>
      </c>
      <c r="AC15" s="125" t="n">
        <v>2.84</v>
      </c>
      <c r="AD15" s="181" t="n">
        <v>3.065</v>
      </c>
      <c r="AE15" s="185" t="n">
        <v>2.21</v>
      </c>
      <c r="AF15" s="186" t="n">
        <v>2.176</v>
      </c>
      <c r="AG15" s="187" t="n">
        <v>2.326</v>
      </c>
      <c r="AH15" s="228" t="n">
        <v>-0.35</v>
      </c>
      <c r="AI15" s="212" t="n">
        <v>1.49325</v>
      </c>
      <c r="AJ15" s="226" t="n">
        <v>0.048412219944185</v>
      </c>
      <c r="AK15" s="226" t="n">
        <v>0.052667831385669</v>
      </c>
      <c r="AL15" s="167" t="n">
        <v>0.999738100988648</v>
      </c>
      <c r="AM15" s="190" t="n">
        <v>0.999715379072754</v>
      </c>
      <c r="AN15" s="166" t="n">
        <v>0.019</v>
      </c>
      <c r="AO15" s="191" t="n">
        <v>0.12</v>
      </c>
      <c r="AP15" s="54"/>
      <c r="AQ15" s="166" t="n">
        <v>-0.630891637131546</v>
      </c>
      <c r="AR15" s="192" t="n">
        <v>-0.00350553089478378</v>
      </c>
      <c r="AS15" s="54"/>
      <c r="AT15" s="54"/>
      <c r="AU15" s="54"/>
      <c r="AV15" s="166" t="n">
        <v>0</v>
      </c>
      <c r="AW15" s="89"/>
      <c r="AX15" s="49"/>
      <c r="AY15" s="167" t="n">
        <v>1.25</v>
      </c>
      <c r="AZ15" s="57"/>
      <c r="BA15" s="57"/>
      <c r="BB15" s="57"/>
      <c r="BC15" s="132"/>
      <c r="BD15" s="168"/>
      <c r="BE15" s="54"/>
      <c r="BF15" s="132"/>
      <c r="BG15" s="54"/>
      <c r="BH15" s="106"/>
      <c r="BI15" s="106"/>
      <c r="BJ15" s="54"/>
      <c r="BK15" s="132"/>
      <c r="BL15" s="54"/>
      <c r="BM15" s="54"/>
      <c r="BN15" s="71"/>
      <c r="BO15" s="71"/>
      <c r="BP15" s="106"/>
      <c r="BQ15" s="54"/>
      <c r="BR15" s="106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</row>
    <row r="16" customFormat="false" ht="12.75" hidden="true" customHeight="false" outlineLevel="0" collapsed="false">
      <c r="A16" s="169" t="n">
        <v>36404</v>
      </c>
      <c r="B16" s="170" t="n">
        <v>2.912</v>
      </c>
      <c r="C16" s="171" t="n">
        <v>-0.560112581038585</v>
      </c>
      <c r="D16" s="172" t="n">
        <v>-0.54245576858392</v>
      </c>
      <c r="E16" s="225" t="n">
        <v>-0.482422606238057</v>
      </c>
      <c r="F16" s="199" t="n">
        <v>0.05</v>
      </c>
      <c r="G16" s="197" t="n">
        <v>0.03</v>
      </c>
      <c r="H16" s="197" t="n">
        <v>0.09</v>
      </c>
      <c r="I16" s="198" t="n">
        <v>0.05</v>
      </c>
      <c r="J16" s="197" t="n">
        <v>0.0225</v>
      </c>
      <c r="K16" s="197" t="n">
        <v>0.0475</v>
      </c>
      <c r="L16" s="197" t="n">
        <v>0.218</v>
      </c>
      <c r="M16" s="199" t="n">
        <v>-0.355</v>
      </c>
      <c r="N16" s="197" t="n">
        <v>0.005</v>
      </c>
      <c r="O16" s="198" t="n">
        <v>-0.255</v>
      </c>
      <c r="P16" s="96" t="n">
        <v>-0.412</v>
      </c>
      <c r="Q16" s="201" t="n">
        <v>0.0825</v>
      </c>
      <c r="R16" s="32" t="n">
        <v>0.37</v>
      </c>
      <c r="S16" s="178" t="n">
        <v>0.5115</v>
      </c>
      <c r="T16" s="178"/>
      <c r="U16" s="204" t="n">
        <v>0.55</v>
      </c>
      <c r="V16" s="42" t="n">
        <v>2.35188741896142</v>
      </c>
      <c r="W16" s="42" t="n">
        <v>2.36954423141608</v>
      </c>
      <c r="X16" s="181" t="n">
        <v>2.42957739376194</v>
      </c>
      <c r="Y16" s="227"/>
      <c r="Z16" s="208" t="n">
        <v>0.025</v>
      </c>
      <c r="AA16" s="183" t="n">
        <v>0.02</v>
      </c>
      <c r="AB16" s="184" t="n">
        <v>3.33</v>
      </c>
      <c r="AC16" s="125" t="n">
        <v>3.355</v>
      </c>
      <c r="AD16" s="181" t="n">
        <v>3.44</v>
      </c>
      <c r="AE16" s="185" t="n">
        <v>2.5</v>
      </c>
      <c r="AF16" s="186" t="n">
        <v>2.557</v>
      </c>
      <c r="AG16" s="187" t="n">
        <v>2.657</v>
      </c>
      <c r="AH16" s="228" t="n">
        <v>-0.285</v>
      </c>
      <c r="AI16" s="229" t="n">
        <v>1.4667</v>
      </c>
      <c r="AJ16" s="226" t="n">
        <v>0.048498679033737</v>
      </c>
      <c r="AK16" s="226" t="n">
        <v>0.057887780980724</v>
      </c>
      <c r="AL16" s="167" t="n">
        <v>1</v>
      </c>
      <c r="AM16" s="190" t="n">
        <v>1</v>
      </c>
      <c r="AN16" s="166" t="n">
        <v>0.03</v>
      </c>
      <c r="AO16" s="191" t="n">
        <v>0.124</v>
      </c>
      <c r="AP16" s="54"/>
      <c r="AQ16" s="166" t="n">
        <v>-2.89787455003627</v>
      </c>
      <c r="AR16" s="192" t="n">
        <v>-2.33776196899768</v>
      </c>
      <c r="AS16" s="54"/>
      <c r="AT16" s="54"/>
      <c r="AU16" s="54"/>
      <c r="AV16" s="166" t="n">
        <v>0</v>
      </c>
      <c r="AW16" s="89"/>
      <c r="AX16" s="49"/>
      <c r="AY16" s="167" t="n">
        <v>0.26</v>
      </c>
      <c r="AZ16" s="57"/>
      <c r="BA16" s="57"/>
      <c r="BB16" s="57"/>
      <c r="BC16" s="132"/>
      <c r="BD16" s="168"/>
      <c r="BE16" s="54"/>
      <c r="BF16" s="132"/>
      <c r="BG16" s="54"/>
      <c r="BH16" s="106"/>
      <c r="BI16" s="106"/>
      <c r="BJ16" s="54"/>
      <c r="BK16" s="132"/>
      <c r="BL16" s="54"/>
      <c r="BM16" s="54"/>
      <c r="BN16" s="71"/>
      <c r="BO16" s="71"/>
      <c r="BP16" s="106"/>
      <c r="BQ16" s="54"/>
      <c r="BR16" s="106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</row>
    <row r="17" customFormat="false" ht="12.75" hidden="true" customHeight="false" outlineLevel="0" collapsed="false">
      <c r="A17" s="169" t="n">
        <v>36434</v>
      </c>
      <c r="B17" s="170" t="n">
        <v>2.56</v>
      </c>
      <c r="C17" s="171" t="n">
        <v>-0.251820703645569</v>
      </c>
      <c r="D17" s="172" t="n">
        <v>-0.233844229374896</v>
      </c>
      <c r="E17" s="225" t="n">
        <v>-0.248225408791434</v>
      </c>
      <c r="F17" s="199" t="n">
        <v>0.06</v>
      </c>
      <c r="G17" s="197" t="n">
        <v>0.04</v>
      </c>
      <c r="H17" s="197" t="n">
        <v>0.075</v>
      </c>
      <c r="I17" s="198" t="n">
        <v>0.05</v>
      </c>
      <c r="J17" s="197" t="n">
        <v>0.05</v>
      </c>
      <c r="K17" s="197" t="n">
        <v>0.07</v>
      </c>
      <c r="L17" s="197" t="n">
        <v>0.25</v>
      </c>
      <c r="M17" s="199" t="n">
        <v>-0.19</v>
      </c>
      <c r="N17" s="197" t="n">
        <v>0.14</v>
      </c>
      <c r="O17" s="198" t="n">
        <v>-0.01</v>
      </c>
      <c r="P17" s="96" t="n">
        <v>-0.17</v>
      </c>
      <c r="Q17" s="201" t="n">
        <v>0.09</v>
      </c>
      <c r="R17" s="32" t="n">
        <v>0.34</v>
      </c>
      <c r="S17" s="178" t="n">
        <v>0.5487</v>
      </c>
      <c r="T17" s="178"/>
      <c r="U17" s="204" t="n">
        <v>0.59</v>
      </c>
      <c r="V17" s="42" t="n">
        <v>2.30817929635443</v>
      </c>
      <c r="W17" s="42" t="n">
        <v>2.3261557706251</v>
      </c>
      <c r="X17" s="181" t="n">
        <v>2.31177459120857</v>
      </c>
      <c r="Y17" s="227" t="n">
        <v>4.78235714285714</v>
      </c>
      <c r="Z17" s="208" t="n">
        <v>0.025</v>
      </c>
      <c r="AA17" s="183" t="n">
        <v>0.005</v>
      </c>
      <c r="AB17" s="184" t="n">
        <v>3.21</v>
      </c>
      <c r="AC17" s="125" t="n">
        <v>3.235</v>
      </c>
      <c r="AD17" s="181" t="n">
        <v>3.215</v>
      </c>
      <c r="AE17" s="185" t="n">
        <v>2.39</v>
      </c>
      <c r="AF17" s="186" t="n">
        <v>2.37</v>
      </c>
      <c r="AG17" s="187" t="n">
        <v>2.55</v>
      </c>
      <c r="AH17" s="228" t="n">
        <v>-0.21</v>
      </c>
      <c r="AI17" s="229" t="n">
        <v>1.4715</v>
      </c>
      <c r="AJ17" s="226" t="n">
        <v>0.047652980511766</v>
      </c>
      <c r="AK17" s="226" t="n">
        <v>0.057887780980724</v>
      </c>
      <c r="AL17" s="167" t="n">
        <v>0.999871071588364</v>
      </c>
      <c r="AM17" s="190" t="n">
        <v>0.999843774410248</v>
      </c>
      <c r="AN17" s="166" t="n">
        <v>0.04</v>
      </c>
      <c r="AO17" s="191" t="n">
        <v>0.12</v>
      </c>
      <c r="AP17" s="54"/>
      <c r="AQ17" s="166" t="n">
        <v>-2.55640470514587</v>
      </c>
      <c r="AR17" s="192" t="n">
        <v>-2.3045840015003</v>
      </c>
      <c r="AS17" s="54"/>
      <c r="AT17" s="54"/>
      <c r="AU17" s="54"/>
      <c r="AV17" s="166" t="n">
        <v>0</v>
      </c>
      <c r="AW17" s="89"/>
      <c r="AX17" s="49"/>
      <c r="AY17" s="167" t="n">
        <v>0.26</v>
      </c>
      <c r="AZ17" s="57"/>
      <c r="BA17" s="57"/>
      <c r="BB17" s="57"/>
      <c r="BC17" s="132"/>
      <c r="BD17" s="168"/>
      <c r="BE17" s="54"/>
      <c r="BF17" s="132"/>
      <c r="BG17" s="54"/>
      <c r="BH17" s="106"/>
      <c r="BI17" s="106"/>
      <c r="BJ17" s="54"/>
      <c r="BK17" s="132"/>
      <c r="BL17" s="54"/>
      <c r="BM17" s="54"/>
      <c r="BN17" s="71"/>
      <c r="BO17" s="71"/>
      <c r="BP17" s="106"/>
      <c r="BQ17" s="54"/>
      <c r="BR17" s="106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</row>
    <row r="18" customFormat="false" ht="12.75" hidden="true" customHeight="false" outlineLevel="0" collapsed="false">
      <c r="A18" s="169" t="n">
        <v>36465</v>
      </c>
      <c r="B18" s="170" t="n">
        <v>3.092</v>
      </c>
      <c r="C18" s="171" t="n">
        <v>-0.397070689696648</v>
      </c>
      <c r="D18" s="172" t="n">
        <v>-0.275225481518039</v>
      </c>
      <c r="E18" s="225" t="n">
        <v>-0.389903324509671</v>
      </c>
      <c r="F18" s="199" t="n">
        <v>0.038</v>
      </c>
      <c r="G18" s="197" t="n">
        <v>0.038</v>
      </c>
      <c r="H18" s="197" t="n">
        <v>0.068</v>
      </c>
      <c r="I18" s="198" t="n">
        <v>0.23</v>
      </c>
      <c r="J18" s="197" t="n">
        <v>0.12</v>
      </c>
      <c r="K18" s="197" t="n">
        <v>0.17</v>
      </c>
      <c r="L18" s="197" t="n">
        <v>0.478</v>
      </c>
      <c r="M18" s="199" t="n">
        <v>-0.22</v>
      </c>
      <c r="N18" s="197" t="n">
        <v>-0.01</v>
      </c>
      <c r="O18" s="198" t="n">
        <v>-0.08</v>
      </c>
      <c r="P18" s="96" t="n">
        <v>-0.172</v>
      </c>
      <c r="Q18" s="201" t="n">
        <v>0.18</v>
      </c>
      <c r="R18" s="32" t="n">
        <v>0.27</v>
      </c>
      <c r="S18" s="178" t="n">
        <v>0.6</v>
      </c>
      <c r="T18" s="178"/>
      <c r="U18" s="204" t="n">
        <v>0.6</v>
      </c>
      <c r="V18" s="42" t="n">
        <v>2.69492931030335</v>
      </c>
      <c r="W18" s="42" t="n">
        <v>2.81677451848196</v>
      </c>
      <c r="X18" s="181" t="n">
        <v>2.70209667549033</v>
      </c>
      <c r="Y18" s="227"/>
      <c r="Z18" s="208" t="n">
        <v>0.17</v>
      </c>
      <c r="AA18" s="183" t="n">
        <v>0.01</v>
      </c>
      <c r="AB18" s="184" t="n">
        <v>3.76</v>
      </c>
      <c r="AC18" s="125" t="n">
        <v>3.93</v>
      </c>
      <c r="AD18" s="181" t="n">
        <v>3.77</v>
      </c>
      <c r="AE18" s="230" t="n">
        <v>2.92</v>
      </c>
      <c r="AF18" s="186" t="n">
        <v>2.872</v>
      </c>
      <c r="AG18" s="187" t="n">
        <v>3.012</v>
      </c>
      <c r="AH18" s="228" t="n">
        <v>-0.23</v>
      </c>
      <c r="AI18" s="212" t="n">
        <v>1.47375</v>
      </c>
      <c r="AJ18" s="226" t="n">
        <v>0.047187618011464</v>
      </c>
      <c r="AK18" s="226" t="n">
        <v>0.054620350596712</v>
      </c>
      <c r="AL18" s="167" t="n">
        <v>0.999616996945023</v>
      </c>
      <c r="AM18" s="190" t="n">
        <v>0.999557487570607</v>
      </c>
      <c r="AN18" s="166" t="n">
        <v>0.038</v>
      </c>
      <c r="AO18" s="191" t="n">
        <v>0.124</v>
      </c>
      <c r="AP18" s="54"/>
      <c r="AQ18" s="166" t="n">
        <v>-3.08483263481302</v>
      </c>
      <c r="AR18" s="192" t="n">
        <v>-2.68776194511638</v>
      </c>
      <c r="AS18" s="54"/>
      <c r="AT18" s="54"/>
      <c r="AU18" s="54"/>
      <c r="AV18" s="166" t="n">
        <v>0.005</v>
      </c>
      <c r="AW18" s="89"/>
      <c r="AX18" s="49"/>
      <c r="AY18" s="167" t="n">
        <v>0.26</v>
      </c>
      <c r="AZ18" s="57"/>
      <c r="BA18" s="57"/>
      <c r="BB18" s="57"/>
      <c r="BC18" s="132"/>
      <c r="BD18" s="168"/>
      <c r="BE18" s="54"/>
      <c r="BF18" s="132"/>
      <c r="BG18" s="54"/>
      <c r="BH18" s="106"/>
      <c r="BI18" s="106"/>
      <c r="BJ18" s="54"/>
      <c r="BK18" s="132"/>
      <c r="BL18" s="54"/>
      <c r="BM18" s="54"/>
      <c r="BN18" s="71"/>
      <c r="BO18" s="71"/>
      <c r="BP18" s="106"/>
      <c r="BQ18" s="54"/>
      <c r="BR18" s="106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</row>
    <row r="19" customFormat="false" ht="12.75" hidden="true" customHeight="false" outlineLevel="0" collapsed="false">
      <c r="A19" s="169" t="n">
        <v>36495</v>
      </c>
      <c r="B19" s="170" t="n">
        <v>2.12</v>
      </c>
      <c r="C19" s="194" t="n">
        <v>0.1345</v>
      </c>
      <c r="D19" s="195" t="n">
        <v>-0.0073</v>
      </c>
      <c r="E19" s="172" t="n">
        <v>-0.1129</v>
      </c>
      <c r="F19" s="199" t="n">
        <v>0.14</v>
      </c>
      <c r="G19" s="197" t="n">
        <v>0.16</v>
      </c>
      <c r="H19" s="197" t="n">
        <v>0.17</v>
      </c>
      <c r="I19" s="198" t="n">
        <v>0.2</v>
      </c>
      <c r="J19" s="197" t="n">
        <v>0.07</v>
      </c>
      <c r="K19" s="197" t="n">
        <v>0.125</v>
      </c>
      <c r="L19" s="197" t="n">
        <v>0.53</v>
      </c>
      <c r="M19" s="199" t="n">
        <v>-0.03</v>
      </c>
      <c r="N19" s="197" t="n">
        <v>0.235</v>
      </c>
      <c r="O19" s="198" t="n">
        <v>0.195</v>
      </c>
      <c r="P19" s="231" t="n">
        <v>0.16</v>
      </c>
      <c r="Q19" s="201" t="n">
        <v>0.15</v>
      </c>
      <c r="R19" s="116" t="n">
        <v>0.3</v>
      </c>
      <c r="S19" s="178" t="n">
        <v>0.8475</v>
      </c>
      <c r="T19" s="178" t="n">
        <v>0.85</v>
      </c>
      <c r="U19" s="232" t="n">
        <v>0.8475</v>
      </c>
      <c r="V19" s="42" t="n">
        <v>2.2545</v>
      </c>
      <c r="W19" s="42" t="n">
        <v>2.1127</v>
      </c>
      <c r="X19" s="181" t="n">
        <v>2.0071</v>
      </c>
      <c r="Y19" s="207"/>
      <c r="Z19" s="208" t="n">
        <v>-0.1982</v>
      </c>
      <c r="AA19" s="183" t="n">
        <v>-0.3457</v>
      </c>
      <c r="AB19" s="233" t="n">
        <v>3.1502</v>
      </c>
      <c r="AC19" s="125" t="n">
        <v>2.952</v>
      </c>
      <c r="AD19" s="181" t="n">
        <v>2.8045</v>
      </c>
      <c r="AE19" s="230" t="n">
        <v>2.28</v>
      </c>
      <c r="AF19" s="210" t="n">
        <v>2.09</v>
      </c>
      <c r="AG19" s="211" t="n">
        <v>2.315</v>
      </c>
      <c r="AH19" s="234" t="n">
        <v>-0.045</v>
      </c>
      <c r="AI19" s="229" t="n">
        <v>1.4539</v>
      </c>
      <c r="AJ19" s="235" t="n">
        <v>0.049413468787229</v>
      </c>
      <c r="AK19" s="235" t="n">
        <v>0.056583459452</v>
      </c>
      <c r="AL19" s="167" t="n">
        <v>0.999866366444527</v>
      </c>
      <c r="AM19" s="190" t="n">
        <v>0.999847245559706</v>
      </c>
      <c r="AN19" s="166" t="n">
        <v>0.16</v>
      </c>
      <c r="AO19" s="191" t="n">
        <v>0.12</v>
      </c>
      <c r="AP19" s="54"/>
      <c r="AQ19" s="166" t="n">
        <v>-2.12</v>
      </c>
      <c r="AR19" s="192" t="n">
        <v>-2.25418203901467</v>
      </c>
      <c r="AS19" s="54"/>
      <c r="AT19" s="54"/>
      <c r="AU19" s="54"/>
      <c r="AV19" s="166" t="n">
        <v>0.005</v>
      </c>
      <c r="AW19" s="236"/>
      <c r="AX19" s="167"/>
      <c r="AY19" s="89" t="n">
        <v>0.26</v>
      </c>
      <c r="AZ19" s="237"/>
      <c r="BA19" s="238"/>
      <c r="BB19" s="238"/>
      <c r="BC19" s="239"/>
      <c r="BD19" s="168"/>
      <c r="BE19" s="54"/>
      <c r="BF19" s="132"/>
      <c r="BG19" s="54"/>
      <c r="BH19" s="106"/>
      <c r="BI19" s="106"/>
      <c r="BJ19" s="54"/>
      <c r="BK19" s="132"/>
      <c r="BL19" s="54"/>
      <c r="BM19" s="54"/>
      <c r="BN19" s="71"/>
      <c r="BO19" s="71"/>
      <c r="BP19" s="106"/>
      <c r="BQ19" s="54"/>
      <c r="BR19" s="106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</row>
    <row r="20" customFormat="false" ht="12.75" hidden="true" customHeight="false" outlineLevel="0" collapsed="false">
      <c r="A20" s="169" t="n">
        <v>36526</v>
      </c>
      <c r="B20" s="170" t="n">
        <v>2.344</v>
      </c>
      <c r="C20" s="194" t="n">
        <v>-0.185960497879161</v>
      </c>
      <c r="D20" s="195" t="n">
        <v>-0.124302226389994</v>
      </c>
      <c r="E20" s="172" t="n">
        <v>-0.185960497879161</v>
      </c>
      <c r="F20" s="199" t="n">
        <v>0.065</v>
      </c>
      <c r="G20" s="197" t="n">
        <v>0.13</v>
      </c>
      <c r="H20" s="197" t="n">
        <v>0.13</v>
      </c>
      <c r="I20" s="198" t="n">
        <v>0.21</v>
      </c>
      <c r="J20" s="197" t="n">
        <v>0.09</v>
      </c>
      <c r="K20" s="197" t="n">
        <v>0.06</v>
      </c>
      <c r="L20" s="197" t="n">
        <v>1.356</v>
      </c>
      <c r="M20" s="199" t="n">
        <v>-0.164</v>
      </c>
      <c r="N20" s="197" t="n">
        <v>0.031</v>
      </c>
      <c r="O20" s="198" t="n">
        <v>-0.024</v>
      </c>
      <c r="P20" s="231" t="n">
        <v>-0.031</v>
      </c>
      <c r="Q20" s="201" t="n">
        <v>0.135</v>
      </c>
      <c r="R20" s="116" t="n">
        <v>0.43</v>
      </c>
      <c r="S20" s="178" t="n">
        <v>0.4</v>
      </c>
      <c r="T20" s="178" t="n">
        <v>0.9</v>
      </c>
      <c r="U20" s="232" t="n">
        <v>0.4</v>
      </c>
      <c r="V20" s="42" t="n">
        <v>2.15803950212084</v>
      </c>
      <c r="W20" s="42" t="n">
        <v>2.21969777361001</v>
      </c>
      <c r="X20" s="181" t="n">
        <v>2.15803950212084</v>
      </c>
      <c r="Y20" s="207"/>
      <c r="Z20" s="208" t="n">
        <v>0.085</v>
      </c>
      <c r="AA20" s="183" t="n">
        <v>0</v>
      </c>
      <c r="AB20" s="233" t="n">
        <v>2.975</v>
      </c>
      <c r="AC20" s="125" t="n">
        <v>3.06</v>
      </c>
      <c r="AD20" s="181" t="n">
        <v>2.975</v>
      </c>
      <c r="AE20" s="230" t="n">
        <v>2.313</v>
      </c>
      <c r="AF20" s="210" t="n">
        <v>2.18</v>
      </c>
      <c r="AG20" s="211" t="n">
        <v>2.32</v>
      </c>
      <c r="AH20" s="234" t="n">
        <v>-0.164</v>
      </c>
      <c r="AI20" s="229" t="n">
        <v>1.4465</v>
      </c>
      <c r="AJ20" s="235" t="n">
        <v>0.050961877278977</v>
      </c>
      <c r="AK20" s="235" t="n">
        <v>0.056580830843126</v>
      </c>
      <c r="AL20" s="167" t="n">
        <v>0.999724481921282</v>
      </c>
      <c r="AM20" s="190" t="n">
        <v>0.99969452844653</v>
      </c>
      <c r="AN20" s="166" t="n">
        <v>0.13</v>
      </c>
      <c r="AO20" s="191" t="n">
        <v>0.12</v>
      </c>
      <c r="AP20" s="54"/>
      <c r="AQ20" s="166" t="n">
        <v>-2.344</v>
      </c>
      <c r="AR20" s="192" t="n">
        <v>-2.15803950212084</v>
      </c>
      <c r="AS20" s="54"/>
      <c r="AT20" s="54"/>
      <c r="AU20" s="54"/>
      <c r="AV20" s="166" t="n">
        <v>0.005</v>
      </c>
      <c r="AW20" s="236"/>
      <c r="AX20" s="167"/>
      <c r="AY20" s="89"/>
      <c r="AZ20" s="237"/>
      <c r="BA20" s="238"/>
      <c r="BB20" s="238"/>
      <c r="BC20" s="239"/>
      <c r="BD20" s="168"/>
      <c r="BE20" s="54"/>
      <c r="BF20" s="132"/>
      <c r="BG20" s="54"/>
      <c r="BH20" s="106"/>
      <c r="BI20" s="106"/>
      <c r="BJ20" s="54"/>
      <c r="BK20" s="132"/>
      <c r="BL20" s="54"/>
      <c r="BM20" s="54"/>
      <c r="BN20" s="71"/>
      <c r="BO20" s="71"/>
      <c r="BP20" s="106"/>
      <c r="BQ20" s="54"/>
      <c r="BR20" s="106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</row>
    <row r="21" customFormat="false" ht="12.75" hidden="true" customHeight="false" outlineLevel="0" collapsed="false">
      <c r="A21" s="169" t="n">
        <v>36557</v>
      </c>
      <c r="B21" s="170" t="n">
        <v>2.61</v>
      </c>
      <c r="C21" s="194" t="n">
        <v>-0.473747019582304</v>
      </c>
      <c r="D21" s="195" t="n">
        <v>-0.41177381025278</v>
      </c>
      <c r="E21" s="172" t="n">
        <v>-0.473747019582304</v>
      </c>
      <c r="F21" s="199" t="n">
        <v>0.02</v>
      </c>
      <c r="G21" s="197" t="n">
        <v>0.13</v>
      </c>
      <c r="H21" s="197" t="n">
        <v>0.13</v>
      </c>
      <c r="I21" s="198" t="n">
        <v>0.28</v>
      </c>
      <c r="J21" s="197" t="n">
        <v>0.08</v>
      </c>
      <c r="K21" s="197" t="n">
        <v>0.06</v>
      </c>
      <c r="L21" s="197" t="n">
        <v>2.8</v>
      </c>
      <c r="M21" s="199" t="n">
        <v>-0.26</v>
      </c>
      <c r="N21" s="197" t="n">
        <v>-0.07</v>
      </c>
      <c r="O21" s="198" t="n">
        <v>-0.12</v>
      </c>
      <c r="P21" s="231" t="n">
        <v>-0.25</v>
      </c>
      <c r="Q21" s="201" t="n">
        <v>0.1</v>
      </c>
      <c r="R21" s="116" t="n">
        <v>0.5</v>
      </c>
      <c r="S21" s="178" t="n">
        <v>0.6</v>
      </c>
      <c r="T21" s="178" t="n">
        <v>0.785</v>
      </c>
      <c r="U21" s="232" t="n">
        <v>0.6</v>
      </c>
      <c r="V21" s="42" t="n">
        <v>2.1362529804177</v>
      </c>
      <c r="W21" s="42" t="n">
        <v>2.19822618974722</v>
      </c>
      <c r="X21" s="181" t="n">
        <v>2.1362529804177</v>
      </c>
      <c r="Y21" s="207" t="s">
        <v>108</v>
      </c>
      <c r="Z21" s="208" t="n">
        <v>0.085</v>
      </c>
      <c r="AA21" s="183" t="n">
        <v>0</v>
      </c>
      <c r="AB21" s="233" t="n">
        <v>2.93</v>
      </c>
      <c r="AC21" s="125" t="n">
        <v>3.015</v>
      </c>
      <c r="AD21" s="181" t="n">
        <v>2.93</v>
      </c>
      <c r="AE21" s="230" t="n">
        <v>2.35</v>
      </c>
      <c r="AF21" s="210" t="n">
        <v>2.35</v>
      </c>
      <c r="AG21" s="211" t="n">
        <v>2.49</v>
      </c>
      <c r="AH21" s="234" t="n">
        <v>-0.26</v>
      </c>
      <c r="AI21" s="229" t="n">
        <v>1.4515</v>
      </c>
      <c r="AJ21" s="235" t="n">
        <v>0.051585864383055</v>
      </c>
      <c r="AK21" s="235" t="n">
        <v>0.059845805981008</v>
      </c>
      <c r="AL21" s="167" t="n">
        <v>0.999860566020772</v>
      </c>
      <c r="AM21" s="190" t="n">
        <v>0.999838567731252</v>
      </c>
      <c r="AN21" s="166" t="n">
        <v>0.13</v>
      </c>
      <c r="AO21" s="191" t="n">
        <v>0.133</v>
      </c>
      <c r="AP21" s="54"/>
      <c r="AQ21" s="166" t="n">
        <v>-2.61</v>
      </c>
      <c r="AR21" s="192" t="n">
        <v>-2.1362529804177</v>
      </c>
      <c r="AS21" s="54"/>
      <c r="AT21" s="54"/>
      <c r="AU21" s="54"/>
      <c r="AV21" s="166" t="n">
        <v>0.005</v>
      </c>
      <c r="AW21" s="236"/>
      <c r="AX21" s="167"/>
      <c r="AY21" s="89"/>
      <c r="AZ21" s="237"/>
      <c r="BA21" s="238"/>
      <c r="BB21" s="238"/>
      <c r="BC21" s="239"/>
      <c r="BD21" s="168"/>
      <c r="BE21" s="54"/>
      <c r="BF21" s="132"/>
      <c r="BG21" s="54"/>
      <c r="BH21" s="106"/>
      <c r="BI21" s="106"/>
      <c r="BJ21" s="54"/>
      <c r="BK21" s="132"/>
      <c r="BL21" s="54"/>
      <c r="BM21" s="54"/>
      <c r="BN21" s="71"/>
      <c r="BO21" s="71"/>
      <c r="BP21" s="106"/>
      <c r="BQ21" s="54"/>
      <c r="BR21" s="106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</row>
    <row r="22" customFormat="false" ht="12.75" hidden="true" customHeight="false" outlineLevel="0" collapsed="false">
      <c r="A22" s="169" t="n">
        <v>36586</v>
      </c>
      <c r="B22" s="170" t="n">
        <v>2.603</v>
      </c>
      <c r="C22" s="194" t="n">
        <v>-0.325157226018561</v>
      </c>
      <c r="D22" s="195" t="n">
        <v>-0.263397533582063</v>
      </c>
      <c r="E22" s="172" t="n">
        <v>-0.38328399537056</v>
      </c>
      <c r="F22" s="199" t="n">
        <v>0.177</v>
      </c>
      <c r="G22" s="197" t="n">
        <v>0.197</v>
      </c>
      <c r="H22" s="197" t="n">
        <v>0.197</v>
      </c>
      <c r="I22" s="198" t="n">
        <v>0.217</v>
      </c>
      <c r="J22" s="197" t="n">
        <v>0.057</v>
      </c>
      <c r="K22" s="197" t="n">
        <v>0.087</v>
      </c>
      <c r="L22" s="197" t="n">
        <v>0.48</v>
      </c>
      <c r="M22" s="199" t="n">
        <v>-0.235</v>
      </c>
      <c r="N22" s="197" t="n">
        <v>-0.018</v>
      </c>
      <c r="O22" s="198" t="n">
        <v>-0.14</v>
      </c>
      <c r="P22" s="231" t="n">
        <v>-0.293</v>
      </c>
      <c r="Q22" s="201" t="n">
        <v>0.13</v>
      </c>
      <c r="R22" s="116" t="n">
        <v>0.4</v>
      </c>
      <c r="S22" s="178" t="n">
        <v>0.4</v>
      </c>
      <c r="T22" s="178" t="n">
        <v>0.52</v>
      </c>
      <c r="U22" s="232" t="n">
        <v>0.4</v>
      </c>
      <c r="V22" s="42" t="n">
        <v>2.27784277398144</v>
      </c>
      <c r="W22" s="42" t="n">
        <v>2.33960246641794</v>
      </c>
      <c r="X22" s="181" t="n">
        <v>2.21971600462944</v>
      </c>
      <c r="Y22" s="207" t="n">
        <v>0.065</v>
      </c>
      <c r="Z22" s="208" t="n">
        <v>0.085</v>
      </c>
      <c r="AA22" s="183" t="n">
        <v>-0.08</v>
      </c>
      <c r="AB22" s="233" t="n">
        <v>3.135</v>
      </c>
      <c r="AC22" s="125" t="n">
        <v>3.22</v>
      </c>
      <c r="AD22" s="181" t="n">
        <v>3.055</v>
      </c>
      <c r="AE22" s="230" t="n">
        <v>2.31</v>
      </c>
      <c r="AF22" s="210" t="n">
        <v>2.368</v>
      </c>
      <c r="AG22" s="211" t="n">
        <v>2.463</v>
      </c>
      <c r="AH22" s="234" t="n">
        <v>-0.215</v>
      </c>
      <c r="AI22" s="229" t="n">
        <v>1.4488</v>
      </c>
      <c r="AJ22" s="235" t="n">
        <v>0.051160082072492</v>
      </c>
      <c r="AK22" s="235" t="n">
        <v>0.059192925200601</v>
      </c>
      <c r="AL22" s="167" t="n">
        <v>0.999861702397798</v>
      </c>
      <c r="AM22" s="190" t="n">
        <v>0.999840303284892</v>
      </c>
      <c r="AN22" s="166" t="n">
        <v>0.197</v>
      </c>
      <c r="AO22" s="191" t="n">
        <v>0.12</v>
      </c>
      <c r="AP22" s="54"/>
      <c r="AQ22" s="166" t="n">
        <v>-2.661126769352</v>
      </c>
      <c r="AR22" s="192" t="n">
        <v>-2.33596954333344</v>
      </c>
      <c r="AS22" s="54"/>
      <c r="AT22" s="54"/>
      <c r="AU22" s="54"/>
      <c r="AV22" s="166" t="n">
        <v>0.005</v>
      </c>
      <c r="AW22" s="236"/>
      <c r="AX22" s="167"/>
      <c r="AY22" s="89"/>
      <c r="AZ22" s="237"/>
      <c r="BA22" s="238"/>
      <c r="BB22" s="238"/>
      <c r="BC22" s="239"/>
      <c r="BD22" s="168"/>
      <c r="BE22" s="54"/>
      <c r="BF22" s="132"/>
      <c r="BG22" s="54"/>
      <c r="BH22" s="106"/>
      <c r="BI22" s="106"/>
      <c r="BJ22" s="54"/>
      <c r="BK22" s="132"/>
      <c r="BL22" s="54"/>
      <c r="BM22" s="54"/>
      <c r="BN22" s="71"/>
      <c r="BO22" s="71"/>
      <c r="BP22" s="106"/>
      <c r="BQ22" s="54"/>
      <c r="BR22" s="106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</row>
    <row r="23" customFormat="false" ht="12.75" hidden="true" customHeight="false" outlineLevel="0" collapsed="false">
      <c r="A23" s="169" t="n">
        <v>36617</v>
      </c>
      <c r="B23" s="170" t="n">
        <v>2.9</v>
      </c>
      <c r="C23" s="194" t="n">
        <v>-0.283054088764111</v>
      </c>
      <c r="D23" s="195" t="n">
        <v>-0.19570123498155</v>
      </c>
      <c r="E23" s="172" t="n">
        <v>-0.3383775628264</v>
      </c>
      <c r="F23" s="199" t="n">
        <v>0.16</v>
      </c>
      <c r="G23" s="197" t="n">
        <v>0.17</v>
      </c>
      <c r="H23" s="197" t="n">
        <v>0.17</v>
      </c>
      <c r="I23" s="198" t="n">
        <v>0.18</v>
      </c>
      <c r="J23" s="197" t="n">
        <v>0.04</v>
      </c>
      <c r="K23" s="197" t="n">
        <v>0.1</v>
      </c>
      <c r="L23" s="197" t="n">
        <v>0.22</v>
      </c>
      <c r="M23" s="199" t="n">
        <v>-0.19</v>
      </c>
      <c r="N23" s="197" t="n">
        <v>0.12</v>
      </c>
      <c r="O23" s="198" t="n">
        <v>0.005</v>
      </c>
      <c r="P23" s="231" t="n">
        <v>-0.17</v>
      </c>
      <c r="Q23" s="201" t="n">
        <v>0.11</v>
      </c>
      <c r="R23" s="116" t="n">
        <v>0.4464</v>
      </c>
      <c r="S23" s="178" t="n">
        <v>0.45</v>
      </c>
      <c r="T23" s="178" t="n">
        <v>0.4</v>
      </c>
      <c r="U23" s="232" t="n">
        <v>0.45</v>
      </c>
      <c r="V23" s="42" t="n">
        <v>2.61694591123589</v>
      </c>
      <c r="W23" s="42" t="n">
        <v>2.70429876501845</v>
      </c>
      <c r="X23" s="181" t="n">
        <v>2.5616224371736</v>
      </c>
      <c r="Y23" s="207"/>
      <c r="Z23" s="208" t="n">
        <v>0.12</v>
      </c>
      <c r="AA23" s="183" t="n">
        <v>-0.076</v>
      </c>
      <c r="AB23" s="233" t="n">
        <v>3.595</v>
      </c>
      <c r="AC23" s="125" t="n">
        <v>3.715</v>
      </c>
      <c r="AD23" s="181" t="n">
        <v>3.519</v>
      </c>
      <c r="AE23" s="230" t="n">
        <v>2.71</v>
      </c>
      <c r="AF23" s="210" t="n">
        <v>2.71</v>
      </c>
      <c r="AG23" s="211" t="n">
        <v>2.905</v>
      </c>
      <c r="AH23" s="234" t="n">
        <v>-0.14</v>
      </c>
      <c r="AI23" s="212" t="n">
        <v>1.4795</v>
      </c>
      <c r="AJ23" s="235" t="n">
        <v>0.054147093725843</v>
      </c>
      <c r="AK23" s="235" t="n">
        <v>0.063102397517172</v>
      </c>
      <c r="AL23" s="167" t="n">
        <v>1</v>
      </c>
      <c r="AM23" s="190" t="n">
        <v>1</v>
      </c>
      <c r="AN23" s="166" t="n">
        <v>0.17</v>
      </c>
      <c r="AO23" s="191" t="n">
        <v>0.124</v>
      </c>
      <c r="AP23" s="54"/>
      <c r="AQ23" s="166" t="n">
        <v>-2.95532347406229</v>
      </c>
      <c r="AR23" s="192" t="n">
        <v>-2.67226938529818</v>
      </c>
      <c r="AS23" s="54"/>
      <c r="AT23" s="54" t="n">
        <v>0.3364</v>
      </c>
      <c r="AU23" s="54"/>
      <c r="AV23" s="166" t="n">
        <v>0</v>
      </c>
      <c r="AW23" s="236"/>
      <c r="AX23" s="167"/>
      <c r="AY23" s="89"/>
      <c r="AZ23" s="237"/>
      <c r="BA23" s="238"/>
      <c r="BB23" s="238"/>
      <c r="BC23" s="239"/>
      <c r="BD23" s="168"/>
      <c r="BE23" s="54"/>
      <c r="BF23" s="132"/>
      <c r="BG23" s="54"/>
      <c r="BH23" s="106"/>
      <c r="BI23" s="106"/>
      <c r="BJ23" s="54"/>
      <c r="BK23" s="132"/>
      <c r="BL23" s="54"/>
      <c r="BM23" s="54"/>
      <c r="BN23" s="71"/>
      <c r="BO23" s="71"/>
      <c r="BP23" s="106"/>
      <c r="BQ23" s="54"/>
      <c r="BR23" s="106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</row>
    <row r="24" customFormat="false" ht="12.75" hidden="true" customHeight="false" outlineLevel="0" collapsed="false">
      <c r="A24" s="193" t="n">
        <v>36647</v>
      </c>
      <c r="B24" s="170" t="n">
        <v>3.089</v>
      </c>
      <c r="C24" s="194" t="n">
        <v>-0.363749932705249</v>
      </c>
      <c r="D24" s="195" t="n">
        <v>-0.349555921938089</v>
      </c>
      <c r="E24" s="195" t="n">
        <v>-0.484399024226111</v>
      </c>
      <c r="F24" s="199" t="n">
        <v>0.16</v>
      </c>
      <c r="G24" s="197" t="n">
        <v>0.17</v>
      </c>
      <c r="H24" s="197" t="n">
        <v>0.17</v>
      </c>
      <c r="I24" s="198" t="n">
        <v>0.181</v>
      </c>
      <c r="J24" s="197" t="n">
        <v>0.031</v>
      </c>
      <c r="K24" s="197" t="n">
        <v>0.141</v>
      </c>
      <c r="L24" s="197" t="n">
        <v>0.321</v>
      </c>
      <c r="M24" s="199" t="n">
        <v>-0.369</v>
      </c>
      <c r="N24" s="197" t="n">
        <v>-0.059</v>
      </c>
      <c r="O24" s="198" t="n">
        <v>-0.149</v>
      </c>
      <c r="P24" s="231" t="n">
        <v>-0.349</v>
      </c>
      <c r="Q24" s="201" t="n">
        <v>0.18</v>
      </c>
      <c r="R24" s="240" t="n">
        <v>0.23</v>
      </c>
      <c r="S24" s="178" t="n">
        <v>0.2</v>
      </c>
      <c r="T24" s="178" t="n">
        <v>0.335</v>
      </c>
      <c r="U24" s="232" t="n">
        <v>0.2</v>
      </c>
      <c r="V24" s="205" t="n">
        <v>2.72525006729475</v>
      </c>
      <c r="W24" s="205" t="n">
        <v>2.73944407806191</v>
      </c>
      <c r="X24" s="206" t="n">
        <v>2.60460097577389</v>
      </c>
      <c r="Y24" s="231"/>
      <c r="Z24" s="208" t="n">
        <v>0.02</v>
      </c>
      <c r="AA24" s="183" t="n">
        <v>-0.17</v>
      </c>
      <c r="AB24" s="233" t="n">
        <v>3.84</v>
      </c>
      <c r="AC24" s="209" t="n">
        <v>3.86</v>
      </c>
      <c r="AD24" s="206" t="n">
        <v>3.67</v>
      </c>
      <c r="AE24" s="241" t="n">
        <v>2.74</v>
      </c>
      <c r="AF24" s="210" t="n">
        <v>2.72</v>
      </c>
      <c r="AG24" s="211" t="n">
        <v>2.94</v>
      </c>
      <c r="AH24" s="228" t="n">
        <v>-0.309</v>
      </c>
      <c r="AI24" s="212" t="n">
        <v>1.4965</v>
      </c>
      <c r="AJ24" s="235" t="n">
        <v>0.054646687663194</v>
      </c>
      <c r="AK24" s="235" t="n">
        <v>0.061795229083421</v>
      </c>
      <c r="AL24" s="214" t="n">
        <v>1</v>
      </c>
      <c r="AM24" s="215" t="n">
        <v>1</v>
      </c>
      <c r="AN24" s="216" t="e">
        <f aca="false">NA()</f>
        <v>#N/A</v>
      </c>
      <c r="AO24" s="191" t="n">
        <v>0.12</v>
      </c>
      <c r="AP24" s="217"/>
      <c r="AQ24" s="216" t="n">
        <v>-3.20880257266956</v>
      </c>
      <c r="AR24" s="218" t="n">
        <v>-2.84505263996431</v>
      </c>
      <c r="AS24" s="217"/>
      <c r="AT24" s="116" t="n">
        <v>0.05</v>
      </c>
      <c r="AU24" s="217"/>
      <c r="AV24" s="216" t="n">
        <v>0</v>
      </c>
      <c r="AW24" s="242"/>
      <c r="AX24" s="214"/>
      <c r="AY24" s="214"/>
      <c r="AZ24" s="219"/>
      <c r="BA24" s="243"/>
      <c r="BB24" s="243"/>
      <c r="BC24" s="244"/>
      <c r="BD24" s="221"/>
      <c r="BE24" s="217"/>
      <c r="BF24" s="220"/>
      <c r="BG24" s="217"/>
      <c r="BH24" s="222"/>
      <c r="BI24" s="222"/>
      <c r="BJ24" s="217"/>
      <c r="BK24" s="220"/>
      <c r="BL24" s="217"/>
      <c r="BM24" s="217"/>
      <c r="BN24" s="223"/>
      <c r="BO24" s="223"/>
      <c r="BP24" s="222"/>
      <c r="BQ24" s="217"/>
      <c r="BR24" s="222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2.75" hidden="true" customHeight="false" outlineLevel="0" collapsed="false">
      <c r="A25" s="193" t="n">
        <v>36678</v>
      </c>
      <c r="B25" s="170" t="n">
        <v>4.406</v>
      </c>
      <c r="C25" s="245" t="n">
        <v>-1.19810700386545</v>
      </c>
      <c r="D25" s="195" t="n">
        <v>-0.9160944327767</v>
      </c>
      <c r="E25" s="195" t="n">
        <v>-1.2545095180832</v>
      </c>
      <c r="F25" s="199" t="n">
        <v>0.095</v>
      </c>
      <c r="G25" s="197" t="n">
        <v>0.095</v>
      </c>
      <c r="H25" s="197" t="n">
        <v>0.11</v>
      </c>
      <c r="I25" s="198" t="n">
        <v>0.095</v>
      </c>
      <c r="J25" s="197" t="n">
        <v>0.06</v>
      </c>
      <c r="K25" s="197" t="n">
        <v>0.135</v>
      </c>
      <c r="L25" s="197" t="n">
        <v>0.35</v>
      </c>
      <c r="M25" s="199" t="n">
        <v>-0.756</v>
      </c>
      <c r="N25" s="197" t="n">
        <v>-0.066</v>
      </c>
      <c r="O25" s="198" t="n">
        <v>-0.466</v>
      </c>
      <c r="P25" s="231" t="n">
        <v>-0.766</v>
      </c>
      <c r="Q25" s="201" t="n">
        <v>0.15</v>
      </c>
      <c r="R25" s="240" t="n">
        <v>0.525</v>
      </c>
      <c r="S25" s="178" t="n">
        <v>0.45</v>
      </c>
      <c r="T25" s="178" t="n">
        <v>0.515</v>
      </c>
      <c r="U25" s="232" t="n">
        <v>0.45</v>
      </c>
      <c r="V25" s="205" t="n">
        <v>3.20789299613455</v>
      </c>
      <c r="W25" s="205" t="n">
        <v>3.4899055672233</v>
      </c>
      <c r="X25" s="206" t="n">
        <v>3.1514904819168</v>
      </c>
      <c r="Y25" s="207"/>
      <c r="Z25" s="208" t="n">
        <v>0.4</v>
      </c>
      <c r="AA25" s="183" t="n">
        <v>-0.08</v>
      </c>
      <c r="AB25" s="233" t="n">
        <v>4.55</v>
      </c>
      <c r="AC25" s="209" t="n">
        <v>4.95</v>
      </c>
      <c r="AD25" s="206" t="n">
        <v>4.47</v>
      </c>
      <c r="AE25" s="241" t="n">
        <v>3.64</v>
      </c>
      <c r="AF25" s="210" t="n">
        <v>3.65</v>
      </c>
      <c r="AG25" s="211" t="n">
        <v>3.94</v>
      </c>
      <c r="AH25" s="228" t="n">
        <v>-0.516</v>
      </c>
      <c r="AI25" s="212" t="n">
        <v>1.4795</v>
      </c>
      <c r="AJ25" s="213" t="n">
        <v>0.058638838318261</v>
      </c>
      <c r="AK25" s="213" t="n">
        <v>0.067041095957372</v>
      </c>
      <c r="AL25" s="214" t="n">
        <v>1</v>
      </c>
      <c r="AM25" s="215" t="n">
        <v>1</v>
      </c>
      <c r="AN25" s="216" t="n">
        <v>0.095</v>
      </c>
      <c r="AO25" s="191" t="n">
        <v>0.124</v>
      </c>
      <c r="AP25" s="217"/>
      <c r="AQ25" s="216" t="n">
        <v>-4.46237893868359</v>
      </c>
      <c r="AR25" s="218" t="n">
        <v>-3.26427193481814</v>
      </c>
      <c r="AS25" s="217"/>
      <c r="AT25" s="116" t="n">
        <v>0.375</v>
      </c>
      <c r="AU25" s="217"/>
      <c r="AV25" s="216" t="n">
        <v>0</v>
      </c>
      <c r="AW25" s="242"/>
      <c r="AX25" s="214"/>
      <c r="AY25" s="214"/>
      <c r="AZ25" s="219"/>
      <c r="BA25" s="243"/>
      <c r="BB25" s="243"/>
      <c r="BC25" s="244"/>
      <c r="BD25" s="221"/>
      <c r="BE25" s="217"/>
      <c r="BF25" s="220"/>
      <c r="BG25" s="217"/>
      <c r="BH25" s="222"/>
      <c r="BI25" s="222"/>
      <c r="BJ25" s="217"/>
      <c r="BK25" s="220"/>
      <c r="BL25" s="217"/>
      <c r="BM25" s="217"/>
      <c r="BN25" s="223"/>
      <c r="BO25" s="223"/>
      <c r="BP25" s="222"/>
      <c r="BQ25" s="217"/>
      <c r="BR25" s="222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2.75" hidden="true" customHeight="false" outlineLevel="0" collapsed="false">
      <c r="A26" s="193" t="n">
        <v>36708</v>
      </c>
      <c r="B26" s="170" t="n">
        <v>4.369</v>
      </c>
      <c r="C26" s="194" t="n">
        <v>-0.6421</v>
      </c>
      <c r="D26" s="172" t="n">
        <v>-0.591896680392948</v>
      </c>
      <c r="E26" s="195" t="n">
        <v>-0.4585</v>
      </c>
      <c r="F26" s="199" t="n">
        <v>0.06</v>
      </c>
      <c r="G26" s="197" t="n">
        <v>0.05</v>
      </c>
      <c r="H26" s="197" t="n">
        <v>0.095</v>
      </c>
      <c r="I26" s="198" t="n">
        <v>0.081</v>
      </c>
      <c r="J26" s="197" t="n">
        <v>0.0609999999999999</v>
      </c>
      <c r="K26" s="197" t="n">
        <v>0.0809999999999999</v>
      </c>
      <c r="L26" s="197" t="n">
        <v>0.561</v>
      </c>
      <c r="M26" s="199" t="n">
        <v>-0.449</v>
      </c>
      <c r="N26" s="197" t="n">
        <v>0.541</v>
      </c>
      <c r="O26" s="198" t="n">
        <v>0.101</v>
      </c>
      <c r="P26" s="231" t="n">
        <v>-0.299</v>
      </c>
      <c r="Q26" s="201" t="n">
        <v>0.2</v>
      </c>
      <c r="R26" s="246" t="n">
        <v>0.6</v>
      </c>
      <c r="S26" s="178" t="n">
        <v>0.6</v>
      </c>
      <c r="T26" s="178" t="n">
        <v>0.545</v>
      </c>
      <c r="U26" s="232" t="n">
        <v>0.6</v>
      </c>
      <c r="V26" s="205" t="n">
        <v>3.7269</v>
      </c>
      <c r="W26" s="205" t="n">
        <v>3.7220011424733</v>
      </c>
      <c r="X26" s="206" t="n">
        <v>3.9105</v>
      </c>
      <c r="Y26" s="231"/>
      <c r="Z26" s="208" t="n">
        <v>0.0788000000000002</v>
      </c>
      <c r="AA26" s="183" t="n">
        <v>0.2582</v>
      </c>
      <c r="AB26" s="247" t="n">
        <v>5.2418</v>
      </c>
      <c r="AC26" s="125" t="n">
        <v>5.3206</v>
      </c>
      <c r="AD26" s="206" t="n">
        <v>5.5</v>
      </c>
      <c r="AE26" s="241" t="n">
        <v>4.07</v>
      </c>
      <c r="AF26" s="210" t="n">
        <v>3.92</v>
      </c>
      <c r="AG26" s="211" t="n">
        <v>4.47</v>
      </c>
      <c r="AH26" s="228" t="n">
        <v>-0.249</v>
      </c>
      <c r="AI26" s="212" t="n">
        <v>1.4862</v>
      </c>
      <c r="AJ26" s="213" t="n">
        <v>0.059132950169177</v>
      </c>
      <c r="AK26" s="213" t="n">
        <v>0.067028795515919</v>
      </c>
      <c r="AL26" s="214" t="n">
        <v>1</v>
      </c>
      <c r="AM26" s="215" t="n">
        <v>1</v>
      </c>
      <c r="AN26" s="216" t="n">
        <v>0.05</v>
      </c>
      <c r="AO26" s="191" t="n">
        <v>0.12</v>
      </c>
      <c r="AP26" s="217"/>
      <c r="AQ26" s="216" t="n">
        <v>-4.18608766507691</v>
      </c>
      <c r="AR26" s="218" t="n">
        <v>-3.54398766507691</v>
      </c>
      <c r="AS26" s="217"/>
      <c r="AT26" s="116" t="n">
        <v>0.1335</v>
      </c>
      <c r="AU26" s="217"/>
      <c r="AV26" s="216" t="n">
        <v>0.015</v>
      </c>
      <c r="AW26" s="242"/>
      <c r="AX26" s="214"/>
      <c r="AY26" s="214"/>
      <c r="AZ26" s="219"/>
      <c r="BA26" s="243"/>
      <c r="BB26" s="243"/>
      <c r="BC26" s="244"/>
      <c r="BD26" s="221"/>
      <c r="BE26" s="217"/>
      <c r="BF26" s="220"/>
      <c r="BG26" s="217"/>
      <c r="BH26" s="222"/>
      <c r="BI26" s="222"/>
      <c r="BJ26" s="217"/>
      <c r="BK26" s="220"/>
      <c r="BL26" s="217"/>
      <c r="BM26" s="217"/>
      <c r="BN26" s="223"/>
      <c r="BO26" s="223"/>
      <c r="BP26" s="222"/>
      <c r="BQ26" s="217"/>
      <c r="BR26" s="222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2.75" hidden="true" customHeight="false" outlineLevel="0" collapsed="false">
      <c r="A27" s="248" t="n">
        <v>36739</v>
      </c>
      <c r="B27" s="249" t="n">
        <v>3.82</v>
      </c>
      <c r="C27" s="194" t="n">
        <v>-0.547283200453201</v>
      </c>
      <c r="D27" s="195" t="n">
        <v>-0.533084862928053</v>
      </c>
      <c r="E27" s="195" t="n">
        <v>-0.604076550553796</v>
      </c>
      <c r="F27" s="176" t="n">
        <v>0.095</v>
      </c>
      <c r="G27" s="174" t="n">
        <v>0.09</v>
      </c>
      <c r="H27" s="174" t="n">
        <v>0</v>
      </c>
      <c r="I27" s="175" t="n">
        <v>0.1</v>
      </c>
      <c r="J27" s="174" t="n">
        <v>0.075</v>
      </c>
      <c r="K27" s="174" t="n">
        <v>0.115</v>
      </c>
      <c r="L27" s="174" t="n">
        <v>0.4</v>
      </c>
      <c r="M27" s="176" t="n">
        <v>-0.73</v>
      </c>
      <c r="N27" s="174" t="n">
        <v>0.72</v>
      </c>
      <c r="O27" s="175" t="n">
        <v>0.14</v>
      </c>
      <c r="P27" s="250" t="n">
        <v>-0.78</v>
      </c>
      <c r="Q27" s="177" t="n">
        <v>0.17</v>
      </c>
      <c r="R27" s="251" t="n">
        <v>0.65</v>
      </c>
      <c r="S27" s="252" t="n">
        <v>0.65</v>
      </c>
      <c r="T27" s="252" t="n">
        <v>0.525</v>
      </c>
      <c r="U27" s="253" t="n">
        <v>0.65</v>
      </c>
      <c r="V27" s="254" t="n">
        <v>3.2727167995468</v>
      </c>
      <c r="W27" s="254" t="n">
        <v>3.28691513707195</v>
      </c>
      <c r="X27" s="255" t="n">
        <v>3.2159234494462</v>
      </c>
      <c r="Y27" s="256" t="s">
        <v>109</v>
      </c>
      <c r="Z27" s="182" t="n">
        <v>0.02</v>
      </c>
      <c r="AA27" s="257" t="n">
        <v>-0.08</v>
      </c>
      <c r="AB27" s="258" t="n">
        <v>4.61</v>
      </c>
      <c r="AC27" s="259" t="n">
        <v>4.63</v>
      </c>
      <c r="AD27" s="255" t="n">
        <v>4.53</v>
      </c>
      <c r="AE27" s="260" t="n">
        <v>3.04</v>
      </c>
      <c r="AF27" s="261" t="n">
        <v>3.09</v>
      </c>
      <c r="AG27" s="262" t="n">
        <v>3.96</v>
      </c>
      <c r="AH27" s="263" t="n">
        <v>-0.32</v>
      </c>
      <c r="AI27" s="212" t="n">
        <v>1.4712</v>
      </c>
      <c r="AJ27" s="213" t="n">
        <v>0.059020182001896</v>
      </c>
      <c r="AK27" s="213" t="n">
        <v>0.067041095957372</v>
      </c>
      <c r="AL27" s="167" t="n">
        <v>1.00494895890411</v>
      </c>
      <c r="AM27" s="190" t="n">
        <v>1.00561240785754</v>
      </c>
      <c r="AN27" s="166" t="n">
        <v>0.09</v>
      </c>
      <c r="AO27" s="191" t="n">
        <v>0.12</v>
      </c>
      <c r="AP27" s="54"/>
      <c r="AQ27" s="166" t="n">
        <v>-3.87734719956498</v>
      </c>
      <c r="AR27" s="192" t="n">
        <v>-3.33006399911178</v>
      </c>
      <c r="AS27" s="54"/>
      <c r="AT27" s="35" t="n">
        <v>0.0721</v>
      </c>
      <c r="AU27" s="54"/>
      <c r="AV27" s="166" t="n">
        <v>0.01</v>
      </c>
      <c r="AW27" s="236"/>
      <c r="AX27" s="167"/>
      <c r="AY27" s="167"/>
      <c r="AZ27" s="57"/>
      <c r="BA27" s="238"/>
      <c r="BB27" s="238"/>
      <c r="BC27" s="239"/>
      <c r="BD27" s="168"/>
      <c r="BE27" s="54"/>
      <c r="BF27" s="132"/>
      <c r="BG27" s="54"/>
      <c r="BH27" s="106"/>
      <c r="BI27" s="106"/>
      <c r="BJ27" s="54"/>
      <c r="BK27" s="132"/>
      <c r="BL27" s="54"/>
      <c r="BM27" s="54"/>
      <c r="BN27" s="71"/>
      <c r="BO27" s="71"/>
      <c r="BP27" s="106"/>
      <c r="BQ27" s="54"/>
      <c r="BR27" s="106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</row>
    <row r="28" customFormat="false" ht="12.75" hidden="true" customHeight="false" outlineLevel="0" collapsed="false">
      <c r="A28" s="248" t="n">
        <v>36770</v>
      </c>
      <c r="B28" s="249" t="n">
        <v>4.618</v>
      </c>
      <c r="C28" s="194" t="n">
        <v>-0.9846</v>
      </c>
      <c r="D28" s="195" t="n">
        <v>-0.974852496609977</v>
      </c>
      <c r="E28" s="195" t="n">
        <v>-1.04656799864521</v>
      </c>
      <c r="F28" s="176" t="n">
        <v>0.212</v>
      </c>
      <c r="G28" s="174" t="n">
        <v>0.207</v>
      </c>
      <c r="H28" s="174" t="n">
        <v>0.2395</v>
      </c>
      <c r="I28" s="175" t="n">
        <v>0.17</v>
      </c>
      <c r="J28" s="174" t="n">
        <v>0.05199999</v>
      </c>
      <c r="K28" s="174" t="n">
        <v>0.112</v>
      </c>
      <c r="L28" s="174" t="n">
        <v>0.32</v>
      </c>
      <c r="M28" s="264" t="n">
        <v>-1.208</v>
      </c>
      <c r="N28" s="174" t="n">
        <v>2.605</v>
      </c>
      <c r="O28" s="175" t="n">
        <v>1.335</v>
      </c>
      <c r="P28" s="250" t="n">
        <v>-1.168</v>
      </c>
      <c r="Q28" s="177" t="n">
        <v>0.085</v>
      </c>
      <c r="R28" s="116" t="n">
        <v>0.4</v>
      </c>
      <c r="S28" s="252" t="n">
        <v>0.4</v>
      </c>
      <c r="T28" s="252" t="n">
        <v>0.54</v>
      </c>
      <c r="U28" s="253" t="n">
        <v>0.4</v>
      </c>
      <c r="V28" s="254" t="n">
        <v>3.6334</v>
      </c>
      <c r="W28" s="254" t="n">
        <v>3.6757</v>
      </c>
      <c r="X28" s="255" t="n">
        <v>3.3581</v>
      </c>
      <c r="Y28" s="265" t="n">
        <v>5.41349478129941</v>
      </c>
      <c r="Z28" s="182" t="n">
        <v>0.02</v>
      </c>
      <c r="AA28" s="257" t="n">
        <v>-0.08</v>
      </c>
      <c r="AB28" s="258" t="n">
        <v>5.0744</v>
      </c>
      <c r="AC28" s="259" t="n">
        <v>5.1335</v>
      </c>
      <c r="AD28" s="255" t="n">
        <v>4.69</v>
      </c>
      <c r="AE28" s="260" t="n">
        <v>3.45</v>
      </c>
      <c r="AF28" s="261" t="n">
        <v>3.41</v>
      </c>
      <c r="AG28" s="262" t="n">
        <v>5.953</v>
      </c>
      <c r="AH28" s="263" t="n">
        <v>-1.205</v>
      </c>
      <c r="AI28" s="212" t="n">
        <v>1.503</v>
      </c>
      <c r="AJ28" s="213" t="n">
        <v>1</v>
      </c>
      <c r="AK28" s="213" t="n">
        <v>1</v>
      </c>
      <c r="AL28" s="167" t="n">
        <v>1</v>
      </c>
      <c r="AM28" s="190" t="n">
        <v>1</v>
      </c>
      <c r="AN28" s="166" t="n">
        <v>0.207</v>
      </c>
      <c r="AO28" s="191" t="n">
        <v>0.124</v>
      </c>
      <c r="AP28" s="54"/>
      <c r="AQ28" s="166" t="n">
        <v>-4.67534842069342</v>
      </c>
      <c r="AR28" s="192" t="n">
        <v>-3.68615282367639</v>
      </c>
      <c r="AS28" s="54"/>
      <c r="AT28" s="35" t="n">
        <v>0.0503</v>
      </c>
      <c r="AU28" s="54"/>
      <c r="AV28" s="166" t="n">
        <v>0.01</v>
      </c>
      <c r="AW28" s="236"/>
      <c r="AX28" s="167"/>
      <c r="AY28" s="167"/>
      <c r="AZ28" s="219" t="n">
        <v>0</v>
      </c>
      <c r="BA28" s="238" t="n">
        <v>0.3</v>
      </c>
      <c r="BB28" s="238"/>
      <c r="BC28" s="239"/>
      <c r="BD28" s="168"/>
      <c r="BE28" s="54"/>
      <c r="BF28" s="132"/>
      <c r="BG28" s="54"/>
      <c r="BH28" s="106"/>
      <c r="BI28" s="106"/>
      <c r="BJ28" s="54"/>
      <c r="BK28" s="132"/>
      <c r="BL28" s="54"/>
      <c r="BM28" s="54"/>
      <c r="BN28" s="71"/>
      <c r="BO28" s="71"/>
      <c r="BP28" s="106"/>
      <c r="BQ28" s="54"/>
      <c r="BR28" s="106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</row>
    <row r="29" customFormat="false" ht="12.75" hidden="true" customHeight="false" outlineLevel="0" collapsed="false">
      <c r="A29" s="248" t="n">
        <v>36800</v>
      </c>
      <c r="B29" s="249" t="n">
        <v>5.312</v>
      </c>
      <c r="C29" s="194" t="n">
        <v>-0.725</v>
      </c>
      <c r="D29" s="195" t="n">
        <v>-0.6914</v>
      </c>
      <c r="E29" s="195" t="n">
        <v>-0.6593</v>
      </c>
      <c r="F29" s="176" t="n">
        <v>0.075</v>
      </c>
      <c r="G29" s="174" t="n">
        <v>0.07</v>
      </c>
      <c r="H29" s="174" t="n">
        <v>0.095</v>
      </c>
      <c r="I29" s="175" t="n">
        <v>0.21</v>
      </c>
      <c r="J29" s="174" t="n">
        <v>0.11</v>
      </c>
      <c r="K29" s="174" t="n">
        <v>0.22</v>
      </c>
      <c r="L29" s="174" t="n">
        <v>0.448</v>
      </c>
      <c r="M29" s="264" t="n">
        <v>-1.022</v>
      </c>
      <c r="N29" s="174" t="n">
        <v>0.258</v>
      </c>
      <c r="O29" s="175" t="n">
        <v>-0.012</v>
      </c>
      <c r="P29" s="250" t="n">
        <v>-0.432</v>
      </c>
      <c r="Q29" s="177" t="n">
        <v>0.19</v>
      </c>
      <c r="R29" s="116" t="n">
        <v>0.45</v>
      </c>
      <c r="S29" s="252" t="n">
        <v>0.45</v>
      </c>
      <c r="T29" s="252" t="n">
        <v>0.505</v>
      </c>
      <c r="U29" s="253" t="n">
        <v>0.45</v>
      </c>
      <c r="V29" s="254" t="n">
        <v>4.587</v>
      </c>
      <c r="W29" s="254" t="n">
        <v>4.6206</v>
      </c>
      <c r="X29" s="255" t="n">
        <v>4.6527</v>
      </c>
      <c r="Y29" s="265" t="n">
        <v>7.0115</v>
      </c>
      <c r="Z29" s="182" t="n">
        <v>0.02</v>
      </c>
      <c r="AA29" s="257" t="n">
        <v>-0.07</v>
      </c>
      <c r="AB29" s="258" t="n">
        <v>6.5653</v>
      </c>
      <c r="AC29" s="259" t="n">
        <v>6.6135</v>
      </c>
      <c r="AD29" s="255" t="n">
        <v>6.6594</v>
      </c>
      <c r="AE29" s="260" t="n">
        <v>4.88</v>
      </c>
      <c r="AF29" s="261" t="n">
        <v>4.29</v>
      </c>
      <c r="AG29" s="262" t="n">
        <v>5.3</v>
      </c>
      <c r="AH29" s="263" t="n">
        <v>-0.782</v>
      </c>
      <c r="AI29" s="212" t="n">
        <v>1.522</v>
      </c>
      <c r="AJ29" s="213" t="n">
        <v>1</v>
      </c>
      <c r="AK29" s="213" t="n">
        <v>1</v>
      </c>
      <c r="AL29" s="167" t="n">
        <v>1</v>
      </c>
      <c r="AM29" s="190" t="n">
        <v>1</v>
      </c>
      <c r="AN29" s="166" t="n">
        <v>0.07</v>
      </c>
      <c r="AO29" s="191" t="n">
        <v>0.12</v>
      </c>
      <c r="AP29" s="54"/>
      <c r="AQ29" s="166" t="n">
        <v>-5.36088296252152</v>
      </c>
      <c r="AR29" s="192" t="n">
        <v>-4.64696404952738</v>
      </c>
      <c r="AS29" s="54"/>
      <c r="AT29" s="35" t="n">
        <v>0.0384</v>
      </c>
      <c r="AU29" s="54"/>
      <c r="AV29" s="166" t="n">
        <v>0.01</v>
      </c>
      <c r="AW29" s="236"/>
      <c r="AX29" s="167"/>
      <c r="AY29" s="167"/>
      <c r="AZ29" s="266" t="n">
        <v>0.505</v>
      </c>
      <c r="BA29" s="266" t="n">
        <v>0.505</v>
      </c>
      <c r="BB29" s="243" t="n">
        <v>-0.725</v>
      </c>
      <c r="BC29" s="239"/>
      <c r="BD29" s="168"/>
      <c r="BE29" s="54"/>
      <c r="BF29" s="132"/>
      <c r="BG29" s="54"/>
      <c r="BH29" s="106"/>
      <c r="BI29" s="106"/>
      <c r="BJ29" s="54"/>
      <c r="BK29" s="132"/>
      <c r="BL29" s="54"/>
      <c r="BM29" s="54"/>
      <c r="BN29" s="71"/>
      <c r="BO29" s="71"/>
      <c r="BP29" s="106"/>
      <c r="BQ29" s="54"/>
      <c r="BR29" s="106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</row>
    <row r="30" customFormat="false" ht="12.75" hidden="false" customHeight="false" outlineLevel="0" collapsed="false">
      <c r="A30" s="267" t="n">
        <v>36831</v>
      </c>
      <c r="B30" s="268" t="n">
        <v>4.541</v>
      </c>
      <c r="C30" s="269" t="n">
        <v>0.1229</v>
      </c>
      <c r="D30" s="172" t="n">
        <v>-0.176</v>
      </c>
      <c r="E30" s="172" t="n">
        <v>-0.159000000000001</v>
      </c>
      <c r="F30" s="199" t="n">
        <v>0.069</v>
      </c>
      <c r="G30" s="197" t="n">
        <v>0.069</v>
      </c>
      <c r="H30" s="197" t="n">
        <v>0.119</v>
      </c>
      <c r="I30" s="198" t="n">
        <v>0.2989999</v>
      </c>
      <c r="J30" s="197" t="n">
        <v>0.069</v>
      </c>
      <c r="K30" s="197" t="n">
        <v>0.189</v>
      </c>
      <c r="L30" s="197" t="n">
        <v>0.559</v>
      </c>
      <c r="M30" s="270" t="n">
        <v>-0.191000000000001</v>
      </c>
      <c r="N30" s="197" t="n">
        <v>0.639</v>
      </c>
      <c r="O30" s="198" t="n">
        <v>0.529</v>
      </c>
      <c r="P30" s="250" t="n">
        <v>0.289</v>
      </c>
      <c r="Q30" s="201" t="n">
        <v>0.2575</v>
      </c>
      <c r="R30" s="116" t="n">
        <v>0.6</v>
      </c>
      <c r="S30" s="178" t="n">
        <v>0.62</v>
      </c>
      <c r="T30" s="89" t="n">
        <v>0.53</v>
      </c>
      <c r="U30" s="271" t="n">
        <v>0.6</v>
      </c>
      <c r="V30" s="254" t="n">
        <v>4.6639</v>
      </c>
      <c r="W30" s="42" t="n">
        <v>4.365</v>
      </c>
      <c r="X30" s="181" t="n">
        <v>4.382</v>
      </c>
      <c r="Y30" s="227" t="n">
        <v>7.5133351046283</v>
      </c>
      <c r="Z30" s="272" t="n">
        <v>0.04</v>
      </c>
      <c r="AA30" s="273" t="n">
        <v>-0.8</v>
      </c>
      <c r="AB30" s="258" t="n">
        <v>6.748</v>
      </c>
      <c r="AC30" s="125" t="n">
        <v>6.3155</v>
      </c>
      <c r="AD30" s="181" t="n">
        <v>6.34</v>
      </c>
      <c r="AE30" s="230" t="n">
        <v>4.83</v>
      </c>
      <c r="AF30" s="186" t="n">
        <v>4.35</v>
      </c>
      <c r="AG30" s="187" t="n">
        <v>5.07</v>
      </c>
      <c r="AH30" s="263" t="n">
        <v>-0.131</v>
      </c>
      <c r="AI30" s="274" t="n">
        <v>1.5343</v>
      </c>
      <c r="AJ30" s="213" t="n">
        <v>1</v>
      </c>
      <c r="AK30" s="213" t="n">
        <v>1</v>
      </c>
      <c r="AL30" s="167" t="n">
        <v>1</v>
      </c>
      <c r="AM30" s="190" t="n">
        <v>1</v>
      </c>
      <c r="AN30" s="166" t="n">
        <v>0.089</v>
      </c>
      <c r="AO30" s="191" t="n">
        <v>0.124</v>
      </c>
      <c r="AP30" s="54"/>
      <c r="AQ30" s="166" t="n">
        <v>-5.09207250163292</v>
      </c>
      <c r="AR30" s="192" t="n">
        <v>-5.20269105160026</v>
      </c>
      <c r="AS30" s="54"/>
      <c r="AT30" s="35" t="n">
        <v>0.0308</v>
      </c>
      <c r="AU30" s="54"/>
      <c r="AV30" s="166" t="n">
        <v>0.0075</v>
      </c>
      <c r="AW30" s="236"/>
      <c r="AX30" s="167"/>
      <c r="AY30" s="167"/>
      <c r="AZ30" s="266" t="n">
        <v>0.73</v>
      </c>
      <c r="BA30" s="266" t="n">
        <v>0.725</v>
      </c>
      <c r="BB30" s="243" t="n">
        <v>0.1229</v>
      </c>
      <c r="BC30" s="239"/>
      <c r="BD30" s="168"/>
      <c r="BE30" s="54"/>
      <c r="BF30" s="132"/>
      <c r="BG30" s="54"/>
      <c r="BH30" s="106"/>
      <c r="BI30" s="106"/>
      <c r="BJ30" s="54"/>
      <c r="BK30" s="132"/>
      <c r="BL30" s="54"/>
      <c r="BM30" s="54"/>
      <c r="BN30" s="71"/>
      <c r="BO30" s="71"/>
      <c r="BP30" s="106"/>
      <c r="BQ30" s="54"/>
      <c r="BR30" s="106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</row>
    <row r="31" customFormat="false" ht="12.75" hidden="false" customHeight="false" outlineLevel="0" collapsed="false">
      <c r="A31" s="169" t="n">
        <v>36861</v>
      </c>
      <c r="B31" s="268" t="n">
        <v>6.016</v>
      </c>
      <c r="C31" s="275" t="n">
        <v>-0.66412953064275</v>
      </c>
      <c r="D31" s="172" t="n">
        <v>-0.663718122571002</v>
      </c>
      <c r="E31" s="172" t="n">
        <v>-0.00587661584454402</v>
      </c>
      <c r="F31" s="276" t="n">
        <v>0.234</v>
      </c>
      <c r="G31" s="277" t="n">
        <v>0.324</v>
      </c>
      <c r="H31" s="277" t="n">
        <v>0.354</v>
      </c>
      <c r="I31" s="278" t="n">
        <v>0.324</v>
      </c>
      <c r="J31" s="277" t="n">
        <v>0.134</v>
      </c>
      <c r="K31" s="277" t="n">
        <v>0.07399999</v>
      </c>
      <c r="L31" s="277" t="n">
        <v>1.124</v>
      </c>
      <c r="M31" s="279" t="n">
        <v>-0.00600000000000023</v>
      </c>
      <c r="N31" s="277" t="n">
        <v>8.064</v>
      </c>
      <c r="O31" s="278" t="n">
        <v>8.024</v>
      </c>
      <c r="P31" s="280" t="n">
        <v>7.674</v>
      </c>
      <c r="Q31" s="281" t="n">
        <v>0.305</v>
      </c>
      <c r="R31" s="282" t="n">
        <v>0.83</v>
      </c>
      <c r="S31" s="178" t="n">
        <v>0.88</v>
      </c>
      <c r="T31" s="89" t="n">
        <v>0.95</v>
      </c>
      <c r="U31" s="271" t="n">
        <v>0.83</v>
      </c>
      <c r="V31" s="42" t="n">
        <v>5.3519</v>
      </c>
      <c r="W31" s="42" t="n">
        <v>5.3523</v>
      </c>
      <c r="X31" s="181" t="n">
        <v>6.0101</v>
      </c>
      <c r="Y31" s="131" t="s">
        <v>110</v>
      </c>
      <c r="Z31" s="272" t="n">
        <v>0.025</v>
      </c>
      <c r="AA31" s="283" t="n">
        <v>1.15</v>
      </c>
      <c r="AB31" s="284" t="n">
        <v>7.8052</v>
      </c>
      <c r="AC31" s="125" t="n">
        <v>7.8058</v>
      </c>
      <c r="AD31" s="181" t="n">
        <v>8.7652</v>
      </c>
      <c r="AE31" s="230" t="n">
        <v>13.69</v>
      </c>
      <c r="AF31" s="186" t="n">
        <v>6.01</v>
      </c>
      <c r="AG31" s="187" t="n">
        <v>14.04</v>
      </c>
      <c r="AH31" s="234" t="n">
        <v>-0.016</v>
      </c>
      <c r="AI31" s="274" t="n">
        <v>1.5009</v>
      </c>
      <c r="AJ31" s="285" t="n">
        <v>1</v>
      </c>
      <c r="AK31" s="285" t="n">
        <v>1</v>
      </c>
      <c r="AL31" s="167" t="n">
        <v>1</v>
      </c>
      <c r="AM31" s="286" t="n">
        <v>1</v>
      </c>
      <c r="AN31" s="166" t="n">
        <v>0.344</v>
      </c>
      <c r="AO31" s="191" t="n">
        <v>0.12</v>
      </c>
      <c r="AP31" s="54"/>
      <c r="AQ31" s="166" t="n">
        <v>-5.22999400518471</v>
      </c>
      <c r="AR31" s="192" t="n">
        <v>-4.56586447454196</v>
      </c>
      <c r="AS31" s="54"/>
      <c r="AT31" s="35" t="n">
        <v>0.0261</v>
      </c>
      <c r="AU31" s="54"/>
      <c r="AV31" s="166" t="n">
        <v>0.0025</v>
      </c>
      <c r="AW31" s="236"/>
      <c r="AX31" s="167" t="n">
        <v>0</v>
      </c>
      <c r="AY31" s="167"/>
      <c r="AZ31" s="287" t="n">
        <v>1.045</v>
      </c>
      <c r="BA31" s="287" t="n">
        <v>3.355</v>
      </c>
      <c r="BB31" s="243" t="n">
        <v>-0.66412953064275</v>
      </c>
      <c r="BC31" s="287"/>
      <c r="BD31" s="168"/>
      <c r="BE31" s="54"/>
      <c r="BF31" s="132"/>
      <c r="BG31" s="54"/>
      <c r="BH31" s="106"/>
      <c r="BI31" s="106"/>
      <c r="BJ31" s="54"/>
      <c r="BK31" s="132"/>
      <c r="BL31" s="54"/>
      <c r="BM31" s="54"/>
      <c r="BN31" s="71"/>
      <c r="BO31" s="71"/>
      <c r="BP31" s="106"/>
      <c r="BQ31" s="54"/>
      <c r="BR31" s="106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</row>
    <row r="32" customFormat="false" ht="12.75" hidden="false" customHeight="false" outlineLevel="0" collapsed="false">
      <c r="A32" s="169" t="n">
        <v>36892</v>
      </c>
      <c r="B32" s="268" t="n">
        <v>9.98</v>
      </c>
      <c r="C32" s="275" t="n">
        <v>-0.876200000000001</v>
      </c>
      <c r="D32" s="172" t="n">
        <v>-0.8832</v>
      </c>
      <c r="E32" s="172" t="n">
        <v>0.0759299999999996</v>
      </c>
      <c r="F32" s="276" t="n">
        <v>0.42</v>
      </c>
      <c r="G32" s="277" t="n">
        <v>0.82</v>
      </c>
      <c r="H32" s="277" t="n">
        <v>0.82</v>
      </c>
      <c r="I32" s="278" t="n">
        <v>1.11</v>
      </c>
      <c r="J32" s="277" t="n">
        <v>0.9499999</v>
      </c>
      <c r="K32" s="277" t="n">
        <v>-0.06</v>
      </c>
      <c r="L32" s="277" t="n">
        <v>9.35</v>
      </c>
      <c r="M32" s="276" t="n">
        <v>-1.22</v>
      </c>
      <c r="N32" s="277" t="n">
        <v>6.41</v>
      </c>
      <c r="O32" s="278" t="n">
        <v>4.11</v>
      </c>
      <c r="P32" s="280" t="n">
        <v>4.22</v>
      </c>
      <c r="Q32" s="281" t="n">
        <v>0.6</v>
      </c>
      <c r="R32" s="282" t="n">
        <v>0.9</v>
      </c>
      <c r="S32" s="178" t="n">
        <v>0.95</v>
      </c>
      <c r="T32" s="89" t="n">
        <v>1.43</v>
      </c>
      <c r="U32" s="271" t="n">
        <v>0.9</v>
      </c>
      <c r="V32" s="42" t="n">
        <v>9.1038</v>
      </c>
      <c r="W32" s="42" t="n">
        <v>9.0968</v>
      </c>
      <c r="X32" s="181" t="n">
        <v>10.05593</v>
      </c>
      <c r="Y32" s="227"/>
      <c r="Z32" s="272" t="n">
        <v>0.025</v>
      </c>
      <c r="AA32" s="288" t="n">
        <v>2.005</v>
      </c>
      <c r="AB32" s="289" t="n">
        <v>12.9112</v>
      </c>
      <c r="AC32" s="125" t="n">
        <v>12.9012</v>
      </c>
      <c r="AD32" s="181" t="n">
        <v>14.2663</v>
      </c>
      <c r="AE32" s="230" t="n">
        <v>14.2</v>
      </c>
      <c r="AF32" s="186" t="n">
        <v>8.76</v>
      </c>
      <c r="AG32" s="187" t="n">
        <v>14.09</v>
      </c>
      <c r="AH32" s="234" t="n">
        <v>-1.178</v>
      </c>
      <c r="AI32" s="274" t="n">
        <v>1.4975</v>
      </c>
      <c r="AJ32" s="285" t="n">
        <v>1</v>
      </c>
      <c r="AK32" s="285" t="n">
        <v>1</v>
      </c>
      <c r="AL32" s="167" t="n">
        <v>1</v>
      </c>
      <c r="AM32" s="190" t="n">
        <v>1</v>
      </c>
      <c r="AN32" s="166" t="n">
        <v>0.84</v>
      </c>
      <c r="AO32" s="191" t="n">
        <v>0.12</v>
      </c>
      <c r="AP32" s="54"/>
      <c r="AQ32" s="166" t="n">
        <v>-8.56684550223886</v>
      </c>
      <c r="AR32" s="192" t="n">
        <v>-7.69064550223886</v>
      </c>
      <c r="AS32" s="54"/>
      <c r="AT32" s="35" t="n">
        <v>0.0227</v>
      </c>
      <c r="AU32" s="54"/>
      <c r="AV32" s="166" t="n">
        <v>0.0075</v>
      </c>
      <c r="AW32" s="236"/>
      <c r="AX32" s="167" t="n">
        <v>0.622</v>
      </c>
      <c r="AY32" s="167"/>
      <c r="AZ32" s="287" t="n">
        <v>1.045</v>
      </c>
      <c r="BA32" s="287" t="n">
        <v>3.385</v>
      </c>
      <c r="BB32" s="243" t="n">
        <v>-0.876200000000001</v>
      </c>
      <c r="BC32" s="239"/>
      <c r="BD32" s="168"/>
      <c r="BE32" s="54"/>
      <c r="BF32" s="132"/>
      <c r="BG32" s="54"/>
      <c r="BH32" s="106"/>
      <c r="BI32" s="106"/>
      <c r="BJ32" s="54"/>
      <c r="BK32" s="132"/>
      <c r="BL32" s="54"/>
      <c r="BM32" s="54"/>
      <c r="BN32" s="71"/>
      <c r="BO32" s="71"/>
      <c r="BP32" s="106"/>
      <c r="BQ32" s="54"/>
      <c r="BR32" s="106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</row>
    <row r="33" customFormat="false" ht="12.75" hidden="false" customHeight="false" outlineLevel="0" collapsed="false">
      <c r="A33" s="169" t="n">
        <v>36923</v>
      </c>
      <c r="B33" s="268" t="n">
        <v>6.293</v>
      </c>
      <c r="C33" s="275" t="n">
        <v>1.09</v>
      </c>
      <c r="D33" s="172" t="n">
        <v>1.0884</v>
      </c>
      <c r="E33" s="172" t="n">
        <v>0.4965</v>
      </c>
      <c r="F33" s="276" t="n">
        <v>0.25</v>
      </c>
      <c r="G33" s="277" t="n">
        <v>0.29</v>
      </c>
      <c r="H33" s="277" t="n">
        <v>0.39</v>
      </c>
      <c r="I33" s="278" t="n">
        <v>0.41</v>
      </c>
      <c r="J33" s="277" t="n">
        <v>0.2269999</v>
      </c>
      <c r="K33" s="277" t="n">
        <v>0.2</v>
      </c>
      <c r="L33" s="277" t="n">
        <v>1.727</v>
      </c>
      <c r="M33" s="276" t="n">
        <v>0.297</v>
      </c>
      <c r="N33" s="277" t="n">
        <v>6.217</v>
      </c>
      <c r="O33" s="278" t="n">
        <v>3.717</v>
      </c>
      <c r="P33" s="280" t="n">
        <v>0.657</v>
      </c>
      <c r="Q33" s="281" t="n">
        <v>0.63</v>
      </c>
      <c r="R33" s="282" t="n">
        <v>0.98</v>
      </c>
      <c r="S33" s="178" t="n">
        <v>1.03</v>
      </c>
      <c r="T33" s="89" t="n">
        <v>1.1</v>
      </c>
      <c r="U33" s="271" t="n">
        <v>0.98</v>
      </c>
      <c r="V33" s="42" t="n">
        <v>7.383</v>
      </c>
      <c r="W33" s="42" t="n">
        <v>7.3814</v>
      </c>
      <c r="X33" s="181" t="n">
        <v>6.7895</v>
      </c>
      <c r="Y33" s="131" t="s">
        <v>108</v>
      </c>
      <c r="Z33" s="272" t="n">
        <v>0</v>
      </c>
      <c r="AA33" s="288" t="n">
        <v>-2.43</v>
      </c>
      <c r="AB33" s="289" t="n">
        <v>10.467</v>
      </c>
      <c r="AC33" s="125" t="n">
        <v>10.4586</v>
      </c>
      <c r="AD33" s="181" t="n">
        <v>9.62</v>
      </c>
      <c r="AE33" s="230" t="n">
        <v>6.95</v>
      </c>
      <c r="AF33" s="186" t="n">
        <v>6.59</v>
      </c>
      <c r="AG33" s="187" t="n">
        <v>10.01</v>
      </c>
      <c r="AH33" s="234" t="n">
        <v>-0.053</v>
      </c>
      <c r="AI33" s="274" t="n">
        <v>1.528</v>
      </c>
      <c r="AJ33" s="285" t="n">
        <v>1</v>
      </c>
      <c r="AK33" s="285" t="n">
        <v>1</v>
      </c>
      <c r="AL33" s="167" t="n">
        <v>1</v>
      </c>
      <c r="AM33" s="190" t="n">
        <v>1</v>
      </c>
      <c r="AN33" s="166" t="n">
        <v>0.31</v>
      </c>
      <c r="AO33" s="191" t="n">
        <v>0.133</v>
      </c>
      <c r="AP33" s="54"/>
      <c r="AQ33" s="166" t="n">
        <v>-8.00730493678507</v>
      </c>
      <c r="AR33" s="192" t="n">
        <v>-9.10724867884139</v>
      </c>
      <c r="AS33" s="54"/>
      <c r="AT33" s="35" t="n">
        <v>0.0198</v>
      </c>
      <c r="AU33" s="54"/>
      <c r="AV33" s="166" t="n">
        <v>0.0125</v>
      </c>
      <c r="AW33" s="236"/>
      <c r="AX33" s="167" t="n">
        <v>0.017</v>
      </c>
      <c r="AY33" s="167"/>
      <c r="AZ33" s="287" t="n">
        <v>1.015</v>
      </c>
      <c r="BA33" s="287" t="n">
        <v>3.385</v>
      </c>
      <c r="BB33" s="243" t="n">
        <v>1.09994374205632</v>
      </c>
      <c r="BC33" s="239"/>
      <c r="BD33" s="168"/>
      <c r="BE33" s="54"/>
      <c r="BF33" s="132"/>
      <c r="BG33" s="54"/>
      <c r="BH33" s="106"/>
      <c r="BI33" s="106"/>
      <c r="BJ33" s="54"/>
      <c r="BK33" s="132"/>
      <c r="BL33" s="54"/>
      <c r="BM33" s="54"/>
      <c r="BN33" s="71"/>
      <c r="BO33" s="71"/>
      <c r="BP33" s="106"/>
      <c r="BQ33" s="54"/>
      <c r="BR33" s="106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</row>
    <row r="34" customFormat="false" ht="12.75" hidden="false" customHeight="false" outlineLevel="0" collapsed="false">
      <c r="A34" s="169" t="n">
        <v>36951</v>
      </c>
      <c r="B34" s="290" t="n">
        <v>5.518</v>
      </c>
      <c r="C34" s="275" t="n">
        <v>-0.0903908404546483</v>
      </c>
      <c r="D34" s="172" t="n">
        <v>-0.0903908404546483</v>
      </c>
      <c r="E34" s="172" t="n">
        <v>-0.0282426439713044</v>
      </c>
      <c r="F34" s="276" t="n">
        <v>0.3</v>
      </c>
      <c r="G34" s="277" t="n">
        <v>0.31</v>
      </c>
      <c r="H34" s="277" t="n">
        <v>0.36</v>
      </c>
      <c r="I34" s="278" t="n">
        <v>0.36</v>
      </c>
      <c r="J34" s="277" t="n">
        <v>0.185</v>
      </c>
      <c r="K34" s="277" t="n">
        <v>0.265</v>
      </c>
      <c r="L34" s="277" t="n">
        <v>0.66</v>
      </c>
      <c r="M34" s="276" t="n">
        <v>-0.12</v>
      </c>
      <c r="N34" s="277" t="n">
        <v>9.3</v>
      </c>
      <c r="O34" s="278" t="n">
        <v>3.85</v>
      </c>
      <c r="P34" s="280" t="n">
        <v>0.59</v>
      </c>
      <c r="Q34" s="281" t="n">
        <v>0.5</v>
      </c>
      <c r="R34" s="282" t="n">
        <v>0.8</v>
      </c>
      <c r="S34" s="178" t="n">
        <v>0.85</v>
      </c>
      <c r="T34" s="89" t="e">
        <f aca="false">NA()</f>
        <v>#N/A</v>
      </c>
      <c r="U34" s="271" t="n">
        <v>0.8</v>
      </c>
      <c r="V34" s="42" t="n">
        <v>5.42760915954535</v>
      </c>
      <c r="W34" s="42" t="n">
        <v>5.42760915954535</v>
      </c>
      <c r="X34" s="181" t="n">
        <v>5.4897573560287</v>
      </c>
      <c r="Y34" s="227"/>
      <c r="Z34" s="272" t="n">
        <v>0</v>
      </c>
      <c r="AA34" s="288" t="n">
        <v>0.09</v>
      </c>
      <c r="AB34" s="289" t="n">
        <v>7.86</v>
      </c>
      <c r="AC34" s="125" t="n">
        <v>7.86</v>
      </c>
      <c r="AD34" s="181" t="n">
        <v>7.95</v>
      </c>
      <c r="AE34" s="230" t="n">
        <v>6.108</v>
      </c>
      <c r="AF34" s="186" t="n">
        <v>5.398</v>
      </c>
      <c r="AG34" s="187" t="n">
        <v>9.368</v>
      </c>
      <c r="AH34" s="234" t="n">
        <v>-0.12</v>
      </c>
      <c r="AI34" s="274" t="n">
        <v>1.5278808617632</v>
      </c>
      <c r="AJ34" s="285" t="n">
        <v>0.0552425674501236</v>
      </c>
      <c r="AK34" s="285" t="n">
        <v>0.0571945815975568</v>
      </c>
      <c r="AL34" s="167" t="n">
        <v>0.997764580463947</v>
      </c>
      <c r="AM34" s="190" t="n">
        <v>0.99768678470946</v>
      </c>
      <c r="AN34" s="166" t="n">
        <v>0.33</v>
      </c>
      <c r="AO34" s="191" t="n">
        <v>0.12</v>
      </c>
      <c r="AP34" s="54"/>
      <c r="AQ34" s="166" t="n">
        <v>-5.82573087320485</v>
      </c>
      <c r="AR34" s="192" t="n">
        <v>-5.7353400327502</v>
      </c>
      <c r="AS34" s="54"/>
      <c r="AT34" s="35" t="n">
        <v>0.0178</v>
      </c>
      <c r="AU34" s="54"/>
      <c r="AV34" s="166" t="n">
        <v>0</v>
      </c>
      <c r="AW34" s="236"/>
      <c r="AX34" s="167" t="n">
        <v>0.13</v>
      </c>
      <c r="AY34" s="167"/>
      <c r="AZ34" s="287" t="n">
        <v>0.8</v>
      </c>
      <c r="BA34" s="287" t="n">
        <v>2.04</v>
      </c>
      <c r="BB34" s="243" t="n">
        <v>-0.0903908404546483</v>
      </c>
      <c r="BC34" s="239"/>
      <c r="BD34" s="168"/>
      <c r="BE34" s="54"/>
      <c r="BF34" s="132"/>
      <c r="BG34" s="54"/>
      <c r="BH34" s="106"/>
      <c r="BI34" s="106"/>
      <c r="BJ34" s="54"/>
      <c r="BK34" s="132"/>
      <c r="BL34" s="54"/>
      <c r="BM34" s="54"/>
      <c r="BN34" s="71"/>
      <c r="BO34" s="71"/>
      <c r="BP34" s="106"/>
      <c r="BQ34" s="54"/>
      <c r="BR34" s="106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</row>
    <row r="35" customFormat="false" ht="12.75" hidden="false" customHeight="false" outlineLevel="0" collapsed="false">
      <c r="A35" s="169" t="n">
        <v>36982</v>
      </c>
      <c r="B35" s="268" t="n">
        <v>5.483</v>
      </c>
      <c r="C35" s="291" t="n">
        <v>-0.285</v>
      </c>
      <c r="D35" s="172" t="n">
        <v>-0.285</v>
      </c>
      <c r="E35" s="172" t="n">
        <v>-0.215932863079649</v>
      </c>
      <c r="F35" s="276" t="n">
        <v>0.225</v>
      </c>
      <c r="G35" s="277" t="n">
        <v>0.225</v>
      </c>
      <c r="H35" s="277" t="n">
        <v>0.275</v>
      </c>
      <c r="I35" s="278" t="n">
        <v>0.225</v>
      </c>
      <c r="J35" s="277" t="n">
        <v>0.135</v>
      </c>
      <c r="K35" s="277" t="n">
        <v>0.215</v>
      </c>
      <c r="L35" s="277" t="n">
        <v>0.5</v>
      </c>
      <c r="M35" s="276" t="n">
        <v>-0.31</v>
      </c>
      <c r="N35" s="277" t="n">
        <v>4</v>
      </c>
      <c r="O35" s="278" t="n">
        <v>3</v>
      </c>
      <c r="P35" s="292" t="n">
        <v>-0.02</v>
      </c>
      <c r="Q35" s="281" t="n">
        <v>0.5075</v>
      </c>
      <c r="R35" s="282" t="n">
        <v>0.625</v>
      </c>
      <c r="S35" s="178" t="n">
        <v>0.625</v>
      </c>
      <c r="T35" s="89" t="e">
        <f aca="false">NA()</f>
        <v>#N/A</v>
      </c>
      <c r="U35" s="271" t="n">
        <v>0.625</v>
      </c>
      <c r="V35" s="42" t="n">
        <v>5.198</v>
      </c>
      <c r="W35" s="42" t="n">
        <v>5.198</v>
      </c>
      <c r="X35" s="181" t="n">
        <v>5.26706713692035</v>
      </c>
      <c r="Y35" s="43"/>
      <c r="Z35" s="272" t="n">
        <v>0</v>
      </c>
      <c r="AA35" s="293" t="n">
        <v>0.1</v>
      </c>
      <c r="AB35" s="294" t="n">
        <v>7.52601053377155</v>
      </c>
      <c r="AC35" s="125" t="n">
        <v>7.52601053377155</v>
      </c>
      <c r="AD35" s="181" t="n">
        <v>7.62601053377155</v>
      </c>
      <c r="AE35" s="230" t="n">
        <v>5.463</v>
      </c>
      <c r="AF35" s="186" t="n">
        <v>5.173</v>
      </c>
      <c r="AG35" s="187" t="n">
        <v>8.483</v>
      </c>
      <c r="AH35" s="234" t="n">
        <v>-0.26</v>
      </c>
      <c r="AI35" s="274" t="n">
        <v>1.52758033276623</v>
      </c>
      <c r="AJ35" s="285" t="n">
        <v>0.0545826820222706</v>
      </c>
      <c r="AK35" s="285" t="n">
        <v>0.056824519914533</v>
      </c>
      <c r="AL35" s="167" t="n">
        <v>0.993240872019141</v>
      </c>
      <c r="AM35" s="190" t="n">
        <v>0.992968077091637</v>
      </c>
      <c r="AN35" s="166" t="n">
        <v>0.225</v>
      </c>
      <c r="AO35" s="191" t="n">
        <v>0.124</v>
      </c>
      <c r="AP35" s="54"/>
      <c r="AQ35" s="166" t="n">
        <v>-5.82196173226515</v>
      </c>
      <c r="AR35" s="192" t="n">
        <v>-5.53696173226515</v>
      </c>
      <c r="AS35" s="54"/>
      <c r="AT35" s="35" t="n">
        <v>0.01</v>
      </c>
      <c r="AU35" s="54"/>
      <c r="AV35" s="166" t="n">
        <v>0.0075</v>
      </c>
      <c r="AW35" s="236"/>
      <c r="AX35" s="167" t="n">
        <v>0.005</v>
      </c>
      <c r="AY35" s="167"/>
      <c r="AZ35" s="295" t="n">
        <v>0.55</v>
      </c>
      <c r="BA35" s="295" t="n">
        <v>0.55</v>
      </c>
      <c r="BB35" s="243" t="n">
        <v>-0.285</v>
      </c>
      <c r="BC35" s="239"/>
      <c r="BD35" s="168"/>
      <c r="BE35" s="54"/>
      <c r="BF35" s="132"/>
      <c r="BG35" s="54"/>
      <c r="BH35" s="106"/>
      <c r="BI35" s="106"/>
      <c r="BJ35" s="54"/>
      <c r="BK35" s="132"/>
      <c r="BL35" s="54"/>
      <c r="BM35" s="54"/>
      <c r="BN35" s="71"/>
      <c r="BO35" s="71"/>
      <c r="BP35" s="106"/>
      <c r="BQ35" s="54"/>
      <c r="BR35" s="106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</row>
    <row r="36" customFormat="false" ht="12.75" hidden="false" customHeight="false" outlineLevel="0" collapsed="false">
      <c r="A36" s="169" t="n">
        <v>37012</v>
      </c>
      <c r="B36" s="268" t="n">
        <v>5.453</v>
      </c>
      <c r="C36" s="296" t="n">
        <v>-0.3</v>
      </c>
      <c r="D36" s="172" t="n">
        <v>-0.3</v>
      </c>
      <c r="E36" s="172" t="n">
        <v>-0.230919804821471</v>
      </c>
      <c r="F36" s="276" t="n">
        <v>0.225</v>
      </c>
      <c r="G36" s="277" t="n">
        <v>0.225</v>
      </c>
      <c r="H36" s="277" t="n">
        <v>0.275</v>
      </c>
      <c r="I36" s="278" t="n">
        <v>0.225</v>
      </c>
      <c r="J36" s="277" t="n">
        <v>0.135</v>
      </c>
      <c r="K36" s="277" t="n">
        <v>0.215</v>
      </c>
      <c r="L36" s="277" t="n">
        <v>0.44</v>
      </c>
      <c r="M36" s="276" t="n">
        <v>-0.4625</v>
      </c>
      <c r="N36" s="277" t="n">
        <v>2.75</v>
      </c>
      <c r="O36" s="278" t="n">
        <v>2.2</v>
      </c>
      <c r="P36" s="231" t="n">
        <v>-0.17</v>
      </c>
      <c r="Q36" s="281" t="n">
        <v>0.4475</v>
      </c>
      <c r="R36" s="282" t="n">
        <v>0.535</v>
      </c>
      <c r="S36" s="178" t="n">
        <v>0.535</v>
      </c>
      <c r="T36" s="89" t="e">
        <f aca="false">NA()</f>
        <v>#N/A</v>
      </c>
      <c r="U36" s="271" t="n">
        <v>0.535</v>
      </c>
      <c r="V36" s="42" t="n">
        <v>5.153</v>
      </c>
      <c r="W36" s="42" t="n">
        <v>5.153</v>
      </c>
      <c r="X36" s="181" t="n">
        <v>5.22208019517853</v>
      </c>
      <c r="Y36" s="43"/>
      <c r="Z36" s="272" t="n">
        <v>0</v>
      </c>
      <c r="AA36" s="288" t="n">
        <v>0.1</v>
      </c>
      <c r="AB36" s="294" t="n">
        <v>7.45944620839977</v>
      </c>
      <c r="AC36" s="125" t="n">
        <v>7.45944620839977</v>
      </c>
      <c r="AD36" s="181" t="n">
        <v>7.55944620839976</v>
      </c>
      <c r="AE36" s="230" t="n">
        <v>5.283</v>
      </c>
      <c r="AF36" s="186" t="n">
        <v>4.9905</v>
      </c>
      <c r="AG36" s="187" t="n">
        <v>7.653</v>
      </c>
      <c r="AH36" s="234" t="n">
        <v>-0.36</v>
      </c>
      <c r="AI36" s="274" t="n">
        <v>1.5272915736172</v>
      </c>
      <c r="AJ36" s="285" t="n">
        <v>0.0534666550368437</v>
      </c>
      <c r="AK36" s="285" t="n">
        <v>0.0557561956846331</v>
      </c>
      <c r="AL36" s="167" t="n">
        <v>0.989080994930093</v>
      </c>
      <c r="AM36" s="190" t="n">
        <v>0.988622427474899</v>
      </c>
      <c r="AN36" s="166" t="n">
        <v>0.225</v>
      </c>
      <c r="AO36" s="191" t="n">
        <v>0.12</v>
      </c>
      <c r="AP36" s="54"/>
      <c r="AQ36" s="166" t="n">
        <v>-5.67194867946516</v>
      </c>
      <c r="AR36" s="192" t="n">
        <v>-5.37194867946516</v>
      </c>
      <c r="AS36" s="54"/>
      <c r="AT36" s="35" t="n">
        <v>0.01</v>
      </c>
      <c r="AU36" s="54"/>
      <c r="AV36" s="166" t="n">
        <v>0.0075</v>
      </c>
      <c r="AW36" s="236"/>
      <c r="AX36" s="167" t="n">
        <v>0.01</v>
      </c>
      <c r="AY36" s="167"/>
      <c r="AZ36" s="295" t="n">
        <v>0.5</v>
      </c>
      <c r="BA36" s="295" t="n">
        <v>0.5</v>
      </c>
      <c r="BB36" s="243" t="n">
        <v>-0.3</v>
      </c>
      <c r="BC36" s="239"/>
      <c r="BD36" s="168"/>
      <c r="BE36" s="54"/>
      <c r="BF36" s="132"/>
      <c r="BG36" s="54"/>
      <c r="BH36" s="106"/>
      <c r="BI36" s="106"/>
      <c r="BJ36" s="54"/>
      <c r="BK36" s="132"/>
      <c r="BL36" s="54"/>
      <c r="BM36" s="54"/>
      <c r="BN36" s="71"/>
      <c r="BO36" s="71"/>
      <c r="BP36" s="106"/>
      <c r="BQ36" s="54"/>
      <c r="BR36" s="106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</row>
    <row r="37" customFormat="false" ht="12.75" hidden="false" customHeight="false" outlineLevel="0" collapsed="false">
      <c r="A37" s="169" t="n">
        <v>37043</v>
      </c>
      <c r="B37" s="268" t="n">
        <v>5.463</v>
      </c>
      <c r="C37" s="296" t="n">
        <v>-0.28</v>
      </c>
      <c r="D37" s="172" t="n">
        <v>-0.28</v>
      </c>
      <c r="E37" s="172" t="n">
        <v>-0.210912191461534</v>
      </c>
      <c r="F37" s="276" t="n">
        <v>0.225</v>
      </c>
      <c r="G37" s="277" t="n">
        <v>0.225</v>
      </c>
      <c r="H37" s="277" t="n">
        <v>0.275</v>
      </c>
      <c r="I37" s="278" t="n">
        <v>0.225</v>
      </c>
      <c r="J37" s="277" t="n">
        <v>0.135</v>
      </c>
      <c r="K37" s="277" t="n">
        <v>0.215</v>
      </c>
      <c r="L37" s="277" t="n">
        <v>0.48</v>
      </c>
      <c r="M37" s="276" t="n">
        <v>-0.5625</v>
      </c>
      <c r="N37" s="277" t="n">
        <v>2.75</v>
      </c>
      <c r="O37" s="278" t="n">
        <v>2.1</v>
      </c>
      <c r="P37" s="231" t="n">
        <v>-0.07</v>
      </c>
      <c r="Q37" s="281" t="n">
        <v>0.455</v>
      </c>
      <c r="R37" s="282" t="n">
        <v>0.505</v>
      </c>
      <c r="S37" s="178" t="n">
        <v>0.505</v>
      </c>
      <c r="T37" s="89" t="e">
        <f aca="false">NA()</f>
        <v>#N/A</v>
      </c>
      <c r="U37" s="271" t="n">
        <v>0.505</v>
      </c>
      <c r="V37" s="42" t="n">
        <v>5.183</v>
      </c>
      <c r="W37" s="42" t="n">
        <v>5.183</v>
      </c>
      <c r="X37" s="181" t="n">
        <v>5.25208780853847</v>
      </c>
      <c r="Y37" s="131" t="s">
        <v>111</v>
      </c>
      <c r="Z37" s="272" t="n">
        <v>0</v>
      </c>
      <c r="AA37" s="288" t="n">
        <v>0.1</v>
      </c>
      <c r="AB37" s="294" t="n">
        <v>7.50204719131344</v>
      </c>
      <c r="AC37" s="125" t="n">
        <v>7.50204719131344</v>
      </c>
      <c r="AD37" s="181" t="n">
        <v>7.60204719131344</v>
      </c>
      <c r="AE37" s="230" t="n">
        <v>5.393</v>
      </c>
      <c r="AF37" s="186" t="n">
        <v>4.9005</v>
      </c>
      <c r="AG37" s="187" t="n">
        <v>7.563</v>
      </c>
      <c r="AH37" s="234" t="n">
        <v>-0.34</v>
      </c>
      <c r="AI37" s="274" t="n">
        <v>1.52712326866263</v>
      </c>
      <c r="AJ37" s="285" t="n">
        <v>0.0528554344992527</v>
      </c>
      <c r="AK37" s="285" t="n">
        <v>0.054867376005554</v>
      </c>
      <c r="AL37" s="167" t="n">
        <v>0.984833258579662</v>
      </c>
      <c r="AM37" s="190" t="n">
        <v>0.984268183854606</v>
      </c>
      <c r="AN37" s="166" t="n">
        <v>0.225</v>
      </c>
      <c r="AO37" s="191" t="n">
        <v>0.124</v>
      </c>
      <c r="AP37" s="54"/>
      <c r="AQ37" s="166" t="n">
        <v>-5.65694106928751</v>
      </c>
      <c r="AR37" s="192" t="n">
        <v>-5.37694106928751</v>
      </c>
      <c r="AS37" s="54"/>
      <c r="AT37" s="35" t="n">
        <v>0.01</v>
      </c>
      <c r="AU37" s="54"/>
      <c r="AV37" s="166" t="n">
        <v>0.0075</v>
      </c>
      <c r="AW37" s="236"/>
      <c r="AX37" s="167" t="n">
        <v>0.015</v>
      </c>
      <c r="AY37" s="167"/>
      <c r="AZ37" s="295" t="n">
        <v>0.5</v>
      </c>
      <c r="BA37" s="295" t="n">
        <v>0.5</v>
      </c>
      <c r="BB37" s="243" t="n">
        <v>-0.28</v>
      </c>
      <c r="BC37" s="239"/>
      <c r="BD37" s="168"/>
      <c r="BE37" s="54"/>
      <c r="BF37" s="132"/>
      <c r="BG37" s="54"/>
      <c r="BH37" s="106"/>
      <c r="BI37" s="106"/>
      <c r="BJ37" s="54"/>
      <c r="BK37" s="132"/>
      <c r="BL37" s="54"/>
      <c r="BM37" s="54"/>
      <c r="BN37" s="71"/>
      <c r="BO37" s="71"/>
      <c r="BP37" s="106"/>
      <c r="BQ37" s="54"/>
      <c r="BR37" s="106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</row>
    <row r="38" customFormat="false" ht="12.75" hidden="false" customHeight="false" outlineLevel="0" collapsed="false">
      <c r="A38" s="169" t="n">
        <v>37073</v>
      </c>
      <c r="B38" s="268" t="n">
        <v>5.483</v>
      </c>
      <c r="C38" s="296" t="n">
        <v>-0.3</v>
      </c>
      <c r="D38" s="172" t="n">
        <v>-0.299999999999999</v>
      </c>
      <c r="E38" s="172" t="n">
        <v>-0.23090700484203</v>
      </c>
      <c r="F38" s="276" t="n">
        <v>0.225</v>
      </c>
      <c r="G38" s="277" t="n">
        <v>0.225</v>
      </c>
      <c r="H38" s="277" t="n">
        <v>0.275</v>
      </c>
      <c r="I38" s="278" t="n">
        <v>0.225</v>
      </c>
      <c r="J38" s="277" t="n">
        <v>0.135</v>
      </c>
      <c r="K38" s="277" t="n">
        <v>0.215</v>
      </c>
      <c r="L38" s="277" t="n">
        <v>0.56</v>
      </c>
      <c r="M38" s="276" t="n">
        <v>-0.685</v>
      </c>
      <c r="N38" s="277" t="n">
        <v>3.5</v>
      </c>
      <c r="O38" s="278" t="n">
        <v>2.65</v>
      </c>
      <c r="P38" s="231" t="n">
        <v>-0.08</v>
      </c>
      <c r="Q38" s="281" t="n">
        <v>0.4625</v>
      </c>
      <c r="R38" s="282" t="n">
        <v>0.4975</v>
      </c>
      <c r="S38" s="178" t="n">
        <v>0.4975</v>
      </c>
      <c r="T38" s="89" t="e">
        <f aca="false">NA()</f>
        <v>#N/A</v>
      </c>
      <c r="U38" s="271" t="n">
        <v>0.4975</v>
      </c>
      <c r="V38" s="42" t="n">
        <v>5.183</v>
      </c>
      <c r="W38" s="42" t="n">
        <v>5.183</v>
      </c>
      <c r="X38" s="181" t="n">
        <v>5.25209299515797</v>
      </c>
      <c r="Y38" s="227" t="n">
        <v>6.5650459617775</v>
      </c>
      <c r="Z38" s="272" t="n">
        <v>0</v>
      </c>
      <c r="AA38" s="288" t="n">
        <v>0.1</v>
      </c>
      <c r="AB38" s="294" t="n">
        <v>7.50148403343918</v>
      </c>
      <c r="AC38" s="125" t="n">
        <v>7.50148403343918</v>
      </c>
      <c r="AD38" s="181" t="n">
        <v>7.60148403343918</v>
      </c>
      <c r="AE38" s="230" t="n">
        <v>5.403</v>
      </c>
      <c r="AF38" s="186" t="n">
        <v>4.798</v>
      </c>
      <c r="AG38" s="187" t="n">
        <v>8.133</v>
      </c>
      <c r="AH38" s="234" t="n">
        <v>-0.35</v>
      </c>
      <c r="AI38" s="274" t="n">
        <v>1.52700863175462</v>
      </c>
      <c r="AJ38" s="285" t="n">
        <v>0.0525334010720373</v>
      </c>
      <c r="AK38" s="285" t="n">
        <v>0.054309922077397</v>
      </c>
      <c r="AL38" s="167" t="n">
        <v>0.980737756398334</v>
      </c>
      <c r="AM38" s="190" t="n">
        <v>0.980101452557538</v>
      </c>
      <c r="AN38" s="166" t="n">
        <v>0.225</v>
      </c>
      <c r="AO38" s="191" t="n">
        <v>0.12</v>
      </c>
      <c r="AP38" s="54"/>
      <c r="AQ38" s="166" t="n">
        <v>-5.67093588483595</v>
      </c>
      <c r="AR38" s="192" t="n">
        <v>-5.37093588483595</v>
      </c>
      <c r="AS38" s="54"/>
      <c r="AT38" s="35" t="n">
        <v>0.01</v>
      </c>
      <c r="AU38" s="54"/>
      <c r="AV38" s="166" t="n">
        <v>0.0075</v>
      </c>
      <c r="AW38" s="236"/>
      <c r="AX38" s="167" t="n">
        <v>0.015</v>
      </c>
      <c r="AY38" s="167"/>
      <c r="AZ38" s="295" t="n">
        <v>0.55</v>
      </c>
      <c r="BA38" s="295" t="n">
        <v>0.55</v>
      </c>
      <c r="BB38" s="243" t="n">
        <v>-0.3</v>
      </c>
      <c r="BC38" s="239"/>
      <c r="BD38" s="168"/>
      <c r="BE38" s="54"/>
      <c r="BF38" s="132"/>
      <c r="BG38" s="54"/>
      <c r="BH38" s="106"/>
      <c r="BI38" s="106"/>
      <c r="BJ38" s="54"/>
      <c r="BK38" s="132"/>
      <c r="BL38" s="54"/>
      <c r="BM38" s="54"/>
      <c r="BN38" s="71"/>
      <c r="BO38" s="71"/>
      <c r="BP38" s="106"/>
      <c r="BQ38" s="54"/>
      <c r="BR38" s="106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</row>
    <row r="39" customFormat="false" ht="12.75" hidden="false" customHeight="false" outlineLevel="0" collapsed="false">
      <c r="A39" s="169" t="n">
        <v>37104</v>
      </c>
      <c r="B39" s="268" t="n">
        <v>5.495</v>
      </c>
      <c r="C39" s="296" t="n">
        <v>-0.3</v>
      </c>
      <c r="D39" s="172" t="n">
        <v>-0.3</v>
      </c>
      <c r="E39" s="172" t="n">
        <v>-0.230895934683318</v>
      </c>
      <c r="F39" s="276" t="n">
        <v>0.225</v>
      </c>
      <c r="G39" s="277" t="n">
        <v>0.225</v>
      </c>
      <c r="H39" s="277" t="n">
        <v>0.275</v>
      </c>
      <c r="I39" s="278" t="n">
        <v>0.225</v>
      </c>
      <c r="J39" s="277" t="n">
        <v>0.135</v>
      </c>
      <c r="K39" s="277" t="n">
        <v>0.215</v>
      </c>
      <c r="L39" s="277" t="n">
        <v>0.56</v>
      </c>
      <c r="M39" s="276" t="n">
        <v>-0.685</v>
      </c>
      <c r="N39" s="277" t="n">
        <v>3.72</v>
      </c>
      <c r="O39" s="278" t="n">
        <v>2.87</v>
      </c>
      <c r="P39" s="231" t="n">
        <v>-0.08</v>
      </c>
      <c r="Q39" s="281" t="n">
        <v>0.4625</v>
      </c>
      <c r="R39" s="282" t="n">
        <v>0.4975</v>
      </c>
      <c r="S39" s="178" t="n">
        <v>0.4975</v>
      </c>
      <c r="T39" s="89" t="e">
        <f aca="false">NA()</f>
        <v>#N/A</v>
      </c>
      <c r="U39" s="271" t="n">
        <v>0.4975</v>
      </c>
      <c r="V39" s="42" t="n">
        <v>5.195</v>
      </c>
      <c r="W39" s="42" t="n">
        <v>5.195</v>
      </c>
      <c r="X39" s="181" t="n">
        <v>5.26410406531668</v>
      </c>
      <c r="Y39" s="227" t="n">
        <v>7.63043026963628</v>
      </c>
      <c r="Z39" s="272" t="n">
        <v>0</v>
      </c>
      <c r="AA39" s="288" t="n">
        <v>0.1</v>
      </c>
      <c r="AB39" s="294" t="n">
        <v>7.51764744402948</v>
      </c>
      <c r="AC39" s="125" t="n">
        <v>7.51764744402948</v>
      </c>
      <c r="AD39" s="181" t="n">
        <v>7.61764744402948</v>
      </c>
      <c r="AE39" s="230" t="n">
        <v>5.415</v>
      </c>
      <c r="AF39" s="186" t="n">
        <v>4.81</v>
      </c>
      <c r="AG39" s="187" t="n">
        <v>8.365</v>
      </c>
      <c r="AH39" s="234" t="n">
        <v>-0.35</v>
      </c>
      <c r="AI39" s="274" t="n">
        <v>1.52676401187834</v>
      </c>
      <c r="AJ39" s="285" t="n">
        <v>0.0520730174972637</v>
      </c>
      <c r="AK39" s="285" t="n">
        <v>0.0538789496862173</v>
      </c>
      <c r="AL39" s="167" t="n">
        <v>0.97663239943301</v>
      </c>
      <c r="AM39" s="190" t="n">
        <v>0.975842408565909</v>
      </c>
      <c r="AN39" s="166" t="n">
        <v>0.225</v>
      </c>
      <c r="AO39" s="191" t="n">
        <v>0.12</v>
      </c>
      <c r="AP39" s="54"/>
      <c r="AQ39" s="166" t="n">
        <v>-5.67092481930442</v>
      </c>
      <c r="AR39" s="192" t="n">
        <v>-5.37092481930442</v>
      </c>
      <c r="AS39" s="54"/>
      <c r="AT39" s="35" t="n">
        <v>0.01</v>
      </c>
      <c r="AU39" s="54"/>
      <c r="AV39" s="166" t="n">
        <v>0.0075</v>
      </c>
      <c r="AW39" s="236"/>
      <c r="AX39" s="167" t="n">
        <v>0.015</v>
      </c>
      <c r="AY39" s="167"/>
      <c r="AZ39" s="295" t="n">
        <v>0.6</v>
      </c>
      <c r="BA39" s="295" t="n">
        <v>0.6</v>
      </c>
      <c r="BB39" s="243" t="n">
        <v>-0.3</v>
      </c>
      <c r="BC39" s="239"/>
      <c r="BD39" s="168"/>
      <c r="BE39" s="54"/>
      <c r="BF39" s="132"/>
      <c r="BG39" s="54"/>
      <c r="BH39" s="106"/>
      <c r="BI39" s="106"/>
      <c r="BJ39" s="54"/>
      <c r="BK39" s="132"/>
      <c r="BL39" s="54"/>
      <c r="BM39" s="54"/>
      <c r="BN39" s="71"/>
      <c r="BO39" s="71"/>
      <c r="BP39" s="106"/>
      <c r="BQ39" s="54"/>
      <c r="BR39" s="106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</row>
    <row r="40" customFormat="false" ht="12.75" hidden="false" customHeight="false" outlineLevel="0" collapsed="false">
      <c r="A40" s="169" t="n">
        <v>37135</v>
      </c>
      <c r="B40" s="268" t="n">
        <v>5.465</v>
      </c>
      <c r="C40" s="296" t="n">
        <v>-0.265</v>
      </c>
      <c r="D40" s="172" t="n">
        <v>-0.265</v>
      </c>
      <c r="E40" s="172" t="n">
        <v>-0.195884521718622</v>
      </c>
      <c r="F40" s="276" t="n">
        <v>0.225</v>
      </c>
      <c r="G40" s="277" t="n">
        <v>0.225</v>
      </c>
      <c r="H40" s="277" t="n">
        <v>0.275</v>
      </c>
      <c r="I40" s="278" t="n">
        <v>0.225</v>
      </c>
      <c r="J40" s="277" t="n">
        <v>0.135</v>
      </c>
      <c r="K40" s="277" t="n">
        <v>0.215</v>
      </c>
      <c r="L40" s="277" t="n">
        <v>0.46</v>
      </c>
      <c r="M40" s="276" t="n">
        <v>-0.685</v>
      </c>
      <c r="N40" s="277" t="n">
        <v>3.27</v>
      </c>
      <c r="O40" s="278" t="n">
        <v>2.42</v>
      </c>
      <c r="P40" s="231" t="n">
        <v>-0.08</v>
      </c>
      <c r="Q40" s="281" t="n">
        <v>0.465</v>
      </c>
      <c r="R40" s="282" t="n">
        <v>0.4975</v>
      </c>
      <c r="S40" s="178" t="n">
        <v>0.4975</v>
      </c>
      <c r="T40" s="89" t="e">
        <f aca="false">NA()</f>
        <v>#N/A</v>
      </c>
      <c r="U40" s="271" t="n">
        <v>0.4975</v>
      </c>
      <c r="V40" s="42" t="n">
        <v>5.2</v>
      </c>
      <c r="W40" s="42" t="n">
        <v>5.2</v>
      </c>
      <c r="X40" s="181" t="n">
        <v>5.26911547828138</v>
      </c>
      <c r="Y40" s="227" t="n">
        <v>5.8040571704498</v>
      </c>
      <c r="Z40" s="272" t="n">
        <v>0</v>
      </c>
      <c r="AA40" s="288" t="n">
        <v>0.1</v>
      </c>
      <c r="AB40" s="294" t="n">
        <v>7.52364033253188</v>
      </c>
      <c r="AC40" s="125" t="n">
        <v>7.52364033253188</v>
      </c>
      <c r="AD40" s="181" t="n">
        <v>7.62364033253188</v>
      </c>
      <c r="AE40" s="230" t="n">
        <v>5.385</v>
      </c>
      <c r="AF40" s="186" t="n">
        <v>4.78</v>
      </c>
      <c r="AG40" s="187" t="n">
        <v>7.885</v>
      </c>
      <c r="AH40" s="234" t="n">
        <v>-0.35</v>
      </c>
      <c r="AI40" s="274" t="n">
        <v>1.52651189897688</v>
      </c>
      <c r="AJ40" s="285" t="n">
        <v>0.0516126339931864</v>
      </c>
      <c r="AK40" s="285" t="n">
        <v>0.0534479773569356</v>
      </c>
      <c r="AL40" s="167" t="n">
        <v>0.972618349612018</v>
      </c>
      <c r="AM40" s="190" t="n">
        <v>0.971671128171463</v>
      </c>
      <c r="AN40" s="166" t="n">
        <v>0.225</v>
      </c>
      <c r="AO40" s="191" t="n">
        <v>0.124</v>
      </c>
      <c r="AP40" s="54"/>
      <c r="AQ40" s="166" t="n">
        <v>-5.6259134111102</v>
      </c>
      <c r="AR40" s="192" t="n">
        <v>-5.3609134111102</v>
      </c>
      <c r="AS40" s="54"/>
      <c r="AT40" s="35" t="n">
        <v>0.01</v>
      </c>
      <c r="AU40" s="54"/>
      <c r="AV40" s="166" t="n">
        <v>0.0075</v>
      </c>
      <c r="AW40" s="236"/>
      <c r="AX40" s="167" t="n">
        <v>0.02</v>
      </c>
      <c r="AY40" s="167"/>
      <c r="AZ40" s="295" t="n">
        <v>0.6</v>
      </c>
      <c r="BA40" s="295" t="n">
        <v>0.6</v>
      </c>
      <c r="BB40" s="243" t="n">
        <v>-0.265</v>
      </c>
      <c r="BC40" s="239"/>
      <c r="BD40" s="168"/>
      <c r="BE40" s="54"/>
      <c r="BF40" s="132"/>
      <c r="BG40" s="54"/>
      <c r="BH40" s="106"/>
      <c r="BI40" s="106"/>
      <c r="BJ40" s="54"/>
      <c r="BK40" s="132"/>
      <c r="BL40" s="54"/>
      <c r="BM40" s="54"/>
      <c r="BN40" s="71"/>
      <c r="BO40" s="71"/>
      <c r="BP40" s="106"/>
      <c r="BQ40" s="54"/>
      <c r="BR40" s="106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</row>
    <row r="41" customFormat="false" ht="12.75" hidden="false" customHeight="false" outlineLevel="0" collapsed="false">
      <c r="A41" s="169" t="n">
        <v>37165</v>
      </c>
      <c r="B41" s="268" t="n">
        <v>5.478</v>
      </c>
      <c r="C41" s="296" t="n">
        <v>-0.25</v>
      </c>
      <c r="D41" s="172" t="n">
        <v>-0.25</v>
      </c>
      <c r="E41" s="172" t="n">
        <v>-0.180874631496679</v>
      </c>
      <c r="F41" s="276" t="n">
        <v>0.225</v>
      </c>
      <c r="G41" s="277" t="n">
        <v>0.225</v>
      </c>
      <c r="H41" s="277" t="n">
        <v>0.275</v>
      </c>
      <c r="I41" s="278" t="n">
        <v>0.225</v>
      </c>
      <c r="J41" s="277" t="n">
        <v>0.135</v>
      </c>
      <c r="K41" s="277" t="n">
        <v>0.215</v>
      </c>
      <c r="L41" s="277" t="n">
        <v>0.53</v>
      </c>
      <c r="M41" s="276" t="n">
        <v>-0.535</v>
      </c>
      <c r="N41" s="277" t="n">
        <v>2</v>
      </c>
      <c r="O41" s="278" t="n">
        <v>1.55</v>
      </c>
      <c r="P41" s="231" t="n">
        <v>0.04</v>
      </c>
      <c r="Q41" s="281" t="n">
        <v>0.465</v>
      </c>
      <c r="R41" s="282" t="n">
        <v>0.4975</v>
      </c>
      <c r="S41" s="178" t="n">
        <v>0.4975</v>
      </c>
      <c r="T41" s="89" t="e">
        <f aca="false">NA()</f>
        <v>#N/A</v>
      </c>
      <c r="U41" s="271" t="n">
        <v>0.4975</v>
      </c>
      <c r="V41" s="42" t="n">
        <v>5.228</v>
      </c>
      <c r="W41" s="42" t="n">
        <v>5.228</v>
      </c>
      <c r="X41" s="181" t="n">
        <v>5.29712536850332</v>
      </c>
      <c r="Y41" s="131" t="s">
        <v>110</v>
      </c>
      <c r="Z41" s="272" t="n">
        <v>0</v>
      </c>
      <c r="AA41" s="288" t="n">
        <v>0.1</v>
      </c>
      <c r="AB41" s="294" t="n">
        <v>7.56306998891277</v>
      </c>
      <c r="AC41" s="125" t="n">
        <v>7.56306998891277</v>
      </c>
      <c r="AD41" s="181" t="n">
        <v>7.66306998891277</v>
      </c>
      <c r="AE41" s="230" t="n">
        <v>5.518</v>
      </c>
      <c r="AF41" s="186" t="n">
        <v>4.943</v>
      </c>
      <c r="AG41" s="187" t="n">
        <v>7.028</v>
      </c>
      <c r="AH41" s="234" t="n">
        <v>-0.33</v>
      </c>
      <c r="AI41" s="274" t="n">
        <v>1.5262934908612</v>
      </c>
      <c r="AJ41" s="285" t="n">
        <v>0.0512933112012202</v>
      </c>
      <c r="AK41" s="285" t="n">
        <v>0.0531221436933635</v>
      </c>
      <c r="AL41" s="167" t="n">
        <v>0.968745071922386</v>
      </c>
      <c r="AM41" s="190" t="n">
        <v>0.96766315286584</v>
      </c>
      <c r="AN41" s="166" t="n">
        <v>0.225</v>
      </c>
      <c r="AO41" s="191" t="n">
        <v>0.12</v>
      </c>
      <c r="AP41" s="54"/>
      <c r="AQ41" s="166" t="n">
        <v>-5.62590352502225</v>
      </c>
      <c r="AR41" s="192" t="n">
        <v>-5.37590352502225</v>
      </c>
      <c r="AS41" s="54"/>
      <c r="AT41" s="35" t="n">
        <v>0.01</v>
      </c>
      <c r="AU41" s="54"/>
      <c r="AV41" s="166" t="n">
        <v>0.0075</v>
      </c>
      <c r="AW41" s="236"/>
      <c r="AX41" s="167" t="n">
        <v>0.025</v>
      </c>
      <c r="AY41" s="167"/>
      <c r="AZ41" s="295" t="n">
        <v>0.65</v>
      </c>
      <c r="BA41" s="295" t="n">
        <v>0.65</v>
      </c>
      <c r="BB41" s="243" t="n">
        <v>-0.25</v>
      </c>
      <c r="BC41" s="239"/>
      <c r="BD41" s="168"/>
      <c r="BE41" s="54"/>
      <c r="BF41" s="132"/>
      <c r="BG41" s="54"/>
      <c r="BH41" s="106"/>
      <c r="BI41" s="106"/>
      <c r="BJ41" s="54"/>
      <c r="BK41" s="132"/>
      <c r="BL41" s="54"/>
      <c r="BM41" s="54"/>
      <c r="BN41" s="71"/>
      <c r="BO41" s="71"/>
      <c r="BP41" s="106"/>
      <c r="BQ41" s="54"/>
      <c r="BR41" s="106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</row>
    <row r="42" customFormat="false" ht="12.75" hidden="false" customHeight="false" outlineLevel="0" collapsed="false">
      <c r="A42" s="267" t="n">
        <v>37196</v>
      </c>
      <c r="B42" s="268" t="n">
        <v>5.563</v>
      </c>
      <c r="C42" s="275" t="n">
        <v>-0.19</v>
      </c>
      <c r="D42" s="172" t="n">
        <v>-0.086297285021641</v>
      </c>
      <c r="E42" s="172" t="n">
        <v>-0.0350000000000001</v>
      </c>
      <c r="F42" s="276" t="n">
        <v>0.29</v>
      </c>
      <c r="G42" s="277" t="n">
        <v>0.455</v>
      </c>
      <c r="H42" s="277" t="n">
        <v>0.475</v>
      </c>
      <c r="I42" s="278" t="n">
        <v>0.555</v>
      </c>
      <c r="J42" s="277" t="n">
        <v>0.215</v>
      </c>
      <c r="K42" s="277" t="n">
        <v>0.255</v>
      </c>
      <c r="L42" s="277" t="n">
        <v>1.25</v>
      </c>
      <c r="M42" s="276" t="n">
        <v>-0.31</v>
      </c>
      <c r="N42" s="277" t="n">
        <v>2.375</v>
      </c>
      <c r="O42" s="278" t="n">
        <v>2.125</v>
      </c>
      <c r="P42" s="297" t="n">
        <v>1.338</v>
      </c>
      <c r="Q42" s="201" t="n">
        <v>0.4875</v>
      </c>
      <c r="R42" s="282" t="n">
        <v>0.4925</v>
      </c>
      <c r="S42" s="178" t="n">
        <v>0.5425</v>
      </c>
      <c r="T42" s="89" t="e">
        <f aca="false">NA()</f>
        <v>#N/A</v>
      </c>
      <c r="U42" s="271" t="n">
        <v>0.4925</v>
      </c>
      <c r="V42" s="42" t="n">
        <v>5.373</v>
      </c>
      <c r="W42" s="42" t="n">
        <v>5.47670271497836</v>
      </c>
      <c r="X42" s="181" t="n">
        <v>5.528</v>
      </c>
      <c r="Y42" s="227"/>
      <c r="Z42" s="272" t="n">
        <v>0.15</v>
      </c>
      <c r="AA42" s="288" t="n">
        <v>0.22419856611133</v>
      </c>
      <c r="AB42" s="294" t="n">
        <v>7.77173481107205</v>
      </c>
      <c r="AC42" s="125" t="n">
        <v>7.92173481107205</v>
      </c>
      <c r="AD42" s="181" t="n">
        <v>7.99593337718338</v>
      </c>
      <c r="AE42" s="230" t="n">
        <v>6.901</v>
      </c>
      <c r="AF42" s="186" t="n">
        <v>5.253</v>
      </c>
      <c r="AG42" s="187" t="n">
        <v>7.688</v>
      </c>
      <c r="AH42" s="234" t="n">
        <v>-0.23</v>
      </c>
      <c r="AI42" s="274" t="n">
        <v>1.52607769269131</v>
      </c>
      <c r="AJ42" s="285" t="n">
        <v>0.0511183016085903</v>
      </c>
      <c r="AK42" s="285" t="n">
        <v>0.0529327407240543</v>
      </c>
      <c r="AL42" s="167" t="n">
        <v>0.964706987485638</v>
      </c>
      <c r="AM42" s="190" t="n">
        <v>0.963493333498214</v>
      </c>
      <c r="AN42" s="166" t="n">
        <v>0.465</v>
      </c>
      <c r="AO42" s="191" t="n">
        <v>0.124</v>
      </c>
      <c r="AP42" s="54"/>
      <c r="AQ42" s="166" t="n">
        <v>-5.620747571607</v>
      </c>
      <c r="AR42" s="192" t="n">
        <v>-5.430747571607</v>
      </c>
      <c r="AS42" s="54"/>
      <c r="AT42" s="298" t="n">
        <v>0.0075</v>
      </c>
      <c r="AU42" s="54"/>
      <c r="AV42" s="166" t="n">
        <v>0.005</v>
      </c>
      <c r="AW42" s="236"/>
      <c r="AX42" s="167" t="n">
        <v>0.095</v>
      </c>
      <c r="AY42" s="167"/>
      <c r="AZ42" s="295" t="n">
        <v>1</v>
      </c>
      <c r="BA42" s="295" t="n">
        <v>1</v>
      </c>
      <c r="BB42" s="243" t="n">
        <v>-0.19</v>
      </c>
      <c r="BC42" s="239"/>
      <c r="BD42" s="168"/>
      <c r="BE42" s="54"/>
      <c r="BF42" s="132"/>
      <c r="BG42" s="54"/>
      <c r="BH42" s="106"/>
      <c r="BI42" s="106"/>
      <c r="BJ42" s="54"/>
      <c r="BK42" s="132"/>
      <c r="BL42" s="54"/>
      <c r="BM42" s="54"/>
      <c r="BN42" s="71"/>
      <c r="BO42" s="71"/>
      <c r="BP42" s="106"/>
      <c r="BQ42" s="54"/>
      <c r="BR42" s="106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</row>
    <row r="43" customFormat="false" ht="12.75" hidden="false" customHeight="false" outlineLevel="0" collapsed="false">
      <c r="A43" s="169" t="n">
        <v>37226</v>
      </c>
      <c r="B43" s="268" t="n">
        <v>5.658</v>
      </c>
      <c r="C43" s="299" t="n">
        <v>-0.19</v>
      </c>
      <c r="D43" s="172" t="n">
        <v>-0.0862833264964662</v>
      </c>
      <c r="E43" s="172" t="n">
        <v>-0.0350000000000001</v>
      </c>
      <c r="F43" s="276" t="n">
        <v>0.28</v>
      </c>
      <c r="G43" s="277" t="n">
        <v>0.445</v>
      </c>
      <c r="H43" s="277" t="n">
        <v>0.465</v>
      </c>
      <c r="I43" s="278" t="n">
        <v>0.545</v>
      </c>
      <c r="J43" s="277" t="n">
        <v>0.215</v>
      </c>
      <c r="K43" s="277" t="n">
        <v>0.255</v>
      </c>
      <c r="L43" s="277" t="n">
        <v>1.45</v>
      </c>
      <c r="M43" s="276" t="n">
        <v>-0.31</v>
      </c>
      <c r="N43" s="277" t="n">
        <v>2.325</v>
      </c>
      <c r="O43" s="278" t="n">
        <v>2.075</v>
      </c>
      <c r="P43" s="297" t="n">
        <v>1.443</v>
      </c>
      <c r="Q43" s="201" t="n">
        <v>0.4875</v>
      </c>
      <c r="R43" s="282" t="n">
        <v>0.4925</v>
      </c>
      <c r="S43" s="178" t="n">
        <v>0.5425</v>
      </c>
      <c r="T43" s="89" t="e">
        <f aca="false">NA()</f>
        <v>#N/A</v>
      </c>
      <c r="U43" s="271" t="n">
        <v>0.4925</v>
      </c>
      <c r="V43" s="42" t="n">
        <v>5.468</v>
      </c>
      <c r="W43" s="42" t="n">
        <v>5.57171667350353</v>
      </c>
      <c r="X43" s="181" t="n">
        <v>5.623</v>
      </c>
      <c r="Y43" s="131" t="s">
        <v>108</v>
      </c>
      <c r="Z43" s="272" t="n">
        <v>0.15</v>
      </c>
      <c r="AA43" s="288" t="n">
        <v>0.224168392743602</v>
      </c>
      <c r="AB43" s="294" t="n">
        <v>7.90808239691625</v>
      </c>
      <c r="AC43" s="125" t="n">
        <v>8.05808239691625</v>
      </c>
      <c r="AD43" s="181" t="n">
        <v>8.13225078965985</v>
      </c>
      <c r="AE43" s="230" t="n">
        <v>7.101</v>
      </c>
      <c r="AF43" s="186" t="n">
        <v>5.348</v>
      </c>
      <c r="AG43" s="187" t="n">
        <v>7.733</v>
      </c>
      <c r="AH43" s="234" t="n">
        <v>-0.23</v>
      </c>
      <c r="AI43" s="274" t="n">
        <v>1.52587230822254</v>
      </c>
      <c r="AJ43" s="285" t="n">
        <v>0.0509489374964218</v>
      </c>
      <c r="AK43" s="285" t="n">
        <v>0.0527494475393366</v>
      </c>
      <c r="AL43" s="167" t="n">
        <v>0.960841700523454</v>
      </c>
      <c r="AM43" s="190" t="n">
        <v>0.959503758778924</v>
      </c>
      <c r="AN43" s="166" t="n">
        <v>0.455</v>
      </c>
      <c r="AO43" s="191" t="n">
        <v>0.12</v>
      </c>
      <c r="AP43" s="54"/>
      <c r="AQ43" s="166" t="n">
        <v>-5.71074617808618</v>
      </c>
      <c r="AR43" s="192" t="n">
        <v>-5.52074617808618</v>
      </c>
      <c r="AS43" s="54"/>
      <c r="AT43" s="35" t="n">
        <v>0.0075</v>
      </c>
      <c r="AU43" s="54"/>
      <c r="AV43" s="166" t="n">
        <v>0.005</v>
      </c>
      <c r="AW43" s="236"/>
      <c r="AX43" s="167" t="n">
        <v>0.115</v>
      </c>
      <c r="AY43" s="167"/>
      <c r="AZ43" s="295" t="n">
        <v>1.2</v>
      </c>
      <c r="BA43" s="295" t="n">
        <v>1.2</v>
      </c>
      <c r="BB43" s="243" t="n">
        <v>-0.19</v>
      </c>
      <c r="BC43" s="239"/>
      <c r="BD43" s="168"/>
      <c r="BE43" s="54"/>
      <c r="BF43" s="132"/>
      <c r="BG43" s="54"/>
      <c r="BH43" s="106"/>
      <c r="BI43" s="106"/>
      <c r="BJ43" s="54"/>
      <c r="BK43" s="132"/>
      <c r="BL43" s="54"/>
      <c r="BM43" s="54"/>
      <c r="BN43" s="71"/>
      <c r="BO43" s="71"/>
      <c r="BP43" s="106"/>
      <c r="BQ43" s="54"/>
      <c r="BR43" s="106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</row>
    <row r="44" customFormat="false" ht="12.75" hidden="false" customHeight="false" outlineLevel="0" collapsed="false">
      <c r="A44" s="169" t="n">
        <v>37257</v>
      </c>
      <c r="B44" s="268" t="n">
        <v>5.668</v>
      </c>
      <c r="C44" s="299" t="n">
        <v>-0.19</v>
      </c>
      <c r="D44" s="172" t="n">
        <v>-0.086266896353659</v>
      </c>
      <c r="E44" s="172" t="n">
        <v>-0.035000000000001</v>
      </c>
      <c r="F44" s="276" t="n">
        <v>0.27</v>
      </c>
      <c r="G44" s="277" t="n">
        <v>0.435</v>
      </c>
      <c r="H44" s="277" t="n">
        <v>0.455</v>
      </c>
      <c r="I44" s="278" t="n">
        <v>0.535</v>
      </c>
      <c r="J44" s="277" t="n">
        <v>0.215</v>
      </c>
      <c r="K44" s="277" t="n">
        <v>0.255</v>
      </c>
      <c r="L44" s="277" t="n">
        <v>1.65</v>
      </c>
      <c r="M44" s="276" t="n">
        <v>-0.31</v>
      </c>
      <c r="N44" s="277" t="n">
        <v>2.185</v>
      </c>
      <c r="O44" s="278" t="n">
        <v>1.935</v>
      </c>
      <c r="P44" s="297" t="n">
        <v>1.463</v>
      </c>
      <c r="Q44" s="201" t="n">
        <v>0.49</v>
      </c>
      <c r="R44" s="282" t="n">
        <v>0.495</v>
      </c>
      <c r="S44" s="178" t="n">
        <v>0.545</v>
      </c>
      <c r="T44" s="89" t="e">
        <f aca="false">NA()</f>
        <v>#N/A</v>
      </c>
      <c r="U44" s="271" t="n">
        <v>0.495</v>
      </c>
      <c r="V44" s="42" t="n">
        <v>5.478</v>
      </c>
      <c r="W44" s="42" t="n">
        <v>5.58173310364634</v>
      </c>
      <c r="X44" s="181" t="n">
        <v>5.633</v>
      </c>
      <c r="Y44" s="227"/>
      <c r="Z44" s="272" t="n">
        <v>0.15</v>
      </c>
      <c r="AA44" s="288" t="n">
        <v>0.224132887021931</v>
      </c>
      <c r="AB44" s="294" t="n">
        <v>7.92129003294283</v>
      </c>
      <c r="AC44" s="125" t="n">
        <v>8.07129003294283</v>
      </c>
      <c r="AD44" s="181" t="n">
        <v>8.14542291996476</v>
      </c>
      <c r="AE44" s="230" t="n">
        <v>7.131</v>
      </c>
      <c r="AF44" s="186" t="n">
        <v>5.358</v>
      </c>
      <c r="AG44" s="187" t="n">
        <v>7.603</v>
      </c>
      <c r="AH44" s="234" t="n">
        <v>-0.23</v>
      </c>
      <c r="AI44" s="274" t="n">
        <v>1.52563062741813</v>
      </c>
      <c r="AJ44" s="285" t="n">
        <v>0.0508508123025271</v>
      </c>
      <c r="AK44" s="285" t="n">
        <v>0.0526622689023824</v>
      </c>
      <c r="AL44" s="167" t="n">
        <v>0.956828070915693</v>
      </c>
      <c r="AM44" s="190" t="n">
        <v>0.955344378378528</v>
      </c>
      <c r="AN44" s="166" t="n">
        <v>0.445</v>
      </c>
      <c r="AO44" s="191" t="n">
        <v>0.12</v>
      </c>
      <c r="AP44" s="54"/>
      <c r="AQ44" s="166" t="n">
        <v>-5.70574437019982</v>
      </c>
      <c r="AR44" s="192" t="n">
        <v>-5.51574437019982</v>
      </c>
      <c r="AS44" s="54"/>
      <c r="AT44" s="35" t="n">
        <v>0.0075</v>
      </c>
      <c r="AU44" s="54"/>
      <c r="AV44" s="166" t="n">
        <v>0.005</v>
      </c>
      <c r="AW44" s="236"/>
      <c r="AX44" s="167" t="n">
        <v>0.1275</v>
      </c>
      <c r="AY44" s="167"/>
      <c r="AZ44" s="295" t="n">
        <v>1.2</v>
      </c>
      <c r="BA44" s="295" t="n">
        <v>1.2</v>
      </c>
      <c r="BB44" s="243" t="n">
        <v>-0.19</v>
      </c>
      <c r="BC44" s="239"/>
      <c r="BD44" s="168"/>
      <c r="BE44" s="54"/>
      <c r="BF44" s="132"/>
      <c r="BG44" s="54"/>
      <c r="BH44" s="106"/>
      <c r="BI44" s="106"/>
      <c r="BJ44" s="54"/>
      <c r="BK44" s="132"/>
      <c r="BL44" s="54"/>
      <c r="BM44" s="54"/>
      <c r="BN44" s="71"/>
      <c r="BO44" s="71"/>
      <c r="BP44" s="106"/>
      <c r="BQ44" s="54"/>
      <c r="BR44" s="106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</row>
    <row r="45" customFormat="false" ht="12.75" hidden="false" customHeight="false" outlineLevel="0" collapsed="false">
      <c r="A45" s="169" t="n">
        <v>37288</v>
      </c>
      <c r="B45" s="268" t="n">
        <v>5.418</v>
      </c>
      <c r="C45" s="299" t="n">
        <v>-0.19</v>
      </c>
      <c r="D45" s="172" t="n">
        <v>-0.0862444816100858</v>
      </c>
      <c r="E45" s="172" t="n">
        <v>-0.0350000000000001</v>
      </c>
      <c r="F45" s="276" t="n">
        <v>0.43</v>
      </c>
      <c r="G45" s="277" t="n">
        <v>0.595</v>
      </c>
      <c r="H45" s="277" t="n">
        <v>0.615</v>
      </c>
      <c r="I45" s="278" t="n">
        <v>0.695</v>
      </c>
      <c r="J45" s="277" t="n">
        <v>0.215</v>
      </c>
      <c r="K45" s="277" t="n">
        <v>0.255</v>
      </c>
      <c r="L45" s="277" t="n">
        <v>1.65</v>
      </c>
      <c r="M45" s="276" t="n">
        <v>-0.31</v>
      </c>
      <c r="N45" s="277" t="n">
        <v>2.085</v>
      </c>
      <c r="O45" s="278" t="n">
        <v>1.835</v>
      </c>
      <c r="P45" s="297" t="n">
        <v>1.358</v>
      </c>
      <c r="Q45" s="201" t="n">
        <v>0.475</v>
      </c>
      <c r="R45" s="282" t="n">
        <v>0.48</v>
      </c>
      <c r="S45" s="178" t="n">
        <v>0.53</v>
      </c>
      <c r="T45" s="89" t="e">
        <f aca="false">NA()</f>
        <v>#N/A</v>
      </c>
      <c r="U45" s="271" t="n">
        <v>0.48</v>
      </c>
      <c r="V45" s="42" t="n">
        <v>5.228</v>
      </c>
      <c r="W45" s="42" t="n">
        <v>5.33175551838991</v>
      </c>
      <c r="X45" s="181" t="n">
        <v>5.383</v>
      </c>
      <c r="Y45" s="43"/>
      <c r="Z45" s="272" t="n">
        <v>0.15</v>
      </c>
      <c r="AA45" s="288" t="n">
        <v>0.224084466646162</v>
      </c>
      <c r="AB45" s="294" t="n">
        <v>7.55815220403956</v>
      </c>
      <c r="AC45" s="125" t="n">
        <v>7.70815220403956</v>
      </c>
      <c r="AD45" s="181" t="n">
        <v>7.78223667068572</v>
      </c>
      <c r="AE45" s="230" t="n">
        <v>6.776</v>
      </c>
      <c r="AF45" s="186" t="n">
        <v>5.108</v>
      </c>
      <c r="AG45" s="187" t="n">
        <v>7.253</v>
      </c>
      <c r="AH45" s="234" t="n">
        <v>-0.23</v>
      </c>
      <c r="AI45" s="274" t="n">
        <v>1.52530103897956</v>
      </c>
      <c r="AJ45" s="285" t="n">
        <v>0.0508346971151985</v>
      </c>
      <c r="AK45" s="285" t="n">
        <v>0.0527166316202732</v>
      </c>
      <c r="AL45" s="167" t="n">
        <v>0.95277324810401</v>
      </c>
      <c r="AM45" s="190" t="n">
        <v>0.95109033065771</v>
      </c>
      <c r="AN45" s="166" t="n">
        <v>0.605</v>
      </c>
      <c r="AO45" s="191" t="n">
        <v>0.133</v>
      </c>
      <c r="AP45" s="54"/>
      <c r="AQ45" s="166" t="n">
        <v>-5.45574248435809</v>
      </c>
      <c r="AR45" s="192" t="n">
        <v>-5.26574248435809</v>
      </c>
      <c r="AS45" s="54"/>
      <c r="AT45" s="35" t="n">
        <v>0.0075</v>
      </c>
      <c r="AU45" s="54"/>
      <c r="AV45" s="166" t="n">
        <v>0.005</v>
      </c>
      <c r="AW45" s="236"/>
      <c r="AX45" s="167" t="n">
        <v>0.1325</v>
      </c>
      <c r="AY45" s="167"/>
      <c r="AZ45" s="295" t="n">
        <v>1.2</v>
      </c>
      <c r="BA45" s="295" t="n">
        <v>1.2</v>
      </c>
      <c r="BB45" s="243" t="n">
        <v>-0.19</v>
      </c>
      <c r="BC45" s="239"/>
      <c r="BD45" s="168"/>
      <c r="BE45" s="54"/>
      <c r="BF45" s="132"/>
      <c r="BG45" s="54"/>
      <c r="BH45" s="106"/>
      <c r="BI45" s="106"/>
      <c r="BJ45" s="54"/>
      <c r="BK45" s="132"/>
      <c r="BL45" s="54"/>
      <c r="BM45" s="54"/>
      <c r="BN45" s="71"/>
      <c r="BO45" s="71"/>
      <c r="BP45" s="106"/>
      <c r="BQ45" s="54"/>
      <c r="BR45" s="106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</row>
    <row r="46" customFormat="false" ht="12.75" hidden="false" customHeight="false" outlineLevel="0" collapsed="false">
      <c r="A46" s="169" t="n">
        <v>37316</v>
      </c>
      <c r="B46" s="268" t="n">
        <v>5.028</v>
      </c>
      <c r="C46" s="299" t="n">
        <v>-0.19</v>
      </c>
      <c r="D46" s="172" t="n">
        <v>-0.0862231920578092</v>
      </c>
      <c r="E46" s="172" t="n">
        <v>-0.035000000000001</v>
      </c>
      <c r="F46" s="276" t="n">
        <v>0.43</v>
      </c>
      <c r="G46" s="277" t="n">
        <v>0.595</v>
      </c>
      <c r="H46" s="277" t="n">
        <v>0.615</v>
      </c>
      <c r="I46" s="278" t="n">
        <v>0.695</v>
      </c>
      <c r="J46" s="277" t="n">
        <v>0.215</v>
      </c>
      <c r="K46" s="277" t="n">
        <v>0.255</v>
      </c>
      <c r="L46" s="277" t="n">
        <v>1.6</v>
      </c>
      <c r="M46" s="276" t="n">
        <v>-0.31</v>
      </c>
      <c r="N46" s="277" t="n">
        <v>1.785</v>
      </c>
      <c r="O46" s="278" t="n">
        <v>1.535</v>
      </c>
      <c r="P46" s="297" t="n">
        <v>1.148</v>
      </c>
      <c r="Q46" s="201" t="n">
        <v>0.425</v>
      </c>
      <c r="R46" s="282" t="n">
        <v>0.43</v>
      </c>
      <c r="S46" s="178" t="n">
        <v>0.48</v>
      </c>
      <c r="T46" s="89" t="e">
        <f aca="false">NA()</f>
        <v>#N/A</v>
      </c>
      <c r="U46" s="271" t="n">
        <v>0.43</v>
      </c>
      <c r="V46" s="42" t="n">
        <v>4.838</v>
      </c>
      <c r="W46" s="42" t="n">
        <v>4.94177680794219</v>
      </c>
      <c r="X46" s="181" t="n">
        <v>4.993</v>
      </c>
      <c r="Y46" s="43"/>
      <c r="Z46" s="272" t="n">
        <v>0.15</v>
      </c>
      <c r="AA46" s="288" t="n">
        <v>0.22403849627897</v>
      </c>
      <c r="AB46" s="294" t="n">
        <v>6.99289190321069</v>
      </c>
      <c r="AC46" s="125" t="n">
        <v>7.14289190321069</v>
      </c>
      <c r="AD46" s="181" t="n">
        <v>7.21693039948966</v>
      </c>
      <c r="AE46" s="230" t="n">
        <v>6.176</v>
      </c>
      <c r="AF46" s="186" t="n">
        <v>4.718</v>
      </c>
      <c r="AG46" s="187" t="n">
        <v>6.563</v>
      </c>
      <c r="AH46" s="234" t="n">
        <v>-0.23</v>
      </c>
      <c r="AI46" s="274" t="n">
        <v>1.524988127291</v>
      </c>
      <c r="AJ46" s="285" t="n">
        <v>0.0508201414622018</v>
      </c>
      <c r="AK46" s="285" t="n">
        <v>0.052765733430828</v>
      </c>
      <c r="AL46" s="167" t="n">
        <v>0.949127775433197</v>
      </c>
      <c r="AM46" s="190" t="n">
        <v>0.947256929854545</v>
      </c>
      <c r="AN46" s="166" t="n">
        <v>0.605</v>
      </c>
      <c r="AO46" s="191" t="n">
        <v>0.12</v>
      </c>
      <c r="AP46" s="54"/>
      <c r="AQ46" s="166" t="n">
        <v>-5.05574057855115</v>
      </c>
      <c r="AR46" s="192" t="n">
        <v>-4.86574057855115</v>
      </c>
      <c r="AS46" s="54"/>
      <c r="AT46" s="35" t="n">
        <v>0.0075</v>
      </c>
      <c r="AU46" s="54"/>
      <c r="AV46" s="166" t="n">
        <v>0.005</v>
      </c>
      <c r="AW46" s="236"/>
      <c r="AX46" s="167" t="n">
        <v>0.13</v>
      </c>
      <c r="AY46" s="167"/>
      <c r="AZ46" s="295" t="n">
        <v>0.95</v>
      </c>
      <c r="BA46" s="295" t="n">
        <v>0.95</v>
      </c>
      <c r="BB46" s="243" t="n">
        <v>-0.19</v>
      </c>
      <c r="BC46" s="239"/>
      <c r="BD46" s="168"/>
      <c r="BE46" s="54"/>
      <c r="BF46" s="132"/>
      <c r="BG46" s="54"/>
      <c r="BH46" s="106"/>
      <c r="BI46" s="106"/>
      <c r="BJ46" s="54"/>
      <c r="BK46" s="132"/>
      <c r="BL46" s="54"/>
      <c r="BM46" s="54"/>
      <c r="BN46" s="71"/>
      <c r="BO46" s="71"/>
      <c r="BP46" s="106"/>
      <c r="BQ46" s="54"/>
      <c r="BR46" s="106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</row>
    <row r="47" customFormat="false" ht="13.5" hidden="false" customHeight="true" outlineLevel="0" collapsed="false">
      <c r="A47" s="169" t="n">
        <v>37347</v>
      </c>
      <c r="B47" s="268" t="n">
        <v>4.528</v>
      </c>
      <c r="C47" s="291" t="n">
        <v>-0.37</v>
      </c>
      <c r="D47" s="172" t="n">
        <v>-0.266203736175037</v>
      </c>
      <c r="E47" s="172" t="n">
        <v>-0.300802490783359</v>
      </c>
      <c r="F47" s="276" t="n">
        <v>0.19</v>
      </c>
      <c r="G47" s="277" t="n">
        <v>0.185</v>
      </c>
      <c r="H47" s="277" t="n">
        <v>0.215</v>
      </c>
      <c r="I47" s="278" t="n">
        <v>0.185</v>
      </c>
      <c r="J47" s="277" t="n">
        <v>0.095</v>
      </c>
      <c r="K47" s="277" t="n">
        <v>0.155</v>
      </c>
      <c r="L47" s="277" t="n">
        <v>0.5</v>
      </c>
      <c r="M47" s="276" t="n">
        <v>-0.46</v>
      </c>
      <c r="N47" s="277" t="n">
        <v>2.05</v>
      </c>
      <c r="O47" s="278" t="n">
        <v>1.65</v>
      </c>
      <c r="P47" s="292" t="n">
        <v>-0.06</v>
      </c>
      <c r="Q47" s="201" t="n">
        <v>0.3675</v>
      </c>
      <c r="R47" s="282" t="n">
        <v>0.37</v>
      </c>
      <c r="S47" s="178" t="n">
        <v>0.37</v>
      </c>
      <c r="T47" s="89" t="e">
        <f aca="false">NA()</f>
        <v>#N/A</v>
      </c>
      <c r="U47" s="271" t="n">
        <v>0.37</v>
      </c>
      <c r="V47" s="42" t="n">
        <v>4.158</v>
      </c>
      <c r="W47" s="42" t="n">
        <v>4.26179626382496</v>
      </c>
      <c r="X47" s="181" t="n">
        <v>4.22719750921664</v>
      </c>
      <c r="Y47" s="43"/>
      <c r="Z47" s="272" t="n">
        <v>0.15</v>
      </c>
      <c r="AA47" s="288" t="n">
        <v>0.1</v>
      </c>
      <c r="AB47" s="294" t="n">
        <v>6.00888680397767</v>
      </c>
      <c r="AC47" s="125" t="n">
        <v>6.15888680397767</v>
      </c>
      <c r="AD47" s="181" t="n">
        <v>6.10888680397767</v>
      </c>
      <c r="AE47" s="230" t="n">
        <v>4.468</v>
      </c>
      <c r="AF47" s="186" t="n">
        <v>4.068</v>
      </c>
      <c r="AG47" s="187" t="n">
        <v>6.178</v>
      </c>
      <c r="AH47" s="234" t="n">
        <v>-0.175</v>
      </c>
      <c r="AI47" s="274" t="n">
        <v>1.524702278946</v>
      </c>
      <c r="AJ47" s="285" t="n">
        <v>0.0508579897612136</v>
      </c>
      <c r="AK47" s="285" t="n">
        <v>0.0528277896474116</v>
      </c>
      <c r="AL47" s="167" t="n">
        <v>0.945054417883868</v>
      </c>
      <c r="AM47" s="190" t="n">
        <v>0.943014806724816</v>
      </c>
      <c r="AN47" s="166" t="n">
        <v>0.185</v>
      </c>
      <c r="AO47" s="191" t="n">
        <v>0.124</v>
      </c>
      <c r="AP47" s="54"/>
      <c r="AQ47" s="166" t="n">
        <v>-4.58083141446283</v>
      </c>
      <c r="AR47" s="192" t="n">
        <v>-4.21083141446283</v>
      </c>
      <c r="AS47" s="54"/>
      <c r="AT47" s="35" t="n">
        <v>0.0075</v>
      </c>
      <c r="AU47" s="54"/>
      <c r="AV47" s="166" t="n">
        <v>0.0025</v>
      </c>
      <c r="AW47" s="236"/>
      <c r="AX47" s="167" t="n">
        <v>-0.01</v>
      </c>
      <c r="AY47" s="167"/>
      <c r="AZ47" s="295" t="n">
        <v>0.4</v>
      </c>
      <c r="BA47" s="295" t="n">
        <v>0.4</v>
      </c>
      <c r="BB47" s="243" t="n">
        <v>-0.37</v>
      </c>
      <c r="BC47" s="239"/>
      <c r="BD47" s="168"/>
      <c r="BE47" s="54"/>
      <c r="BF47" s="132"/>
      <c r="BG47" s="54"/>
      <c r="BH47" s="106"/>
      <c r="BI47" s="106"/>
      <c r="BJ47" s="54"/>
      <c r="BK47" s="132"/>
      <c r="BL47" s="54"/>
      <c r="BM47" s="54"/>
      <c r="BN47" s="71"/>
      <c r="BO47" s="71"/>
      <c r="BP47" s="106"/>
      <c r="BQ47" s="54"/>
      <c r="BR47" s="106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</row>
    <row r="48" customFormat="false" ht="12.75" hidden="false" customHeight="false" outlineLevel="0" collapsed="false">
      <c r="A48" s="169" t="n">
        <v>37377</v>
      </c>
      <c r="B48" s="268" t="n">
        <v>4.363</v>
      </c>
      <c r="C48" s="296" t="n">
        <v>-0.37</v>
      </c>
      <c r="D48" s="172" t="n">
        <v>-0.266191401530841</v>
      </c>
      <c r="E48" s="172" t="n">
        <v>-0.300794267687228</v>
      </c>
      <c r="F48" s="276" t="n">
        <v>0.19</v>
      </c>
      <c r="G48" s="277" t="n">
        <v>0.185</v>
      </c>
      <c r="H48" s="277" t="n">
        <v>0.215</v>
      </c>
      <c r="I48" s="278" t="n">
        <v>0.185</v>
      </c>
      <c r="J48" s="277" t="n">
        <v>0.095</v>
      </c>
      <c r="K48" s="277" t="n">
        <v>0.155</v>
      </c>
      <c r="L48" s="277" t="n">
        <v>0.44</v>
      </c>
      <c r="M48" s="276" t="n">
        <v>-0.46</v>
      </c>
      <c r="N48" s="277" t="n">
        <v>2.05</v>
      </c>
      <c r="O48" s="278" t="n">
        <v>1.65</v>
      </c>
      <c r="P48" s="231" t="n">
        <v>-0.06</v>
      </c>
      <c r="Q48" s="201" t="n">
        <v>0.335</v>
      </c>
      <c r="R48" s="282" t="n">
        <v>0.3375</v>
      </c>
      <c r="S48" s="178" t="n">
        <v>0.3375</v>
      </c>
      <c r="T48" s="89" t="e">
        <f aca="false">NA()</f>
        <v>#N/A</v>
      </c>
      <c r="U48" s="271" t="n">
        <v>0.3375</v>
      </c>
      <c r="V48" s="42" t="n">
        <v>3.993</v>
      </c>
      <c r="W48" s="42" t="n">
        <v>4.09680859846916</v>
      </c>
      <c r="X48" s="181" t="n">
        <v>4.06220573231277</v>
      </c>
      <c r="Y48" s="43"/>
      <c r="Z48" s="272" t="n">
        <v>0.15</v>
      </c>
      <c r="AA48" s="288" t="n">
        <v>0.1</v>
      </c>
      <c r="AB48" s="294" t="n">
        <v>5.76975326545749</v>
      </c>
      <c r="AC48" s="125" t="n">
        <v>5.91975326545749</v>
      </c>
      <c r="AD48" s="181" t="n">
        <v>5.86975326545749</v>
      </c>
      <c r="AE48" s="230" t="n">
        <v>4.303</v>
      </c>
      <c r="AF48" s="186" t="n">
        <v>3.903</v>
      </c>
      <c r="AG48" s="187" t="n">
        <v>6.013</v>
      </c>
      <c r="AH48" s="234" t="n">
        <v>-0.175</v>
      </c>
      <c r="AI48" s="274" t="n">
        <v>1.52452111225658</v>
      </c>
      <c r="AJ48" s="285" t="n">
        <v>0.050958030463073</v>
      </c>
      <c r="AK48" s="285" t="n">
        <v>0.0528948774855658</v>
      </c>
      <c r="AL48" s="167" t="n">
        <v>0.941053225982433</v>
      </c>
      <c r="AM48" s="190" t="n">
        <v>0.938910674585982</v>
      </c>
      <c r="AN48" s="166" t="n">
        <v>0.185</v>
      </c>
      <c r="AO48" s="191" t="n">
        <v>0.12</v>
      </c>
      <c r="AP48" s="54"/>
      <c r="AQ48" s="166" t="n">
        <v>-4.41582319480385</v>
      </c>
      <c r="AR48" s="192" t="n">
        <v>-4.04582319480385</v>
      </c>
      <c r="AS48" s="54"/>
      <c r="AT48" s="35" t="n">
        <v>0.0075</v>
      </c>
      <c r="AU48" s="54"/>
      <c r="AV48" s="166" t="n">
        <v>0.0025</v>
      </c>
      <c r="AW48" s="236"/>
      <c r="AX48" s="167" t="n">
        <v>-0.01</v>
      </c>
      <c r="AY48" s="167"/>
      <c r="AZ48" s="295" t="n">
        <v>0.45</v>
      </c>
      <c r="BA48" s="295" t="n">
        <v>0.45</v>
      </c>
      <c r="BB48" s="243" t="n">
        <v>-0.37</v>
      </c>
      <c r="BC48" s="239"/>
      <c r="BD48" s="168"/>
      <c r="BE48" s="54"/>
      <c r="BF48" s="132"/>
      <c r="BG48" s="54"/>
      <c r="BH48" s="106"/>
      <c r="BI48" s="106"/>
      <c r="BJ48" s="54"/>
      <c r="BK48" s="132"/>
      <c r="BL48" s="54"/>
      <c r="BM48" s="54"/>
      <c r="BN48" s="71"/>
      <c r="BO48" s="71"/>
      <c r="BP48" s="106"/>
      <c r="BQ48" s="54"/>
      <c r="BR48" s="106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</row>
    <row r="49" customFormat="false" ht="12.75" hidden="false" customHeight="false" outlineLevel="0" collapsed="false">
      <c r="A49" s="169" t="n">
        <v>37408</v>
      </c>
      <c r="B49" s="268" t="n">
        <v>4.358</v>
      </c>
      <c r="C49" s="296" t="n">
        <v>-0.37</v>
      </c>
      <c r="D49" s="172" t="n">
        <v>-0.266179230699196</v>
      </c>
      <c r="E49" s="172" t="n">
        <v>-0.300786153799464</v>
      </c>
      <c r="F49" s="276" t="n">
        <v>0.19</v>
      </c>
      <c r="G49" s="277" t="n">
        <v>0.185</v>
      </c>
      <c r="H49" s="277" t="n">
        <v>0.215</v>
      </c>
      <c r="I49" s="278" t="n">
        <v>0.185</v>
      </c>
      <c r="J49" s="277" t="n">
        <v>0.095</v>
      </c>
      <c r="K49" s="277" t="n">
        <v>0.155</v>
      </c>
      <c r="L49" s="277" t="n">
        <v>0.44</v>
      </c>
      <c r="M49" s="276" t="n">
        <v>-0.46</v>
      </c>
      <c r="N49" s="277" t="n">
        <v>2.05</v>
      </c>
      <c r="O49" s="278" t="n">
        <v>1.65</v>
      </c>
      <c r="P49" s="231" t="n">
        <v>-0.06</v>
      </c>
      <c r="Q49" s="201" t="n">
        <v>0.325</v>
      </c>
      <c r="R49" s="282" t="n">
        <v>0.3275</v>
      </c>
      <c r="S49" s="178" t="n">
        <v>0.3275</v>
      </c>
      <c r="T49" s="89" t="e">
        <f aca="false">NA()</f>
        <v>#N/A</v>
      </c>
      <c r="U49" s="271" t="n">
        <v>0.3275</v>
      </c>
      <c r="V49" s="42" t="n">
        <v>3.988</v>
      </c>
      <c r="W49" s="42" t="n">
        <v>4.09182076930081</v>
      </c>
      <c r="X49" s="181" t="n">
        <v>4.05721384620054</v>
      </c>
      <c r="Y49" s="131" t="s">
        <v>112</v>
      </c>
      <c r="Z49" s="272" t="n">
        <v>0.15</v>
      </c>
      <c r="AA49" s="288" t="n">
        <v>0.1</v>
      </c>
      <c r="AB49" s="294" t="n">
        <v>5.76185289348812</v>
      </c>
      <c r="AC49" s="125" t="n">
        <v>5.91185289348812</v>
      </c>
      <c r="AD49" s="181" t="n">
        <v>5.86185289348811</v>
      </c>
      <c r="AE49" s="230" t="n">
        <v>4.298</v>
      </c>
      <c r="AF49" s="186" t="n">
        <v>3.898</v>
      </c>
      <c r="AG49" s="187" t="n">
        <v>6.008</v>
      </c>
      <c r="AH49" s="234" t="n">
        <v>-0.175</v>
      </c>
      <c r="AI49" s="274" t="n">
        <v>1.52434239377934</v>
      </c>
      <c r="AJ49" s="285" t="n">
        <v>0.0510614058585044</v>
      </c>
      <c r="AK49" s="285" t="n">
        <v>0.0529642015865681</v>
      </c>
      <c r="AL49" s="167" t="n">
        <v>0.936920688798765</v>
      </c>
      <c r="AM49" s="190" t="n">
        <v>0.934677961744041</v>
      </c>
      <c r="AN49" s="166" t="n">
        <v>0.185</v>
      </c>
      <c r="AO49" s="191" t="n">
        <v>0.124</v>
      </c>
      <c r="AP49" s="54"/>
      <c r="AQ49" s="166" t="n">
        <v>-4.41081508430758</v>
      </c>
      <c r="AR49" s="192" t="n">
        <v>-4.04081508430758</v>
      </c>
      <c r="AS49" s="54"/>
      <c r="AT49" s="35" t="n">
        <v>0.0075</v>
      </c>
      <c r="AU49" s="54"/>
      <c r="AV49" s="166" t="n">
        <v>0.0025</v>
      </c>
      <c r="AW49" s="236"/>
      <c r="AX49" s="167" t="n">
        <v>-0.01</v>
      </c>
      <c r="AY49" s="167"/>
      <c r="AZ49" s="295" t="n">
        <v>0.45</v>
      </c>
      <c r="BA49" s="295" t="n">
        <v>0.45</v>
      </c>
      <c r="BB49" s="243" t="n">
        <v>-0.37</v>
      </c>
      <c r="BC49" s="239"/>
      <c r="BD49" s="168"/>
      <c r="BE49" s="54"/>
      <c r="BF49" s="132"/>
      <c r="BG49" s="54"/>
      <c r="BH49" s="106"/>
      <c r="BI49" s="106"/>
      <c r="BJ49" s="54"/>
      <c r="BK49" s="132"/>
      <c r="BL49" s="54"/>
      <c r="BM49" s="54"/>
      <c r="BN49" s="71"/>
      <c r="BO49" s="71"/>
      <c r="BP49" s="106"/>
      <c r="BQ49" s="54"/>
      <c r="BR49" s="106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</row>
    <row r="50" customFormat="false" ht="12.75" hidden="false" customHeight="false" outlineLevel="0" collapsed="false">
      <c r="A50" s="169" t="n">
        <v>37438</v>
      </c>
      <c r="B50" s="268" t="n">
        <v>4.378</v>
      </c>
      <c r="C50" s="296" t="n">
        <v>-0.37</v>
      </c>
      <c r="D50" s="172" t="n">
        <v>-0.266164843495056</v>
      </c>
      <c r="E50" s="172" t="n">
        <v>-0.300776562330038</v>
      </c>
      <c r="F50" s="276" t="n">
        <v>0.19</v>
      </c>
      <c r="G50" s="277" t="n">
        <v>0.185</v>
      </c>
      <c r="H50" s="277" t="n">
        <v>0.215</v>
      </c>
      <c r="I50" s="278" t="n">
        <v>0.185</v>
      </c>
      <c r="J50" s="277" t="n">
        <v>0.095</v>
      </c>
      <c r="K50" s="277" t="n">
        <v>0.155</v>
      </c>
      <c r="L50" s="277" t="n">
        <v>0.5</v>
      </c>
      <c r="M50" s="276" t="n">
        <v>-0.46</v>
      </c>
      <c r="N50" s="277" t="n">
        <v>2.795</v>
      </c>
      <c r="O50" s="278" t="n">
        <v>2.395</v>
      </c>
      <c r="P50" s="231" t="n">
        <v>-0.06</v>
      </c>
      <c r="Q50" s="201" t="n">
        <v>0.325</v>
      </c>
      <c r="R50" s="282" t="n">
        <v>0.3275</v>
      </c>
      <c r="S50" s="178" t="n">
        <v>0.3275</v>
      </c>
      <c r="T50" s="89" t="e">
        <f aca="false">NA()</f>
        <v>#N/A</v>
      </c>
      <c r="U50" s="271" t="n">
        <v>0.3275</v>
      </c>
      <c r="V50" s="42" t="n">
        <v>4.008</v>
      </c>
      <c r="W50" s="42" t="n">
        <v>4.11183515650494</v>
      </c>
      <c r="X50" s="181" t="n">
        <v>4.07722343766996</v>
      </c>
      <c r="Y50" s="227" t="n">
        <v>5.73639044779333</v>
      </c>
      <c r="Z50" s="272" t="n">
        <v>0.15</v>
      </c>
      <c r="AA50" s="288" t="n">
        <v>0.1</v>
      </c>
      <c r="AB50" s="294" t="n">
        <v>5.78994649053543</v>
      </c>
      <c r="AC50" s="125" t="n">
        <v>5.93994649053543</v>
      </c>
      <c r="AD50" s="181" t="n">
        <v>5.88994649053543</v>
      </c>
      <c r="AE50" s="230" t="n">
        <v>4.318</v>
      </c>
      <c r="AF50" s="186" t="n">
        <v>3.918</v>
      </c>
      <c r="AG50" s="187" t="n">
        <v>6.773</v>
      </c>
      <c r="AH50" s="234" t="n">
        <v>-0.175</v>
      </c>
      <c r="AI50" s="274" t="n">
        <v>1.52413118376206</v>
      </c>
      <c r="AJ50" s="285" t="n">
        <v>0.0511614465671548</v>
      </c>
      <c r="AK50" s="285" t="n">
        <v>0.0530540593817537</v>
      </c>
      <c r="AL50" s="167" t="n">
        <v>0.932923545757513</v>
      </c>
      <c r="AM50" s="190" t="n">
        <v>0.930561432038547</v>
      </c>
      <c r="AN50" s="166" t="n">
        <v>0.185</v>
      </c>
      <c r="AO50" s="191" t="n">
        <v>0.12</v>
      </c>
      <c r="AP50" s="54"/>
      <c r="AQ50" s="166" t="n">
        <v>-4.43080549684727</v>
      </c>
      <c r="AR50" s="192" t="n">
        <v>-4.06080549684727</v>
      </c>
      <c r="AS50" s="54"/>
      <c r="AT50" s="35" t="n">
        <v>0.0075</v>
      </c>
      <c r="AU50" s="54"/>
      <c r="AV50" s="166" t="n">
        <v>0.0025</v>
      </c>
      <c r="AW50" s="236"/>
      <c r="AX50" s="167" t="n">
        <v>-0.01</v>
      </c>
      <c r="AY50" s="167"/>
      <c r="AZ50" s="295" t="n">
        <v>0.5</v>
      </c>
      <c r="BA50" s="295" t="n">
        <v>0.5</v>
      </c>
      <c r="BB50" s="243" t="n">
        <v>-0.37</v>
      </c>
      <c r="BC50" s="239"/>
      <c r="BD50" s="168"/>
      <c r="BE50" s="54"/>
      <c r="BF50" s="132"/>
      <c r="BG50" s="54"/>
      <c r="BH50" s="106"/>
      <c r="BI50" s="106"/>
      <c r="BJ50" s="54"/>
      <c r="BK50" s="132"/>
      <c r="BL50" s="54"/>
      <c r="BM50" s="54"/>
      <c r="BN50" s="71"/>
      <c r="BO50" s="71"/>
      <c r="BP50" s="106"/>
      <c r="BQ50" s="54"/>
      <c r="BR50" s="106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</row>
    <row r="51" customFormat="false" ht="12.75" hidden="false" customHeight="false" outlineLevel="0" collapsed="false">
      <c r="A51" s="169" t="n">
        <v>37469</v>
      </c>
      <c r="B51" s="268" t="n">
        <v>4.378</v>
      </c>
      <c r="C51" s="296" t="n">
        <v>-0.37</v>
      </c>
      <c r="D51" s="172" t="n">
        <v>-0.266144640058177</v>
      </c>
      <c r="E51" s="172" t="n">
        <v>-0.300763093372118</v>
      </c>
      <c r="F51" s="276" t="n">
        <v>0.19</v>
      </c>
      <c r="G51" s="277" t="n">
        <v>0.185</v>
      </c>
      <c r="H51" s="277" t="n">
        <v>0.215</v>
      </c>
      <c r="I51" s="278" t="n">
        <v>0.185</v>
      </c>
      <c r="J51" s="277" t="n">
        <v>0.095</v>
      </c>
      <c r="K51" s="277" t="n">
        <v>0.155</v>
      </c>
      <c r="L51" s="277" t="n">
        <v>0.5</v>
      </c>
      <c r="M51" s="276" t="n">
        <v>-0.46</v>
      </c>
      <c r="N51" s="277" t="n">
        <v>2.795</v>
      </c>
      <c r="O51" s="278" t="n">
        <v>2.395</v>
      </c>
      <c r="P51" s="231" t="n">
        <v>-0.06</v>
      </c>
      <c r="Q51" s="201" t="n">
        <v>0.325</v>
      </c>
      <c r="R51" s="282" t="n">
        <v>0.3275</v>
      </c>
      <c r="S51" s="178" t="n">
        <v>0.3275</v>
      </c>
      <c r="T51" s="89" t="e">
        <f aca="false">NA()</f>
        <v>#N/A</v>
      </c>
      <c r="U51" s="300" t="n">
        <v>0.3275</v>
      </c>
      <c r="V51" s="42" t="n">
        <v>4.008</v>
      </c>
      <c r="W51" s="42" t="n">
        <v>4.11185535994182</v>
      </c>
      <c r="X51" s="181" t="n">
        <v>4.07723690662788</v>
      </c>
      <c r="Y51" s="227" t="n">
        <v>6.16266360746431</v>
      </c>
      <c r="Z51" s="272" t="n">
        <v>0.15</v>
      </c>
      <c r="AA51" s="288" t="n">
        <v>0.1</v>
      </c>
      <c r="AB51" s="294" t="n">
        <v>5.78882014695025</v>
      </c>
      <c r="AC51" s="125" t="n">
        <v>5.93882014695025</v>
      </c>
      <c r="AD51" s="181" t="n">
        <v>5.88882014695025</v>
      </c>
      <c r="AE51" s="230" t="n">
        <v>4.318</v>
      </c>
      <c r="AF51" s="186" t="n">
        <v>3.918</v>
      </c>
      <c r="AG51" s="187" t="n">
        <v>6.773</v>
      </c>
      <c r="AH51" s="234" t="n">
        <v>-0.175</v>
      </c>
      <c r="AI51" s="274" t="n">
        <v>1.52383468786446</v>
      </c>
      <c r="AJ51" s="285" t="n">
        <v>0.0512648219696032</v>
      </c>
      <c r="AK51" s="285" t="n">
        <v>0.0531842625715488</v>
      </c>
      <c r="AL51" s="167" t="n">
        <v>0.928795449641006</v>
      </c>
      <c r="AM51" s="190" t="n">
        <v>0.926263562888501</v>
      </c>
      <c r="AN51" s="166" t="n">
        <v>0.185</v>
      </c>
      <c r="AO51" s="191" t="n">
        <v>0.12</v>
      </c>
      <c r="AP51" s="54"/>
      <c r="AQ51" s="166" t="n">
        <v>-4.4357920335192</v>
      </c>
      <c r="AR51" s="192" t="n">
        <v>-4.0657920335192</v>
      </c>
      <c r="AS51" s="54"/>
      <c r="AT51" s="35" t="n">
        <v>0.0075</v>
      </c>
      <c r="AU51" s="54"/>
      <c r="AV51" s="166" t="n">
        <v>0.0025</v>
      </c>
      <c r="AW51" s="236"/>
      <c r="AX51" s="167" t="n">
        <v>-0.01</v>
      </c>
      <c r="AY51" s="167"/>
      <c r="AZ51" s="295" t="n">
        <v>0.55</v>
      </c>
      <c r="BA51" s="295" t="n">
        <v>0.55</v>
      </c>
      <c r="BB51" s="243" t="n">
        <v>-0.37</v>
      </c>
      <c r="BC51" s="239"/>
      <c r="BD51" s="168"/>
      <c r="BE51" s="54"/>
      <c r="BF51" s="132"/>
      <c r="BG51" s="54"/>
      <c r="BH51" s="106"/>
      <c r="BI51" s="106"/>
      <c r="BJ51" s="54"/>
      <c r="BK51" s="132"/>
      <c r="BL51" s="54"/>
      <c r="BM51" s="54"/>
      <c r="BN51" s="71"/>
      <c r="BO51" s="71"/>
      <c r="BP51" s="106"/>
      <c r="BQ51" s="54"/>
      <c r="BR51" s="106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</row>
    <row r="52" customFormat="false" ht="12.75" hidden="false" customHeight="false" outlineLevel="0" collapsed="false">
      <c r="A52" s="169" t="n">
        <v>37500</v>
      </c>
      <c r="B52" s="268" t="n">
        <v>4.363</v>
      </c>
      <c r="C52" s="296" t="n">
        <v>-0.37</v>
      </c>
      <c r="D52" s="172" t="n">
        <v>-0.266123974010917</v>
      </c>
      <c r="E52" s="172" t="n">
        <v>-0.300749316007279</v>
      </c>
      <c r="F52" s="276" t="n">
        <v>0.19</v>
      </c>
      <c r="G52" s="277" t="n">
        <v>0.185</v>
      </c>
      <c r="H52" s="277" t="n">
        <v>0.215</v>
      </c>
      <c r="I52" s="278" t="n">
        <v>0.185</v>
      </c>
      <c r="J52" s="277" t="n">
        <v>0.095</v>
      </c>
      <c r="K52" s="277" t="n">
        <v>0.155</v>
      </c>
      <c r="L52" s="277" t="n">
        <v>0.46</v>
      </c>
      <c r="M52" s="276" t="n">
        <v>-0.46</v>
      </c>
      <c r="N52" s="277" t="n">
        <v>2.795</v>
      </c>
      <c r="O52" s="278" t="n">
        <v>2.395</v>
      </c>
      <c r="P52" s="231" t="n">
        <v>-0.06</v>
      </c>
      <c r="Q52" s="201" t="n">
        <v>0.325</v>
      </c>
      <c r="R52" s="282" t="n">
        <v>0.3275</v>
      </c>
      <c r="S52" s="178" t="n">
        <v>0.3275</v>
      </c>
      <c r="T52" s="89" t="e">
        <f aca="false">NA()</f>
        <v>#N/A</v>
      </c>
      <c r="U52" s="300" t="n">
        <v>0.3275</v>
      </c>
      <c r="V52" s="42" t="n">
        <v>3.993</v>
      </c>
      <c r="W52" s="42" t="n">
        <v>4.09687602598908</v>
      </c>
      <c r="X52" s="181" t="n">
        <v>4.06225068399272</v>
      </c>
      <c r="Y52" s="227" t="n">
        <v>5.43190961945692</v>
      </c>
      <c r="Z52" s="272" t="n">
        <v>0.15</v>
      </c>
      <c r="AA52" s="288" t="n">
        <v>0.1</v>
      </c>
      <c r="AB52" s="294" t="n">
        <v>5.76600803021622</v>
      </c>
      <c r="AC52" s="125" t="n">
        <v>5.91600803021622</v>
      </c>
      <c r="AD52" s="181" t="n">
        <v>5.86600803021621</v>
      </c>
      <c r="AE52" s="230" t="n">
        <v>4.303</v>
      </c>
      <c r="AF52" s="186" t="n">
        <v>3.903</v>
      </c>
      <c r="AG52" s="187" t="n">
        <v>6.758</v>
      </c>
      <c r="AH52" s="234" t="n">
        <v>-0.175</v>
      </c>
      <c r="AI52" s="274" t="n">
        <v>1.52353152224588</v>
      </c>
      <c r="AJ52" s="285" t="n">
        <v>0.0513681973756168</v>
      </c>
      <c r="AK52" s="285" t="n">
        <v>0.0533144657669955</v>
      </c>
      <c r="AL52" s="167" t="n">
        <v>0.924669806402787</v>
      </c>
      <c r="AM52" s="190" t="n">
        <v>0.921965705316519</v>
      </c>
      <c r="AN52" s="166" t="n">
        <v>0.185</v>
      </c>
      <c r="AO52" s="191" t="n">
        <v>0.124</v>
      </c>
      <c r="AP52" s="54"/>
      <c r="AQ52" s="166" t="n">
        <v>-4.42077826191313</v>
      </c>
      <c r="AR52" s="192" t="n">
        <v>-4.05077826191313</v>
      </c>
      <c r="AS52" s="54"/>
      <c r="AT52" s="35" t="n">
        <v>0.0075</v>
      </c>
      <c r="AU52" s="54"/>
      <c r="AV52" s="166" t="n">
        <v>0.0025</v>
      </c>
      <c r="AW52" s="236"/>
      <c r="AX52" s="167" t="n">
        <v>-0.01</v>
      </c>
      <c r="AY52" s="167"/>
      <c r="AZ52" s="295" t="n">
        <v>0.55</v>
      </c>
      <c r="BA52" s="295" t="n">
        <v>0.55</v>
      </c>
      <c r="BB52" s="243" t="n">
        <v>-0.37</v>
      </c>
      <c r="BC52" s="239"/>
      <c r="BD52" s="168"/>
      <c r="BE52" s="54"/>
      <c r="BF52" s="132"/>
      <c r="BG52" s="54"/>
      <c r="BH52" s="106"/>
      <c r="BI52" s="106"/>
      <c r="BJ52" s="54"/>
      <c r="BK52" s="132"/>
      <c r="BL52" s="54"/>
      <c r="BM52" s="54"/>
      <c r="BN52" s="71"/>
      <c r="BO52" s="71"/>
      <c r="BP52" s="106"/>
      <c r="BQ52" s="54"/>
      <c r="BR52" s="106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</row>
    <row r="53" customFormat="false" ht="12.75" hidden="false" customHeight="false" outlineLevel="0" collapsed="false">
      <c r="A53" s="169" t="n">
        <v>37530</v>
      </c>
      <c r="B53" s="268" t="n">
        <v>4.348</v>
      </c>
      <c r="C53" s="296" t="n">
        <v>-0.37</v>
      </c>
      <c r="D53" s="172" t="n">
        <v>-0.266101997733128</v>
      </c>
      <c r="E53" s="172" t="n">
        <v>-0.30073466515542</v>
      </c>
      <c r="F53" s="276" t="n">
        <v>0.19</v>
      </c>
      <c r="G53" s="277" t="n">
        <v>0.185</v>
      </c>
      <c r="H53" s="277" t="n">
        <v>0.215</v>
      </c>
      <c r="I53" s="278" t="n">
        <v>0.185</v>
      </c>
      <c r="J53" s="277" t="n">
        <v>0.095</v>
      </c>
      <c r="K53" s="277" t="n">
        <v>0.155</v>
      </c>
      <c r="L53" s="277" t="n">
        <v>0.47</v>
      </c>
      <c r="M53" s="276" t="n">
        <v>-0.46</v>
      </c>
      <c r="N53" s="277" t="n">
        <v>2.165</v>
      </c>
      <c r="O53" s="278" t="n">
        <v>1.765</v>
      </c>
      <c r="P53" s="231" t="n">
        <v>-0.06</v>
      </c>
      <c r="Q53" s="201" t="n">
        <v>0.325</v>
      </c>
      <c r="R53" s="282" t="n">
        <v>0.3275</v>
      </c>
      <c r="S53" s="178" t="n">
        <v>0.3275</v>
      </c>
      <c r="T53" s="89" t="e">
        <f aca="false">NA()</f>
        <v>#N/A</v>
      </c>
      <c r="U53" s="300" t="n">
        <v>0.3275</v>
      </c>
      <c r="V53" s="42" t="n">
        <v>3.978</v>
      </c>
      <c r="W53" s="42" t="n">
        <v>4.08189800226687</v>
      </c>
      <c r="X53" s="181" t="n">
        <v>4.04726533484458</v>
      </c>
      <c r="Y53" s="131" t="s">
        <v>110</v>
      </c>
      <c r="Z53" s="272" t="n">
        <v>0.15</v>
      </c>
      <c r="AA53" s="288" t="n">
        <v>0.1</v>
      </c>
      <c r="AB53" s="294" t="n">
        <v>5.74313256252342</v>
      </c>
      <c r="AC53" s="125" t="n">
        <v>5.89313256252342</v>
      </c>
      <c r="AD53" s="181" t="n">
        <v>5.84313256252342</v>
      </c>
      <c r="AE53" s="230" t="n">
        <v>4.288</v>
      </c>
      <c r="AF53" s="186" t="n">
        <v>3.888</v>
      </c>
      <c r="AG53" s="187" t="n">
        <v>6.113</v>
      </c>
      <c r="AH53" s="234" t="n">
        <v>-0.175</v>
      </c>
      <c r="AI53" s="274" t="n">
        <v>1.52320926819651</v>
      </c>
      <c r="AJ53" s="285" t="n">
        <v>0.0514682380945084</v>
      </c>
      <c r="AK53" s="285" t="n">
        <v>0.0534498037269762</v>
      </c>
      <c r="AL53" s="167" t="n">
        <v>0.920679707375543</v>
      </c>
      <c r="AM53" s="190" t="n">
        <v>0.917793104263661</v>
      </c>
      <c r="AN53" s="166" t="n">
        <v>0.185</v>
      </c>
      <c r="AO53" s="191" t="n">
        <v>0.12</v>
      </c>
      <c r="AP53" s="54"/>
      <c r="AQ53" s="166" t="n">
        <v>-4.40576361718514</v>
      </c>
      <c r="AR53" s="192" t="n">
        <v>-4.03576361718514</v>
      </c>
      <c r="AS53" s="54"/>
      <c r="AT53" s="35" t="n">
        <v>0.0075</v>
      </c>
      <c r="AU53" s="54"/>
      <c r="AV53" s="166" t="n">
        <v>0.0025</v>
      </c>
      <c r="AW53" s="236"/>
      <c r="AX53" s="167" t="n">
        <v>-0.01</v>
      </c>
      <c r="AY53" s="167"/>
      <c r="AZ53" s="295" t="n">
        <v>0.6</v>
      </c>
      <c r="BA53" s="295" t="n">
        <v>0.6</v>
      </c>
      <c r="BB53" s="243" t="n">
        <v>-0.37</v>
      </c>
      <c r="BC53" s="239"/>
      <c r="BD53" s="168"/>
      <c r="BE53" s="54"/>
      <c r="BF53" s="132"/>
      <c r="BG53" s="54"/>
      <c r="BH53" s="106"/>
      <c r="BI53" s="106"/>
      <c r="BJ53" s="54"/>
      <c r="BK53" s="132"/>
      <c r="BL53" s="54"/>
      <c r="BM53" s="54"/>
      <c r="BN53" s="71"/>
      <c r="BO53" s="71"/>
      <c r="BP53" s="106"/>
      <c r="BQ53" s="54"/>
      <c r="BR53" s="106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</row>
    <row r="54" customFormat="false" ht="12.75" hidden="false" customHeight="false" outlineLevel="0" collapsed="false">
      <c r="A54" s="267" t="n">
        <v>37561</v>
      </c>
      <c r="B54" s="268" t="n">
        <v>4.463</v>
      </c>
      <c r="C54" s="275" t="n">
        <v>-0.215</v>
      </c>
      <c r="D54" s="172" t="n">
        <v>-0.114540477290306</v>
      </c>
      <c r="E54" s="172" t="n">
        <v>-0.0899999999999999</v>
      </c>
      <c r="F54" s="276" t="n">
        <v>0.31</v>
      </c>
      <c r="G54" s="277" t="n">
        <v>0.47</v>
      </c>
      <c r="H54" s="277" t="n">
        <v>0.49</v>
      </c>
      <c r="I54" s="278" t="n">
        <v>0.57</v>
      </c>
      <c r="J54" s="277" t="n">
        <v>0.16</v>
      </c>
      <c r="K54" s="277" t="n">
        <v>0.22</v>
      </c>
      <c r="L54" s="277" t="n">
        <v>0.85</v>
      </c>
      <c r="M54" s="276" t="n">
        <v>-0.21</v>
      </c>
      <c r="N54" s="277" t="n">
        <v>1.62</v>
      </c>
      <c r="O54" s="278" t="n">
        <v>1.62</v>
      </c>
      <c r="P54" s="301" t="n">
        <v>0.954</v>
      </c>
      <c r="Q54" s="201" t="n">
        <v>0.33</v>
      </c>
      <c r="R54" s="282" t="n">
        <v>0.33</v>
      </c>
      <c r="S54" s="178" t="n">
        <v>0.33</v>
      </c>
      <c r="T54" s="89" t="e">
        <f aca="false">NA()</f>
        <v>#N/A</v>
      </c>
      <c r="U54" s="300" t="n">
        <v>0.33</v>
      </c>
      <c r="V54" s="42" t="n">
        <v>4.248</v>
      </c>
      <c r="W54" s="42" t="n">
        <v>4.34845952270969</v>
      </c>
      <c r="X54" s="181" t="n">
        <v>4.373</v>
      </c>
      <c r="Y54" s="227"/>
      <c r="Z54" s="272" t="n">
        <v>0.145</v>
      </c>
      <c r="AA54" s="288" t="n">
        <v>0.180420924877149</v>
      </c>
      <c r="AB54" s="294" t="n">
        <v>6.13142471102503</v>
      </c>
      <c r="AC54" s="125" t="n">
        <v>6.27642471102503</v>
      </c>
      <c r="AD54" s="181" t="n">
        <v>6.31184563590218</v>
      </c>
      <c r="AE54" s="230" t="n">
        <v>5.417</v>
      </c>
      <c r="AF54" s="186" t="n">
        <v>4.253</v>
      </c>
      <c r="AG54" s="187" t="n">
        <v>6.083</v>
      </c>
      <c r="AH54" s="234" t="n">
        <v>-0.155</v>
      </c>
      <c r="AI54" s="274" t="n">
        <v>1.52283343453748</v>
      </c>
      <c r="AJ54" s="285" t="n">
        <v>0.051571613507539</v>
      </c>
      <c r="AK54" s="285" t="n">
        <v>0.053603014529612</v>
      </c>
      <c r="AL54" s="167" t="n">
        <v>0.916559272845371</v>
      </c>
      <c r="AM54" s="190" t="n">
        <v>0.913460147528989</v>
      </c>
      <c r="AN54" s="166" t="n">
        <v>0.48</v>
      </c>
      <c r="AO54" s="191" t="n">
        <v>0.124</v>
      </c>
      <c r="AP54" s="54"/>
      <c r="AQ54" s="166" t="n">
        <v>-4.48053370726421</v>
      </c>
      <c r="AR54" s="192" t="n">
        <v>-4.26553370726421</v>
      </c>
      <c r="AS54" s="54"/>
      <c r="AT54" s="35" t="n">
        <v>0.0075</v>
      </c>
      <c r="AU54" s="54"/>
      <c r="AV54" s="166" t="n">
        <v>0.008</v>
      </c>
      <c r="AW54" s="236"/>
      <c r="AX54" s="167" t="n">
        <v>0.025</v>
      </c>
      <c r="AY54" s="167"/>
      <c r="AZ54" s="295" t="n">
        <v>0.8</v>
      </c>
      <c r="BA54" s="295" t="n">
        <v>0.8</v>
      </c>
      <c r="BB54" s="243" t="n">
        <v>-0.215</v>
      </c>
      <c r="BC54" s="239"/>
      <c r="BD54" s="168"/>
      <c r="BE54" s="54"/>
      <c r="BF54" s="132"/>
      <c r="BG54" s="54"/>
      <c r="BH54" s="106"/>
      <c r="BI54" s="106"/>
      <c r="BJ54" s="54"/>
      <c r="BK54" s="132"/>
      <c r="BL54" s="54"/>
      <c r="BM54" s="54"/>
      <c r="BN54" s="71"/>
      <c r="BO54" s="71"/>
      <c r="BP54" s="106"/>
      <c r="BQ54" s="54"/>
      <c r="BR54" s="106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</row>
    <row r="55" customFormat="false" ht="12.75" hidden="false" customHeight="false" outlineLevel="0" collapsed="false">
      <c r="A55" s="169" t="n">
        <v>37591</v>
      </c>
      <c r="B55" s="268" t="n">
        <v>4.578</v>
      </c>
      <c r="C55" s="299" t="n">
        <v>-0.215</v>
      </c>
      <c r="D55" s="172" t="n">
        <v>-0.114515698255771</v>
      </c>
      <c r="E55" s="172" t="n">
        <v>-0.0899999999999999</v>
      </c>
      <c r="F55" s="276" t="n">
        <v>0.31</v>
      </c>
      <c r="G55" s="277" t="n">
        <v>0.47</v>
      </c>
      <c r="H55" s="277" t="n">
        <v>0.49</v>
      </c>
      <c r="I55" s="278" t="n">
        <v>0.57</v>
      </c>
      <c r="J55" s="277" t="n">
        <v>0.16</v>
      </c>
      <c r="K55" s="277" t="n">
        <v>0.22</v>
      </c>
      <c r="L55" s="277" t="n">
        <v>1.26</v>
      </c>
      <c r="M55" s="276" t="n">
        <v>-0.21</v>
      </c>
      <c r="N55" s="277" t="n">
        <v>1.62</v>
      </c>
      <c r="O55" s="278" t="n">
        <v>1.62</v>
      </c>
      <c r="P55" s="301" t="n">
        <v>1.014</v>
      </c>
      <c r="Q55" s="201" t="n">
        <v>0.33</v>
      </c>
      <c r="R55" s="282" t="n">
        <v>0.33</v>
      </c>
      <c r="S55" s="178" t="n">
        <v>0.33</v>
      </c>
      <c r="T55" s="89" t="e">
        <f aca="false">NA()</f>
        <v>#N/A</v>
      </c>
      <c r="U55" s="300" t="n">
        <v>0.33</v>
      </c>
      <c r="V55" s="42" t="n">
        <v>4.363</v>
      </c>
      <c r="W55" s="42" t="n">
        <v>4.46348430174423</v>
      </c>
      <c r="X55" s="181" t="n">
        <v>4.488</v>
      </c>
      <c r="Y55" s="131" t="s">
        <v>108</v>
      </c>
      <c r="Z55" s="272" t="n">
        <v>0.145</v>
      </c>
      <c r="AA55" s="288" t="n">
        <v>0.180376433785001</v>
      </c>
      <c r="AB55" s="294" t="n">
        <v>6.29585904483168</v>
      </c>
      <c r="AC55" s="125" t="n">
        <v>6.44085904483168</v>
      </c>
      <c r="AD55" s="181" t="n">
        <v>6.47623547861668</v>
      </c>
      <c r="AE55" s="230" t="n">
        <v>5.592</v>
      </c>
      <c r="AF55" s="186" t="n">
        <v>4.368</v>
      </c>
      <c r="AG55" s="187" t="n">
        <v>6.198</v>
      </c>
      <c r="AH55" s="234" t="n">
        <v>-0.155</v>
      </c>
      <c r="AI55" s="274" t="n">
        <v>1.52245790978774</v>
      </c>
      <c r="AJ55" s="285" t="n">
        <v>0.0516716542332203</v>
      </c>
      <c r="AK55" s="285" t="n">
        <v>0.0537512830557416</v>
      </c>
      <c r="AL55" s="167" t="n">
        <v>0.912574458082346</v>
      </c>
      <c r="AM55" s="190" t="n">
        <v>0.909264530090139</v>
      </c>
      <c r="AN55" s="166" t="n">
        <v>0.48</v>
      </c>
      <c r="AO55" s="191" t="n">
        <v>0.12</v>
      </c>
      <c r="AP55" s="54"/>
      <c r="AQ55" s="166" t="n">
        <v>-4.59553306761633</v>
      </c>
      <c r="AR55" s="192" t="n">
        <v>-4.38053306761633</v>
      </c>
      <c r="AS55" s="54"/>
      <c r="AT55" s="35" t="n">
        <v>0.0075</v>
      </c>
      <c r="AU55" s="54"/>
      <c r="AV55" s="166" t="n">
        <v>0.008</v>
      </c>
      <c r="AW55" s="236"/>
      <c r="AX55" s="167" t="n">
        <v>0.045</v>
      </c>
      <c r="AY55" s="167"/>
      <c r="AZ55" s="295" t="n">
        <v>1</v>
      </c>
      <c r="BA55" s="295" t="n">
        <v>1</v>
      </c>
      <c r="BB55" s="243" t="n">
        <v>-0.215</v>
      </c>
      <c r="BC55" s="239"/>
      <c r="BD55" s="168"/>
      <c r="BE55" s="54"/>
      <c r="BF55" s="132"/>
      <c r="BG55" s="54"/>
      <c r="BH55" s="106"/>
      <c r="BI55" s="106"/>
      <c r="BJ55" s="54"/>
      <c r="BK55" s="132"/>
      <c r="BL55" s="54"/>
      <c r="BM55" s="54"/>
      <c r="BN55" s="71"/>
      <c r="BO55" s="71"/>
      <c r="BP55" s="106"/>
      <c r="BQ55" s="54"/>
      <c r="BR55" s="106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</row>
    <row r="56" customFormat="false" ht="12.75" hidden="false" customHeight="false" outlineLevel="0" collapsed="false">
      <c r="A56" s="169" t="n">
        <v>37622</v>
      </c>
      <c r="B56" s="268" t="n">
        <v>4.603</v>
      </c>
      <c r="C56" s="299" t="n">
        <v>-0.215</v>
      </c>
      <c r="D56" s="172" t="n">
        <v>-0.114487010770302</v>
      </c>
      <c r="E56" s="172" t="n">
        <v>-0.0900000000000008</v>
      </c>
      <c r="F56" s="276" t="n">
        <v>0.31</v>
      </c>
      <c r="G56" s="277" t="n">
        <v>0.47</v>
      </c>
      <c r="H56" s="277" t="n">
        <v>0.49</v>
      </c>
      <c r="I56" s="278" t="n">
        <v>0.57</v>
      </c>
      <c r="J56" s="277" t="n">
        <v>0.16</v>
      </c>
      <c r="K56" s="277" t="n">
        <v>0.22</v>
      </c>
      <c r="L56" s="277" t="n">
        <v>1.58</v>
      </c>
      <c r="M56" s="276" t="n">
        <v>-0.21</v>
      </c>
      <c r="N56" s="277" t="n">
        <v>1.62</v>
      </c>
      <c r="O56" s="278" t="n">
        <v>1.62</v>
      </c>
      <c r="P56" s="301" t="n">
        <v>1.094</v>
      </c>
      <c r="Q56" s="201" t="n">
        <v>0.33</v>
      </c>
      <c r="R56" s="282" t="n">
        <v>0.33</v>
      </c>
      <c r="S56" s="178" t="n">
        <v>0.33</v>
      </c>
      <c r="T56" s="89" t="e">
        <f aca="false">NA()</f>
        <v>#N/A</v>
      </c>
      <c r="U56" s="300" t="n">
        <v>0.33</v>
      </c>
      <c r="V56" s="42" t="n">
        <v>4.388</v>
      </c>
      <c r="W56" s="42" t="n">
        <v>4.4885129892297</v>
      </c>
      <c r="X56" s="181" t="n">
        <v>4.513</v>
      </c>
      <c r="Y56" s="227"/>
      <c r="Z56" s="272" t="n">
        <v>0.145</v>
      </c>
      <c r="AA56" s="288" t="n">
        <v>0.180324952415649</v>
      </c>
      <c r="AB56" s="294" t="n">
        <v>6.33012712959896</v>
      </c>
      <c r="AC56" s="125" t="n">
        <v>6.47512712959896</v>
      </c>
      <c r="AD56" s="181" t="n">
        <v>6.51045208201461</v>
      </c>
      <c r="AE56" s="230" t="n">
        <v>5.697</v>
      </c>
      <c r="AF56" s="186" t="n">
        <v>4.393</v>
      </c>
      <c r="AG56" s="187" t="n">
        <v>6.223</v>
      </c>
      <c r="AH56" s="234" t="n">
        <v>-0.155</v>
      </c>
      <c r="AI56" s="274" t="n">
        <v>1.52202338396676</v>
      </c>
      <c r="AJ56" s="285" t="n">
        <v>0.0517750296532658</v>
      </c>
      <c r="AK56" s="285" t="n">
        <v>0.0539168111674835</v>
      </c>
      <c r="AL56" s="167" t="n">
        <v>0.908459734239673</v>
      </c>
      <c r="AM56" s="190" t="n">
        <v>0.90490638671794</v>
      </c>
      <c r="AN56" s="166" t="n">
        <v>0.48</v>
      </c>
      <c r="AO56" s="191" t="n">
        <v>0.12</v>
      </c>
      <c r="AP56" s="54"/>
      <c r="AQ56" s="166" t="n">
        <v>-4.62053268652207</v>
      </c>
      <c r="AR56" s="192" t="n">
        <v>-4.40553268652207</v>
      </c>
      <c r="AS56" s="54"/>
      <c r="AT56" s="35" t="n">
        <v>0.0075</v>
      </c>
      <c r="AU56" s="54"/>
      <c r="AV56" s="166" t="n">
        <v>0.008</v>
      </c>
      <c r="AW56" s="236"/>
      <c r="AX56" s="167" t="n">
        <v>0.0575</v>
      </c>
      <c r="AY56" s="167"/>
      <c r="AZ56" s="295" t="n">
        <v>1</v>
      </c>
      <c r="BA56" s="295" t="n">
        <v>1</v>
      </c>
      <c r="BB56" s="243" t="n">
        <v>-0.215</v>
      </c>
      <c r="BC56" s="239"/>
      <c r="BD56" s="168"/>
      <c r="BE56" s="54"/>
      <c r="BF56" s="132"/>
      <c r="BG56" s="54"/>
      <c r="BH56" s="106"/>
      <c r="BI56" s="106"/>
      <c r="BJ56" s="54"/>
      <c r="BK56" s="132"/>
      <c r="BL56" s="54"/>
      <c r="BM56" s="54"/>
      <c r="BN56" s="71"/>
      <c r="BO56" s="71"/>
      <c r="BP56" s="106"/>
      <c r="BQ56" s="54"/>
      <c r="BR56" s="106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</row>
    <row r="57" customFormat="false" ht="12.75" hidden="false" customHeight="false" outlineLevel="0" collapsed="false">
      <c r="A57" s="169" t="n">
        <v>37653</v>
      </c>
      <c r="B57" s="268" t="n">
        <v>4.478</v>
      </c>
      <c r="C57" s="299" t="n">
        <v>-0.215</v>
      </c>
      <c r="D57" s="172" t="n">
        <v>-0.114454411181659</v>
      </c>
      <c r="E57" s="172" t="n">
        <v>-0.0899999999999999</v>
      </c>
      <c r="F57" s="276" t="n">
        <v>0.31</v>
      </c>
      <c r="G57" s="277" t="n">
        <v>0.47</v>
      </c>
      <c r="H57" s="277" t="n">
        <v>0.49</v>
      </c>
      <c r="I57" s="278" t="n">
        <v>0.57</v>
      </c>
      <c r="J57" s="277" t="n">
        <v>0.16</v>
      </c>
      <c r="K57" s="277" t="n">
        <v>0.22</v>
      </c>
      <c r="L57" s="277" t="n">
        <v>1.54</v>
      </c>
      <c r="M57" s="276" t="n">
        <v>-0.21</v>
      </c>
      <c r="N57" s="277" t="n">
        <v>1.62</v>
      </c>
      <c r="O57" s="278" t="n">
        <v>1.62</v>
      </c>
      <c r="P57" s="301" t="n">
        <v>0.954</v>
      </c>
      <c r="Q57" s="201" t="n">
        <v>0.32</v>
      </c>
      <c r="R57" s="282" t="n">
        <v>0.32</v>
      </c>
      <c r="S57" s="178" t="n">
        <v>0.32</v>
      </c>
      <c r="T57" s="89" t="e">
        <f aca="false">NA()</f>
        <v>#N/A</v>
      </c>
      <c r="U57" s="300" t="n">
        <v>0.32</v>
      </c>
      <c r="V57" s="42" t="n">
        <v>4.263</v>
      </c>
      <c r="W57" s="42" t="n">
        <v>4.36354558881834</v>
      </c>
      <c r="X57" s="181" t="n">
        <v>4.388</v>
      </c>
      <c r="Y57" s="43"/>
      <c r="Z57" s="272" t="n">
        <v>0.145</v>
      </c>
      <c r="AA57" s="288" t="n">
        <v>0.180266486208031</v>
      </c>
      <c r="AB57" s="294" t="n">
        <v>6.14780824563869</v>
      </c>
      <c r="AC57" s="125" t="n">
        <v>6.29280824563869</v>
      </c>
      <c r="AD57" s="181" t="n">
        <v>6.32807473184672</v>
      </c>
      <c r="AE57" s="230" t="n">
        <v>5.432</v>
      </c>
      <c r="AF57" s="186" t="n">
        <v>4.268</v>
      </c>
      <c r="AG57" s="187" t="n">
        <v>6.098</v>
      </c>
      <c r="AH57" s="234" t="n">
        <v>-0.155</v>
      </c>
      <c r="AI57" s="274" t="n">
        <v>1.5215299029816</v>
      </c>
      <c r="AJ57" s="285" t="n">
        <v>0.0518784050768759</v>
      </c>
      <c r="AK57" s="285" t="n">
        <v>0.0540972960030412</v>
      </c>
      <c r="AL57" s="167" t="n">
        <v>0.904348103107078</v>
      </c>
      <c r="AM57" s="190" t="n">
        <v>0.900518770668919</v>
      </c>
      <c r="AN57" s="166" t="n">
        <v>0.48</v>
      </c>
      <c r="AO57" s="191" t="n">
        <v>0.133</v>
      </c>
      <c r="AP57" s="54"/>
      <c r="AQ57" s="166" t="n">
        <v>-4.5005326806625</v>
      </c>
      <c r="AR57" s="192" t="n">
        <v>-4.2855326806625</v>
      </c>
      <c r="AS57" s="54"/>
      <c r="AT57" s="35" t="n">
        <v>0.0075</v>
      </c>
      <c r="AU57" s="54"/>
      <c r="AV57" s="166" t="n">
        <v>0.008</v>
      </c>
      <c r="AW57" s="236"/>
      <c r="AX57" s="167" t="n">
        <v>0.0625</v>
      </c>
      <c r="AY57" s="167"/>
      <c r="AZ57" s="295" t="n">
        <v>1</v>
      </c>
      <c r="BA57" s="295" t="n">
        <v>1</v>
      </c>
      <c r="BB57" s="243" t="n">
        <v>-0.215</v>
      </c>
      <c r="BC57" s="239"/>
      <c r="BD57" s="168"/>
      <c r="BE57" s="54"/>
      <c r="BF57" s="132"/>
      <c r="BG57" s="54"/>
      <c r="BH57" s="106"/>
      <c r="BI57" s="106"/>
      <c r="BJ57" s="54"/>
      <c r="BK57" s="132"/>
      <c r="BL57" s="54"/>
      <c r="BM57" s="54"/>
      <c r="BN57" s="71"/>
      <c r="BO57" s="71"/>
      <c r="BP57" s="106"/>
      <c r="BQ57" s="54"/>
      <c r="BR57" s="106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</row>
    <row r="58" customFormat="false" ht="12.75" hidden="false" customHeight="false" outlineLevel="0" collapsed="false">
      <c r="A58" s="169" t="n">
        <v>37681</v>
      </c>
      <c r="B58" s="268" t="n">
        <v>4.313</v>
      </c>
      <c r="C58" s="299" t="n">
        <v>-0.215</v>
      </c>
      <c r="D58" s="172" t="n">
        <v>-0.114424500261209</v>
      </c>
      <c r="E58" s="172" t="n">
        <v>-0.0899999999999999</v>
      </c>
      <c r="F58" s="276" t="n">
        <v>0.31</v>
      </c>
      <c r="G58" s="277" t="n">
        <v>0.47</v>
      </c>
      <c r="H58" s="277" t="n">
        <v>0.49</v>
      </c>
      <c r="I58" s="278" t="n">
        <v>0.57</v>
      </c>
      <c r="J58" s="277" t="n">
        <v>0.16</v>
      </c>
      <c r="K58" s="277" t="n">
        <v>0.22</v>
      </c>
      <c r="L58" s="277" t="n">
        <v>0.92</v>
      </c>
      <c r="M58" s="276" t="n">
        <v>-0.21</v>
      </c>
      <c r="N58" s="277" t="n">
        <v>1.62</v>
      </c>
      <c r="O58" s="278" t="n">
        <v>1.62</v>
      </c>
      <c r="P58" s="301" t="n">
        <v>0.734</v>
      </c>
      <c r="Q58" s="201" t="n">
        <v>0.3125</v>
      </c>
      <c r="R58" s="282" t="n">
        <v>0.3125</v>
      </c>
      <c r="S58" s="178" t="n">
        <v>0.3125</v>
      </c>
      <c r="T58" s="89" t="e">
        <f aca="false">NA()</f>
        <v>#N/A</v>
      </c>
      <c r="U58" s="300" t="n">
        <v>0.3125</v>
      </c>
      <c r="V58" s="42" t="n">
        <v>4.098</v>
      </c>
      <c r="W58" s="42" t="n">
        <v>4.19857549973879</v>
      </c>
      <c r="X58" s="181" t="n">
        <v>4.223</v>
      </c>
      <c r="Y58" s="43"/>
      <c r="Z58" s="272" t="n">
        <v>0.145</v>
      </c>
      <c r="AA58" s="288" t="n">
        <v>0.180212875372961</v>
      </c>
      <c r="AB58" s="294" t="n">
        <v>5.90809890622716</v>
      </c>
      <c r="AC58" s="125" t="n">
        <v>6.05309890622716</v>
      </c>
      <c r="AD58" s="181" t="n">
        <v>6.08831178160013</v>
      </c>
      <c r="AE58" s="230" t="n">
        <v>5.047</v>
      </c>
      <c r="AF58" s="186" t="n">
        <v>4.103</v>
      </c>
      <c r="AG58" s="187" t="n">
        <v>5.933</v>
      </c>
      <c r="AH58" s="234" t="n">
        <v>-0.155</v>
      </c>
      <c r="AI58" s="274" t="n">
        <v>1.52107740351596</v>
      </c>
      <c r="AJ58" s="285" t="n">
        <v>0.0519749838534711</v>
      </c>
      <c r="AK58" s="285" t="n">
        <v>0.0542603145735194</v>
      </c>
      <c r="AL58" s="167" t="n">
        <v>0.900631393147222</v>
      </c>
      <c r="AM58" s="190" t="n">
        <v>0.896551087050614</v>
      </c>
      <c r="AN58" s="166" t="n">
        <v>0.48</v>
      </c>
      <c r="AO58" s="191" t="n">
        <v>0.12</v>
      </c>
      <c r="AP58" s="54"/>
      <c r="AQ58" s="166" t="n">
        <v>-4.3355301017071</v>
      </c>
      <c r="AR58" s="192" t="n">
        <v>-4.1205301017071</v>
      </c>
      <c r="AS58" s="54"/>
      <c r="AT58" s="35" t="n">
        <v>0.0075</v>
      </c>
      <c r="AU58" s="54"/>
      <c r="AV58" s="166" t="n">
        <v>0.008</v>
      </c>
      <c r="AW58" s="236"/>
      <c r="AX58" s="167" t="n">
        <v>0.06</v>
      </c>
      <c r="AY58" s="167"/>
      <c r="AZ58" s="295" t="n">
        <v>0.75</v>
      </c>
      <c r="BA58" s="295" t="n">
        <v>0.75</v>
      </c>
      <c r="BB58" s="243" t="n">
        <v>-0.215</v>
      </c>
      <c r="BC58" s="239"/>
      <c r="BD58" s="168"/>
      <c r="BE58" s="54"/>
      <c r="BF58" s="132"/>
      <c r="BG58" s="54"/>
      <c r="BH58" s="106"/>
      <c r="BI58" s="106"/>
      <c r="BJ58" s="54"/>
      <c r="BK58" s="132"/>
      <c r="BL58" s="54"/>
      <c r="BM58" s="54"/>
      <c r="BN58" s="71"/>
      <c r="BO58" s="71"/>
      <c r="BP58" s="106"/>
      <c r="BQ58" s="54"/>
      <c r="BR58" s="106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</row>
    <row r="59" customFormat="false" ht="12.75" hidden="false" customHeight="false" outlineLevel="0" collapsed="false">
      <c r="A59" s="169" t="n">
        <v>37712</v>
      </c>
      <c r="B59" s="268" t="n">
        <v>4.123</v>
      </c>
      <c r="C59" s="291" t="n">
        <v>-0.373</v>
      </c>
      <c r="D59" s="172" t="n">
        <v>-0.272394017887656</v>
      </c>
      <c r="E59" s="172" t="n">
        <v>-0.303616564060452</v>
      </c>
      <c r="F59" s="276" t="n">
        <v>0.185</v>
      </c>
      <c r="G59" s="277" t="n">
        <v>0.185</v>
      </c>
      <c r="H59" s="277" t="n">
        <v>0.21</v>
      </c>
      <c r="I59" s="278" t="n">
        <v>0.18</v>
      </c>
      <c r="J59" s="277" t="n">
        <v>0.08</v>
      </c>
      <c r="K59" s="277" t="n">
        <v>0.16</v>
      </c>
      <c r="L59" s="277" t="n">
        <v>0.5</v>
      </c>
      <c r="M59" s="276" t="n">
        <v>-0.305</v>
      </c>
      <c r="N59" s="277" t="n">
        <v>1.4</v>
      </c>
      <c r="O59" s="278" t="n">
        <v>1</v>
      </c>
      <c r="P59" s="292" t="n">
        <v>-0.05</v>
      </c>
      <c r="Q59" s="201" t="n">
        <v>0.3</v>
      </c>
      <c r="R59" s="282" t="n">
        <v>0.3</v>
      </c>
      <c r="S59" s="178" t="n">
        <v>0.3</v>
      </c>
      <c r="T59" s="89" t="e">
        <f aca="false">NA()</f>
        <v>#N/A</v>
      </c>
      <c r="U59" s="300" t="n">
        <v>0.3</v>
      </c>
      <c r="V59" s="42" t="n">
        <v>3.75</v>
      </c>
      <c r="W59" s="42" t="n">
        <v>3.85060598211234</v>
      </c>
      <c r="X59" s="181" t="n">
        <v>3.81938343593955</v>
      </c>
      <c r="Y59" s="43"/>
      <c r="Z59" s="272" t="n">
        <v>0.145</v>
      </c>
      <c r="AA59" s="288" t="n">
        <v>0.1</v>
      </c>
      <c r="AB59" s="294" t="n">
        <v>5.40474819273475</v>
      </c>
      <c r="AC59" s="125" t="n">
        <v>5.54974819273475</v>
      </c>
      <c r="AD59" s="181" t="n">
        <v>5.50474819273475</v>
      </c>
      <c r="AE59" s="230" t="n">
        <v>4.073</v>
      </c>
      <c r="AF59" s="186" t="n">
        <v>3.818</v>
      </c>
      <c r="AG59" s="187" t="n">
        <v>5.123</v>
      </c>
      <c r="AH59" s="234" t="n">
        <v>-0.145</v>
      </c>
      <c r="AI59" s="274" t="n">
        <v>1.52061653579572</v>
      </c>
      <c r="AJ59" s="285" t="n">
        <v>0.0520849879587741</v>
      </c>
      <c r="AK59" s="285" t="n">
        <v>0.0544256010493247</v>
      </c>
      <c r="AL59" s="167" t="n">
        <v>0.896513482820653</v>
      </c>
      <c r="AM59" s="190" t="n">
        <v>0.892181430982263</v>
      </c>
      <c r="AN59" s="166" t="n">
        <v>0.185</v>
      </c>
      <c r="AO59" s="191" t="n">
        <v>0.124</v>
      </c>
      <c r="AP59" s="54"/>
      <c r="AQ59" s="166" t="n">
        <v>-4.18564556545493</v>
      </c>
      <c r="AR59" s="192" t="n">
        <v>-3.81264556545493</v>
      </c>
      <c r="AS59" s="54"/>
      <c r="AT59" s="35" t="n">
        <v>0.0075</v>
      </c>
      <c r="AU59" s="54"/>
      <c r="AV59" s="166" t="n">
        <v>0.0025</v>
      </c>
      <c r="AW59" s="236"/>
      <c r="AX59" s="167" t="n">
        <v>-0.07</v>
      </c>
      <c r="AY59" s="167"/>
      <c r="AZ59" s="295" t="n">
        <v>0.4</v>
      </c>
      <c r="BA59" s="295" t="n">
        <v>0.4</v>
      </c>
      <c r="BB59" s="243" t="n">
        <v>-0.373</v>
      </c>
      <c r="BC59" s="239"/>
      <c r="BD59" s="168"/>
      <c r="BE59" s="54"/>
      <c r="BF59" s="132"/>
      <c r="BG59" s="54"/>
      <c r="BH59" s="106"/>
      <c r="BI59" s="106"/>
      <c r="BJ59" s="54"/>
      <c r="BK59" s="132"/>
      <c r="BL59" s="54"/>
      <c r="BM59" s="54"/>
      <c r="BN59" s="71"/>
      <c r="BO59" s="71"/>
      <c r="BP59" s="106"/>
      <c r="BQ59" s="54"/>
      <c r="BR59" s="106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</row>
    <row r="60" customFormat="false" ht="12.75" hidden="false" customHeight="false" outlineLevel="0" collapsed="false">
      <c r="A60" s="169" t="n">
        <v>37742</v>
      </c>
      <c r="B60" s="268" t="n">
        <v>4.093</v>
      </c>
      <c r="C60" s="296" t="n">
        <v>-0.373</v>
      </c>
      <c r="D60" s="172" t="n">
        <v>-0.272368014755584</v>
      </c>
      <c r="E60" s="172" t="n">
        <v>-0.30359863086592</v>
      </c>
      <c r="F60" s="276" t="n">
        <v>0.185</v>
      </c>
      <c r="G60" s="277" t="n">
        <v>0.185</v>
      </c>
      <c r="H60" s="277" t="n">
        <v>0.21</v>
      </c>
      <c r="I60" s="278" t="n">
        <v>0.18</v>
      </c>
      <c r="J60" s="277" t="n">
        <v>0.08</v>
      </c>
      <c r="K60" s="277" t="n">
        <v>0.16</v>
      </c>
      <c r="L60" s="277" t="n">
        <v>0.44</v>
      </c>
      <c r="M60" s="276" t="n">
        <v>-0.305</v>
      </c>
      <c r="N60" s="277" t="n">
        <v>1.4</v>
      </c>
      <c r="O60" s="278" t="n">
        <v>1</v>
      </c>
      <c r="P60" s="231" t="n">
        <v>-0.05</v>
      </c>
      <c r="Q60" s="201" t="n">
        <v>0.2975</v>
      </c>
      <c r="R60" s="282" t="n">
        <v>0.2975</v>
      </c>
      <c r="S60" s="178" t="n">
        <v>0.2975</v>
      </c>
      <c r="T60" s="89" t="e">
        <f aca="false">NA()</f>
        <v>#N/A</v>
      </c>
      <c r="U60" s="300" t="n">
        <v>0.2975</v>
      </c>
      <c r="V60" s="42" t="n">
        <v>3.72</v>
      </c>
      <c r="W60" s="42" t="n">
        <v>3.82063198524442</v>
      </c>
      <c r="X60" s="181" t="n">
        <v>3.78940136913408</v>
      </c>
      <c r="Y60" s="43"/>
      <c r="Z60" s="272" t="n">
        <v>0.145</v>
      </c>
      <c r="AA60" s="288" t="n">
        <v>0.1</v>
      </c>
      <c r="AB60" s="294" t="n">
        <v>5.36012480216797</v>
      </c>
      <c r="AC60" s="125" t="n">
        <v>5.50512480216797</v>
      </c>
      <c r="AD60" s="181" t="n">
        <v>5.46012480216797</v>
      </c>
      <c r="AE60" s="230" t="n">
        <v>4.043</v>
      </c>
      <c r="AF60" s="186" t="n">
        <v>3.788</v>
      </c>
      <c r="AG60" s="187" t="n">
        <v>5.093</v>
      </c>
      <c r="AH60" s="234" t="n">
        <v>-0.145</v>
      </c>
      <c r="AI60" s="274" t="n">
        <v>1.52022361109573</v>
      </c>
      <c r="AJ60" s="285" t="n">
        <v>0.0521914435483941</v>
      </c>
      <c r="AK60" s="285" t="n">
        <v>0.0545653096021108</v>
      </c>
      <c r="AL60" s="167" t="n">
        <v>0.892530880711011</v>
      </c>
      <c r="AM60" s="190" t="n">
        <v>0.887988559220515</v>
      </c>
      <c r="AN60" s="166" t="n">
        <v>0.185</v>
      </c>
      <c r="AO60" s="191" t="n">
        <v>0.12</v>
      </c>
      <c r="AP60" s="54"/>
      <c r="AQ60" s="166" t="n">
        <v>-4.14062763975624</v>
      </c>
      <c r="AR60" s="192" t="n">
        <v>-3.76762763975624</v>
      </c>
      <c r="AS60" s="54"/>
      <c r="AT60" s="35" t="n">
        <v>0.0075</v>
      </c>
      <c r="AU60" s="54"/>
      <c r="AV60" s="166" t="n">
        <v>0.0025</v>
      </c>
      <c r="AW60" s="236"/>
      <c r="AX60" s="167" t="n">
        <v>-0.07</v>
      </c>
      <c r="AY60" s="167"/>
      <c r="AZ60" s="295" t="n">
        <v>0.45</v>
      </c>
      <c r="BA60" s="295" t="n">
        <v>0.45</v>
      </c>
      <c r="BB60" s="243" t="n">
        <v>-0.373</v>
      </c>
      <c r="BC60" s="239"/>
      <c r="BD60" s="168"/>
      <c r="BE60" s="54"/>
      <c r="BF60" s="132"/>
      <c r="BG60" s="54"/>
      <c r="BH60" s="106"/>
      <c r="BI60" s="106"/>
      <c r="BJ60" s="54"/>
      <c r="BK60" s="132"/>
      <c r="BL60" s="54"/>
      <c r="BM60" s="54"/>
      <c r="BN60" s="71"/>
      <c r="BO60" s="71"/>
      <c r="BP60" s="106"/>
      <c r="BQ60" s="54"/>
      <c r="BR60" s="106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</row>
    <row r="61" customFormat="false" ht="12.75" hidden="false" customHeight="false" outlineLevel="0" collapsed="false">
      <c r="A61" s="169" t="n">
        <v>37773</v>
      </c>
      <c r="B61" s="268" t="n">
        <v>4.136</v>
      </c>
      <c r="C61" s="296" t="n">
        <v>-0.373</v>
      </c>
      <c r="D61" s="172" t="n">
        <v>-0.272340578469445</v>
      </c>
      <c r="E61" s="172" t="n">
        <v>-0.303579709289273</v>
      </c>
      <c r="F61" s="276" t="n">
        <v>0.185</v>
      </c>
      <c r="G61" s="277" t="n">
        <v>0.185</v>
      </c>
      <c r="H61" s="277" t="n">
        <v>0.21</v>
      </c>
      <c r="I61" s="278" t="n">
        <v>0.18</v>
      </c>
      <c r="J61" s="277" t="n">
        <v>0.08</v>
      </c>
      <c r="K61" s="277" t="n">
        <v>0.16</v>
      </c>
      <c r="L61" s="277" t="n">
        <v>0.44</v>
      </c>
      <c r="M61" s="276" t="n">
        <v>-0.305</v>
      </c>
      <c r="N61" s="277" t="n">
        <v>1.4</v>
      </c>
      <c r="O61" s="278" t="n">
        <v>1</v>
      </c>
      <c r="P61" s="231" t="n">
        <v>-0.05</v>
      </c>
      <c r="Q61" s="201" t="n">
        <v>0.2975</v>
      </c>
      <c r="R61" s="282" t="n">
        <v>0.2975</v>
      </c>
      <c r="S61" s="178" t="n">
        <v>0.2975</v>
      </c>
      <c r="T61" s="89" t="e">
        <f aca="false">NA()</f>
        <v>#N/A</v>
      </c>
      <c r="U61" s="300" t="n">
        <v>0.2975</v>
      </c>
      <c r="V61" s="42" t="n">
        <v>3.763</v>
      </c>
      <c r="W61" s="42" t="n">
        <v>3.86365942153056</v>
      </c>
      <c r="X61" s="181" t="n">
        <v>3.83242029071073</v>
      </c>
      <c r="Y61" s="131" t="s">
        <v>113</v>
      </c>
      <c r="Z61" s="272" t="n">
        <v>0.145</v>
      </c>
      <c r="AA61" s="288" t="n">
        <v>0.1</v>
      </c>
      <c r="AB61" s="294" t="n">
        <v>5.42060536116206</v>
      </c>
      <c r="AC61" s="125" t="n">
        <v>5.56560536116206</v>
      </c>
      <c r="AD61" s="181" t="n">
        <v>5.52060536116206</v>
      </c>
      <c r="AE61" s="230" t="n">
        <v>4.086</v>
      </c>
      <c r="AF61" s="186" t="n">
        <v>3.831</v>
      </c>
      <c r="AG61" s="187" t="n">
        <v>5.136</v>
      </c>
      <c r="AH61" s="234" t="n">
        <v>-0.145</v>
      </c>
      <c r="AI61" s="274" t="n">
        <v>1.51980925057831</v>
      </c>
      <c r="AJ61" s="285" t="n">
        <v>0.0523014476616392</v>
      </c>
      <c r="AK61" s="285" t="n">
        <v>0.0547096751134877</v>
      </c>
      <c r="AL61" s="167" t="n">
        <v>0.888418215032829</v>
      </c>
      <c r="AM61" s="190" t="n">
        <v>0.883655904181391</v>
      </c>
      <c r="AN61" s="166" t="n">
        <v>0.185</v>
      </c>
      <c r="AO61" s="191" t="n">
        <v>0.124</v>
      </c>
      <c r="AP61" s="54"/>
      <c r="AQ61" s="166" t="n">
        <v>-4.18560872608857</v>
      </c>
      <c r="AR61" s="192" t="n">
        <v>-3.81260872608857</v>
      </c>
      <c r="AS61" s="54"/>
      <c r="AT61" s="35" t="n">
        <v>0.0075</v>
      </c>
      <c r="AU61" s="54"/>
      <c r="AV61" s="166" t="n">
        <v>0.0025</v>
      </c>
      <c r="AW61" s="236"/>
      <c r="AX61" s="167" t="n">
        <v>-0.07</v>
      </c>
      <c r="AY61" s="167"/>
      <c r="AZ61" s="295" t="n">
        <v>0.45</v>
      </c>
      <c r="BA61" s="295" t="n">
        <v>0.45</v>
      </c>
      <c r="BB61" s="243" t="n">
        <v>-0.373</v>
      </c>
      <c r="BC61" s="239"/>
      <c r="BD61" s="168"/>
      <c r="BE61" s="54"/>
      <c r="BF61" s="132"/>
      <c r="BG61" s="54"/>
      <c r="BH61" s="106"/>
      <c r="BI61" s="106"/>
      <c r="BJ61" s="54"/>
      <c r="BK61" s="132"/>
      <c r="BL61" s="54"/>
      <c r="BM61" s="54"/>
      <c r="BN61" s="71"/>
      <c r="BO61" s="71"/>
      <c r="BP61" s="106"/>
      <c r="BQ61" s="54"/>
      <c r="BR61" s="106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</row>
    <row r="62" customFormat="false" ht="12.75" hidden="false" customHeight="false" outlineLevel="0" collapsed="false">
      <c r="A62" s="169" t="n">
        <v>37803</v>
      </c>
      <c r="B62" s="268" t="n">
        <v>4.148</v>
      </c>
      <c r="C62" s="296" t="n">
        <v>-0.373</v>
      </c>
      <c r="D62" s="172" t="n">
        <v>-0.27231412971126</v>
      </c>
      <c r="E62" s="172" t="n">
        <v>-0.303561468766387</v>
      </c>
      <c r="F62" s="276" t="n">
        <v>0.185</v>
      </c>
      <c r="G62" s="277" t="n">
        <v>0.185</v>
      </c>
      <c r="H62" s="277" t="n">
        <v>0.21</v>
      </c>
      <c r="I62" s="278" t="n">
        <v>0.18</v>
      </c>
      <c r="J62" s="277" t="n">
        <v>0.08</v>
      </c>
      <c r="K62" s="277" t="n">
        <v>0.16</v>
      </c>
      <c r="L62" s="277" t="n">
        <v>0.5</v>
      </c>
      <c r="M62" s="276" t="n">
        <v>-0.305</v>
      </c>
      <c r="N62" s="277" t="n">
        <v>1.4</v>
      </c>
      <c r="O62" s="278" t="n">
        <v>1</v>
      </c>
      <c r="P62" s="231" t="n">
        <v>-0.05</v>
      </c>
      <c r="Q62" s="201" t="n">
        <v>0.2975</v>
      </c>
      <c r="R62" s="282" t="n">
        <v>0.2975</v>
      </c>
      <c r="S62" s="178" t="n">
        <v>0.2975</v>
      </c>
      <c r="T62" s="89" t="e">
        <f aca="false">NA()</f>
        <v>#N/A</v>
      </c>
      <c r="U62" s="300" t="n">
        <v>0.2975</v>
      </c>
      <c r="V62" s="42" t="n">
        <v>3.775</v>
      </c>
      <c r="W62" s="42" t="n">
        <v>3.87568587028874</v>
      </c>
      <c r="X62" s="181" t="n">
        <v>3.84443853123361</v>
      </c>
      <c r="Y62" s="227" t="n">
        <v>5.65445474673801</v>
      </c>
      <c r="Z62" s="272" t="n">
        <v>0.145</v>
      </c>
      <c r="AA62" s="288" t="n">
        <v>0.1</v>
      </c>
      <c r="AB62" s="294" t="n">
        <v>5.43646291610009</v>
      </c>
      <c r="AC62" s="125" t="n">
        <v>5.58146291610009</v>
      </c>
      <c r="AD62" s="181" t="n">
        <v>5.53646291610009</v>
      </c>
      <c r="AE62" s="230" t="n">
        <v>4.098</v>
      </c>
      <c r="AF62" s="186" t="n">
        <v>3.843</v>
      </c>
      <c r="AG62" s="187" t="n">
        <v>5.148</v>
      </c>
      <c r="AH62" s="234" t="n">
        <v>-0.145</v>
      </c>
      <c r="AI62" s="274" t="n">
        <v>1.51941001812156</v>
      </c>
      <c r="AJ62" s="285" t="n">
        <v>0.0524079032589451</v>
      </c>
      <c r="AK62" s="285" t="n">
        <v>0.0548465854136495</v>
      </c>
      <c r="AL62" s="167" t="n">
        <v>0.884440947563815</v>
      </c>
      <c r="AM62" s="190" t="n">
        <v>0.879468871835986</v>
      </c>
      <c r="AN62" s="166" t="n">
        <v>0.185</v>
      </c>
      <c r="AO62" s="191" t="n">
        <v>0.12</v>
      </c>
      <c r="AP62" s="54"/>
      <c r="AQ62" s="166" t="n">
        <v>-4.20559049319</v>
      </c>
      <c r="AR62" s="192" t="n">
        <v>-3.83259049318999</v>
      </c>
      <c r="AS62" s="54"/>
      <c r="AT62" s="35" t="n">
        <v>0.0075</v>
      </c>
      <c r="AU62" s="54"/>
      <c r="AV62" s="166" t="n">
        <v>0.0025</v>
      </c>
      <c r="AW62" s="236"/>
      <c r="AX62" s="167" t="n">
        <v>-0.07</v>
      </c>
      <c r="AY62" s="167"/>
      <c r="AZ62" s="295" t="n">
        <v>0.5</v>
      </c>
      <c r="BA62" s="295" t="n">
        <v>0.5</v>
      </c>
      <c r="BB62" s="243" t="n">
        <v>-0.373</v>
      </c>
      <c r="BC62" s="239"/>
      <c r="BD62" s="168"/>
      <c r="BE62" s="54"/>
      <c r="BF62" s="132"/>
      <c r="BG62" s="54"/>
      <c r="BH62" s="106"/>
      <c r="BI62" s="106"/>
      <c r="BJ62" s="54"/>
      <c r="BK62" s="132"/>
      <c r="BL62" s="54"/>
      <c r="BM62" s="54"/>
      <c r="BN62" s="71"/>
      <c r="BO62" s="71"/>
      <c r="BP62" s="106"/>
      <c r="BQ62" s="54"/>
      <c r="BR62" s="106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</row>
    <row r="63" customFormat="false" ht="12.75" hidden="false" customHeight="false" outlineLevel="0" collapsed="false">
      <c r="A63" s="169" t="n">
        <v>37834</v>
      </c>
      <c r="B63" s="268" t="n">
        <v>4.168</v>
      </c>
      <c r="C63" s="296" t="n">
        <v>-0.373</v>
      </c>
      <c r="D63" s="172" t="n">
        <v>-0.272287247827788</v>
      </c>
      <c r="E63" s="172" t="n">
        <v>-0.303542929536406</v>
      </c>
      <c r="F63" s="276" t="n">
        <v>0.185</v>
      </c>
      <c r="G63" s="277" t="n">
        <v>0.185</v>
      </c>
      <c r="H63" s="277" t="n">
        <v>0.21</v>
      </c>
      <c r="I63" s="278" t="n">
        <v>0.18</v>
      </c>
      <c r="J63" s="277" t="n">
        <v>0.08</v>
      </c>
      <c r="K63" s="277" t="n">
        <v>0.16</v>
      </c>
      <c r="L63" s="277" t="n">
        <v>0.5</v>
      </c>
      <c r="M63" s="276" t="n">
        <v>-0.305</v>
      </c>
      <c r="N63" s="277" t="n">
        <v>1.4</v>
      </c>
      <c r="O63" s="278" t="n">
        <v>1</v>
      </c>
      <c r="P63" s="231" t="n">
        <v>-0.05</v>
      </c>
      <c r="Q63" s="201" t="n">
        <v>0.2975</v>
      </c>
      <c r="R63" s="282" t="n">
        <v>0.2975</v>
      </c>
      <c r="S63" s="178" t="n">
        <v>0.2975</v>
      </c>
      <c r="T63" s="89" t="e">
        <f aca="false">NA()</f>
        <v>#N/A</v>
      </c>
      <c r="U63" s="300" t="n">
        <v>0.2975</v>
      </c>
      <c r="V63" s="42" t="n">
        <v>3.795</v>
      </c>
      <c r="W63" s="42" t="n">
        <v>3.89571275217221</v>
      </c>
      <c r="X63" s="181" t="n">
        <v>3.86445707046359</v>
      </c>
      <c r="Y63" s="227" t="n">
        <v>5.9395205631275</v>
      </c>
      <c r="Z63" s="272" t="n">
        <v>0.145</v>
      </c>
      <c r="AA63" s="288" t="n">
        <v>0.1</v>
      </c>
      <c r="AB63" s="294" t="n">
        <v>5.4638065997746</v>
      </c>
      <c r="AC63" s="125" t="n">
        <v>5.6088065997746</v>
      </c>
      <c r="AD63" s="181" t="n">
        <v>5.5638065997746</v>
      </c>
      <c r="AE63" s="230" t="n">
        <v>4.118</v>
      </c>
      <c r="AF63" s="186" t="n">
        <v>3.863</v>
      </c>
      <c r="AG63" s="187" t="n">
        <v>5.168</v>
      </c>
      <c r="AH63" s="234" t="n">
        <v>-0.145</v>
      </c>
      <c r="AI63" s="274" t="n">
        <v>1.51900446269612</v>
      </c>
      <c r="AJ63" s="285" t="n">
        <v>0.052517907380131</v>
      </c>
      <c r="AK63" s="285" t="n">
        <v>0.0549840426746355</v>
      </c>
      <c r="AL63" s="167" t="n">
        <v>0.8803340606136</v>
      </c>
      <c r="AM63" s="190" t="n">
        <v>0.875151418020587</v>
      </c>
      <c r="AN63" s="166" t="n">
        <v>0.185</v>
      </c>
      <c r="AO63" s="191" t="n">
        <v>0.12</v>
      </c>
      <c r="AP63" s="54"/>
      <c r="AQ63" s="166" t="n">
        <v>-4.23557196170918</v>
      </c>
      <c r="AR63" s="192" t="n">
        <v>-3.86257196170917</v>
      </c>
      <c r="AS63" s="54"/>
      <c r="AT63" s="35" t="n">
        <v>0.0075</v>
      </c>
      <c r="AU63" s="54"/>
      <c r="AV63" s="166" t="n">
        <v>0.0025</v>
      </c>
      <c r="AW63" s="236"/>
      <c r="AX63" s="167" t="n">
        <v>-0.07</v>
      </c>
      <c r="AY63" s="167"/>
      <c r="AZ63" s="295" t="n">
        <v>0.55</v>
      </c>
      <c r="BA63" s="295" t="n">
        <v>0.55</v>
      </c>
      <c r="BB63" s="243" t="n">
        <v>-0.373</v>
      </c>
      <c r="BC63" s="239"/>
      <c r="BD63" s="168"/>
      <c r="BE63" s="54"/>
      <c r="BF63" s="132"/>
      <c r="BG63" s="54"/>
      <c r="BH63" s="106"/>
      <c r="BI63" s="106"/>
      <c r="BJ63" s="54"/>
      <c r="BK63" s="132"/>
      <c r="BL63" s="54"/>
      <c r="BM63" s="54"/>
      <c r="BN63" s="71"/>
      <c r="BO63" s="71"/>
      <c r="BP63" s="106"/>
      <c r="BQ63" s="54"/>
      <c r="BR63" s="106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</row>
    <row r="64" customFormat="false" ht="12.75" hidden="false" customHeight="false" outlineLevel="0" collapsed="false">
      <c r="A64" s="169" t="n">
        <v>37865</v>
      </c>
      <c r="B64" s="268" t="n">
        <v>4.168</v>
      </c>
      <c r="C64" s="296" t="n">
        <v>-0.373</v>
      </c>
      <c r="D64" s="172" t="n">
        <v>-0.272259904864798</v>
      </c>
      <c r="E64" s="172" t="n">
        <v>-0.30352407232055</v>
      </c>
      <c r="F64" s="276" t="n">
        <v>0.185</v>
      </c>
      <c r="G64" s="277" t="n">
        <v>0.185</v>
      </c>
      <c r="H64" s="277" t="n">
        <v>0.21</v>
      </c>
      <c r="I64" s="278" t="n">
        <v>0.18</v>
      </c>
      <c r="J64" s="277" t="n">
        <v>0.08</v>
      </c>
      <c r="K64" s="277" t="n">
        <v>0.16</v>
      </c>
      <c r="L64" s="277" t="n">
        <v>0.46</v>
      </c>
      <c r="M64" s="276" t="n">
        <v>-0.305</v>
      </c>
      <c r="N64" s="277" t="n">
        <v>1.4</v>
      </c>
      <c r="O64" s="278" t="n">
        <v>1</v>
      </c>
      <c r="P64" s="231" t="n">
        <v>-0.05</v>
      </c>
      <c r="Q64" s="201" t="n">
        <v>0.2975</v>
      </c>
      <c r="R64" s="282" t="n">
        <v>0.2975</v>
      </c>
      <c r="S64" s="178" t="n">
        <v>0.2975</v>
      </c>
      <c r="T64" s="89" t="e">
        <f aca="false">NA()</f>
        <v>#N/A</v>
      </c>
      <c r="U64" s="300" t="n">
        <v>0.2975</v>
      </c>
      <c r="V64" s="42" t="n">
        <v>3.795</v>
      </c>
      <c r="W64" s="42" t="n">
        <v>3.8957400951352</v>
      </c>
      <c r="X64" s="181" t="n">
        <v>3.86447592767945</v>
      </c>
      <c r="Y64" s="227" t="n">
        <v>5.4508363064598</v>
      </c>
      <c r="Z64" s="272" t="n">
        <v>0.145</v>
      </c>
      <c r="AA64" s="288" t="n">
        <v>0.1</v>
      </c>
      <c r="AB64" s="294" t="n">
        <v>5.46232360870301</v>
      </c>
      <c r="AC64" s="125" t="n">
        <v>5.60732360870301</v>
      </c>
      <c r="AD64" s="181" t="n">
        <v>5.56232360870301</v>
      </c>
      <c r="AE64" s="230" t="n">
        <v>4.118</v>
      </c>
      <c r="AF64" s="186" t="n">
        <v>3.863</v>
      </c>
      <c r="AG64" s="187" t="n">
        <v>5.168</v>
      </c>
      <c r="AH64" s="234" t="n">
        <v>-0.145</v>
      </c>
      <c r="AI64" s="274" t="n">
        <v>1.51859217320257</v>
      </c>
      <c r="AJ64" s="285" t="n">
        <v>0.0526279115053527</v>
      </c>
      <c r="AK64" s="285" t="n">
        <v>0.0551214999419147</v>
      </c>
      <c r="AL64" s="167" t="n">
        <v>0.876230313085539</v>
      </c>
      <c r="AM64" s="190" t="n">
        <v>0.870835402732028</v>
      </c>
      <c r="AN64" s="166" t="n">
        <v>0.185</v>
      </c>
      <c r="AO64" s="191" t="n">
        <v>0.124</v>
      </c>
      <c r="AP64" s="54"/>
      <c r="AQ64" s="166" t="n">
        <v>-4.2355531123754</v>
      </c>
      <c r="AR64" s="192" t="n">
        <v>-3.8625531123754</v>
      </c>
      <c r="AS64" s="54"/>
      <c r="AT64" s="35" t="n">
        <v>0.0075</v>
      </c>
      <c r="AU64" s="54"/>
      <c r="AV64" s="166" t="n">
        <v>0.0025</v>
      </c>
      <c r="AW64" s="236"/>
      <c r="AX64" s="167" t="n">
        <v>-0.07</v>
      </c>
      <c r="AY64" s="167"/>
      <c r="AZ64" s="295" t="n">
        <v>0.55</v>
      </c>
      <c r="BA64" s="295" t="n">
        <v>0.55</v>
      </c>
      <c r="BB64" s="243" t="n">
        <v>-0.373</v>
      </c>
      <c r="BC64" s="239"/>
      <c r="BD64" s="168"/>
      <c r="BE64" s="54"/>
      <c r="BF64" s="132"/>
      <c r="BG64" s="54"/>
      <c r="BH64" s="106"/>
      <c r="BI64" s="106"/>
      <c r="BJ64" s="54"/>
      <c r="BK64" s="132"/>
      <c r="BL64" s="54"/>
      <c r="BM64" s="54"/>
      <c r="BN64" s="71"/>
      <c r="BO64" s="71"/>
      <c r="BP64" s="106"/>
      <c r="BQ64" s="54"/>
      <c r="BR64" s="106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</row>
    <row r="65" customFormat="false" ht="12.75" hidden="false" customHeight="false" outlineLevel="0" collapsed="false">
      <c r="A65" s="169" t="n">
        <v>37895</v>
      </c>
      <c r="B65" s="268" t="n">
        <v>4.178</v>
      </c>
      <c r="C65" s="296" t="n">
        <v>-0.373</v>
      </c>
      <c r="D65" s="172" t="n">
        <v>-0.272233755662693</v>
      </c>
      <c r="E65" s="172" t="n">
        <v>-0.303506038388064</v>
      </c>
      <c r="F65" s="276" t="n">
        <v>0.185</v>
      </c>
      <c r="G65" s="277" t="n">
        <v>0.185</v>
      </c>
      <c r="H65" s="277" t="n">
        <v>0.21</v>
      </c>
      <c r="I65" s="278" t="n">
        <v>0.18</v>
      </c>
      <c r="J65" s="277" t="n">
        <v>0.08</v>
      </c>
      <c r="K65" s="277" t="n">
        <v>0.16</v>
      </c>
      <c r="L65" s="277" t="n">
        <v>0.47</v>
      </c>
      <c r="M65" s="276" t="n">
        <v>-0.305</v>
      </c>
      <c r="N65" s="277" t="n">
        <v>1.4</v>
      </c>
      <c r="O65" s="278" t="n">
        <v>1</v>
      </c>
      <c r="P65" s="231" t="n">
        <v>-0.05</v>
      </c>
      <c r="Q65" s="201" t="n">
        <v>0.2975</v>
      </c>
      <c r="R65" s="282" t="n">
        <v>0.2975</v>
      </c>
      <c r="S65" s="178" t="n">
        <v>0.2975</v>
      </c>
      <c r="T65" s="89" t="e">
        <f aca="false">NA()</f>
        <v>#N/A</v>
      </c>
      <c r="U65" s="300" t="n">
        <v>0.2975</v>
      </c>
      <c r="V65" s="42" t="n">
        <v>3.805</v>
      </c>
      <c r="W65" s="42" t="n">
        <v>3.90576624433731</v>
      </c>
      <c r="X65" s="181" t="n">
        <v>3.87449396161194</v>
      </c>
      <c r="Y65" s="131" t="s">
        <v>110</v>
      </c>
      <c r="Z65" s="272" t="n">
        <v>0.145</v>
      </c>
      <c r="AA65" s="288" t="n">
        <v>0.1</v>
      </c>
      <c r="AB65" s="294" t="n">
        <v>5.47529585555597</v>
      </c>
      <c r="AC65" s="125" t="n">
        <v>5.62029585555597</v>
      </c>
      <c r="AD65" s="181" t="n">
        <v>5.57529585555597</v>
      </c>
      <c r="AE65" s="230" t="n">
        <v>4.128</v>
      </c>
      <c r="AF65" s="186" t="n">
        <v>3.873</v>
      </c>
      <c r="AG65" s="187" t="n">
        <v>5.178</v>
      </c>
      <c r="AH65" s="234" t="n">
        <v>-0.145</v>
      </c>
      <c r="AI65" s="274" t="n">
        <v>1.51819809308264</v>
      </c>
      <c r="AJ65" s="285" t="n">
        <v>0.0527343671142475</v>
      </c>
      <c r="AK65" s="285" t="n">
        <v>0.055251606106447</v>
      </c>
      <c r="AL65" s="167" t="n">
        <v>0.872262061300182</v>
      </c>
      <c r="AM65" s="190" t="n">
        <v>0.866666621815622</v>
      </c>
      <c r="AN65" s="166" t="n">
        <v>0.185</v>
      </c>
      <c r="AO65" s="191" t="n">
        <v>0.12</v>
      </c>
      <c r="AP65" s="54"/>
      <c r="AQ65" s="166" t="n">
        <v>-4.24553508598087</v>
      </c>
      <c r="AR65" s="192" t="n">
        <v>-3.87253508598087</v>
      </c>
      <c r="AS65" s="54"/>
      <c r="AT65" s="35" t="n">
        <v>0.0075</v>
      </c>
      <c r="AU65" s="54"/>
      <c r="AV65" s="166" t="n">
        <v>0.0025</v>
      </c>
      <c r="AW65" s="236"/>
      <c r="AX65" s="167" t="n">
        <v>-0.07</v>
      </c>
      <c r="AY65" s="167"/>
      <c r="AZ65" s="295" t="n">
        <v>0.6</v>
      </c>
      <c r="BA65" s="295" t="n">
        <v>0.6</v>
      </c>
      <c r="BB65" s="243" t="n">
        <v>-0.373</v>
      </c>
      <c r="BC65" s="239"/>
      <c r="BD65" s="168"/>
      <c r="BE65" s="54"/>
      <c r="BF65" s="132"/>
      <c r="BG65" s="54"/>
      <c r="BH65" s="106"/>
      <c r="BI65" s="106"/>
      <c r="BJ65" s="54"/>
      <c r="BK65" s="132"/>
      <c r="BL65" s="54"/>
      <c r="BM65" s="54"/>
      <c r="BN65" s="71"/>
      <c r="BO65" s="71"/>
      <c r="BP65" s="106"/>
      <c r="BQ65" s="54"/>
      <c r="BR65" s="106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</row>
    <row r="66" customFormat="false" ht="12.75" hidden="false" customHeight="false" outlineLevel="0" collapsed="false">
      <c r="A66" s="267" t="n">
        <v>37926</v>
      </c>
      <c r="B66" s="268" t="n">
        <v>4.323</v>
      </c>
      <c r="C66" s="275" t="n">
        <v>-0.255</v>
      </c>
      <c r="D66" s="172" t="n">
        <v>-0.157682913585406</v>
      </c>
      <c r="E66" s="172" t="n">
        <v>-0.12</v>
      </c>
      <c r="F66" s="276" t="n">
        <v>0.26</v>
      </c>
      <c r="G66" s="277" t="n">
        <v>0.41</v>
      </c>
      <c r="H66" s="277" t="n">
        <v>0.42</v>
      </c>
      <c r="I66" s="278" t="n">
        <v>0.56</v>
      </c>
      <c r="J66" s="277" t="n">
        <v>0.13</v>
      </c>
      <c r="K66" s="277" t="n">
        <v>0.21</v>
      </c>
      <c r="L66" s="277" t="n">
        <v>0.85</v>
      </c>
      <c r="M66" s="276" t="n">
        <v>-0.23</v>
      </c>
      <c r="N66" s="277" t="n">
        <v>0.65</v>
      </c>
      <c r="O66" s="278" t="n">
        <v>0.6</v>
      </c>
      <c r="P66" s="301" t="n">
        <v>0.484</v>
      </c>
      <c r="Q66" s="201" t="n">
        <v>0.2975</v>
      </c>
      <c r="R66" s="282" t="n">
        <v>0.2975</v>
      </c>
      <c r="S66" s="178" t="n">
        <v>0.2975</v>
      </c>
      <c r="T66" s="89" t="e">
        <f aca="false">NA()</f>
        <v>#N/A</v>
      </c>
      <c r="U66" s="300" t="n">
        <v>0.2975</v>
      </c>
      <c r="V66" s="42" t="n">
        <v>4.068</v>
      </c>
      <c r="W66" s="42" t="n">
        <v>4.16531708641459</v>
      </c>
      <c r="X66" s="181" t="n">
        <v>4.203</v>
      </c>
      <c r="Y66" s="227"/>
      <c r="Z66" s="272" t="n">
        <v>0.14</v>
      </c>
      <c r="AA66" s="288" t="n">
        <v>0.194210499885719</v>
      </c>
      <c r="AB66" s="294" t="n">
        <v>5.8522097298897</v>
      </c>
      <c r="AC66" s="125" t="n">
        <v>5.9922097298897</v>
      </c>
      <c r="AD66" s="181" t="n">
        <v>6.04642022977542</v>
      </c>
      <c r="AE66" s="230" t="n">
        <v>4.807</v>
      </c>
      <c r="AF66" s="186" t="n">
        <v>4.093</v>
      </c>
      <c r="AG66" s="187" t="n">
        <v>4.923</v>
      </c>
      <c r="AH66" s="234" t="n">
        <v>-0.155</v>
      </c>
      <c r="AI66" s="274" t="n">
        <v>1.51779965309206</v>
      </c>
      <c r="AJ66" s="285" t="n">
        <v>0.0528443712474092</v>
      </c>
      <c r="AK66" s="285" t="n">
        <v>0.0553823887874323</v>
      </c>
      <c r="AL66" s="167" t="n">
        <v>0.868164886234897</v>
      </c>
      <c r="AM66" s="190" t="n">
        <v>0.862369347613896</v>
      </c>
      <c r="AN66" s="166" t="n">
        <v>0.42</v>
      </c>
      <c r="AO66" s="191" t="n">
        <v>0.124</v>
      </c>
      <c r="AP66" s="54"/>
      <c r="AQ66" s="166" t="n">
        <v>-4.3255923120913</v>
      </c>
      <c r="AR66" s="192" t="n">
        <v>-4.0705923120913</v>
      </c>
      <c r="AS66" s="54"/>
      <c r="AT66" s="35" t="n">
        <v>0.0075</v>
      </c>
      <c r="AU66" s="54"/>
      <c r="AV66" s="166" t="n">
        <v>0.008</v>
      </c>
      <c r="AW66" s="236"/>
      <c r="AX66" s="167" t="n">
        <v>0.025</v>
      </c>
      <c r="AY66" s="167"/>
      <c r="AZ66" s="295" t="n">
        <v>0.8</v>
      </c>
      <c r="BA66" s="295" t="n">
        <v>0.8</v>
      </c>
      <c r="BB66" s="243" t="n">
        <v>-0.255</v>
      </c>
      <c r="BC66" s="239"/>
      <c r="BD66" s="168"/>
      <c r="BE66" s="54"/>
      <c r="BF66" s="132"/>
      <c r="BG66" s="54"/>
      <c r="BH66" s="106"/>
      <c r="BI66" s="106"/>
      <c r="BJ66" s="54"/>
      <c r="BK66" s="132"/>
      <c r="BL66" s="54"/>
      <c r="BM66" s="54"/>
      <c r="BN66" s="71"/>
      <c r="BO66" s="71"/>
      <c r="BP66" s="106"/>
      <c r="BQ66" s="54"/>
      <c r="BR66" s="106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</row>
    <row r="67" customFormat="false" ht="12.75" hidden="false" customHeight="false" outlineLevel="0" collapsed="false">
      <c r="A67" s="169" t="n">
        <v>37956</v>
      </c>
      <c r="B67" s="268" t="n">
        <v>4.458</v>
      </c>
      <c r="C67" s="299" t="n">
        <v>-0.255</v>
      </c>
      <c r="D67" s="172" t="n">
        <v>-0.15765787550107</v>
      </c>
      <c r="E67" s="172" t="n">
        <v>-0.12</v>
      </c>
      <c r="F67" s="276" t="n">
        <v>0.26</v>
      </c>
      <c r="G67" s="277" t="n">
        <v>0.41</v>
      </c>
      <c r="H67" s="277" t="n">
        <v>0.42</v>
      </c>
      <c r="I67" s="278" t="n">
        <v>0.56</v>
      </c>
      <c r="J67" s="277" t="n">
        <v>0.13</v>
      </c>
      <c r="K67" s="277" t="n">
        <v>0.21</v>
      </c>
      <c r="L67" s="277" t="n">
        <v>1.26</v>
      </c>
      <c r="M67" s="276" t="n">
        <v>-0.23</v>
      </c>
      <c r="N67" s="277" t="n">
        <v>0.65</v>
      </c>
      <c r="O67" s="278" t="n">
        <v>0.6</v>
      </c>
      <c r="P67" s="301" t="n">
        <v>0.564</v>
      </c>
      <c r="Q67" s="201" t="n">
        <v>0.2975</v>
      </c>
      <c r="R67" s="282" t="n">
        <v>0.2975</v>
      </c>
      <c r="S67" s="178" t="n">
        <v>0.2975</v>
      </c>
      <c r="T67" s="89" t="e">
        <f aca="false">NA()</f>
        <v>#N/A</v>
      </c>
      <c r="U67" s="300" t="n">
        <v>0.2975</v>
      </c>
      <c r="V67" s="42" t="n">
        <v>4.203</v>
      </c>
      <c r="W67" s="42" t="n">
        <v>4.30034212449893</v>
      </c>
      <c r="X67" s="181" t="n">
        <v>4.338</v>
      </c>
      <c r="Y67" s="131" t="s">
        <v>108</v>
      </c>
      <c r="Z67" s="272" t="n">
        <v>0.14</v>
      </c>
      <c r="AA67" s="288" t="n">
        <v>0.194160545573543</v>
      </c>
      <c r="AB67" s="294" t="n">
        <v>6.04486498552298</v>
      </c>
      <c r="AC67" s="125" t="n">
        <v>6.18486498552298</v>
      </c>
      <c r="AD67" s="181" t="n">
        <v>6.23902553109652</v>
      </c>
      <c r="AE67" s="230" t="n">
        <v>5.022</v>
      </c>
      <c r="AF67" s="186" t="n">
        <v>4.228</v>
      </c>
      <c r="AG67" s="187" t="n">
        <v>5.058</v>
      </c>
      <c r="AH67" s="234" t="n">
        <v>-0.155</v>
      </c>
      <c r="AI67" s="274" t="n">
        <v>1.51740924867141</v>
      </c>
      <c r="AJ67" s="285" t="n">
        <v>0.052950826863988</v>
      </c>
      <c r="AK67" s="285" t="n">
        <v>0.0555089526776795</v>
      </c>
      <c r="AL67" s="167" t="n">
        <v>0.86420324648804</v>
      </c>
      <c r="AM67" s="190" t="n">
        <v>0.858213350100005</v>
      </c>
      <c r="AN67" s="166" t="n">
        <v>0.42</v>
      </c>
      <c r="AO67" s="191" t="n">
        <v>0.12</v>
      </c>
      <c r="AP67" s="54"/>
      <c r="AQ67" s="166" t="n">
        <v>-4.46058414094537</v>
      </c>
      <c r="AR67" s="192" t="n">
        <v>-4.20558414094537</v>
      </c>
      <c r="AS67" s="54"/>
      <c r="AT67" s="35" t="n">
        <v>0.0075</v>
      </c>
      <c r="AU67" s="54"/>
      <c r="AV67" s="166" t="n">
        <v>0.008</v>
      </c>
      <c r="AW67" s="236"/>
      <c r="AX67" s="167" t="n">
        <v>0.045</v>
      </c>
      <c r="AY67" s="167"/>
      <c r="AZ67" s="295" t="n">
        <v>1</v>
      </c>
      <c r="BA67" s="295" t="n">
        <v>1</v>
      </c>
      <c r="BB67" s="243" t="n">
        <v>-0.255</v>
      </c>
      <c r="BC67" s="239"/>
      <c r="BD67" s="168"/>
      <c r="BE67" s="54"/>
      <c r="BF67" s="132"/>
      <c r="BG67" s="54"/>
      <c r="BH67" s="106"/>
      <c r="BI67" s="106"/>
      <c r="BJ67" s="54"/>
      <c r="BK67" s="132"/>
      <c r="BL67" s="54"/>
      <c r="BM67" s="54"/>
      <c r="BN67" s="71"/>
      <c r="BO67" s="71"/>
      <c r="BP67" s="106"/>
      <c r="BQ67" s="54"/>
      <c r="BR67" s="106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</row>
    <row r="68" customFormat="false" ht="12.75" hidden="false" customHeight="false" outlineLevel="0" collapsed="false">
      <c r="A68" s="169" t="n">
        <v>37987</v>
      </c>
      <c r="B68" s="268" t="n">
        <v>4.498</v>
      </c>
      <c r="C68" s="299" t="n">
        <v>-0.255</v>
      </c>
      <c r="D68" s="172" t="n">
        <v>-0.157630310989386</v>
      </c>
      <c r="E68" s="172" t="n">
        <v>-0.120000000000001</v>
      </c>
      <c r="F68" s="276" t="n">
        <v>0.26</v>
      </c>
      <c r="G68" s="277" t="n">
        <v>0.41</v>
      </c>
      <c r="H68" s="277" t="n">
        <v>0.42</v>
      </c>
      <c r="I68" s="278" t="n">
        <v>0.56</v>
      </c>
      <c r="J68" s="277" t="n">
        <v>0.13</v>
      </c>
      <c r="K68" s="277" t="n">
        <v>0.21</v>
      </c>
      <c r="L68" s="277" t="n">
        <v>1.58</v>
      </c>
      <c r="M68" s="276" t="n">
        <v>-0.23</v>
      </c>
      <c r="N68" s="277" t="n">
        <v>0.65</v>
      </c>
      <c r="O68" s="278" t="n">
        <v>0.6</v>
      </c>
      <c r="P68" s="301" t="n">
        <v>0.644</v>
      </c>
      <c r="Q68" s="201" t="n">
        <v>0.3</v>
      </c>
      <c r="R68" s="282" t="n">
        <v>0.3</v>
      </c>
      <c r="S68" s="178" t="n">
        <v>0.3</v>
      </c>
      <c r="T68" s="89" t="e">
        <f aca="false">NA()</f>
        <v>#N/A</v>
      </c>
      <c r="U68" s="300" t="n">
        <v>0.3</v>
      </c>
      <c r="V68" s="42" t="n">
        <v>4.243</v>
      </c>
      <c r="W68" s="42" t="n">
        <v>4.34036968901061</v>
      </c>
      <c r="X68" s="181" t="n">
        <v>4.378</v>
      </c>
      <c r="Y68" s="227"/>
      <c r="Z68" s="272" t="n">
        <v>0.14</v>
      </c>
      <c r="AA68" s="288" t="n">
        <v>0.194105580412603</v>
      </c>
      <c r="AB68" s="294" t="n">
        <v>6.10066650141243</v>
      </c>
      <c r="AC68" s="125" t="n">
        <v>6.24066650141243</v>
      </c>
      <c r="AD68" s="181" t="n">
        <v>6.29477208182504</v>
      </c>
      <c r="AE68" s="230" t="n">
        <v>5.142</v>
      </c>
      <c r="AF68" s="186" t="n">
        <v>4.268</v>
      </c>
      <c r="AG68" s="187" t="n">
        <v>5.098</v>
      </c>
      <c r="AH68" s="234" t="n">
        <v>-0.155</v>
      </c>
      <c r="AI68" s="274" t="n">
        <v>1.51697968331704</v>
      </c>
      <c r="AJ68" s="285" t="n">
        <v>0.0530608310050882</v>
      </c>
      <c r="AK68" s="285" t="n">
        <v>0.0556447211541631</v>
      </c>
      <c r="AL68" s="167" t="n">
        <v>0.860113162235089</v>
      </c>
      <c r="AM68" s="190" t="n">
        <v>0.853909811822121</v>
      </c>
      <c r="AN68" s="166" t="n">
        <v>0.42</v>
      </c>
      <c r="AO68" s="191" t="n">
        <v>0.12</v>
      </c>
      <c r="AP68" s="54"/>
      <c r="AQ68" s="166" t="n">
        <v>-4.50057552913115</v>
      </c>
      <c r="AR68" s="192" t="n">
        <v>-4.24557552913115</v>
      </c>
      <c r="AS68" s="54"/>
      <c r="AT68" s="35" t="n">
        <v>0.0075</v>
      </c>
      <c r="AU68" s="54"/>
      <c r="AV68" s="166" t="n">
        <v>0.008</v>
      </c>
      <c r="AW68" s="236"/>
      <c r="AX68" s="167" t="n">
        <v>0.0575</v>
      </c>
      <c r="AY68" s="167"/>
      <c r="AZ68" s="295" t="n">
        <v>1</v>
      </c>
      <c r="BA68" s="295" t="n">
        <v>1</v>
      </c>
      <c r="BB68" s="243" t="n">
        <v>-0.255</v>
      </c>
      <c r="BC68" s="239"/>
      <c r="BD68" s="168"/>
      <c r="BE68" s="54"/>
      <c r="BF68" s="132"/>
      <c r="BG68" s="54"/>
      <c r="BH68" s="106"/>
      <c r="BI68" s="106"/>
      <c r="BJ68" s="54"/>
      <c r="BK68" s="132"/>
      <c r="BL68" s="54"/>
      <c r="BM68" s="54"/>
      <c r="BN68" s="71"/>
      <c r="BO68" s="71"/>
      <c r="BP68" s="106"/>
      <c r="BQ68" s="54"/>
      <c r="BR68" s="106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</row>
    <row r="69" customFormat="false" ht="12.75" hidden="false" customHeight="false" outlineLevel="0" collapsed="false">
      <c r="A69" s="169" t="n">
        <v>38018</v>
      </c>
      <c r="B69" s="268" t="n">
        <v>4.378</v>
      </c>
      <c r="C69" s="299" t="n">
        <v>-0.255</v>
      </c>
      <c r="D69" s="172" t="n">
        <v>-0.157600834497903</v>
      </c>
      <c r="E69" s="172" t="n">
        <v>-0.12</v>
      </c>
      <c r="F69" s="276" t="n">
        <v>0.26</v>
      </c>
      <c r="G69" s="277" t="n">
        <v>0.41</v>
      </c>
      <c r="H69" s="277" t="n">
        <v>0.42</v>
      </c>
      <c r="I69" s="278" t="n">
        <v>0.56</v>
      </c>
      <c r="J69" s="277" t="n">
        <v>0.13</v>
      </c>
      <c r="K69" s="277" t="n">
        <v>0.21</v>
      </c>
      <c r="L69" s="277" t="n">
        <v>1.54</v>
      </c>
      <c r="M69" s="276" t="n">
        <v>-0.23</v>
      </c>
      <c r="N69" s="277" t="n">
        <v>0.65</v>
      </c>
      <c r="O69" s="278" t="n">
        <v>0.6</v>
      </c>
      <c r="P69" s="301" t="n">
        <v>0.504</v>
      </c>
      <c r="Q69" s="201" t="n">
        <v>0.2975</v>
      </c>
      <c r="R69" s="282" t="n">
        <v>0.2975</v>
      </c>
      <c r="S69" s="178" t="n">
        <v>0.2975</v>
      </c>
      <c r="T69" s="89" t="e">
        <f aca="false">NA()</f>
        <v>#N/A</v>
      </c>
      <c r="U69" s="300" t="n">
        <v>0.2975</v>
      </c>
      <c r="V69" s="42" t="n">
        <v>4.123</v>
      </c>
      <c r="W69" s="42" t="n">
        <v>4.2203991655021</v>
      </c>
      <c r="X69" s="181" t="n">
        <v>4.258</v>
      </c>
      <c r="Y69" s="43"/>
      <c r="Z69" s="272" t="n">
        <v>0.14</v>
      </c>
      <c r="AA69" s="288" t="n">
        <v>0.19404683708089</v>
      </c>
      <c r="AB69" s="294" t="n">
        <v>5.92633414284824</v>
      </c>
      <c r="AC69" s="125" t="n">
        <v>6.06633414284824</v>
      </c>
      <c r="AD69" s="181" t="n">
        <v>6.12038097992913</v>
      </c>
      <c r="AE69" s="230" t="n">
        <v>4.882</v>
      </c>
      <c r="AF69" s="186" t="n">
        <v>4.148</v>
      </c>
      <c r="AG69" s="187" t="n">
        <v>4.978</v>
      </c>
      <c r="AH69" s="234" t="n">
        <v>-0.155</v>
      </c>
      <c r="AI69" s="274" t="n">
        <v>1.51652059069049</v>
      </c>
      <c r="AJ69" s="285" t="n">
        <v>0.0531708351502229</v>
      </c>
      <c r="AK69" s="285" t="n">
        <v>0.0557858078069438</v>
      </c>
      <c r="AL69" s="167" t="n">
        <v>0.856026878101514</v>
      </c>
      <c r="AM69" s="190" t="n">
        <v>0.849595802896233</v>
      </c>
      <c r="AN69" s="166" t="n">
        <v>0.42</v>
      </c>
      <c r="AO69" s="191" t="n">
        <v>0.133</v>
      </c>
      <c r="AP69" s="54"/>
      <c r="AQ69" s="166" t="n">
        <v>-4.38056677154981</v>
      </c>
      <c r="AR69" s="192" t="n">
        <v>-4.12556677154981</v>
      </c>
      <c r="AS69" s="54"/>
      <c r="AT69" s="35" t="n">
        <v>0.0075</v>
      </c>
      <c r="AU69" s="54"/>
      <c r="AV69" s="166" t="n">
        <v>0.008</v>
      </c>
      <c r="AW69" s="236"/>
      <c r="AX69" s="167" t="n">
        <v>0.0625</v>
      </c>
      <c r="AY69" s="167"/>
      <c r="AZ69" s="295" t="n">
        <v>1</v>
      </c>
      <c r="BA69" s="295" t="n">
        <v>1</v>
      </c>
      <c r="BB69" s="243" t="n">
        <v>-0.255</v>
      </c>
      <c r="BC69" s="239"/>
      <c r="BD69" s="168"/>
      <c r="BE69" s="54"/>
      <c r="BF69" s="132"/>
      <c r="BG69" s="54"/>
      <c r="BH69" s="106"/>
      <c r="BI69" s="106"/>
      <c r="BJ69" s="54"/>
      <c r="BK69" s="132"/>
      <c r="BL69" s="54"/>
      <c r="BM69" s="54"/>
      <c r="BN69" s="71"/>
      <c r="BO69" s="71"/>
      <c r="BP69" s="106"/>
      <c r="BQ69" s="54"/>
      <c r="BR69" s="106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</row>
    <row r="70" customFormat="false" ht="12.75" hidden="false" customHeight="false" outlineLevel="0" collapsed="false">
      <c r="A70" s="169" t="n">
        <v>38047</v>
      </c>
      <c r="B70" s="268" t="n">
        <v>4.273</v>
      </c>
      <c r="C70" s="299" t="n">
        <v>-0.255</v>
      </c>
      <c r="D70" s="172" t="n">
        <v>-0.157569095879347</v>
      </c>
      <c r="E70" s="172" t="n">
        <v>-0.12</v>
      </c>
      <c r="F70" s="276" t="n">
        <v>0.26</v>
      </c>
      <c r="G70" s="277" t="n">
        <v>0.41</v>
      </c>
      <c r="H70" s="277" t="n">
        <v>0.42</v>
      </c>
      <c r="I70" s="278" t="n">
        <v>0.56</v>
      </c>
      <c r="J70" s="277" t="n">
        <v>0.13</v>
      </c>
      <c r="K70" s="277" t="n">
        <v>0.21</v>
      </c>
      <c r="L70" s="277" t="n">
        <v>0.92</v>
      </c>
      <c r="M70" s="276" t="n">
        <v>-0.23</v>
      </c>
      <c r="N70" s="277" t="n">
        <v>0.65</v>
      </c>
      <c r="O70" s="278" t="n">
        <v>0.6</v>
      </c>
      <c r="P70" s="301" t="n">
        <v>0.304</v>
      </c>
      <c r="Q70" s="201" t="n">
        <v>0.2925</v>
      </c>
      <c r="R70" s="282" t="n">
        <v>0.2925</v>
      </c>
      <c r="S70" s="178" t="n">
        <v>0.2925</v>
      </c>
      <c r="T70" s="89" t="e">
        <f aca="false">NA()</f>
        <v>#N/A</v>
      </c>
      <c r="U70" s="300" t="n">
        <v>0.2925</v>
      </c>
      <c r="V70" s="42" t="n">
        <v>4.018</v>
      </c>
      <c r="W70" s="42" t="n">
        <v>4.11543090412065</v>
      </c>
      <c r="X70" s="181" t="n">
        <v>4.153</v>
      </c>
      <c r="Y70" s="43"/>
      <c r="Z70" s="272" t="n">
        <v>0.14</v>
      </c>
      <c r="AA70" s="288" t="n">
        <v>0.193983625324828</v>
      </c>
      <c r="AB70" s="294" t="n">
        <v>5.77352745596415</v>
      </c>
      <c r="AC70" s="125" t="n">
        <v>5.91352745596415</v>
      </c>
      <c r="AD70" s="181" t="n">
        <v>5.96751108128898</v>
      </c>
      <c r="AE70" s="230" t="n">
        <v>4.577</v>
      </c>
      <c r="AF70" s="186" t="n">
        <v>4.043</v>
      </c>
      <c r="AG70" s="187" t="n">
        <v>4.873</v>
      </c>
      <c r="AH70" s="234" t="n">
        <v>-0.155</v>
      </c>
      <c r="AI70" s="274" t="n">
        <v>1.51602657630157</v>
      </c>
      <c r="AJ70" s="285" t="n">
        <v>0.0532609038501954</v>
      </c>
      <c r="AK70" s="285" t="n">
        <v>0.0559177921010288</v>
      </c>
      <c r="AL70" s="167" t="n">
        <v>0.852240198884849</v>
      </c>
      <c r="AM70" s="190" t="n">
        <v>0.845562035930606</v>
      </c>
      <c r="AN70" s="166" t="n">
        <v>0.42</v>
      </c>
      <c r="AO70" s="191" t="n">
        <v>0.12</v>
      </c>
      <c r="AP70" s="54"/>
      <c r="AQ70" s="166" t="n">
        <v>-4.34056069076459</v>
      </c>
      <c r="AR70" s="192" t="n">
        <v>-4.08556069076459</v>
      </c>
      <c r="AS70" s="54"/>
      <c r="AT70" s="35" t="n">
        <v>0.0075</v>
      </c>
      <c r="AU70" s="54"/>
      <c r="AV70" s="166" t="n">
        <v>0.008</v>
      </c>
      <c r="AW70" s="236"/>
      <c r="AX70" s="167" t="n">
        <v>0.06</v>
      </c>
      <c r="AY70" s="167"/>
      <c r="AZ70" s="295" t="n">
        <v>0.75</v>
      </c>
      <c r="BA70" s="295" t="n">
        <v>0.75</v>
      </c>
      <c r="BB70" s="243" t="n">
        <v>-0.255</v>
      </c>
      <c r="BC70" s="239"/>
      <c r="BD70" s="168"/>
      <c r="BE70" s="54"/>
      <c r="BF70" s="132"/>
      <c r="BG70" s="54"/>
      <c r="BH70" s="106"/>
      <c r="BI70" s="106"/>
      <c r="BJ70" s="54"/>
      <c r="BK70" s="132"/>
      <c r="BL70" s="54"/>
      <c r="BM70" s="54"/>
      <c r="BN70" s="71"/>
      <c r="BO70" s="71"/>
      <c r="BP70" s="106"/>
      <c r="BQ70" s="54"/>
      <c r="BR70" s="106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</row>
    <row r="71" customFormat="false" ht="12.75" hidden="false" customHeight="false" outlineLevel="0" collapsed="false">
      <c r="A71" s="169" t="n">
        <v>38078</v>
      </c>
      <c r="B71" s="268" t="n">
        <v>4.183</v>
      </c>
      <c r="C71" s="291" t="n">
        <v>-0.41</v>
      </c>
      <c r="D71" s="172" t="n">
        <v>-0.312534083846618</v>
      </c>
      <c r="E71" s="172" t="n">
        <v>-0.340381488461869</v>
      </c>
      <c r="F71" s="276" t="n">
        <v>0.175</v>
      </c>
      <c r="G71" s="277" t="n">
        <v>0.185</v>
      </c>
      <c r="H71" s="277" t="n">
        <v>0.2</v>
      </c>
      <c r="I71" s="278" t="n">
        <v>0.17</v>
      </c>
      <c r="J71" s="277" t="n">
        <v>0.075</v>
      </c>
      <c r="K71" s="277" t="n">
        <v>0.165</v>
      </c>
      <c r="L71" s="277" t="n">
        <v>0.5</v>
      </c>
      <c r="M71" s="276" t="n">
        <v>-0.32</v>
      </c>
      <c r="N71" s="277" t="n">
        <v>0.81</v>
      </c>
      <c r="O71" s="278" t="n">
        <v>0.12</v>
      </c>
      <c r="P71" s="292" t="n">
        <v>-0.075</v>
      </c>
      <c r="Q71" s="201" t="n">
        <v>0.285</v>
      </c>
      <c r="R71" s="282" t="n">
        <v>0.285</v>
      </c>
      <c r="S71" s="178" t="n">
        <v>0.285</v>
      </c>
      <c r="T71" s="89" t="e">
        <f aca="false">NA()</f>
        <v>#N/A</v>
      </c>
      <c r="U71" s="300" t="n">
        <v>0.285</v>
      </c>
      <c r="V71" s="42" t="n">
        <v>3.773</v>
      </c>
      <c r="W71" s="42" t="n">
        <v>3.87046591615338</v>
      </c>
      <c r="X71" s="181" t="n">
        <v>3.84261851153813</v>
      </c>
      <c r="Y71" s="43"/>
      <c r="Z71" s="272" t="n">
        <v>0.14</v>
      </c>
      <c r="AA71" s="288" t="n">
        <v>0.1</v>
      </c>
      <c r="AB71" s="294" t="n">
        <v>5.41953557558251</v>
      </c>
      <c r="AC71" s="125" t="n">
        <v>5.55953557558251</v>
      </c>
      <c r="AD71" s="181" t="n">
        <v>5.51953557558251</v>
      </c>
      <c r="AE71" s="230" t="n">
        <v>4.108</v>
      </c>
      <c r="AF71" s="186" t="n">
        <v>3.863</v>
      </c>
      <c r="AG71" s="187" t="n">
        <v>4.303</v>
      </c>
      <c r="AH71" s="234" t="n">
        <v>-0.145</v>
      </c>
      <c r="AI71" s="274" t="n">
        <v>1.51548198415897</v>
      </c>
      <c r="AJ71" s="285" t="n">
        <v>0.0533424801001785</v>
      </c>
      <c r="AK71" s="285" t="n">
        <v>0.0560454325899951</v>
      </c>
      <c r="AL71" s="167" t="n">
        <v>0.848235817314367</v>
      </c>
      <c r="AM71" s="190" t="n">
        <v>0.841286714305156</v>
      </c>
      <c r="AN71" s="166" t="n">
        <v>0.185</v>
      </c>
      <c r="AO71" s="191" t="n">
        <v>0.124</v>
      </c>
      <c r="AP71" s="54"/>
      <c r="AQ71" s="166" t="n">
        <v>-4.24541058811496</v>
      </c>
      <c r="AR71" s="192" t="n">
        <v>-3.83541058811496</v>
      </c>
      <c r="AS71" s="54"/>
      <c r="AT71" s="35" t="n">
        <v>0.0075</v>
      </c>
      <c r="AU71" s="54"/>
      <c r="AV71" s="166" t="n">
        <v>0.0025</v>
      </c>
      <c r="AW71" s="236"/>
      <c r="AX71" s="167" t="n">
        <v>-0.08</v>
      </c>
      <c r="AY71" s="167"/>
      <c r="AZ71" s="295" t="n">
        <v>0.4</v>
      </c>
      <c r="BA71" s="295" t="n">
        <v>0.4</v>
      </c>
      <c r="BB71" s="243" t="n">
        <v>-0.41</v>
      </c>
      <c r="BC71" s="239"/>
      <c r="BD71" s="168"/>
      <c r="BE71" s="54"/>
      <c r="BF71" s="132"/>
      <c r="BG71" s="54"/>
      <c r="BH71" s="106"/>
      <c r="BI71" s="106"/>
      <c r="BJ71" s="54"/>
      <c r="BK71" s="132"/>
      <c r="BL71" s="54"/>
      <c r="BM71" s="54"/>
      <c r="BN71" s="71"/>
      <c r="BO71" s="71"/>
      <c r="BP71" s="106"/>
      <c r="BQ71" s="54"/>
      <c r="BR71" s="106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</row>
    <row r="72" customFormat="false" ht="12.75" hidden="false" customHeight="false" outlineLevel="0" collapsed="false">
      <c r="A72" s="169" t="n">
        <v>38108</v>
      </c>
      <c r="B72" s="268" t="n">
        <v>4.163</v>
      </c>
      <c r="C72" s="296" t="n">
        <v>-0.41</v>
      </c>
      <c r="D72" s="172" t="n">
        <v>-0.312503709836293</v>
      </c>
      <c r="E72" s="172" t="n">
        <v>-0.340359792740209</v>
      </c>
      <c r="F72" s="276" t="n">
        <v>0.175</v>
      </c>
      <c r="G72" s="277" t="n">
        <v>0.185</v>
      </c>
      <c r="H72" s="277" t="n">
        <v>0.2</v>
      </c>
      <c r="I72" s="278" t="n">
        <v>0.17</v>
      </c>
      <c r="J72" s="277" t="n">
        <v>0.075</v>
      </c>
      <c r="K72" s="277" t="n">
        <v>0.165</v>
      </c>
      <c r="L72" s="277" t="n">
        <v>0.44</v>
      </c>
      <c r="M72" s="276" t="n">
        <v>-0.32</v>
      </c>
      <c r="N72" s="277" t="n">
        <v>0.81</v>
      </c>
      <c r="O72" s="278" t="n">
        <v>0.12</v>
      </c>
      <c r="P72" s="231" t="n">
        <v>-0.075</v>
      </c>
      <c r="Q72" s="201" t="n">
        <v>0.285</v>
      </c>
      <c r="R72" s="282" t="n">
        <v>0.285</v>
      </c>
      <c r="S72" s="178" t="n">
        <v>0.285</v>
      </c>
      <c r="T72" s="89" t="e">
        <f aca="false">NA()</f>
        <v>#N/A</v>
      </c>
      <c r="U72" s="300" t="n">
        <v>0.285</v>
      </c>
      <c r="V72" s="42" t="n">
        <v>3.753</v>
      </c>
      <c r="W72" s="42" t="n">
        <v>3.85049629016371</v>
      </c>
      <c r="X72" s="181" t="n">
        <v>3.82264020725979</v>
      </c>
      <c r="Y72" s="43"/>
      <c r="Z72" s="272" t="n">
        <v>0.14</v>
      </c>
      <c r="AA72" s="288" t="n">
        <v>0.1</v>
      </c>
      <c r="AB72" s="294" t="n">
        <v>5.38912813110896</v>
      </c>
      <c r="AC72" s="125" t="n">
        <v>5.52912813110896</v>
      </c>
      <c r="AD72" s="181" t="n">
        <v>5.48912813110896</v>
      </c>
      <c r="AE72" s="230" t="n">
        <v>4.088</v>
      </c>
      <c r="AF72" s="186" t="n">
        <v>3.843</v>
      </c>
      <c r="AG72" s="187" t="n">
        <v>4.283</v>
      </c>
      <c r="AH72" s="234" t="n">
        <v>-0.145</v>
      </c>
      <c r="AI72" s="274" t="n">
        <v>1.51500985065156</v>
      </c>
      <c r="AJ72" s="285" t="n">
        <v>0.0534214248603395</v>
      </c>
      <c r="AK72" s="285" t="n">
        <v>0.0561550757242166</v>
      </c>
      <c r="AL72" s="167" t="n">
        <v>0.844367689339578</v>
      </c>
      <c r="AM72" s="190" t="n">
        <v>0.837189376257431</v>
      </c>
      <c r="AN72" s="166" t="n">
        <v>0.185</v>
      </c>
      <c r="AO72" s="191" t="n">
        <v>0.12</v>
      </c>
      <c r="AP72" s="54"/>
      <c r="AQ72" s="166" t="n">
        <v>-4.21038890146183</v>
      </c>
      <c r="AR72" s="192" t="n">
        <v>-3.80038890146183</v>
      </c>
      <c r="AS72" s="54"/>
      <c r="AT72" s="35" t="n">
        <v>0.0075</v>
      </c>
      <c r="AU72" s="54"/>
      <c r="AV72" s="166" t="n">
        <v>0.0025</v>
      </c>
      <c r="AW72" s="236"/>
      <c r="AX72" s="167" t="n">
        <v>-0.08</v>
      </c>
      <c r="AY72" s="167"/>
      <c r="AZ72" s="295" t="n">
        <v>0.45</v>
      </c>
      <c r="BA72" s="295" t="n">
        <v>0.45</v>
      </c>
      <c r="BB72" s="243" t="n">
        <v>-0.41</v>
      </c>
      <c r="BC72" s="239"/>
      <c r="BD72" s="168"/>
      <c r="BE72" s="54"/>
      <c r="BF72" s="132"/>
      <c r="BG72" s="54"/>
      <c r="BH72" s="106"/>
      <c r="BI72" s="106"/>
      <c r="BJ72" s="54"/>
      <c r="BK72" s="132"/>
      <c r="BL72" s="54"/>
      <c r="BM72" s="54"/>
      <c r="BN72" s="71"/>
      <c r="BO72" s="71"/>
      <c r="BP72" s="106"/>
      <c r="BQ72" s="54"/>
      <c r="BR72" s="106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</row>
    <row r="73" customFormat="false" ht="12.75" hidden="false" customHeight="false" outlineLevel="0" collapsed="false">
      <c r="A73" s="169" t="n">
        <v>38139</v>
      </c>
      <c r="B73" s="268" t="n">
        <v>4.191</v>
      </c>
      <c r="C73" s="296" t="n">
        <v>-0.41</v>
      </c>
      <c r="D73" s="172" t="n">
        <v>-0.312471813460872</v>
      </c>
      <c r="E73" s="172" t="n">
        <v>-0.340337009614909</v>
      </c>
      <c r="F73" s="276" t="n">
        <v>0.175</v>
      </c>
      <c r="G73" s="277" t="n">
        <v>0.185</v>
      </c>
      <c r="H73" s="277" t="n">
        <v>0.2</v>
      </c>
      <c r="I73" s="278" t="n">
        <v>0.17</v>
      </c>
      <c r="J73" s="277" t="n">
        <v>0.075</v>
      </c>
      <c r="K73" s="277" t="n">
        <v>0.165</v>
      </c>
      <c r="L73" s="277" t="n">
        <v>0.44</v>
      </c>
      <c r="M73" s="276" t="n">
        <v>-0.32</v>
      </c>
      <c r="N73" s="277" t="n">
        <v>0.81</v>
      </c>
      <c r="O73" s="278" t="n">
        <v>0.12</v>
      </c>
      <c r="P73" s="231" t="n">
        <v>-0.075</v>
      </c>
      <c r="Q73" s="201" t="n">
        <v>0.2825</v>
      </c>
      <c r="R73" s="282" t="n">
        <v>0.2825</v>
      </c>
      <c r="S73" s="178" t="n">
        <v>0.2825</v>
      </c>
      <c r="T73" s="89" t="e">
        <f aca="false">NA()</f>
        <v>#N/A</v>
      </c>
      <c r="U73" s="300" t="n">
        <v>0.2825</v>
      </c>
      <c r="V73" s="42" t="n">
        <v>3.781</v>
      </c>
      <c r="W73" s="42" t="n">
        <v>3.87852818653913</v>
      </c>
      <c r="X73" s="181" t="n">
        <v>3.85066299038509</v>
      </c>
      <c r="Y73" s="131" t="s">
        <v>114</v>
      </c>
      <c r="Z73" s="272" t="n">
        <v>0.14</v>
      </c>
      <c r="AA73" s="288" t="n">
        <v>0.1</v>
      </c>
      <c r="AB73" s="294" t="n">
        <v>5.42755913735386</v>
      </c>
      <c r="AC73" s="125" t="n">
        <v>5.56755913735386</v>
      </c>
      <c r="AD73" s="181" t="n">
        <v>5.52755913735386</v>
      </c>
      <c r="AE73" s="230" t="n">
        <v>4.116</v>
      </c>
      <c r="AF73" s="186" t="n">
        <v>3.871</v>
      </c>
      <c r="AG73" s="187" t="n">
        <v>4.311</v>
      </c>
      <c r="AH73" s="234" t="n">
        <v>-0.145</v>
      </c>
      <c r="AI73" s="274" t="n">
        <v>1.51451437006612</v>
      </c>
      <c r="AJ73" s="285" t="n">
        <v>0.0535030011146875</v>
      </c>
      <c r="AK73" s="285" t="n">
        <v>0.0562683736337823</v>
      </c>
      <c r="AL73" s="167" t="n">
        <v>0.840378010936311</v>
      </c>
      <c r="AM73" s="190" t="n">
        <v>0.832961108540988</v>
      </c>
      <c r="AN73" s="166" t="n">
        <v>0.185</v>
      </c>
      <c r="AO73" s="191" t="n">
        <v>0.124</v>
      </c>
      <c r="AP73" s="54"/>
      <c r="AQ73" s="166" t="n">
        <v>-4.23036612785959</v>
      </c>
      <c r="AR73" s="192" t="n">
        <v>-3.82036612785959</v>
      </c>
      <c r="AS73" s="54"/>
      <c r="AT73" s="35" t="n">
        <v>0.0075</v>
      </c>
      <c r="AU73" s="54"/>
      <c r="AV73" s="166" t="n">
        <v>0.0025</v>
      </c>
      <c r="AW73" s="236"/>
      <c r="AX73" s="167" t="n">
        <v>-0.08</v>
      </c>
      <c r="AY73" s="167"/>
      <c r="AZ73" s="295" t="n">
        <v>0.45</v>
      </c>
      <c r="BA73" s="295" t="n">
        <v>0.45</v>
      </c>
      <c r="BB73" s="243" t="n">
        <v>-0.41</v>
      </c>
      <c r="BC73" s="239"/>
      <c r="BD73" s="168"/>
      <c r="BE73" s="54"/>
      <c r="BF73" s="132"/>
      <c r="BG73" s="54"/>
      <c r="BH73" s="106"/>
      <c r="BI73" s="106"/>
      <c r="BJ73" s="54"/>
      <c r="BK73" s="132"/>
      <c r="BL73" s="54"/>
      <c r="BM73" s="54"/>
      <c r="BN73" s="71"/>
      <c r="BO73" s="71"/>
      <c r="BP73" s="106"/>
      <c r="BQ73" s="54"/>
      <c r="BR73" s="106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</row>
    <row r="74" customFormat="false" ht="12.75" hidden="false" customHeight="false" outlineLevel="0" collapsed="false">
      <c r="A74" s="169" t="n">
        <v>38169</v>
      </c>
      <c r="B74" s="268" t="n">
        <v>4.218</v>
      </c>
      <c r="C74" s="296" t="n">
        <v>-0.41</v>
      </c>
      <c r="D74" s="172" t="n">
        <v>-0.31244121088435</v>
      </c>
      <c r="E74" s="172" t="n">
        <v>-0.340315150631678</v>
      </c>
      <c r="F74" s="276" t="n">
        <v>0.175</v>
      </c>
      <c r="G74" s="277" t="n">
        <v>0.185</v>
      </c>
      <c r="H74" s="277" t="n">
        <v>0.2</v>
      </c>
      <c r="I74" s="278" t="n">
        <v>0.17</v>
      </c>
      <c r="J74" s="277" t="n">
        <v>0.075</v>
      </c>
      <c r="K74" s="277" t="n">
        <v>0.165</v>
      </c>
      <c r="L74" s="277" t="n">
        <v>0.5</v>
      </c>
      <c r="M74" s="276" t="n">
        <v>-0.32</v>
      </c>
      <c r="N74" s="277" t="n">
        <v>0.81</v>
      </c>
      <c r="O74" s="278" t="n">
        <v>0.12</v>
      </c>
      <c r="P74" s="231" t="n">
        <v>-0.075</v>
      </c>
      <c r="Q74" s="201" t="n">
        <v>0.2825</v>
      </c>
      <c r="R74" s="282" t="n">
        <v>0.2825</v>
      </c>
      <c r="S74" s="178" t="n">
        <v>0.2825</v>
      </c>
      <c r="T74" s="89" t="e">
        <f aca="false">NA()</f>
        <v>#N/A</v>
      </c>
      <c r="U74" s="300" t="n">
        <v>0.2825</v>
      </c>
      <c r="V74" s="42" t="n">
        <v>3.808</v>
      </c>
      <c r="W74" s="42" t="n">
        <v>3.90555878911565</v>
      </c>
      <c r="X74" s="181" t="n">
        <v>3.87768484936832</v>
      </c>
      <c r="Y74" s="227" t="n">
        <v>5.6834464909084</v>
      </c>
      <c r="Z74" s="272" t="n">
        <v>0.14</v>
      </c>
      <c r="AA74" s="288" t="n">
        <v>0.1</v>
      </c>
      <c r="AB74" s="294" t="n">
        <v>5.46460247029116</v>
      </c>
      <c r="AC74" s="125" t="n">
        <v>5.60460247029116</v>
      </c>
      <c r="AD74" s="181" t="n">
        <v>5.56460247029116</v>
      </c>
      <c r="AE74" s="230" t="n">
        <v>4.143</v>
      </c>
      <c r="AF74" s="186" t="n">
        <v>3.898</v>
      </c>
      <c r="AG74" s="187" t="n">
        <v>4.338</v>
      </c>
      <c r="AH74" s="234" t="n">
        <v>-0.145</v>
      </c>
      <c r="AI74" s="274" t="n">
        <v>1.51403929198937</v>
      </c>
      <c r="AJ74" s="285" t="n">
        <v>0.0535819458790718</v>
      </c>
      <c r="AK74" s="285" t="n">
        <v>0.0563756480157482</v>
      </c>
      <c r="AL74" s="167" t="n">
        <v>0.836524248238005</v>
      </c>
      <c r="AM74" s="190" t="n">
        <v>0.82888126998312</v>
      </c>
      <c r="AN74" s="166" t="n">
        <v>0.185</v>
      </c>
      <c r="AO74" s="191" t="n">
        <v>0.12</v>
      </c>
      <c r="AP74" s="54"/>
      <c r="AQ74" s="166" t="n">
        <v>-4.25534427801314</v>
      </c>
      <c r="AR74" s="192" t="n">
        <v>-3.84534427801314</v>
      </c>
      <c r="AS74" s="54"/>
      <c r="AT74" s="35" t="n">
        <v>0.0075</v>
      </c>
      <c r="AU74" s="54"/>
      <c r="AV74" s="166" t="n">
        <v>0.0025</v>
      </c>
      <c r="AW74" s="236"/>
      <c r="AX74" s="167" t="n">
        <v>-0.08</v>
      </c>
      <c r="AY74" s="167"/>
      <c r="AZ74" s="295" t="n">
        <v>0.5</v>
      </c>
      <c r="BA74" s="295" t="n">
        <v>0.5</v>
      </c>
      <c r="BB74" s="243" t="n">
        <v>-0.41</v>
      </c>
      <c r="BC74" s="239"/>
      <c r="BD74" s="168"/>
      <c r="BE74" s="54"/>
      <c r="BF74" s="132"/>
      <c r="BG74" s="54"/>
      <c r="BH74" s="106"/>
      <c r="BI74" s="106"/>
      <c r="BJ74" s="54"/>
      <c r="BK74" s="132"/>
      <c r="BL74" s="54"/>
      <c r="BM74" s="54"/>
      <c r="BN74" s="71"/>
      <c r="BO74" s="71"/>
      <c r="BP74" s="106"/>
      <c r="BQ74" s="54"/>
      <c r="BR74" s="106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</row>
    <row r="75" customFormat="false" ht="12.75" hidden="false" customHeight="false" outlineLevel="0" collapsed="false">
      <c r="A75" s="169" t="n">
        <v>38200</v>
      </c>
      <c r="B75" s="268" t="n">
        <v>4.238</v>
      </c>
      <c r="C75" s="296" t="n">
        <v>-0.41</v>
      </c>
      <c r="D75" s="172" t="n">
        <v>-0.312409971466029</v>
      </c>
      <c r="E75" s="172" t="n">
        <v>-0.340292836761449</v>
      </c>
      <c r="F75" s="276" t="n">
        <v>0.175</v>
      </c>
      <c r="G75" s="277" t="n">
        <v>0.185</v>
      </c>
      <c r="H75" s="277" t="n">
        <v>0.2</v>
      </c>
      <c r="I75" s="278" t="n">
        <v>0.17</v>
      </c>
      <c r="J75" s="277" t="n">
        <v>0.075</v>
      </c>
      <c r="K75" s="277" t="n">
        <v>0.165</v>
      </c>
      <c r="L75" s="277" t="n">
        <v>0.5</v>
      </c>
      <c r="M75" s="276" t="n">
        <v>-0.32</v>
      </c>
      <c r="N75" s="277" t="n">
        <v>0.81</v>
      </c>
      <c r="O75" s="278" t="n">
        <v>0.12</v>
      </c>
      <c r="P75" s="231" t="n">
        <v>-0.075</v>
      </c>
      <c r="Q75" s="201" t="n">
        <v>0.2825</v>
      </c>
      <c r="R75" s="282" t="n">
        <v>0.2825</v>
      </c>
      <c r="S75" s="178" t="n">
        <v>0.2825</v>
      </c>
      <c r="T75" s="89" t="e">
        <f aca="false">NA()</f>
        <v>#N/A</v>
      </c>
      <c r="U75" s="300" t="n">
        <v>0.2825</v>
      </c>
      <c r="V75" s="42" t="n">
        <v>3.828</v>
      </c>
      <c r="W75" s="42" t="n">
        <v>3.92559002853397</v>
      </c>
      <c r="X75" s="181" t="n">
        <v>3.89770716323855</v>
      </c>
      <c r="Y75" s="227" t="n">
        <v>5.94966335481869</v>
      </c>
      <c r="Z75" s="272" t="n">
        <v>0.14</v>
      </c>
      <c r="AA75" s="288" t="n">
        <v>0.1</v>
      </c>
      <c r="AB75" s="294" t="n">
        <v>5.49154465933415</v>
      </c>
      <c r="AC75" s="125" t="n">
        <v>5.63154465933415</v>
      </c>
      <c r="AD75" s="181" t="n">
        <v>5.59154465933415</v>
      </c>
      <c r="AE75" s="230" t="n">
        <v>4.163</v>
      </c>
      <c r="AF75" s="186" t="n">
        <v>3.918</v>
      </c>
      <c r="AG75" s="187" t="n">
        <v>4.358</v>
      </c>
      <c r="AH75" s="234" t="n">
        <v>-0.145</v>
      </c>
      <c r="AI75" s="274" t="n">
        <v>1.51355463482196</v>
      </c>
      <c r="AJ75" s="285" t="n">
        <v>0.0536635221377848</v>
      </c>
      <c r="AK75" s="285" t="n">
        <v>0.0564838958257781</v>
      </c>
      <c r="AL75" s="167" t="n">
        <v>0.832549553645503</v>
      </c>
      <c r="AM75" s="190" t="n">
        <v>0.824678819135539</v>
      </c>
      <c r="AN75" s="166" t="n">
        <v>0.185</v>
      </c>
      <c r="AO75" s="191" t="n">
        <v>0.12</v>
      </c>
      <c r="AP75" s="54"/>
      <c r="AQ75" s="166" t="n">
        <v>-4.29532197346982</v>
      </c>
      <c r="AR75" s="192" t="n">
        <v>-3.88532197346982</v>
      </c>
      <c r="AS75" s="54"/>
      <c r="AT75" s="35" t="n">
        <v>0.0075</v>
      </c>
      <c r="AU75" s="54"/>
      <c r="AV75" s="166" t="n">
        <v>0.0025</v>
      </c>
      <c r="AW75" s="236"/>
      <c r="AX75" s="167" t="n">
        <v>-0.08</v>
      </c>
      <c r="AY75" s="167"/>
      <c r="AZ75" s="295" t="n">
        <v>0.55</v>
      </c>
      <c r="BA75" s="295" t="n">
        <v>0.55</v>
      </c>
      <c r="BB75" s="243" t="n">
        <v>-0.41</v>
      </c>
      <c r="BC75" s="239"/>
      <c r="BD75" s="168"/>
      <c r="BE75" s="54"/>
      <c r="BF75" s="132"/>
      <c r="BG75" s="54"/>
      <c r="BH75" s="106"/>
      <c r="BI75" s="106"/>
      <c r="BJ75" s="54"/>
      <c r="BK75" s="132"/>
      <c r="BL75" s="54"/>
      <c r="BM75" s="54"/>
      <c r="BN75" s="71"/>
      <c r="BO75" s="71"/>
      <c r="BP75" s="106"/>
      <c r="BQ75" s="54"/>
      <c r="BR75" s="106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</row>
    <row r="76" customFormat="false" ht="12.75" hidden="false" customHeight="false" outlineLevel="0" collapsed="false">
      <c r="A76" s="169" t="n">
        <v>38231</v>
      </c>
      <c r="B76" s="268" t="n">
        <v>4.228</v>
      </c>
      <c r="C76" s="296" t="n">
        <v>-0.41</v>
      </c>
      <c r="D76" s="172" t="n">
        <v>-0.312378294822255</v>
      </c>
      <c r="E76" s="172" t="n">
        <v>-0.340270210587325</v>
      </c>
      <c r="F76" s="276" t="n">
        <v>0.175</v>
      </c>
      <c r="G76" s="277" t="n">
        <v>0.185</v>
      </c>
      <c r="H76" s="277" t="n">
        <v>0.2</v>
      </c>
      <c r="I76" s="278" t="n">
        <v>0.17</v>
      </c>
      <c r="J76" s="277" t="n">
        <v>0.075</v>
      </c>
      <c r="K76" s="277" t="n">
        <v>0.165</v>
      </c>
      <c r="L76" s="277" t="n">
        <v>0.46</v>
      </c>
      <c r="M76" s="276" t="n">
        <v>-0.32</v>
      </c>
      <c r="N76" s="277" t="n">
        <v>0.81</v>
      </c>
      <c r="O76" s="278" t="n">
        <v>0.12</v>
      </c>
      <c r="P76" s="231" t="n">
        <v>-0.075</v>
      </c>
      <c r="Q76" s="201" t="n">
        <v>0.2825</v>
      </c>
      <c r="R76" s="282" t="n">
        <v>0.2825</v>
      </c>
      <c r="S76" s="178" t="n">
        <v>0.2825</v>
      </c>
      <c r="T76" s="89" t="e">
        <f aca="false">NA()</f>
        <v>#N/A</v>
      </c>
      <c r="U76" s="300" t="n">
        <v>0.2825</v>
      </c>
      <c r="V76" s="42" t="n">
        <v>3.818</v>
      </c>
      <c r="W76" s="42" t="n">
        <v>3.91562170517775</v>
      </c>
      <c r="X76" s="181" t="n">
        <v>3.88772978941267</v>
      </c>
      <c r="Y76" s="227" t="n">
        <v>5.49329158811534</v>
      </c>
      <c r="Z76" s="272" t="n">
        <v>0.14</v>
      </c>
      <c r="AA76" s="288" t="n">
        <v>0.1</v>
      </c>
      <c r="AB76" s="294" t="n">
        <v>5.47542167007603</v>
      </c>
      <c r="AC76" s="125" t="n">
        <v>5.61542167007602</v>
      </c>
      <c r="AD76" s="181" t="n">
        <v>5.57542167007602</v>
      </c>
      <c r="AE76" s="230" t="n">
        <v>4.153</v>
      </c>
      <c r="AF76" s="186" t="n">
        <v>3.908</v>
      </c>
      <c r="AG76" s="187" t="n">
        <v>4.348</v>
      </c>
      <c r="AH76" s="234" t="n">
        <v>-0.145</v>
      </c>
      <c r="AI76" s="274" t="n">
        <v>1.51306351114294</v>
      </c>
      <c r="AJ76" s="285" t="n">
        <v>0.0537450983987151</v>
      </c>
      <c r="AK76" s="285" t="n">
        <v>0.0565921436397079</v>
      </c>
      <c r="AL76" s="167" t="n">
        <v>0.828582579720135</v>
      </c>
      <c r="AM76" s="190" t="n">
        <v>0.820483028365981</v>
      </c>
      <c r="AN76" s="166" t="n">
        <v>0.185</v>
      </c>
      <c r="AO76" s="191" t="n">
        <v>0.124</v>
      </c>
      <c r="AP76" s="54"/>
      <c r="AQ76" s="166" t="n">
        <v>-4.29529935675315</v>
      </c>
      <c r="AR76" s="192" t="n">
        <v>-3.88529935675315</v>
      </c>
      <c r="AS76" s="54"/>
      <c r="AT76" s="35" t="n">
        <v>0.0075</v>
      </c>
      <c r="AU76" s="54"/>
      <c r="AV76" s="166" t="n">
        <v>0.0025</v>
      </c>
      <c r="AW76" s="236"/>
      <c r="AX76" s="167" t="n">
        <v>-0.08</v>
      </c>
      <c r="AY76" s="167"/>
      <c r="AZ76" s="295" t="n">
        <v>0.55</v>
      </c>
      <c r="BA76" s="295" t="n">
        <v>0.55</v>
      </c>
      <c r="BB76" s="243" t="n">
        <v>-0.41</v>
      </c>
      <c r="BC76" s="239"/>
      <c r="BD76" s="168"/>
      <c r="BE76" s="54"/>
      <c r="BF76" s="132"/>
      <c r="BG76" s="54"/>
      <c r="BH76" s="106"/>
      <c r="BI76" s="106"/>
      <c r="BJ76" s="54"/>
      <c r="BK76" s="132"/>
      <c r="BL76" s="54"/>
      <c r="BM76" s="54"/>
      <c r="BN76" s="71"/>
      <c r="BO76" s="71"/>
      <c r="BP76" s="106"/>
      <c r="BQ76" s="54"/>
      <c r="BR76" s="106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</row>
    <row r="77" customFormat="false" ht="12.75" hidden="false" customHeight="false" outlineLevel="0" collapsed="false">
      <c r="A77" s="169" t="n">
        <v>38261</v>
      </c>
      <c r="B77" s="268" t="n">
        <v>4.238</v>
      </c>
      <c r="C77" s="296" t="n">
        <v>-0.41</v>
      </c>
      <c r="D77" s="172" t="n">
        <v>-0.312348050909358</v>
      </c>
      <c r="E77" s="172" t="n">
        <v>-0.340248607792399</v>
      </c>
      <c r="F77" s="276" t="n">
        <v>0.175</v>
      </c>
      <c r="G77" s="277" t="n">
        <v>0.185</v>
      </c>
      <c r="H77" s="277" t="n">
        <v>0.2</v>
      </c>
      <c r="I77" s="278" t="n">
        <v>0.17</v>
      </c>
      <c r="J77" s="277" t="n">
        <v>0.075</v>
      </c>
      <c r="K77" s="277" t="n">
        <v>0.165</v>
      </c>
      <c r="L77" s="277" t="n">
        <v>0.47</v>
      </c>
      <c r="M77" s="276" t="n">
        <v>-0.32</v>
      </c>
      <c r="N77" s="277" t="n">
        <v>0.81</v>
      </c>
      <c r="O77" s="278" t="n">
        <v>0.12</v>
      </c>
      <c r="P77" s="231" t="n">
        <v>-0.075</v>
      </c>
      <c r="Q77" s="201" t="n">
        <v>0.2825</v>
      </c>
      <c r="R77" s="282" t="n">
        <v>0.2825</v>
      </c>
      <c r="S77" s="178" t="n">
        <v>0.2825</v>
      </c>
      <c r="T77" s="89" t="e">
        <f aca="false">NA()</f>
        <v>#N/A</v>
      </c>
      <c r="U77" s="300" t="n">
        <v>0.2825</v>
      </c>
      <c r="V77" s="42" t="n">
        <v>3.828</v>
      </c>
      <c r="W77" s="42" t="n">
        <v>3.92565194909064</v>
      </c>
      <c r="X77" s="181" t="n">
        <v>3.8977513922076</v>
      </c>
      <c r="Y77" s="131" t="s">
        <v>110</v>
      </c>
      <c r="Z77" s="272" t="n">
        <v>0.14</v>
      </c>
      <c r="AA77" s="288" t="n">
        <v>0.1</v>
      </c>
      <c r="AB77" s="294" t="n">
        <v>5.48806250147191</v>
      </c>
      <c r="AC77" s="125" t="n">
        <v>5.62806250147191</v>
      </c>
      <c r="AD77" s="181" t="n">
        <v>5.58806250147191</v>
      </c>
      <c r="AE77" s="230" t="n">
        <v>4.163</v>
      </c>
      <c r="AF77" s="186" t="n">
        <v>3.918</v>
      </c>
      <c r="AG77" s="187" t="n">
        <v>4.358</v>
      </c>
      <c r="AH77" s="234" t="n">
        <v>-0.145</v>
      </c>
      <c r="AI77" s="274" t="n">
        <v>1.51259489826357</v>
      </c>
      <c r="AJ77" s="285" t="n">
        <v>0.0538240431694699</v>
      </c>
      <c r="AK77" s="285" t="n">
        <v>0.0566944973300703</v>
      </c>
      <c r="AL77" s="167" t="n">
        <v>0.824750990230796</v>
      </c>
      <c r="AM77" s="190" t="n">
        <v>0.816435955602702</v>
      </c>
      <c r="AN77" s="166" t="n">
        <v>0.185</v>
      </c>
      <c r="AO77" s="191" t="n">
        <v>0.12</v>
      </c>
      <c r="AP77" s="54"/>
      <c r="AQ77" s="166" t="n">
        <v>-4.30527776298792</v>
      </c>
      <c r="AR77" s="192" t="n">
        <v>-3.89527776298792</v>
      </c>
      <c r="AS77" s="54"/>
      <c r="AT77" s="35" t="n">
        <v>0.0075</v>
      </c>
      <c r="AU77" s="54"/>
      <c r="AV77" s="166" t="n">
        <v>0.0025</v>
      </c>
      <c r="AW77" s="236"/>
      <c r="AX77" s="167" t="n">
        <v>-0.08</v>
      </c>
      <c r="AY77" s="167"/>
      <c r="AZ77" s="295" t="n">
        <v>0.6</v>
      </c>
      <c r="BA77" s="295" t="n">
        <v>0.6</v>
      </c>
      <c r="BB77" s="243" t="n">
        <v>-0.41</v>
      </c>
      <c r="BC77" s="239"/>
      <c r="BD77" s="168"/>
      <c r="BE77" s="54"/>
      <c r="BF77" s="132"/>
      <c r="BG77" s="54"/>
      <c r="BH77" s="106"/>
      <c r="BI77" s="106"/>
      <c r="BJ77" s="54"/>
      <c r="BK77" s="132"/>
      <c r="BL77" s="54"/>
      <c r="BM77" s="54"/>
      <c r="BN77" s="71"/>
      <c r="BO77" s="71"/>
      <c r="BP77" s="106"/>
      <c r="BQ77" s="54"/>
      <c r="BR77" s="106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</row>
    <row r="78" customFormat="false" ht="12.75" hidden="false" customHeight="false" outlineLevel="0" collapsed="false">
      <c r="A78" s="267" t="n">
        <v>38292</v>
      </c>
      <c r="B78" s="268" t="n">
        <v>4.383</v>
      </c>
      <c r="C78" s="275" t="n">
        <v>-0.295</v>
      </c>
      <c r="D78" s="172" t="n">
        <v>-0.197317222945599</v>
      </c>
      <c r="E78" s="172" t="n">
        <v>-0.135</v>
      </c>
      <c r="F78" s="276" t="n">
        <v>0.225</v>
      </c>
      <c r="G78" s="277" t="n">
        <v>0.38</v>
      </c>
      <c r="H78" s="277" t="n">
        <v>0.38</v>
      </c>
      <c r="I78" s="278" t="n">
        <v>0.38</v>
      </c>
      <c r="J78" s="277" t="n">
        <v>0.115</v>
      </c>
      <c r="K78" s="277" t="n">
        <v>0.185</v>
      </c>
      <c r="L78" s="277" t="n">
        <v>0.855</v>
      </c>
      <c r="M78" s="276" t="n">
        <v>-0.22</v>
      </c>
      <c r="N78" s="277" t="n">
        <v>0.54</v>
      </c>
      <c r="O78" s="278" t="n">
        <v>0.49</v>
      </c>
      <c r="P78" s="301" t="n">
        <v>0.248</v>
      </c>
      <c r="Q78" s="201" t="n">
        <v>0.2825</v>
      </c>
      <c r="R78" s="282" t="n">
        <v>0.2825</v>
      </c>
      <c r="S78" s="178" t="n">
        <v>0.2825</v>
      </c>
      <c r="T78" s="89" t="e">
        <f aca="false">NA()</f>
        <v>#N/A</v>
      </c>
      <c r="U78" s="300" t="n">
        <v>0.2825</v>
      </c>
      <c r="V78" s="42" t="n">
        <v>4.088</v>
      </c>
      <c r="W78" s="42" t="n">
        <v>4.1856827770544</v>
      </c>
      <c r="X78" s="181" t="n">
        <v>4.248</v>
      </c>
      <c r="Y78" s="227"/>
      <c r="Z78" s="272" t="n">
        <v>0.14</v>
      </c>
      <c r="AA78" s="288" t="n">
        <v>0.229313709903282</v>
      </c>
      <c r="AB78" s="294" t="n">
        <v>5.85896528802886</v>
      </c>
      <c r="AC78" s="125" t="n">
        <v>5.99896528802886</v>
      </c>
      <c r="AD78" s="181" t="n">
        <v>6.08827899793215</v>
      </c>
      <c r="AE78" s="230" t="n">
        <v>4.631</v>
      </c>
      <c r="AF78" s="186" t="n">
        <v>4.163</v>
      </c>
      <c r="AG78" s="187" t="n">
        <v>4.873</v>
      </c>
      <c r="AH78" s="234" t="n">
        <v>-0.15</v>
      </c>
      <c r="AI78" s="274" t="n">
        <v>1.51211753447323</v>
      </c>
      <c r="AJ78" s="285" t="n">
        <v>0.0539056194347642</v>
      </c>
      <c r="AK78" s="285" t="n">
        <v>0.0567979513263563</v>
      </c>
      <c r="AL78" s="167" t="n">
        <v>0.820799413886899</v>
      </c>
      <c r="AM78" s="190" t="n">
        <v>0.812267791900348</v>
      </c>
      <c r="AN78" s="166" t="n">
        <v>0.38</v>
      </c>
      <c r="AO78" s="191" t="n">
        <v>0.124</v>
      </c>
      <c r="AP78" s="54"/>
      <c r="AQ78" s="166" t="n">
        <v>-4.36059999912479</v>
      </c>
      <c r="AR78" s="192" t="n">
        <v>-4.06559999912479</v>
      </c>
      <c r="AS78" s="54"/>
      <c r="AT78" s="35" t="n">
        <v>0.0075</v>
      </c>
      <c r="AU78" s="54"/>
      <c r="AV78" s="166" t="n">
        <v>0.008</v>
      </c>
      <c r="AW78" s="236"/>
      <c r="AX78" s="167" t="n">
        <v>0.025</v>
      </c>
      <c r="AY78" s="167"/>
      <c r="AZ78" s="295" t="n">
        <v>0.8</v>
      </c>
      <c r="BA78" s="295" t="n">
        <v>0.8</v>
      </c>
      <c r="BB78" s="243" t="n">
        <v>-0.295</v>
      </c>
      <c r="BC78" s="239"/>
      <c r="BD78" s="168"/>
      <c r="BE78" s="54"/>
      <c r="BF78" s="132"/>
      <c r="BG78" s="54"/>
      <c r="BH78" s="106"/>
      <c r="BI78" s="106"/>
      <c r="BJ78" s="54"/>
      <c r="BK78" s="132"/>
      <c r="BL78" s="54"/>
      <c r="BM78" s="54"/>
      <c r="BN78" s="71"/>
      <c r="BO78" s="71"/>
      <c r="BP78" s="106"/>
      <c r="BQ78" s="54"/>
      <c r="BR78" s="106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</row>
    <row r="79" customFormat="false" ht="12.75" hidden="false" customHeight="false" outlineLevel="0" collapsed="false">
      <c r="A79" s="169" t="n">
        <v>38322</v>
      </c>
      <c r="B79" s="268" t="n">
        <v>4.518</v>
      </c>
      <c r="C79" s="299" t="n">
        <v>-0.295</v>
      </c>
      <c r="D79" s="172" t="n">
        <v>-0.197287046624292</v>
      </c>
      <c r="E79" s="172" t="n">
        <v>-0.12</v>
      </c>
      <c r="F79" s="276" t="n">
        <v>0.24</v>
      </c>
      <c r="G79" s="277" t="n">
        <v>0.395</v>
      </c>
      <c r="H79" s="277" t="n">
        <v>0.395</v>
      </c>
      <c r="I79" s="278" t="n">
        <v>0.395</v>
      </c>
      <c r="J79" s="277" t="n">
        <v>0.13</v>
      </c>
      <c r="K79" s="277" t="n">
        <v>0.2</v>
      </c>
      <c r="L79" s="277" t="n">
        <v>1.27</v>
      </c>
      <c r="M79" s="276" t="n">
        <v>-0.22</v>
      </c>
      <c r="N79" s="277" t="n">
        <v>0.54</v>
      </c>
      <c r="O79" s="278" t="n">
        <v>0.49</v>
      </c>
      <c r="P79" s="301" t="n">
        <v>0.308</v>
      </c>
      <c r="Q79" s="201" t="n">
        <v>0.2825</v>
      </c>
      <c r="R79" s="282" t="n">
        <v>0.2825</v>
      </c>
      <c r="S79" s="178" t="n">
        <v>0.2825</v>
      </c>
      <c r="T79" s="89" t="e">
        <f aca="false">NA()</f>
        <v>#N/A</v>
      </c>
      <c r="U79" s="300" t="n">
        <v>0.2825</v>
      </c>
      <c r="V79" s="42" t="n">
        <v>4.223</v>
      </c>
      <c r="W79" s="42" t="n">
        <v>4.32071295337571</v>
      </c>
      <c r="X79" s="181" t="n">
        <v>4.398</v>
      </c>
      <c r="Y79" s="131" t="s">
        <v>108</v>
      </c>
      <c r="Z79" s="272" t="n">
        <v>0.14</v>
      </c>
      <c r="AA79" s="288" t="n">
        <v>0.250734412926779</v>
      </c>
      <c r="AB79" s="294" t="n">
        <v>6.05057957594164</v>
      </c>
      <c r="AC79" s="125" t="n">
        <v>6.19057957594164</v>
      </c>
      <c r="AD79" s="181" t="n">
        <v>6.30131398886842</v>
      </c>
      <c r="AE79" s="230" t="n">
        <v>4.826</v>
      </c>
      <c r="AF79" s="186" t="n">
        <v>4.298</v>
      </c>
      <c r="AG79" s="187" t="n">
        <v>5.008</v>
      </c>
      <c r="AH79" s="234" t="n">
        <v>-0.15</v>
      </c>
      <c r="AI79" s="274" t="n">
        <v>1.51165055294215</v>
      </c>
      <c r="AJ79" s="285" t="n">
        <v>0.0539845642097418</v>
      </c>
      <c r="AK79" s="285" t="n">
        <v>0.0568980681003466</v>
      </c>
      <c r="AL79" s="167" t="n">
        <v>0.816982855591491</v>
      </c>
      <c r="AM79" s="190" t="n">
        <v>0.808241220810949</v>
      </c>
      <c r="AN79" s="166" t="n">
        <v>0.395</v>
      </c>
      <c r="AO79" s="191" t="n">
        <v>0.12</v>
      </c>
      <c r="AP79" s="54"/>
      <c r="AQ79" s="166" t="n">
        <v>-4.48064768970159</v>
      </c>
      <c r="AR79" s="192" t="n">
        <v>-4.18564768970159</v>
      </c>
      <c r="AS79" s="54"/>
      <c r="AT79" s="35" t="n">
        <v>0.0075</v>
      </c>
      <c r="AU79" s="54"/>
      <c r="AV79" s="166" t="n">
        <v>0.008</v>
      </c>
      <c r="AW79" s="236"/>
      <c r="AX79" s="167" t="n">
        <v>0.045</v>
      </c>
      <c r="AY79" s="167"/>
      <c r="AZ79" s="295" t="n">
        <v>1</v>
      </c>
      <c r="BA79" s="295" t="n">
        <v>1</v>
      </c>
      <c r="BB79" s="243" t="n">
        <v>-0.295</v>
      </c>
      <c r="BC79" s="239"/>
      <c r="BD79" s="168"/>
      <c r="BE79" s="54"/>
      <c r="BF79" s="132"/>
      <c r="BG79" s="54"/>
      <c r="BH79" s="106"/>
      <c r="BI79" s="106"/>
      <c r="BJ79" s="54"/>
      <c r="BK79" s="132"/>
      <c r="BL79" s="54"/>
      <c r="BM79" s="54"/>
      <c r="BN79" s="71"/>
      <c r="BO79" s="71"/>
      <c r="BP79" s="106"/>
      <c r="BQ79" s="54"/>
      <c r="BR79" s="106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</row>
    <row r="80" customFormat="false" ht="12.75" hidden="false" customHeight="false" outlineLevel="0" collapsed="false">
      <c r="A80" s="169" t="n">
        <v>38353</v>
      </c>
      <c r="B80" s="268" t="n">
        <v>4.563</v>
      </c>
      <c r="C80" s="299" t="n">
        <v>-0.295</v>
      </c>
      <c r="D80" s="172" t="n">
        <v>-0.197254000449185</v>
      </c>
      <c r="E80" s="172" t="n">
        <v>-0.11</v>
      </c>
      <c r="F80" s="276" t="n">
        <v>0.25</v>
      </c>
      <c r="G80" s="277" t="n">
        <v>0.405</v>
      </c>
      <c r="H80" s="277" t="n">
        <v>0.405</v>
      </c>
      <c r="I80" s="278" t="n">
        <v>0.405</v>
      </c>
      <c r="J80" s="277" t="n">
        <v>0.14</v>
      </c>
      <c r="K80" s="277" t="n">
        <v>0.21</v>
      </c>
      <c r="L80" s="277" t="n">
        <v>1.595</v>
      </c>
      <c r="M80" s="276" t="n">
        <v>-0.22</v>
      </c>
      <c r="N80" s="277" t="n">
        <v>0.54</v>
      </c>
      <c r="O80" s="278" t="n">
        <v>0.49</v>
      </c>
      <c r="P80" s="301" t="n">
        <v>0.378</v>
      </c>
      <c r="Q80" s="201" t="n">
        <v>0.285</v>
      </c>
      <c r="R80" s="282" t="n">
        <v>0.285</v>
      </c>
      <c r="S80" s="178" t="n">
        <v>0.285</v>
      </c>
      <c r="T80" s="89" t="e">
        <f aca="false">NA()</f>
        <v>#N/A</v>
      </c>
      <c r="U80" s="300" t="n">
        <v>0.285</v>
      </c>
      <c r="V80" s="42" t="n">
        <v>4.268</v>
      </c>
      <c r="W80" s="42" t="n">
        <v>4.36574599955082</v>
      </c>
      <c r="X80" s="181" t="n">
        <v>4.453</v>
      </c>
      <c r="Y80" s="227"/>
      <c r="Z80" s="272" t="n">
        <v>0.14</v>
      </c>
      <c r="AA80" s="288" t="n">
        <v>0.264972480909925</v>
      </c>
      <c r="AB80" s="294" t="n">
        <v>6.11298674877601</v>
      </c>
      <c r="AC80" s="125" t="n">
        <v>6.25298674877601</v>
      </c>
      <c r="AD80" s="181" t="n">
        <v>6.37795922968593</v>
      </c>
      <c r="AE80" s="230" t="n">
        <v>4.941</v>
      </c>
      <c r="AF80" s="186" t="n">
        <v>4.343</v>
      </c>
      <c r="AG80" s="187" t="n">
        <v>5.053</v>
      </c>
      <c r="AH80" s="234" t="n">
        <v>-0.15</v>
      </c>
      <c r="AI80" s="274" t="n">
        <v>1.51113949091298</v>
      </c>
      <c r="AJ80" s="285" t="n">
        <v>0.0540661404794003</v>
      </c>
      <c r="AK80" s="285" t="n">
        <v>0.0570056161317476</v>
      </c>
      <c r="AL80" s="167" t="n">
        <v>0.813046944867504</v>
      </c>
      <c r="AM80" s="190" t="n">
        <v>0.80407548845251</v>
      </c>
      <c r="AN80" s="166" t="n">
        <v>0.405</v>
      </c>
      <c r="AO80" s="191" t="n">
        <v>0.12</v>
      </c>
      <c r="AP80" s="54"/>
      <c r="AQ80" s="166" t="n">
        <v>-4.50067526770536</v>
      </c>
      <c r="AR80" s="192" t="n">
        <v>-4.20567526770536</v>
      </c>
      <c r="AS80" s="54"/>
      <c r="AT80" s="35" t="n">
        <v>0.0075</v>
      </c>
      <c r="AU80" s="54"/>
      <c r="AV80" s="166" t="n">
        <v>0.008</v>
      </c>
      <c r="AW80" s="236"/>
      <c r="AX80" s="167" t="n">
        <v>0.0575</v>
      </c>
      <c r="AY80" s="167"/>
      <c r="AZ80" s="295" t="n">
        <v>1</v>
      </c>
      <c r="BA80" s="295" t="n">
        <v>1</v>
      </c>
      <c r="BB80" s="243" t="n">
        <v>-0.295</v>
      </c>
      <c r="BC80" s="239"/>
      <c r="BD80" s="168"/>
      <c r="BE80" s="54"/>
      <c r="BF80" s="132"/>
      <c r="BG80" s="54"/>
      <c r="BH80" s="106"/>
      <c r="BI80" s="106"/>
      <c r="BJ80" s="54"/>
      <c r="BK80" s="132"/>
      <c r="BL80" s="54"/>
      <c r="BM80" s="54"/>
      <c r="BN80" s="71"/>
      <c r="BO80" s="71"/>
      <c r="BP80" s="106"/>
      <c r="BQ80" s="54"/>
      <c r="BR80" s="106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</row>
    <row r="81" customFormat="false" ht="12.75" hidden="false" customHeight="false" outlineLevel="0" collapsed="false">
      <c r="A81" s="169" t="n">
        <v>38384</v>
      </c>
      <c r="B81" s="268" t="n">
        <v>4.443</v>
      </c>
      <c r="C81" s="299" t="n">
        <v>-0.295</v>
      </c>
      <c r="D81" s="172" t="n">
        <v>-0.197219256070368</v>
      </c>
      <c r="E81" s="172" t="n">
        <v>-0.12</v>
      </c>
      <c r="F81" s="276" t="n">
        <v>0.24</v>
      </c>
      <c r="G81" s="277" t="n">
        <v>0.395</v>
      </c>
      <c r="H81" s="277" t="n">
        <v>0.395</v>
      </c>
      <c r="I81" s="278" t="n">
        <v>0.395</v>
      </c>
      <c r="J81" s="277" t="n">
        <v>0.13</v>
      </c>
      <c r="K81" s="277" t="n">
        <v>0.2</v>
      </c>
      <c r="L81" s="277" t="n">
        <v>1.555</v>
      </c>
      <c r="M81" s="276" t="n">
        <v>-0.22</v>
      </c>
      <c r="N81" s="277" t="n">
        <v>0.54</v>
      </c>
      <c r="O81" s="278" t="n">
        <v>0.49</v>
      </c>
      <c r="P81" s="301" t="n">
        <v>0.248</v>
      </c>
      <c r="Q81" s="201" t="n">
        <v>0.2825</v>
      </c>
      <c r="R81" s="282" t="n">
        <v>0.2825</v>
      </c>
      <c r="S81" s="178" t="n">
        <v>0.2825</v>
      </c>
      <c r="T81" s="89" t="e">
        <f aca="false">NA()</f>
        <v>#N/A</v>
      </c>
      <c r="U81" s="300" t="n">
        <v>0.2825</v>
      </c>
      <c r="V81" s="42" t="n">
        <v>4.148</v>
      </c>
      <c r="W81" s="42" t="n">
        <v>4.24578074392963</v>
      </c>
      <c r="X81" s="181" t="n">
        <v>4.323</v>
      </c>
      <c r="Y81" s="43"/>
      <c r="Z81" s="272" t="n">
        <v>0.14</v>
      </c>
      <c r="AA81" s="288" t="n">
        <v>0.250560580901607</v>
      </c>
      <c r="AB81" s="294" t="n">
        <v>5.93900165474209</v>
      </c>
      <c r="AC81" s="125" t="n">
        <v>6.07900165474209</v>
      </c>
      <c r="AD81" s="181" t="n">
        <v>6.1895622356437</v>
      </c>
      <c r="AE81" s="230" t="n">
        <v>4.691</v>
      </c>
      <c r="AF81" s="186" t="n">
        <v>4.223</v>
      </c>
      <c r="AG81" s="187" t="n">
        <v>4.933</v>
      </c>
      <c r="AH81" s="234" t="n">
        <v>-0.15</v>
      </c>
      <c r="AI81" s="274" t="n">
        <v>1.51060253853558</v>
      </c>
      <c r="AJ81" s="285" t="n">
        <v>0.0541477167512765</v>
      </c>
      <c r="AK81" s="285" t="n">
        <v>0.0571165357196808</v>
      </c>
      <c r="AL81" s="167" t="n">
        <v>0.809119096465943</v>
      </c>
      <c r="AM81" s="190" t="n">
        <v>0.799906649933943</v>
      </c>
      <c r="AN81" s="166" t="n">
        <v>0.395</v>
      </c>
      <c r="AO81" s="191" t="n">
        <v>0.133</v>
      </c>
      <c r="AP81" s="54"/>
      <c r="AQ81" s="166" t="n">
        <v>-4.39062975223409</v>
      </c>
      <c r="AR81" s="192" t="n">
        <v>-4.09562975223409</v>
      </c>
      <c r="AS81" s="54"/>
      <c r="AT81" s="35" t="n">
        <v>0.0075</v>
      </c>
      <c r="AU81" s="54"/>
      <c r="AV81" s="166" t="n">
        <v>0.008</v>
      </c>
      <c r="AW81" s="236"/>
      <c r="AX81" s="167" t="n">
        <v>0.0625</v>
      </c>
      <c r="AY81" s="167"/>
      <c r="AZ81" s="295" t="n">
        <v>1</v>
      </c>
      <c r="BA81" s="295" t="n">
        <v>1</v>
      </c>
      <c r="BB81" s="243" t="n">
        <v>-0.295</v>
      </c>
      <c r="BC81" s="239"/>
      <c r="BD81" s="168"/>
      <c r="BE81" s="54"/>
      <c r="BF81" s="132"/>
      <c r="BG81" s="54"/>
      <c r="BH81" s="106"/>
      <c r="BI81" s="106"/>
      <c r="BJ81" s="54"/>
      <c r="BK81" s="132"/>
      <c r="BL81" s="54"/>
      <c r="BM81" s="54"/>
      <c r="BN81" s="71"/>
      <c r="BO81" s="71"/>
      <c r="BP81" s="106"/>
      <c r="BQ81" s="54"/>
      <c r="BR81" s="106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</row>
    <row r="82" customFormat="false" ht="12.75" hidden="false" customHeight="false" outlineLevel="0" collapsed="false">
      <c r="A82" s="169" t="n">
        <v>38412</v>
      </c>
      <c r="B82" s="268" t="n">
        <v>4.338</v>
      </c>
      <c r="C82" s="299" t="n">
        <v>-0.295</v>
      </c>
      <c r="D82" s="172" t="n">
        <v>-0.197187458826831</v>
      </c>
      <c r="E82" s="172" t="n">
        <v>-0.125</v>
      </c>
      <c r="F82" s="276" t="n">
        <v>0.235</v>
      </c>
      <c r="G82" s="277" t="n">
        <v>0.39</v>
      </c>
      <c r="H82" s="277" t="n">
        <v>0.39</v>
      </c>
      <c r="I82" s="278" t="n">
        <v>0.39</v>
      </c>
      <c r="J82" s="277" t="n">
        <v>0.125</v>
      </c>
      <c r="K82" s="277" t="n">
        <v>0.195</v>
      </c>
      <c r="L82" s="277" t="n">
        <v>0.925</v>
      </c>
      <c r="M82" s="276" t="n">
        <v>-0.22</v>
      </c>
      <c r="N82" s="277" t="n">
        <v>0.54</v>
      </c>
      <c r="O82" s="278" t="n">
        <v>0.49</v>
      </c>
      <c r="P82" s="301" t="n">
        <v>0.068</v>
      </c>
      <c r="Q82" s="201" t="n">
        <v>0.275</v>
      </c>
      <c r="R82" s="282" t="n">
        <v>0.275</v>
      </c>
      <c r="S82" s="178" t="n">
        <v>0.275</v>
      </c>
      <c r="T82" s="89" t="e">
        <f aca="false">NA()</f>
        <v>#N/A</v>
      </c>
      <c r="U82" s="300" t="n">
        <v>0.275</v>
      </c>
      <c r="V82" s="42" t="n">
        <v>4.043</v>
      </c>
      <c r="W82" s="42" t="n">
        <v>4.14081254117317</v>
      </c>
      <c r="X82" s="181" t="n">
        <v>4.213</v>
      </c>
      <c r="Y82" s="43"/>
      <c r="Z82" s="272" t="n">
        <v>0.14</v>
      </c>
      <c r="AA82" s="288" t="n">
        <v>0.243322581281924</v>
      </c>
      <c r="AB82" s="294" t="n">
        <v>5.78678350660483</v>
      </c>
      <c r="AC82" s="125" t="n">
        <v>5.92678350660483</v>
      </c>
      <c r="AD82" s="181" t="n">
        <v>6.03010608788675</v>
      </c>
      <c r="AE82" s="230" t="n">
        <v>4.406</v>
      </c>
      <c r="AF82" s="186" t="n">
        <v>4.118</v>
      </c>
      <c r="AG82" s="187" t="n">
        <v>4.828</v>
      </c>
      <c r="AH82" s="234" t="n">
        <v>-0.15</v>
      </c>
      <c r="AI82" s="274" t="n">
        <v>1.51011146657048</v>
      </c>
      <c r="AJ82" s="285" t="n">
        <v>0.0542213985471349</v>
      </c>
      <c r="AK82" s="285" t="n">
        <v>0.0572167211574617</v>
      </c>
      <c r="AL82" s="167" t="n">
        <v>0.805578348124452</v>
      </c>
      <c r="AM82" s="190" t="n">
        <v>0.796147317227516</v>
      </c>
      <c r="AN82" s="166" t="n">
        <v>0.39</v>
      </c>
      <c r="AO82" s="191" t="n">
        <v>0.12</v>
      </c>
      <c r="AP82" s="54"/>
      <c r="AQ82" s="166" t="n">
        <v>-4.35560371247997</v>
      </c>
      <c r="AR82" s="192" t="n">
        <v>-4.06060371247997</v>
      </c>
      <c r="AS82" s="54"/>
      <c r="AT82" s="35" t="n">
        <v>0.0075</v>
      </c>
      <c r="AU82" s="54"/>
      <c r="AV82" s="166" t="n">
        <v>0.008</v>
      </c>
      <c r="AW82" s="236"/>
      <c r="AX82" s="167" t="n">
        <v>0.06</v>
      </c>
      <c r="AY82" s="167"/>
      <c r="AZ82" s="295" t="n">
        <v>0.75</v>
      </c>
      <c r="BA82" s="295" t="n">
        <v>0.75</v>
      </c>
      <c r="BB82" s="243" t="n">
        <v>-0.295</v>
      </c>
      <c r="BC82" s="239"/>
      <c r="BD82" s="168"/>
      <c r="BE82" s="54"/>
      <c r="BF82" s="132"/>
      <c r="BG82" s="54"/>
      <c r="BH82" s="106"/>
      <c r="BI82" s="106"/>
      <c r="BJ82" s="54"/>
      <c r="BK82" s="132"/>
      <c r="BL82" s="54"/>
      <c r="BM82" s="54"/>
      <c r="BN82" s="71"/>
      <c r="BO82" s="71"/>
      <c r="BP82" s="106"/>
      <c r="BQ82" s="54"/>
      <c r="BR82" s="106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</row>
    <row r="83" customFormat="false" ht="12.75" hidden="false" customHeight="false" outlineLevel="0" collapsed="false">
      <c r="A83" s="169" t="n">
        <v>38443</v>
      </c>
      <c r="B83" s="268" t="n">
        <v>4.248</v>
      </c>
      <c r="C83" s="291" t="n">
        <v>-0.43</v>
      </c>
      <c r="D83" s="172" t="n">
        <v>-0.332152567844265</v>
      </c>
      <c r="E83" s="172" t="n">
        <v>-0.360108977031619</v>
      </c>
      <c r="F83" s="276" t="n">
        <v>0.17</v>
      </c>
      <c r="G83" s="277" t="n">
        <v>0.185</v>
      </c>
      <c r="H83" s="277" t="n">
        <v>0.195</v>
      </c>
      <c r="I83" s="278" t="n">
        <v>0.165</v>
      </c>
      <c r="J83" s="277" t="n">
        <v>0.07</v>
      </c>
      <c r="K83" s="277" t="n">
        <v>0.16</v>
      </c>
      <c r="L83" s="277" t="n">
        <v>0.5</v>
      </c>
      <c r="M83" s="276" t="n">
        <v>-0.31</v>
      </c>
      <c r="N83" s="277" t="n">
        <v>0.72</v>
      </c>
      <c r="O83" s="278" t="n">
        <v>0.12</v>
      </c>
      <c r="P83" s="292" t="n">
        <v>-0.1</v>
      </c>
      <c r="Q83" s="201" t="n">
        <v>0.2625</v>
      </c>
      <c r="R83" s="282" t="n">
        <v>0.2625</v>
      </c>
      <c r="S83" s="178" t="n">
        <v>0.2625</v>
      </c>
      <c r="T83" s="89" t="e">
        <f aca="false">NA()</f>
        <v>#N/A</v>
      </c>
      <c r="U83" s="300" t="n">
        <v>0.2625</v>
      </c>
      <c r="V83" s="42" t="n">
        <v>3.818</v>
      </c>
      <c r="W83" s="42" t="n">
        <v>3.91584743215574</v>
      </c>
      <c r="X83" s="181" t="n">
        <v>3.88789102296838</v>
      </c>
      <c r="Y83" s="43"/>
      <c r="Z83" s="272" t="n">
        <v>0.14</v>
      </c>
      <c r="AA83" s="288" t="n">
        <v>0.1</v>
      </c>
      <c r="AB83" s="294" t="n">
        <v>5.46279026668017</v>
      </c>
      <c r="AC83" s="125" t="n">
        <v>5.60279026668017</v>
      </c>
      <c r="AD83" s="181" t="n">
        <v>5.56279026668017</v>
      </c>
      <c r="AE83" s="230" t="n">
        <v>4.148</v>
      </c>
      <c r="AF83" s="186" t="n">
        <v>3.938</v>
      </c>
      <c r="AG83" s="187" t="n">
        <v>4.368</v>
      </c>
      <c r="AH83" s="234" t="n">
        <v>-0.145</v>
      </c>
      <c r="AI83" s="274" t="n">
        <v>1.50957298260936</v>
      </c>
      <c r="AJ83" s="285" t="n">
        <v>0.0543029748232313</v>
      </c>
      <c r="AK83" s="285" t="n">
        <v>0.0573256705592131</v>
      </c>
      <c r="AL83" s="167" t="n">
        <v>0.801666029416447</v>
      </c>
      <c r="AM83" s="190" t="n">
        <v>0.791998284740041</v>
      </c>
      <c r="AN83" s="166" t="n">
        <v>0.185</v>
      </c>
      <c r="AO83" s="191" t="n">
        <v>0.124</v>
      </c>
      <c r="AP83" s="54"/>
      <c r="AQ83" s="166" t="n">
        <v>-4.29513819059102</v>
      </c>
      <c r="AR83" s="192" t="n">
        <v>-3.86513819059102</v>
      </c>
      <c r="AS83" s="54"/>
      <c r="AT83" s="35" t="n">
        <v>0.0075</v>
      </c>
      <c r="AU83" s="54"/>
      <c r="AV83" s="166" t="n">
        <v>0.0025</v>
      </c>
      <c r="AW83" s="236"/>
      <c r="AX83" s="167" t="n">
        <v>-0.09</v>
      </c>
      <c r="AY83" s="167"/>
      <c r="AZ83" s="295" t="n">
        <v>0.4</v>
      </c>
      <c r="BA83" s="295" t="n">
        <v>0.4</v>
      </c>
      <c r="BB83" s="243" t="n">
        <v>-0.43</v>
      </c>
      <c r="BC83" s="239"/>
      <c r="BD83" s="168"/>
      <c r="BE83" s="54"/>
      <c r="BF83" s="132"/>
      <c r="BG83" s="54"/>
      <c r="BH83" s="106"/>
      <c r="BI83" s="106"/>
      <c r="BJ83" s="54"/>
      <c r="BK83" s="132"/>
      <c r="BL83" s="54"/>
      <c r="BM83" s="54"/>
      <c r="BN83" s="71"/>
      <c r="BO83" s="71"/>
      <c r="BP83" s="106"/>
      <c r="BQ83" s="54"/>
      <c r="BR83" s="106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</row>
    <row r="84" customFormat="false" ht="12.75" hidden="false" customHeight="false" outlineLevel="0" collapsed="false">
      <c r="A84" s="169" t="n">
        <v>38473</v>
      </c>
      <c r="B84" s="268" t="n">
        <v>4.228</v>
      </c>
      <c r="C84" s="296" t="n">
        <v>-0.43</v>
      </c>
      <c r="D84" s="172" t="n">
        <v>-0.332119001035226</v>
      </c>
      <c r="E84" s="172" t="n">
        <v>-0.360085000739447</v>
      </c>
      <c r="F84" s="276" t="n">
        <v>0.17</v>
      </c>
      <c r="G84" s="277" t="n">
        <v>0.185</v>
      </c>
      <c r="H84" s="277" t="n">
        <v>0.195</v>
      </c>
      <c r="I84" s="278" t="n">
        <v>0.165</v>
      </c>
      <c r="J84" s="277" t="n">
        <v>0.07</v>
      </c>
      <c r="K84" s="277" t="n">
        <v>0.16</v>
      </c>
      <c r="L84" s="277" t="n">
        <v>0.44</v>
      </c>
      <c r="M84" s="276" t="n">
        <v>-0.31</v>
      </c>
      <c r="N84" s="277" t="n">
        <v>0.72</v>
      </c>
      <c r="O84" s="278" t="n">
        <v>0.12</v>
      </c>
      <c r="P84" s="231" t="n">
        <v>-0.1</v>
      </c>
      <c r="Q84" s="201" t="n">
        <v>0.255</v>
      </c>
      <c r="R84" s="282" t="n">
        <v>0.255</v>
      </c>
      <c r="S84" s="178" t="n">
        <v>0.255</v>
      </c>
      <c r="T84" s="89" t="e">
        <f aca="false">NA()</f>
        <v>#N/A</v>
      </c>
      <c r="U84" s="300" t="n">
        <v>0.255</v>
      </c>
      <c r="V84" s="42" t="n">
        <v>3.798</v>
      </c>
      <c r="W84" s="42" t="n">
        <v>3.89588099896477</v>
      </c>
      <c r="X84" s="181" t="n">
        <v>3.86791499926055</v>
      </c>
      <c r="Y84" s="43"/>
      <c r="Z84" s="272" t="n">
        <v>0.14</v>
      </c>
      <c r="AA84" s="288" t="n">
        <v>0.1</v>
      </c>
      <c r="AB84" s="294" t="n">
        <v>5.43231072040194</v>
      </c>
      <c r="AC84" s="125" t="n">
        <v>5.57231072040194</v>
      </c>
      <c r="AD84" s="181" t="n">
        <v>5.53231072040194</v>
      </c>
      <c r="AE84" s="230" t="n">
        <v>4.128</v>
      </c>
      <c r="AF84" s="186" t="n">
        <v>3.918</v>
      </c>
      <c r="AG84" s="187" t="n">
        <v>4.348</v>
      </c>
      <c r="AH84" s="234" t="n">
        <v>-0.145</v>
      </c>
      <c r="AI84" s="274" t="n">
        <v>1.50905529737346</v>
      </c>
      <c r="AJ84" s="285" t="n">
        <v>0.054381919608661</v>
      </c>
      <c r="AK84" s="285" t="n">
        <v>0.0574295352942751</v>
      </c>
      <c r="AL84" s="167" t="n">
        <v>0.797887774454865</v>
      </c>
      <c r="AM84" s="190" t="n">
        <v>0.78799527012476</v>
      </c>
      <c r="AN84" s="166" t="n">
        <v>0.185</v>
      </c>
      <c r="AO84" s="191" t="n">
        <v>0.12</v>
      </c>
      <c r="AP84" s="54"/>
      <c r="AQ84" s="166" t="n">
        <v>-4.26011422432064</v>
      </c>
      <c r="AR84" s="192" t="n">
        <v>-3.83011422432063</v>
      </c>
      <c r="AS84" s="54"/>
      <c r="AT84" s="35" t="n">
        <v>0.0075</v>
      </c>
      <c r="AU84" s="54"/>
      <c r="AV84" s="166" t="n">
        <v>0.0025</v>
      </c>
      <c r="AW84" s="236"/>
      <c r="AX84" s="167" t="n">
        <v>-0.09</v>
      </c>
      <c r="AY84" s="167"/>
      <c r="AZ84" s="295" t="n">
        <v>0.45</v>
      </c>
      <c r="BA84" s="295" t="n">
        <v>0.45</v>
      </c>
      <c r="BB84" s="243" t="n">
        <v>-0.43</v>
      </c>
      <c r="BC84" s="239"/>
      <c r="BD84" s="168"/>
      <c r="BE84" s="54"/>
      <c r="BF84" s="132"/>
      <c r="BG84" s="54"/>
      <c r="BH84" s="106"/>
      <c r="BI84" s="106"/>
      <c r="BJ84" s="54"/>
      <c r="BK84" s="132"/>
      <c r="BL84" s="54"/>
      <c r="BM84" s="54"/>
      <c r="BN84" s="71"/>
      <c r="BO84" s="71"/>
      <c r="BP84" s="106"/>
      <c r="BQ84" s="54"/>
      <c r="BR84" s="106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</row>
    <row r="85" customFormat="false" ht="12.75" hidden="false" customHeight="false" outlineLevel="0" collapsed="false">
      <c r="A85" s="169" t="n">
        <v>38504</v>
      </c>
      <c r="B85" s="268" t="n">
        <v>4.256</v>
      </c>
      <c r="C85" s="296" t="n">
        <v>-0.43</v>
      </c>
      <c r="D85" s="172" t="n">
        <v>-0.332083896745569</v>
      </c>
      <c r="E85" s="172" t="n">
        <v>-0.360059926246835</v>
      </c>
      <c r="F85" s="276" t="n">
        <v>0.17</v>
      </c>
      <c r="G85" s="277" t="n">
        <v>0.185</v>
      </c>
      <c r="H85" s="277" t="n">
        <v>0.195</v>
      </c>
      <c r="I85" s="278" t="n">
        <v>0.165</v>
      </c>
      <c r="J85" s="277" t="n">
        <v>0.07</v>
      </c>
      <c r="K85" s="277" t="n">
        <v>0.16</v>
      </c>
      <c r="L85" s="277" t="n">
        <v>0.44</v>
      </c>
      <c r="M85" s="276" t="n">
        <v>-0.31</v>
      </c>
      <c r="N85" s="277" t="n">
        <v>0.72</v>
      </c>
      <c r="O85" s="278" t="n">
        <v>0.12</v>
      </c>
      <c r="P85" s="231" t="n">
        <v>-0.1</v>
      </c>
      <c r="Q85" s="201" t="n">
        <v>0.25</v>
      </c>
      <c r="R85" s="282" t="n">
        <v>0.25</v>
      </c>
      <c r="S85" s="178" t="n">
        <v>0.25</v>
      </c>
      <c r="T85" s="89" t="e">
        <f aca="false">NA()</f>
        <v>#N/A</v>
      </c>
      <c r="U85" s="300" t="n">
        <v>0.25</v>
      </c>
      <c r="V85" s="42" t="n">
        <v>3.826</v>
      </c>
      <c r="W85" s="42" t="n">
        <v>3.92391610325443</v>
      </c>
      <c r="X85" s="181" t="n">
        <v>3.89594007375317</v>
      </c>
      <c r="Y85" s="131" t="s">
        <v>115</v>
      </c>
      <c r="Z85" s="272" t="n">
        <v>0.14</v>
      </c>
      <c r="AA85" s="288" t="n">
        <v>0.1</v>
      </c>
      <c r="AB85" s="294" t="n">
        <v>5.47039743409886</v>
      </c>
      <c r="AC85" s="125" t="n">
        <v>5.61039743409886</v>
      </c>
      <c r="AD85" s="181" t="n">
        <v>5.57039743409886</v>
      </c>
      <c r="AE85" s="230" t="n">
        <v>4.156</v>
      </c>
      <c r="AF85" s="186" t="n">
        <v>3.946</v>
      </c>
      <c r="AG85" s="187" t="n">
        <v>4.376</v>
      </c>
      <c r="AH85" s="234" t="n">
        <v>-0.145</v>
      </c>
      <c r="AI85" s="274" t="n">
        <v>1.50851427998709</v>
      </c>
      <c r="AJ85" s="285" t="n">
        <v>0.0544634958891201</v>
      </c>
      <c r="AK85" s="285" t="n">
        <v>0.0575368621909433</v>
      </c>
      <c r="AL85" s="167" t="n">
        <v>0.793991763177291</v>
      </c>
      <c r="AM85" s="190" t="n">
        <v>0.783866435173475</v>
      </c>
      <c r="AN85" s="166" t="n">
        <v>0.185</v>
      </c>
      <c r="AO85" s="191" t="n">
        <v>0.124</v>
      </c>
      <c r="AP85" s="54"/>
      <c r="AQ85" s="166" t="n">
        <v>-4.28008916030884</v>
      </c>
      <c r="AR85" s="192" t="n">
        <v>-3.85008916030884</v>
      </c>
      <c r="AS85" s="54"/>
      <c r="AT85" s="35" t="n">
        <v>0.0075</v>
      </c>
      <c r="AU85" s="54"/>
      <c r="AV85" s="166" t="n">
        <v>0.0025</v>
      </c>
      <c r="AW85" s="236"/>
      <c r="AX85" s="167" t="n">
        <v>-0.09</v>
      </c>
      <c r="AY85" s="167"/>
      <c r="AZ85" s="295" t="n">
        <v>0.45</v>
      </c>
      <c r="BA85" s="295" t="n">
        <v>0.45</v>
      </c>
      <c r="BB85" s="243" t="n">
        <v>-0.43</v>
      </c>
      <c r="BC85" s="239"/>
      <c r="BD85" s="168"/>
      <c r="BE85" s="54"/>
      <c r="BF85" s="132"/>
      <c r="BG85" s="54"/>
      <c r="BH85" s="106"/>
      <c r="BI85" s="106"/>
      <c r="BJ85" s="54"/>
      <c r="BK85" s="132"/>
      <c r="BL85" s="54"/>
      <c r="BM85" s="54"/>
      <c r="BN85" s="71"/>
      <c r="BO85" s="71"/>
      <c r="BP85" s="106"/>
      <c r="BQ85" s="54"/>
      <c r="BR85" s="106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</row>
    <row r="86" customFormat="false" ht="12.75" hidden="false" customHeight="false" outlineLevel="0" collapsed="false">
      <c r="A86" s="169" t="n">
        <v>38534</v>
      </c>
      <c r="B86" s="268" t="n">
        <v>4.283</v>
      </c>
      <c r="C86" s="296" t="n">
        <v>-0.43</v>
      </c>
      <c r="D86" s="172" t="n">
        <v>-0.332049519402999</v>
      </c>
      <c r="E86" s="172" t="n">
        <v>-0.360035371002142</v>
      </c>
      <c r="F86" s="276" t="n">
        <v>0.17</v>
      </c>
      <c r="G86" s="277" t="n">
        <v>0.185</v>
      </c>
      <c r="H86" s="277" t="n">
        <v>0.195</v>
      </c>
      <c r="I86" s="278" t="n">
        <v>0.165</v>
      </c>
      <c r="J86" s="277" t="n">
        <v>0.07</v>
      </c>
      <c r="K86" s="277" t="n">
        <v>0.16</v>
      </c>
      <c r="L86" s="277" t="n">
        <v>0.5</v>
      </c>
      <c r="M86" s="276" t="n">
        <v>-0.31</v>
      </c>
      <c r="N86" s="277" t="n">
        <v>0.72</v>
      </c>
      <c r="O86" s="278" t="n">
        <v>0.12</v>
      </c>
      <c r="P86" s="231" t="n">
        <v>-0.1</v>
      </c>
      <c r="Q86" s="201" t="n">
        <v>0.25</v>
      </c>
      <c r="R86" s="282" t="n">
        <v>0.25</v>
      </c>
      <c r="S86" s="178" t="n">
        <v>0.25</v>
      </c>
      <c r="T86" s="89" t="e">
        <f aca="false">NA()</f>
        <v>#N/A</v>
      </c>
      <c r="U86" s="300" t="n">
        <v>0.25</v>
      </c>
      <c r="V86" s="42" t="n">
        <v>3.853</v>
      </c>
      <c r="W86" s="42" t="n">
        <v>3.950950480597</v>
      </c>
      <c r="X86" s="181" t="n">
        <v>3.92296462899786</v>
      </c>
      <c r="Y86" s="227" t="n">
        <v>5.64377102793915</v>
      </c>
      <c r="Z86" s="272" t="n">
        <v>0.14</v>
      </c>
      <c r="AA86" s="288" t="n">
        <v>0.1</v>
      </c>
      <c r="AB86" s="294" t="n">
        <v>5.50706843613499</v>
      </c>
      <c r="AC86" s="125" t="n">
        <v>5.64706843613499</v>
      </c>
      <c r="AD86" s="181" t="n">
        <v>5.60706843613499</v>
      </c>
      <c r="AE86" s="230" t="n">
        <v>4.183</v>
      </c>
      <c r="AF86" s="186" t="n">
        <v>3.973</v>
      </c>
      <c r="AG86" s="187" t="n">
        <v>4.403</v>
      </c>
      <c r="AH86" s="234" t="n">
        <v>-0.145</v>
      </c>
      <c r="AI86" s="274" t="n">
        <v>1.50798484192962</v>
      </c>
      <c r="AJ86" s="285" t="n">
        <v>0.0545424406787722</v>
      </c>
      <c r="AK86" s="285" t="n">
        <v>0.0576407269333021</v>
      </c>
      <c r="AL86" s="167" t="n">
        <v>0.790229411422927</v>
      </c>
      <c r="AM86" s="190" t="n">
        <v>0.779878255283209</v>
      </c>
      <c r="AN86" s="166" t="n">
        <v>0.185</v>
      </c>
      <c r="AO86" s="191" t="n">
        <v>0.12</v>
      </c>
      <c r="AP86" s="54"/>
      <c r="AQ86" s="166" t="n">
        <v>-4.30506461532793</v>
      </c>
      <c r="AR86" s="192" t="n">
        <v>-3.87506461532793</v>
      </c>
      <c r="AS86" s="54"/>
      <c r="AT86" s="35" t="n">
        <v>0.0075</v>
      </c>
      <c r="AU86" s="54"/>
      <c r="AV86" s="166" t="n">
        <v>0.0025</v>
      </c>
      <c r="AW86" s="236"/>
      <c r="AX86" s="167" t="n">
        <v>-0.09</v>
      </c>
      <c r="AY86" s="167"/>
      <c r="AZ86" s="295" t="n">
        <v>0.5</v>
      </c>
      <c r="BA86" s="295" t="n">
        <v>0.5</v>
      </c>
      <c r="BB86" s="243" t="n">
        <v>-0.43</v>
      </c>
      <c r="BC86" s="239"/>
      <c r="BD86" s="168"/>
      <c r="BE86" s="54"/>
      <c r="BF86" s="132"/>
      <c r="BG86" s="54"/>
      <c r="BH86" s="106"/>
      <c r="BI86" s="106"/>
      <c r="BJ86" s="54"/>
      <c r="BK86" s="132"/>
      <c r="BL86" s="54"/>
      <c r="BM86" s="54"/>
      <c r="BN86" s="71"/>
      <c r="BO86" s="71"/>
      <c r="BP86" s="106"/>
      <c r="BQ86" s="54"/>
      <c r="BR86" s="106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</row>
    <row r="87" customFormat="false" ht="12.75" hidden="false" customHeight="false" outlineLevel="0" collapsed="false">
      <c r="A87" s="169" t="n">
        <v>38565</v>
      </c>
      <c r="B87" s="268" t="n">
        <v>4.303</v>
      </c>
      <c r="C87" s="296" t="n">
        <v>-0.43</v>
      </c>
      <c r="D87" s="172" t="n">
        <v>-0.332013576797929</v>
      </c>
      <c r="E87" s="172" t="n">
        <v>-0.360009697712806</v>
      </c>
      <c r="F87" s="276" t="n">
        <v>0.17</v>
      </c>
      <c r="G87" s="277" t="n">
        <v>0.185</v>
      </c>
      <c r="H87" s="277" t="n">
        <v>0.195</v>
      </c>
      <c r="I87" s="278" t="n">
        <v>0.165</v>
      </c>
      <c r="J87" s="277" t="n">
        <v>0.07</v>
      </c>
      <c r="K87" s="277" t="n">
        <v>0.16</v>
      </c>
      <c r="L87" s="277" t="n">
        <v>0.5</v>
      </c>
      <c r="M87" s="276" t="n">
        <v>-0.31</v>
      </c>
      <c r="N87" s="277" t="n">
        <v>0.72</v>
      </c>
      <c r="O87" s="278" t="n">
        <v>0.12</v>
      </c>
      <c r="P87" s="231" t="n">
        <v>-0.1</v>
      </c>
      <c r="Q87" s="201" t="n">
        <v>0.25</v>
      </c>
      <c r="R87" s="282" t="n">
        <v>0.25</v>
      </c>
      <c r="S87" s="178" t="n">
        <v>0.25</v>
      </c>
      <c r="T87" s="89" t="e">
        <f aca="false">NA()</f>
        <v>#N/A</v>
      </c>
      <c r="U87" s="300" t="n">
        <v>0.25</v>
      </c>
      <c r="V87" s="42" t="n">
        <v>3.873</v>
      </c>
      <c r="W87" s="42" t="n">
        <v>3.97098642320207</v>
      </c>
      <c r="X87" s="181" t="n">
        <v>3.94299030228719</v>
      </c>
      <c r="Y87" s="227" t="n">
        <v>5.89555624065879</v>
      </c>
      <c r="Z87" s="272" t="n">
        <v>0.14</v>
      </c>
      <c r="AA87" s="288" t="n">
        <v>0.1</v>
      </c>
      <c r="AB87" s="294" t="n">
        <v>5.53362376420063</v>
      </c>
      <c r="AC87" s="125" t="n">
        <v>5.67362376420063</v>
      </c>
      <c r="AD87" s="181" t="n">
        <v>5.63362376420063</v>
      </c>
      <c r="AE87" s="230" t="n">
        <v>4.203</v>
      </c>
      <c r="AF87" s="186" t="n">
        <v>3.993</v>
      </c>
      <c r="AG87" s="187" t="n">
        <v>4.423</v>
      </c>
      <c r="AH87" s="234" t="n">
        <v>-0.145</v>
      </c>
      <c r="AI87" s="274" t="n">
        <v>1.50743169485217</v>
      </c>
      <c r="AJ87" s="285" t="n">
        <v>0.0546240169635936</v>
      </c>
      <c r="AK87" s="285" t="n">
        <v>0.0577480538375106</v>
      </c>
      <c r="AL87" s="167" t="n">
        <v>0.786349958072446</v>
      </c>
      <c r="AM87" s="190" t="n">
        <v>0.77576495421733</v>
      </c>
      <c r="AN87" s="166" t="n">
        <v>0.185</v>
      </c>
      <c r="AO87" s="191" t="n">
        <v>0.12</v>
      </c>
      <c r="AP87" s="54"/>
      <c r="AQ87" s="166" t="n">
        <v>-4.3450389527697</v>
      </c>
      <c r="AR87" s="192" t="n">
        <v>-3.9150389527697</v>
      </c>
      <c r="AS87" s="54"/>
      <c r="AT87" s="35" t="n">
        <v>0.0075</v>
      </c>
      <c r="AU87" s="54"/>
      <c r="AV87" s="166" t="n">
        <v>0.0025</v>
      </c>
      <c r="AW87" s="236"/>
      <c r="AX87" s="167" t="n">
        <v>-0.09</v>
      </c>
      <c r="AY87" s="167"/>
      <c r="AZ87" s="295" t="n">
        <v>0.55</v>
      </c>
      <c r="BA87" s="295" t="n">
        <v>0.55</v>
      </c>
      <c r="BB87" s="243" t="n">
        <v>-0.43</v>
      </c>
      <c r="BC87" s="239"/>
      <c r="BD87" s="168"/>
      <c r="BE87" s="54"/>
      <c r="BF87" s="132"/>
      <c r="BG87" s="54"/>
      <c r="BH87" s="106"/>
      <c r="BI87" s="106"/>
      <c r="BJ87" s="54"/>
      <c r="BK87" s="132"/>
      <c r="BL87" s="54"/>
      <c r="BM87" s="54"/>
      <c r="BN87" s="71"/>
      <c r="BO87" s="71"/>
      <c r="BP87" s="106"/>
      <c r="BQ87" s="54"/>
      <c r="BR87" s="106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</row>
    <row r="88" customFormat="false" ht="12.75" hidden="false" customHeight="false" outlineLevel="0" collapsed="false">
      <c r="A88" s="169" t="n">
        <v>38596</v>
      </c>
      <c r="B88" s="268" t="n">
        <v>4.293</v>
      </c>
      <c r="C88" s="296" t="n">
        <v>-0.43</v>
      </c>
      <c r="D88" s="172" t="n">
        <v>-0.3319772075687</v>
      </c>
      <c r="E88" s="172" t="n">
        <v>-0.359983719691928</v>
      </c>
      <c r="F88" s="276" t="n">
        <v>0.17</v>
      </c>
      <c r="G88" s="277" t="n">
        <v>0.185</v>
      </c>
      <c r="H88" s="277" t="n">
        <v>0.195</v>
      </c>
      <c r="I88" s="278" t="n">
        <v>0.165</v>
      </c>
      <c r="J88" s="277" t="n">
        <v>0.07</v>
      </c>
      <c r="K88" s="277" t="n">
        <v>0.16</v>
      </c>
      <c r="L88" s="277" t="n">
        <v>0.46</v>
      </c>
      <c r="M88" s="276" t="n">
        <v>-0.31</v>
      </c>
      <c r="N88" s="277" t="n">
        <v>0.72</v>
      </c>
      <c r="O88" s="278" t="n">
        <v>0.12</v>
      </c>
      <c r="P88" s="231" t="n">
        <v>-0.1</v>
      </c>
      <c r="Q88" s="201" t="n">
        <v>0.25</v>
      </c>
      <c r="R88" s="282" t="n">
        <v>0.25</v>
      </c>
      <c r="S88" s="178" t="n">
        <v>0.25</v>
      </c>
      <c r="T88" s="89" t="e">
        <f aca="false">NA()</f>
        <v>#N/A</v>
      </c>
      <c r="U88" s="300" t="n">
        <v>0.25</v>
      </c>
      <c r="V88" s="42" t="n">
        <v>3.863</v>
      </c>
      <c r="W88" s="42" t="n">
        <v>3.9610227924313</v>
      </c>
      <c r="X88" s="181" t="n">
        <v>3.93301628030807</v>
      </c>
      <c r="Y88" s="227" t="n">
        <v>5.46392444742512</v>
      </c>
      <c r="Z88" s="272" t="n">
        <v>0.14</v>
      </c>
      <c r="AA88" s="288" t="n">
        <v>0.1</v>
      </c>
      <c r="AB88" s="294" t="n">
        <v>5.51728824068173</v>
      </c>
      <c r="AC88" s="125" t="n">
        <v>5.65728824068173</v>
      </c>
      <c r="AD88" s="181" t="n">
        <v>5.61728824068173</v>
      </c>
      <c r="AE88" s="230" t="n">
        <v>4.193</v>
      </c>
      <c r="AF88" s="186" t="n">
        <v>3.983</v>
      </c>
      <c r="AG88" s="187" t="n">
        <v>4.413</v>
      </c>
      <c r="AH88" s="234" t="n">
        <v>-0.145</v>
      </c>
      <c r="AI88" s="274" t="n">
        <v>1.50687239504548</v>
      </c>
      <c r="AJ88" s="285" t="n">
        <v>0.0547055932506324</v>
      </c>
      <c r="AK88" s="285" t="n">
        <v>0.0578553807455502</v>
      </c>
      <c r="AL88" s="167" t="n">
        <v>0.782479013784084</v>
      </c>
      <c r="AM88" s="190" t="n">
        <v>0.771659702600557</v>
      </c>
      <c r="AN88" s="166" t="n">
        <v>0.185</v>
      </c>
      <c r="AO88" s="191" t="n">
        <v>0.124</v>
      </c>
      <c r="AP88" s="54"/>
      <c r="AQ88" s="166" t="n">
        <v>-4.34501298560731</v>
      </c>
      <c r="AR88" s="192" t="n">
        <v>-3.91501298560731</v>
      </c>
      <c r="AS88" s="54"/>
      <c r="AT88" s="35" t="n">
        <v>0.0075</v>
      </c>
      <c r="AU88" s="54"/>
      <c r="AV88" s="166" t="n">
        <v>0.0025</v>
      </c>
      <c r="AW88" s="236"/>
      <c r="AX88" s="167" t="n">
        <v>-0.09</v>
      </c>
      <c r="AY88" s="167"/>
      <c r="AZ88" s="295" t="n">
        <v>0.55</v>
      </c>
      <c r="BA88" s="295" t="n">
        <v>0.55</v>
      </c>
      <c r="BB88" s="243" t="n">
        <v>-0.43</v>
      </c>
      <c r="BC88" s="239"/>
      <c r="BD88" s="168"/>
      <c r="BE88" s="54"/>
      <c r="BF88" s="132"/>
      <c r="BG88" s="54"/>
      <c r="BH88" s="106"/>
      <c r="BI88" s="106"/>
      <c r="BJ88" s="54"/>
      <c r="BK88" s="132"/>
      <c r="BL88" s="54"/>
      <c r="BM88" s="54"/>
      <c r="BN88" s="71"/>
      <c r="BO88" s="71"/>
      <c r="BP88" s="106"/>
      <c r="BQ88" s="54"/>
      <c r="BR88" s="106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</row>
    <row r="89" customFormat="false" ht="12.75" hidden="false" customHeight="false" outlineLevel="0" collapsed="false">
      <c r="A89" s="169" t="n">
        <v>38626</v>
      </c>
      <c r="B89" s="268" t="n">
        <v>4.303</v>
      </c>
      <c r="C89" s="296" t="n">
        <v>-0.43</v>
      </c>
      <c r="D89" s="172" t="n">
        <v>-0.331941604952898</v>
      </c>
      <c r="E89" s="172" t="n">
        <v>-0.35995828925207</v>
      </c>
      <c r="F89" s="276" t="n">
        <v>0.17</v>
      </c>
      <c r="G89" s="277" t="n">
        <v>0.185</v>
      </c>
      <c r="H89" s="277" t="n">
        <v>0.195</v>
      </c>
      <c r="I89" s="278" t="n">
        <v>0.165</v>
      </c>
      <c r="J89" s="277" t="n">
        <v>0.07</v>
      </c>
      <c r="K89" s="277" t="n">
        <v>0.16</v>
      </c>
      <c r="L89" s="277" t="n">
        <v>0.47</v>
      </c>
      <c r="M89" s="276" t="n">
        <v>-0.31</v>
      </c>
      <c r="N89" s="277" t="n">
        <v>0.72</v>
      </c>
      <c r="O89" s="278" t="n">
        <v>0.12</v>
      </c>
      <c r="P89" s="231" t="n">
        <v>-0.1</v>
      </c>
      <c r="Q89" s="201" t="n">
        <v>0.25</v>
      </c>
      <c r="R89" s="282" t="n">
        <v>0.25</v>
      </c>
      <c r="S89" s="178" t="n">
        <v>0.25</v>
      </c>
      <c r="T89" s="89" t="e">
        <f aca="false">NA()</f>
        <v>#N/A</v>
      </c>
      <c r="U89" s="300" t="n">
        <v>0.25</v>
      </c>
      <c r="V89" s="42" t="n">
        <v>3.873</v>
      </c>
      <c r="W89" s="42" t="n">
        <v>3.9710583950471</v>
      </c>
      <c r="X89" s="181" t="n">
        <v>3.94304171074793</v>
      </c>
      <c r="Y89" s="131" t="s">
        <v>110</v>
      </c>
      <c r="Z89" s="272" t="n">
        <v>0.14</v>
      </c>
      <c r="AA89" s="288" t="n">
        <v>0.1</v>
      </c>
      <c r="AB89" s="294" t="n">
        <v>5.52956225460902</v>
      </c>
      <c r="AC89" s="125" t="n">
        <v>5.66956225460902</v>
      </c>
      <c r="AD89" s="181" t="n">
        <v>5.62956225460902</v>
      </c>
      <c r="AE89" s="230" t="n">
        <v>4.203</v>
      </c>
      <c r="AF89" s="186" t="n">
        <v>3.993</v>
      </c>
      <c r="AG89" s="187" t="n">
        <v>4.423</v>
      </c>
      <c r="AH89" s="234" t="n">
        <v>-0.145</v>
      </c>
      <c r="AI89" s="274" t="n">
        <v>1.50632528636684</v>
      </c>
      <c r="AJ89" s="285" t="n">
        <v>0.054784538046651</v>
      </c>
      <c r="AK89" s="285" t="n">
        <v>0.057959245498914</v>
      </c>
      <c r="AL89" s="167" t="n">
        <v>0.778741099511774</v>
      </c>
      <c r="AM89" s="190" t="n">
        <v>0.767694639874151</v>
      </c>
      <c r="AN89" s="166" t="n">
        <v>0.185</v>
      </c>
      <c r="AO89" s="191" t="n">
        <v>0.12</v>
      </c>
      <c r="AP89" s="54"/>
      <c r="AQ89" s="166" t="n">
        <v>-4.35498756579705</v>
      </c>
      <c r="AR89" s="192" t="n">
        <v>-3.92498756579705</v>
      </c>
      <c r="AS89" s="54"/>
      <c r="AT89" s="35" t="n">
        <v>0.0075</v>
      </c>
      <c r="AU89" s="54"/>
      <c r="AV89" s="166" t="n">
        <v>0.0025</v>
      </c>
      <c r="AW89" s="236"/>
      <c r="AX89" s="167" t="n">
        <v>-0.09</v>
      </c>
      <c r="AY89" s="167"/>
      <c r="AZ89" s="295" t="n">
        <v>0.6</v>
      </c>
      <c r="BA89" s="295" t="n">
        <v>0.6</v>
      </c>
      <c r="BB89" s="243" t="n">
        <v>-0.43</v>
      </c>
      <c r="BC89" s="239"/>
      <c r="BD89" s="168"/>
      <c r="BE89" s="54"/>
      <c r="BF89" s="132"/>
      <c r="BG89" s="54"/>
      <c r="BH89" s="106"/>
      <c r="BI89" s="106"/>
      <c r="BJ89" s="54"/>
      <c r="BK89" s="132"/>
      <c r="BL89" s="54"/>
      <c r="BM89" s="54"/>
      <c r="BN89" s="71"/>
      <c r="BO89" s="71"/>
      <c r="BP89" s="106"/>
      <c r="BQ89" s="54"/>
      <c r="BR89" s="106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</row>
    <row r="90" customFormat="false" ht="12.75" hidden="false" customHeight="false" outlineLevel="0" collapsed="false">
      <c r="A90" s="267" t="n">
        <v>38657</v>
      </c>
      <c r="B90" s="268" t="n">
        <v>4.448</v>
      </c>
      <c r="C90" s="275" t="n">
        <v>-0.38</v>
      </c>
      <c r="D90" s="172" t="n">
        <v>-0.281904395040183</v>
      </c>
      <c r="E90" s="172" t="n">
        <v>-0.13</v>
      </c>
      <c r="F90" s="276" t="n">
        <v>0.24</v>
      </c>
      <c r="G90" s="277" t="n">
        <v>0.385</v>
      </c>
      <c r="H90" s="277" t="n">
        <v>0.385</v>
      </c>
      <c r="I90" s="278" t="n">
        <v>0.385</v>
      </c>
      <c r="J90" s="277" t="n">
        <v>0.12</v>
      </c>
      <c r="K90" s="277" t="n">
        <v>0.2</v>
      </c>
      <c r="L90" s="277" t="n">
        <v>0.86</v>
      </c>
      <c r="M90" s="276" t="n">
        <v>-0.22</v>
      </c>
      <c r="N90" s="277" t="n">
        <v>0.42</v>
      </c>
      <c r="O90" s="278" t="n">
        <v>0.49</v>
      </c>
      <c r="P90" s="231" t="n">
        <v>0.248</v>
      </c>
      <c r="Q90" s="201" t="n">
        <v>0.25</v>
      </c>
      <c r="R90" s="282" t="n">
        <v>0.25</v>
      </c>
      <c r="S90" s="178" t="n">
        <v>0.25</v>
      </c>
      <c r="T90" s="89" t="e">
        <f aca="false">NA()</f>
        <v>#N/A</v>
      </c>
      <c r="U90" s="300" t="n">
        <v>0.25</v>
      </c>
      <c r="V90" s="42" t="n">
        <v>4.068</v>
      </c>
      <c r="W90" s="42" t="n">
        <v>4.16609560495982</v>
      </c>
      <c r="X90" s="181" t="n">
        <v>4.318</v>
      </c>
      <c r="Y90" s="227"/>
      <c r="Z90" s="272" t="n">
        <v>0.14</v>
      </c>
      <c r="AA90" s="288" t="n">
        <v>0.356794782134601</v>
      </c>
      <c r="AB90" s="294" t="n">
        <v>5.80576469489422</v>
      </c>
      <c r="AC90" s="125" t="n">
        <v>5.94576469489422</v>
      </c>
      <c r="AD90" s="181" t="n">
        <v>6.16255947702882</v>
      </c>
      <c r="AE90" s="230" t="n">
        <v>4.696</v>
      </c>
      <c r="AF90" s="186" t="n">
        <v>4.228</v>
      </c>
      <c r="AG90" s="187" t="n">
        <v>4.938</v>
      </c>
      <c r="AH90" s="234" t="n">
        <v>-0.15</v>
      </c>
      <c r="AI90" s="274" t="n">
        <v>1.50575390263921</v>
      </c>
      <c r="AJ90" s="285" t="n">
        <v>0.0548661143380516</v>
      </c>
      <c r="AK90" s="285" t="n">
        <v>0.058066572414492</v>
      </c>
      <c r="AL90" s="167" t="n">
        <v>0.774887081384184</v>
      </c>
      <c r="AM90" s="190" t="n">
        <v>0.763605528075225</v>
      </c>
      <c r="AN90" s="166" t="n">
        <v>0.385</v>
      </c>
      <c r="AO90" s="191" t="n">
        <v>0.124</v>
      </c>
      <c r="AP90" s="54"/>
      <c r="AQ90" s="166" t="n">
        <v>-4.3205547759437</v>
      </c>
      <c r="AR90" s="192" t="n">
        <v>-3.9405547759437</v>
      </c>
      <c r="AS90" s="54"/>
      <c r="AT90" s="35" t="n">
        <v>0.0075</v>
      </c>
      <c r="AU90" s="54"/>
      <c r="AV90" s="166" t="n">
        <v>0.008</v>
      </c>
      <c r="AW90" s="236"/>
      <c r="AX90" s="167" t="n">
        <v>0.005</v>
      </c>
      <c r="AY90" s="167"/>
      <c r="AZ90" s="295" t="n">
        <v>0.8</v>
      </c>
      <c r="BA90" s="295" t="n">
        <v>0.8</v>
      </c>
      <c r="BB90" s="243" t="n">
        <v>-0.38</v>
      </c>
      <c r="BC90" s="239"/>
      <c r="BD90" s="168"/>
      <c r="BE90" s="54"/>
      <c r="BF90" s="132"/>
      <c r="BG90" s="54"/>
      <c r="BH90" s="106"/>
      <c r="BI90" s="106"/>
      <c r="BJ90" s="54"/>
      <c r="BK90" s="132"/>
      <c r="BL90" s="54"/>
      <c r="BM90" s="54"/>
      <c r="BN90" s="71"/>
      <c r="BO90" s="71"/>
      <c r="BP90" s="106"/>
      <c r="BQ90" s="54"/>
      <c r="BR90" s="106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</row>
    <row r="91" customFormat="false" ht="12.75" hidden="false" customHeight="false" outlineLevel="0" collapsed="false">
      <c r="A91" s="169" t="n">
        <v>38687</v>
      </c>
      <c r="B91" s="268" t="n">
        <v>4.583</v>
      </c>
      <c r="C91" s="299" t="n">
        <v>-0.38</v>
      </c>
      <c r="D91" s="172" t="n">
        <v>-0.281867978079636</v>
      </c>
      <c r="E91" s="172" t="n">
        <v>-0.11</v>
      </c>
      <c r="F91" s="276" t="n">
        <v>0.26</v>
      </c>
      <c r="G91" s="277" t="n">
        <v>0.405</v>
      </c>
      <c r="H91" s="277" t="n">
        <v>0.405</v>
      </c>
      <c r="I91" s="278" t="n">
        <v>0.405</v>
      </c>
      <c r="J91" s="277" t="n">
        <v>0.14</v>
      </c>
      <c r="K91" s="277" t="n">
        <v>0.22</v>
      </c>
      <c r="L91" s="277" t="n">
        <v>1.28</v>
      </c>
      <c r="M91" s="276" t="n">
        <v>-0.22</v>
      </c>
      <c r="N91" s="277" t="n">
        <v>0.42</v>
      </c>
      <c r="O91" s="278" t="n">
        <v>0.49</v>
      </c>
      <c r="P91" s="231" t="n">
        <v>0.308</v>
      </c>
      <c r="Q91" s="201" t="n">
        <v>0.25</v>
      </c>
      <c r="R91" s="282" t="n">
        <v>0.25</v>
      </c>
      <c r="S91" s="178" t="n">
        <v>0.25</v>
      </c>
      <c r="T91" s="89" t="e">
        <f aca="false">NA()</f>
        <v>#N/A</v>
      </c>
      <c r="U91" s="300" t="n">
        <v>0.25</v>
      </c>
      <c r="V91" s="42" t="n">
        <v>4.203</v>
      </c>
      <c r="W91" s="42" t="n">
        <v>4.30113202192036</v>
      </c>
      <c r="X91" s="181" t="n">
        <v>4.473</v>
      </c>
      <c r="Y91" s="131" t="s">
        <v>108</v>
      </c>
      <c r="Z91" s="272" t="n">
        <v>0.14</v>
      </c>
      <c r="AA91" s="288" t="n">
        <v>0.385195364981629</v>
      </c>
      <c r="AB91" s="294" t="n">
        <v>5.99620784821405</v>
      </c>
      <c r="AC91" s="125" t="n">
        <v>6.13620784821405</v>
      </c>
      <c r="AD91" s="181" t="n">
        <v>6.38140321319568</v>
      </c>
      <c r="AE91" s="230" t="n">
        <v>4.891</v>
      </c>
      <c r="AF91" s="186" t="n">
        <v>4.363</v>
      </c>
      <c r="AG91" s="187" t="n">
        <v>5.073</v>
      </c>
      <c r="AH91" s="234" t="n">
        <v>-0.15</v>
      </c>
      <c r="AI91" s="274" t="n">
        <v>1.50519511480022</v>
      </c>
      <c r="AJ91" s="285" t="n">
        <v>0.0549450591382916</v>
      </c>
      <c r="AK91" s="285" t="n">
        <v>0.0581704371751508</v>
      </c>
      <c r="AL91" s="167" t="n">
        <v>0.771165662952739</v>
      </c>
      <c r="AM91" s="190" t="n">
        <v>0.759656275247472</v>
      </c>
      <c r="AN91" s="166" t="n">
        <v>0.405</v>
      </c>
      <c r="AO91" s="191" t="n">
        <v>0.12</v>
      </c>
      <c r="AP91" s="54"/>
      <c r="AQ91" s="166" t="n">
        <v>-4.435547525336</v>
      </c>
      <c r="AR91" s="192" t="n">
        <v>-4.055547525336</v>
      </c>
      <c r="AS91" s="54"/>
      <c r="AT91" s="35" t="n">
        <v>0.0075</v>
      </c>
      <c r="AU91" s="54"/>
      <c r="AV91" s="166" t="n">
        <v>0.008</v>
      </c>
      <c r="AW91" s="236"/>
      <c r="AX91" s="167" t="n">
        <v>0.025</v>
      </c>
      <c r="AY91" s="167"/>
      <c r="AZ91" s="295" t="n">
        <v>1</v>
      </c>
      <c r="BA91" s="295" t="n">
        <v>1</v>
      </c>
      <c r="BB91" s="243" t="n">
        <v>-0.38</v>
      </c>
      <c r="BC91" s="239"/>
      <c r="BD91" s="168"/>
      <c r="BE91" s="54"/>
      <c r="BF91" s="132"/>
      <c r="BG91" s="54"/>
      <c r="BH91" s="106"/>
      <c r="BI91" s="106"/>
      <c r="BJ91" s="54"/>
      <c r="BK91" s="132"/>
      <c r="BL91" s="54"/>
      <c r="BM91" s="54"/>
      <c r="BN91" s="71"/>
      <c r="BO91" s="71"/>
      <c r="BP91" s="106"/>
      <c r="BQ91" s="54"/>
      <c r="BR91" s="106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</row>
    <row r="92" customFormat="false" ht="12.75" hidden="false" customHeight="false" outlineLevel="0" collapsed="false">
      <c r="A92" s="169" t="n">
        <v>38718</v>
      </c>
      <c r="B92" s="268" t="n">
        <v>4.628</v>
      </c>
      <c r="C92" s="299" t="n">
        <v>-0.38</v>
      </c>
      <c r="D92" s="172" t="n">
        <v>-0.281829925860709</v>
      </c>
      <c r="E92" s="172" t="n">
        <v>-0.0999999999999988</v>
      </c>
      <c r="F92" s="276" t="n">
        <v>0.27</v>
      </c>
      <c r="G92" s="277" t="n">
        <v>0.415</v>
      </c>
      <c r="H92" s="277" t="n">
        <v>0.415</v>
      </c>
      <c r="I92" s="278" t="n">
        <v>0.415</v>
      </c>
      <c r="J92" s="277" t="n">
        <v>0.15</v>
      </c>
      <c r="K92" s="277" t="n">
        <v>0.23</v>
      </c>
      <c r="L92" s="277" t="n">
        <v>1.61</v>
      </c>
      <c r="M92" s="276" t="n">
        <v>-0.22</v>
      </c>
      <c r="N92" s="277" t="n">
        <v>0.42</v>
      </c>
      <c r="O92" s="278" t="n">
        <v>0.49</v>
      </c>
      <c r="P92" s="231" t="n">
        <v>0.378</v>
      </c>
      <c r="Q92" s="201" t="n">
        <v>0.25</v>
      </c>
      <c r="R92" s="282" t="n">
        <v>0.25</v>
      </c>
      <c r="S92" s="178" t="n">
        <v>0.25</v>
      </c>
      <c r="T92" s="89" t="e">
        <f aca="false">NA()</f>
        <v>#N/A</v>
      </c>
      <c r="U92" s="300" t="n">
        <v>0.25</v>
      </c>
      <c r="V92" s="42" t="n">
        <v>4.248</v>
      </c>
      <c r="W92" s="42" t="n">
        <v>4.34617007413929</v>
      </c>
      <c r="X92" s="181" t="n">
        <v>4.528</v>
      </c>
      <c r="Y92" s="227"/>
      <c r="Z92" s="272" t="n">
        <v>0.14</v>
      </c>
      <c r="AA92" s="288" t="n">
        <v>0.399307022467764</v>
      </c>
      <c r="AB92" s="294" t="n">
        <v>6.0580579694395</v>
      </c>
      <c r="AC92" s="125" t="n">
        <v>6.19805796943949</v>
      </c>
      <c r="AD92" s="181" t="n">
        <v>6.45736499190726</v>
      </c>
      <c r="AE92" s="230" t="n">
        <v>5.006</v>
      </c>
      <c r="AF92" s="186" t="n">
        <v>4.408</v>
      </c>
      <c r="AG92" s="187" t="n">
        <v>5.118</v>
      </c>
      <c r="AH92" s="234" t="n">
        <v>-0.15</v>
      </c>
      <c r="AI92" s="274" t="n">
        <v>1.50461167820267</v>
      </c>
      <c r="AJ92" s="285" t="n">
        <v>0.0550266354340541</v>
      </c>
      <c r="AK92" s="285" t="n">
        <v>0.0582777640982677</v>
      </c>
      <c r="AL92" s="167" t="n">
        <v>0.767328808797321</v>
      </c>
      <c r="AM92" s="190" t="n">
        <v>0.755583695509029</v>
      </c>
      <c r="AN92" s="166" t="n">
        <v>0.415</v>
      </c>
      <c r="AO92" s="191" t="n">
        <v>0.12</v>
      </c>
      <c r="AP92" s="54"/>
      <c r="AQ92" s="166" t="n">
        <v>-4.46551102939078</v>
      </c>
      <c r="AR92" s="192" t="n">
        <v>-4.08551102939078</v>
      </c>
      <c r="AS92" s="54"/>
      <c r="AT92" s="35" t="n">
        <v>0.0075</v>
      </c>
      <c r="AU92" s="54"/>
      <c r="AV92" s="166" t="n">
        <v>0.008</v>
      </c>
      <c r="AW92" s="236"/>
      <c r="AX92" s="167" t="n">
        <v>0.0375</v>
      </c>
      <c r="AY92" s="167"/>
      <c r="AZ92" s="295" t="n">
        <v>1</v>
      </c>
      <c r="BA92" s="295" t="n">
        <v>1</v>
      </c>
      <c r="BB92" s="243" t="n">
        <v>-0.38</v>
      </c>
      <c r="BC92" s="239"/>
      <c r="BD92" s="168"/>
      <c r="BE92" s="54"/>
      <c r="BF92" s="132"/>
      <c r="BG92" s="54"/>
      <c r="BH92" s="106"/>
      <c r="BI92" s="106"/>
      <c r="BJ92" s="54"/>
      <c r="BK92" s="132"/>
      <c r="BL92" s="54"/>
      <c r="BM92" s="54"/>
      <c r="BN92" s="71"/>
      <c r="BO92" s="71"/>
      <c r="BP92" s="106"/>
      <c r="BQ92" s="54"/>
      <c r="BR92" s="106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</row>
    <row r="93" customFormat="false" ht="12.75" hidden="false" customHeight="false" outlineLevel="0" collapsed="false">
      <c r="A93" s="169" t="n">
        <v>38749</v>
      </c>
      <c r="B93" s="268" t="n">
        <v>4.508</v>
      </c>
      <c r="C93" s="299" t="n">
        <v>-0.38</v>
      </c>
      <c r="D93" s="172" t="n">
        <v>-0.281791444949173</v>
      </c>
      <c r="E93" s="172" t="n">
        <v>-0.11</v>
      </c>
      <c r="F93" s="276" t="n">
        <v>0.26</v>
      </c>
      <c r="G93" s="277" t="n">
        <v>0.405</v>
      </c>
      <c r="H93" s="277" t="n">
        <v>0.405</v>
      </c>
      <c r="I93" s="278" t="n">
        <v>0.405</v>
      </c>
      <c r="J93" s="277" t="n">
        <v>0.14</v>
      </c>
      <c r="K93" s="277" t="n">
        <v>0.22</v>
      </c>
      <c r="L93" s="277" t="n">
        <v>1.57</v>
      </c>
      <c r="M93" s="276" t="n">
        <v>-0.22</v>
      </c>
      <c r="N93" s="277" t="n">
        <v>0.42</v>
      </c>
      <c r="O93" s="278" t="n">
        <v>0.49</v>
      </c>
      <c r="P93" s="231" t="n">
        <v>0.248</v>
      </c>
      <c r="Q93" s="201" t="n">
        <v>0.25</v>
      </c>
      <c r="R93" s="282" t="n">
        <v>0.25</v>
      </c>
      <c r="S93" s="178" t="n">
        <v>0.25</v>
      </c>
      <c r="T93" s="89" t="e">
        <f aca="false">NA()</f>
        <v>#N/A</v>
      </c>
      <c r="U93" s="300" t="n">
        <v>0.25</v>
      </c>
      <c r="V93" s="42" t="n">
        <v>4.128</v>
      </c>
      <c r="W93" s="42" t="n">
        <v>4.22620855505083</v>
      </c>
      <c r="X93" s="181" t="n">
        <v>4.398</v>
      </c>
      <c r="Y93" s="43"/>
      <c r="Z93" s="272" t="n">
        <v>0.14</v>
      </c>
      <c r="AA93" s="288" t="n">
        <v>0.3848951853577</v>
      </c>
      <c r="AB93" s="294" t="n">
        <v>5.88461972280219</v>
      </c>
      <c r="AC93" s="125" t="n">
        <v>6.02461972280219</v>
      </c>
      <c r="AD93" s="181" t="n">
        <v>6.26951490815989</v>
      </c>
      <c r="AE93" s="230" t="n">
        <v>4.756</v>
      </c>
      <c r="AF93" s="186" t="n">
        <v>4.288</v>
      </c>
      <c r="AG93" s="187" t="n">
        <v>4.998</v>
      </c>
      <c r="AH93" s="234" t="n">
        <v>-0.15</v>
      </c>
      <c r="AI93" s="274" t="n">
        <v>1.50402212845465</v>
      </c>
      <c r="AJ93" s="285" t="n">
        <v>0.0551082117320325</v>
      </c>
      <c r="AK93" s="285" t="n">
        <v>0.0583850910252153</v>
      </c>
      <c r="AL93" s="167" t="n">
        <v>0.763500766832181</v>
      </c>
      <c r="AM93" s="190" t="n">
        <v>0.75151966518828</v>
      </c>
      <c r="AN93" s="166" t="n">
        <v>0.405</v>
      </c>
      <c r="AO93" s="191" t="n">
        <v>0.133</v>
      </c>
      <c r="AP93" s="54"/>
      <c r="AQ93" s="166" t="n">
        <v>-4.3554366146213</v>
      </c>
      <c r="AR93" s="192" t="n">
        <v>-3.9754366146213</v>
      </c>
      <c r="AS93" s="54"/>
      <c r="AT93" s="35" t="n">
        <v>0.0075</v>
      </c>
      <c r="AU93" s="54"/>
      <c r="AV93" s="166" t="n">
        <v>0.008</v>
      </c>
      <c r="AW93" s="236"/>
      <c r="AX93" s="167" t="n">
        <v>0.0425</v>
      </c>
      <c r="AY93" s="167"/>
      <c r="AZ93" s="295" t="n">
        <v>1</v>
      </c>
      <c r="BA93" s="295" t="n">
        <v>1</v>
      </c>
      <c r="BB93" s="243" t="n">
        <v>-0.38</v>
      </c>
      <c r="BC93" s="239"/>
      <c r="BD93" s="168"/>
      <c r="BE93" s="54"/>
      <c r="BF93" s="132"/>
      <c r="BG93" s="54"/>
      <c r="BH93" s="106"/>
      <c r="BI93" s="106"/>
      <c r="BJ93" s="54"/>
      <c r="BK93" s="132"/>
      <c r="BL93" s="54"/>
      <c r="BM93" s="54"/>
      <c r="BN93" s="71"/>
      <c r="BO93" s="71"/>
      <c r="BP93" s="106"/>
      <c r="BQ93" s="54"/>
      <c r="BR93" s="106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</row>
    <row r="94" customFormat="false" ht="12.75" hidden="false" customHeight="false" outlineLevel="0" collapsed="false">
      <c r="A94" s="169" t="n">
        <v>38777</v>
      </c>
      <c r="B94" s="268" t="n">
        <v>4.403</v>
      </c>
      <c r="C94" s="299" t="n">
        <v>-0.38</v>
      </c>
      <c r="D94" s="172" t="n">
        <v>-0.28176048599811</v>
      </c>
      <c r="E94" s="172" t="n">
        <v>-0.115</v>
      </c>
      <c r="F94" s="276" t="n">
        <v>0.255</v>
      </c>
      <c r="G94" s="277" t="n">
        <v>0.4</v>
      </c>
      <c r="H94" s="277" t="n">
        <v>0.4</v>
      </c>
      <c r="I94" s="278" t="n">
        <v>0.4</v>
      </c>
      <c r="J94" s="277" t="n">
        <v>0.135</v>
      </c>
      <c r="K94" s="277" t="n">
        <v>0.215</v>
      </c>
      <c r="L94" s="277" t="n">
        <v>0.93</v>
      </c>
      <c r="M94" s="276" t="n">
        <v>-0.22</v>
      </c>
      <c r="N94" s="277" t="n">
        <v>0.42</v>
      </c>
      <c r="O94" s="278" t="n">
        <v>0.49</v>
      </c>
      <c r="P94" s="231" t="n">
        <v>0.068</v>
      </c>
      <c r="Q94" s="201" t="n">
        <v>0.2425</v>
      </c>
      <c r="R94" s="282" t="n">
        <v>0.2425</v>
      </c>
      <c r="S94" s="178" t="n">
        <v>0.2425</v>
      </c>
      <c r="T94" s="89" t="e">
        <f aca="false">NA()</f>
        <v>#N/A</v>
      </c>
      <c r="U94" s="300" t="n">
        <v>0.2425</v>
      </c>
      <c r="V94" s="42" t="n">
        <v>4.023</v>
      </c>
      <c r="W94" s="42" t="n">
        <v>4.12123951400189</v>
      </c>
      <c r="X94" s="181" t="n">
        <v>4.288</v>
      </c>
      <c r="Y94" s="43"/>
      <c r="Z94" s="272" t="n">
        <v>0.14</v>
      </c>
      <c r="AA94" s="288" t="n">
        <v>0.377648448050002</v>
      </c>
      <c r="AB94" s="294" t="n">
        <v>5.733130967944</v>
      </c>
      <c r="AC94" s="125" t="n">
        <v>5.873130967944</v>
      </c>
      <c r="AD94" s="181" t="n">
        <v>6.110779415994</v>
      </c>
      <c r="AE94" s="230" t="n">
        <v>4.471</v>
      </c>
      <c r="AF94" s="186" t="n">
        <v>4.183</v>
      </c>
      <c r="AG94" s="187" t="n">
        <v>4.893</v>
      </c>
      <c r="AH94" s="234" t="n">
        <v>-0.15</v>
      </c>
      <c r="AI94" s="274" t="n">
        <v>1.50354815473903</v>
      </c>
      <c r="AJ94" s="285" t="n">
        <v>0.055174309369912</v>
      </c>
      <c r="AK94" s="285" t="n">
        <v>0.0584657742436314</v>
      </c>
      <c r="AL94" s="167" t="n">
        <v>0.760079079327434</v>
      </c>
      <c r="AM94" s="190" t="n">
        <v>0.747915901294832</v>
      </c>
      <c r="AN94" s="166" t="n">
        <v>0.4</v>
      </c>
      <c r="AO94" s="191" t="n">
        <v>0.12</v>
      </c>
      <c r="AP94" s="54"/>
      <c r="AQ94" s="166" t="n">
        <v>-4.32039720728172</v>
      </c>
      <c r="AR94" s="192" t="n">
        <v>-3.94039720728172</v>
      </c>
      <c r="AS94" s="54"/>
      <c r="AT94" s="35" t="n">
        <v>0.0075</v>
      </c>
      <c r="AU94" s="54"/>
      <c r="AV94" s="166" t="n">
        <v>0.008</v>
      </c>
      <c r="AW94" s="236"/>
      <c r="AX94" s="167" t="n">
        <v>0.04</v>
      </c>
      <c r="AY94" s="167"/>
      <c r="AZ94" s="295" t="n">
        <v>0.75</v>
      </c>
      <c r="BA94" s="295" t="n">
        <v>0.75</v>
      </c>
      <c r="BB94" s="243" t="n">
        <v>-0.38</v>
      </c>
      <c r="BC94" s="239"/>
      <c r="BD94" s="168"/>
      <c r="BE94" s="54"/>
      <c r="BF94" s="132"/>
      <c r="BG94" s="54"/>
      <c r="BH94" s="106"/>
      <c r="BI94" s="106"/>
      <c r="BJ94" s="54"/>
      <c r="BK94" s="132"/>
      <c r="BL94" s="54"/>
      <c r="BM94" s="54"/>
      <c r="BN94" s="71"/>
      <c r="BO94" s="71"/>
      <c r="BP94" s="106"/>
      <c r="BQ94" s="54"/>
      <c r="BR94" s="106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</row>
    <row r="95" customFormat="false" ht="12.75" hidden="false" customHeight="false" outlineLevel="0" collapsed="false">
      <c r="A95" s="169" t="n">
        <v>38808</v>
      </c>
      <c r="B95" s="268" t="n">
        <v>4.313</v>
      </c>
      <c r="C95" s="291" t="n">
        <v>-0.5</v>
      </c>
      <c r="D95" s="172" t="n">
        <v>-0.401732547889228</v>
      </c>
      <c r="E95" s="172" t="n">
        <v>-0.42980896277802</v>
      </c>
      <c r="F95" s="276" t="n">
        <v>0.17</v>
      </c>
      <c r="G95" s="277" t="n">
        <v>0.17</v>
      </c>
      <c r="H95" s="277" t="n">
        <v>0.195</v>
      </c>
      <c r="I95" s="278" t="n">
        <v>0.165</v>
      </c>
      <c r="J95" s="277" t="n">
        <v>0.07</v>
      </c>
      <c r="K95" s="277" t="n">
        <v>0.16</v>
      </c>
      <c r="L95" s="277" t="n">
        <v>0.5</v>
      </c>
      <c r="M95" s="276" t="n">
        <v>-0.31</v>
      </c>
      <c r="N95" s="277" t="n">
        <v>0.52</v>
      </c>
      <c r="O95" s="278" t="n">
        <v>0.12</v>
      </c>
      <c r="P95" s="292" t="n">
        <v>-0.1</v>
      </c>
      <c r="Q95" s="201" t="n">
        <v>0.2425</v>
      </c>
      <c r="R95" s="282" t="n">
        <v>0.2425</v>
      </c>
      <c r="S95" s="178" t="n">
        <v>0.2425</v>
      </c>
      <c r="T95" s="89" t="e">
        <f aca="false">NA()</f>
        <v>#N/A</v>
      </c>
      <c r="U95" s="300" t="n">
        <v>0.2425</v>
      </c>
      <c r="V95" s="42" t="n">
        <v>3.813</v>
      </c>
      <c r="W95" s="42" t="n">
        <v>3.91126745211077</v>
      </c>
      <c r="X95" s="181" t="n">
        <v>3.88319103722198</v>
      </c>
      <c r="Y95" s="43"/>
      <c r="Z95" s="272" t="n">
        <v>0.14</v>
      </c>
      <c r="AA95" s="288" t="n">
        <v>0.1</v>
      </c>
      <c r="AB95" s="294" t="n">
        <v>5.43231750222087</v>
      </c>
      <c r="AC95" s="125" t="n">
        <v>5.57231750222087</v>
      </c>
      <c r="AD95" s="181" t="n">
        <v>5.53231750222087</v>
      </c>
      <c r="AE95" s="230" t="n">
        <v>4.213</v>
      </c>
      <c r="AF95" s="186" t="n">
        <v>4.003</v>
      </c>
      <c r="AG95" s="187" t="n">
        <v>4.433</v>
      </c>
      <c r="AH95" s="234" t="n">
        <v>-0.145</v>
      </c>
      <c r="AI95" s="274" t="n">
        <v>1.50312068571286</v>
      </c>
      <c r="AJ95" s="285" t="n">
        <v>0.0552402116963258</v>
      </c>
      <c r="AK95" s="285" t="n">
        <v>0.0585343339235163</v>
      </c>
      <c r="AL95" s="167" t="n">
        <v>0.756327426045208</v>
      </c>
      <c r="AM95" s="190" t="n">
        <v>0.744012695851123</v>
      </c>
      <c r="AN95" s="166" t="n">
        <v>0.17</v>
      </c>
      <c r="AO95" s="191" t="n">
        <v>0.124</v>
      </c>
      <c r="AP95" s="54"/>
      <c r="AQ95" s="166" t="n">
        <v>-4.35483830173957</v>
      </c>
      <c r="AR95" s="192" t="n">
        <v>-3.85483830173957</v>
      </c>
      <c r="AS95" s="54"/>
      <c r="AT95" s="35" t="n">
        <v>0.0075</v>
      </c>
      <c r="AU95" s="54"/>
      <c r="AV95" s="166" t="n">
        <v>0.0025</v>
      </c>
      <c r="AW95" s="236"/>
      <c r="AX95" s="167" t="n">
        <v>-0.09</v>
      </c>
      <c r="AY95" s="167"/>
      <c r="AZ95" s="295" t="n">
        <v>0.4</v>
      </c>
      <c r="BA95" s="295" t="n">
        <v>0.4</v>
      </c>
      <c r="BB95" s="243" t="n">
        <v>-0.5</v>
      </c>
      <c r="BC95" s="239"/>
      <c r="BD95" s="168"/>
      <c r="BE95" s="54"/>
      <c r="BF95" s="132"/>
      <c r="BG95" s="54"/>
      <c r="BH95" s="106"/>
      <c r="BI95" s="106"/>
      <c r="BJ95" s="54"/>
      <c r="BK95" s="132"/>
      <c r="BL95" s="54"/>
      <c r="BM95" s="54"/>
      <c r="BN95" s="71"/>
      <c r="BO95" s="71"/>
      <c r="BP95" s="106"/>
      <c r="BQ95" s="54"/>
      <c r="BR95" s="106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</row>
    <row r="96" customFormat="false" ht="12.75" hidden="false" customHeight="false" outlineLevel="0" collapsed="false">
      <c r="A96" s="169" t="n">
        <v>38838</v>
      </c>
      <c r="B96" s="268" t="n">
        <v>4.293</v>
      </c>
      <c r="C96" s="296" t="n">
        <v>-0.5</v>
      </c>
      <c r="D96" s="172" t="n">
        <v>-0.401705464137073</v>
      </c>
      <c r="E96" s="172" t="n">
        <v>-0.429789617240767</v>
      </c>
      <c r="F96" s="276" t="n">
        <v>0.17</v>
      </c>
      <c r="G96" s="277" t="n">
        <v>0.17</v>
      </c>
      <c r="H96" s="277" t="n">
        <v>0.195</v>
      </c>
      <c r="I96" s="278" t="n">
        <v>0.165</v>
      </c>
      <c r="J96" s="277" t="n">
        <v>0.07</v>
      </c>
      <c r="K96" s="277" t="n">
        <v>0.16</v>
      </c>
      <c r="L96" s="277" t="n">
        <v>0.44</v>
      </c>
      <c r="M96" s="276" t="n">
        <v>-0.31</v>
      </c>
      <c r="N96" s="277" t="n">
        <v>0.52</v>
      </c>
      <c r="O96" s="278" t="n">
        <v>0.12</v>
      </c>
      <c r="P96" s="231" t="n">
        <v>-0.1</v>
      </c>
      <c r="Q96" s="201" t="n">
        <v>0.24</v>
      </c>
      <c r="R96" s="282" t="n">
        <v>0.24</v>
      </c>
      <c r="S96" s="178" t="n">
        <v>0.24</v>
      </c>
      <c r="T96" s="89" t="e">
        <f aca="false">NA()</f>
        <v>#N/A</v>
      </c>
      <c r="U96" s="300" t="n">
        <v>0.24</v>
      </c>
      <c r="V96" s="42" t="n">
        <v>3.793</v>
      </c>
      <c r="W96" s="42" t="n">
        <v>3.89129453586293</v>
      </c>
      <c r="X96" s="181" t="n">
        <v>3.86321038275923</v>
      </c>
      <c r="Y96" s="43"/>
      <c r="Z96" s="272" t="n">
        <v>0.14</v>
      </c>
      <c r="AA96" s="288" t="n">
        <v>0.1</v>
      </c>
      <c r="AB96" s="294" t="n">
        <v>5.40233488401133</v>
      </c>
      <c r="AC96" s="125" t="n">
        <v>5.54233488401133</v>
      </c>
      <c r="AD96" s="181" t="n">
        <v>5.50233488401133</v>
      </c>
      <c r="AE96" s="230" t="n">
        <v>4.193</v>
      </c>
      <c r="AF96" s="186" t="n">
        <v>3.983</v>
      </c>
      <c r="AG96" s="187" t="n">
        <v>4.413</v>
      </c>
      <c r="AH96" s="234" t="n">
        <v>-0.145</v>
      </c>
      <c r="AI96" s="274" t="n">
        <v>1.50270652079764</v>
      </c>
      <c r="AJ96" s="285" t="n">
        <v>0.0553039881426192</v>
      </c>
      <c r="AK96" s="285" t="n">
        <v>0.0586006820023117</v>
      </c>
      <c r="AL96" s="167" t="n">
        <v>0.752706631808037</v>
      </c>
      <c r="AM96" s="190" t="n">
        <v>0.740246834990555</v>
      </c>
      <c r="AN96" s="166" t="n">
        <v>0.17</v>
      </c>
      <c r="AO96" s="191" t="n">
        <v>0.12</v>
      </c>
      <c r="AP96" s="54"/>
      <c r="AQ96" s="166" t="n">
        <v>-4.3198189642885</v>
      </c>
      <c r="AR96" s="192" t="n">
        <v>-3.8198189642885</v>
      </c>
      <c r="AS96" s="54"/>
      <c r="AT96" s="35" t="n">
        <v>0.0075</v>
      </c>
      <c r="AU96" s="54"/>
      <c r="AV96" s="166" t="n">
        <v>0.0025</v>
      </c>
      <c r="AW96" s="236"/>
      <c r="AX96" s="167" t="n">
        <v>-0.09</v>
      </c>
      <c r="AY96" s="167"/>
      <c r="AZ96" s="295" t="n">
        <v>0.45</v>
      </c>
      <c r="BA96" s="295" t="n">
        <v>0.45</v>
      </c>
      <c r="BB96" s="243" t="n">
        <v>-0.5</v>
      </c>
      <c r="BC96" s="239"/>
      <c r="BD96" s="168"/>
      <c r="BE96" s="54"/>
      <c r="BF96" s="132"/>
      <c r="BG96" s="54"/>
      <c r="BH96" s="106"/>
      <c r="BI96" s="106"/>
      <c r="BJ96" s="54"/>
      <c r="BK96" s="132"/>
      <c r="BL96" s="54"/>
      <c r="BM96" s="54"/>
      <c r="BN96" s="71"/>
      <c r="BO96" s="71"/>
      <c r="BP96" s="106"/>
      <c r="BQ96" s="54"/>
      <c r="BR96" s="106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</row>
    <row r="97" customFormat="false" ht="12.75" hidden="false" customHeight="false" outlineLevel="0" collapsed="false">
      <c r="A97" s="169" t="n">
        <v>38869</v>
      </c>
      <c r="B97" s="268" t="n">
        <v>4.321</v>
      </c>
      <c r="C97" s="296" t="n">
        <v>-0.5</v>
      </c>
      <c r="D97" s="172" t="n">
        <v>-0.401677429125574</v>
      </c>
      <c r="E97" s="172" t="n">
        <v>-0.429769592232554</v>
      </c>
      <c r="F97" s="276" t="n">
        <v>0.17</v>
      </c>
      <c r="G97" s="277" t="n">
        <v>0.17</v>
      </c>
      <c r="H97" s="277" t="n">
        <v>0.195</v>
      </c>
      <c r="I97" s="278" t="n">
        <v>0.165</v>
      </c>
      <c r="J97" s="277" t="n">
        <v>0.07</v>
      </c>
      <c r="K97" s="277" t="n">
        <v>0.16</v>
      </c>
      <c r="L97" s="277" t="n">
        <v>0.44</v>
      </c>
      <c r="M97" s="276" t="n">
        <v>-0.31</v>
      </c>
      <c r="N97" s="277" t="n">
        <v>0.52</v>
      </c>
      <c r="O97" s="278" t="n">
        <v>0.12</v>
      </c>
      <c r="P97" s="231" t="n">
        <v>-0.1</v>
      </c>
      <c r="Q97" s="201" t="n">
        <v>0.24</v>
      </c>
      <c r="R97" s="282" t="n">
        <v>0.24</v>
      </c>
      <c r="S97" s="178" t="n">
        <v>0.24</v>
      </c>
      <c r="T97" s="89" t="e">
        <f aca="false">NA()</f>
        <v>#N/A</v>
      </c>
      <c r="U97" s="300" t="n">
        <v>0.24</v>
      </c>
      <c r="V97" s="42" t="n">
        <v>3.821</v>
      </c>
      <c r="W97" s="42" t="n">
        <v>3.91932257087443</v>
      </c>
      <c r="X97" s="181" t="n">
        <v>3.89123040776745</v>
      </c>
      <c r="Y97" s="131" t="s">
        <v>116</v>
      </c>
      <c r="Z97" s="272" t="n">
        <v>0.14</v>
      </c>
      <c r="AA97" s="288" t="n">
        <v>0.1</v>
      </c>
      <c r="AB97" s="294" t="n">
        <v>5.44066327032076</v>
      </c>
      <c r="AC97" s="125" t="n">
        <v>5.58066327032076</v>
      </c>
      <c r="AD97" s="181" t="n">
        <v>5.54066327032076</v>
      </c>
      <c r="AE97" s="230" t="n">
        <v>4.221</v>
      </c>
      <c r="AF97" s="186" t="n">
        <v>4.011</v>
      </c>
      <c r="AG97" s="187" t="n">
        <v>4.441</v>
      </c>
      <c r="AH97" s="234" t="n">
        <v>-0.145</v>
      </c>
      <c r="AI97" s="274" t="n">
        <v>1.50227804955026</v>
      </c>
      <c r="AJ97" s="285" t="n">
        <v>0.0553698904718787</v>
      </c>
      <c r="AK97" s="285" t="n">
        <v>0.0586692416852719</v>
      </c>
      <c r="AL97" s="167" t="n">
        <v>0.748975339981267</v>
      </c>
      <c r="AM97" s="190" t="n">
        <v>0.736367285934751</v>
      </c>
      <c r="AN97" s="166" t="n">
        <v>0.17</v>
      </c>
      <c r="AO97" s="191" t="n">
        <v>0.124</v>
      </c>
      <c r="AP97" s="54"/>
      <c r="AQ97" s="166" t="n">
        <v>-4.33979894765049</v>
      </c>
      <c r="AR97" s="192" t="n">
        <v>-3.83979894765049</v>
      </c>
      <c r="AS97" s="54"/>
      <c r="AT97" s="35" t="n">
        <v>0.0075</v>
      </c>
      <c r="AU97" s="54"/>
      <c r="AV97" s="166" t="n">
        <v>0.0025</v>
      </c>
      <c r="AW97" s="236"/>
      <c r="AX97" s="167" t="n">
        <v>-0.09</v>
      </c>
      <c r="AY97" s="167"/>
      <c r="AZ97" s="295" t="n">
        <v>0.45</v>
      </c>
      <c r="BA97" s="295" t="n">
        <v>0.45</v>
      </c>
      <c r="BB97" s="243" t="n">
        <v>-0.5</v>
      </c>
      <c r="BC97" s="239"/>
      <c r="BD97" s="168"/>
      <c r="BE97" s="54"/>
      <c r="BF97" s="132"/>
      <c r="BG97" s="54"/>
      <c r="BH97" s="106"/>
      <c r="BI97" s="106"/>
      <c r="BJ97" s="54"/>
      <c r="BK97" s="132"/>
      <c r="BL97" s="54"/>
      <c r="BM97" s="54"/>
      <c r="BN97" s="71"/>
      <c r="BO97" s="71"/>
      <c r="BP97" s="106"/>
      <c r="BQ97" s="54"/>
      <c r="BR97" s="106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</row>
    <row r="98" customFormat="false" ht="12.75" hidden="false" customHeight="false" outlineLevel="0" collapsed="false">
      <c r="A98" s="169" t="n">
        <v>38899</v>
      </c>
      <c r="B98" s="268" t="n">
        <v>4.348</v>
      </c>
      <c r="C98" s="296" t="n">
        <v>-0.5</v>
      </c>
      <c r="D98" s="172" t="n">
        <v>-0.401650251533893</v>
      </c>
      <c r="E98" s="172" t="n">
        <v>-0.429750179667067</v>
      </c>
      <c r="F98" s="276" t="n">
        <v>0.17</v>
      </c>
      <c r="G98" s="277" t="n">
        <v>0.17</v>
      </c>
      <c r="H98" s="277" t="n">
        <v>0.195</v>
      </c>
      <c r="I98" s="278" t="n">
        <v>0.165</v>
      </c>
      <c r="J98" s="277" t="n">
        <v>0.07</v>
      </c>
      <c r="K98" s="277" t="n">
        <v>0.16</v>
      </c>
      <c r="L98" s="277" t="n">
        <v>0.5</v>
      </c>
      <c r="M98" s="276" t="n">
        <v>-0.31</v>
      </c>
      <c r="N98" s="277" t="n">
        <v>0.52</v>
      </c>
      <c r="O98" s="278" t="n">
        <v>0.12</v>
      </c>
      <c r="P98" s="231" t="n">
        <v>-0.1</v>
      </c>
      <c r="Q98" s="201" t="n">
        <v>0.24</v>
      </c>
      <c r="R98" s="282" t="n">
        <v>0.24</v>
      </c>
      <c r="S98" s="178" t="n">
        <v>0.24</v>
      </c>
      <c r="T98" s="89" t="e">
        <f aca="false">NA()</f>
        <v>#N/A</v>
      </c>
      <c r="U98" s="300" t="n">
        <v>0.24</v>
      </c>
      <c r="V98" s="42" t="n">
        <v>3.848</v>
      </c>
      <c r="W98" s="42" t="n">
        <v>3.94634974846611</v>
      </c>
      <c r="X98" s="181" t="n">
        <v>3.91824982033293</v>
      </c>
      <c r="Y98" s="227" t="n">
        <v>5.59885252199014</v>
      </c>
      <c r="Z98" s="272" t="n">
        <v>0.14</v>
      </c>
      <c r="AA98" s="288" t="n">
        <v>0.1</v>
      </c>
      <c r="AB98" s="294" t="n">
        <v>5.47759408033108</v>
      </c>
      <c r="AC98" s="125" t="n">
        <v>5.61759408033108</v>
      </c>
      <c r="AD98" s="181" t="n">
        <v>5.57759408033108</v>
      </c>
      <c r="AE98" s="230" t="n">
        <v>4.248</v>
      </c>
      <c r="AF98" s="186" t="n">
        <v>4.038</v>
      </c>
      <c r="AG98" s="187" t="n">
        <v>4.468</v>
      </c>
      <c r="AH98" s="234" t="n">
        <v>-0.145</v>
      </c>
      <c r="AI98" s="274" t="n">
        <v>1.50186291580504</v>
      </c>
      <c r="AJ98" s="285" t="n">
        <v>0.0554336669209263</v>
      </c>
      <c r="AK98" s="285" t="n">
        <v>0.0587355897670436</v>
      </c>
      <c r="AL98" s="167" t="n">
        <v>0.745374306996636</v>
      </c>
      <c r="AM98" s="190" t="n">
        <v>0.73262436523045</v>
      </c>
      <c r="AN98" s="166" t="n">
        <v>0.17</v>
      </c>
      <c r="AO98" s="191" t="n">
        <v>0.12</v>
      </c>
      <c r="AP98" s="54"/>
      <c r="AQ98" s="166" t="n">
        <v>-4.36477954319921</v>
      </c>
      <c r="AR98" s="192" t="n">
        <v>-3.86477954319921</v>
      </c>
      <c r="AS98" s="54"/>
      <c r="AT98" s="35" t="n">
        <v>0.0075</v>
      </c>
      <c r="AU98" s="54"/>
      <c r="AV98" s="166" t="n">
        <v>0.0025</v>
      </c>
      <c r="AW98" s="236"/>
      <c r="AX98" s="167" t="n">
        <v>-0.09</v>
      </c>
      <c r="AY98" s="167"/>
      <c r="AZ98" s="295" t="n">
        <v>0.5</v>
      </c>
      <c r="BA98" s="295" t="n">
        <v>0.5</v>
      </c>
      <c r="BB98" s="243" t="n">
        <v>-0.5</v>
      </c>
      <c r="BC98" s="239"/>
      <c r="BD98" s="168"/>
      <c r="BE98" s="54"/>
      <c r="BF98" s="132"/>
      <c r="BG98" s="54"/>
      <c r="BH98" s="106"/>
      <c r="BI98" s="106"/>
      <c r="BJ98" s="54"/>
      <c r="BK98" s="132"/>
      <c r="BL98" s="54"/>
      <c r="BM98" s="54"/>
      <c r="BN98" s="71"/>
      <c r="BO98" s="71"/>
      <c r="BP98" s="106"/>
      <c r="BQ98" s="54"/>
      <c r="BR98" s="106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</row>
    <row r="99" customFormat="false" ht="12.75" hidden="false" customHeight="false" outlineLevel="0" collapsed="false">
      <c r="A99" s="169" t="n">
        <v>38930</v>
      </c>
      <c r="B99" s="268" t="n">
        <v>4.368</v>
      </c>
      <c r="C99" s="296" t="n">
        <v>-0.5</v>
      </c>
      <c r="D99" s="172" t="n">
        <v>-0.401622119489859</v>
      </c>
      <c r="E99" s="172" t="n">
        <v>-0.429730085349899</v>
      </c>
      <c r="F99" s="276" t="n">
        <v>0.17</v>
      </c>
      <c r="G99" s="277" t="n">
        <v>0.17</v>
      </c>
      <c r="H99" s="277" t="n">
        <v>0.195</v>
      </c>
      <c r="I99" s="278" t="n">
        <v>0.165</v>
      </c>
      <c r="J99" s="277" t="n">
        <v>0.07</v>
      </c>
      <c r="K99" s="277" t="n">
        <v>0.16</v>
      </c>
      <c r="L99" s="277" t="n">
        <v>0.5</v>
      </c>
      <c r="M99" s="276" t="n">
        <v>-0.31</v>
      </c>
      <c r="N99" s="277" t="n">
        <v>0.52</v>
      </c>
      <c r="O99" s="278" t="n">
        <v>0.12</v>
      </c>
      <c r="P99" s="231" t="n">
        <v>-0.1</v>
      </c>
      <c r="Q99" s="201" t="n">
        <v>0.24</v>
      </c>
      <c r="R99" s="282" t="n">
        <v>0.24</v>
      </c>
      <c r="S99" s="178" t="n">
        <v>0.24</v>
      </c>
      <c r="T99" s="89" t="e">
        <f aca="false">NA()</f>
        <v>#N/A</v>
      </c>
      <c r="U99" s="300" t="n">
        <v>0.24</v>
      </c>
      <c r="V99" s="42" t="n">
        <v>3.868</v>
      </c>
      <c r="W99" s="42" t="n">
        <v>3.96637788051014</v>
      </c>
      <c r="X99" s="181" t="n">
        <v>3.9382699146501</v>
      </c>
      <c r="Y99" s="227" t="n">
        <v>5.84346333840323</v>
      </c>
      <c r="Z99" s="272" t="n">
        <v>0.14</v>
      </c>
      <c r="AA99" s="288" t="n">
        <v>0.1</v>
      </c>
      <c r="AB99" s="294" t="n">
        <v>5.50448939529834</v>
      </c>
      <c r="AC99" s="125" t="n">
        <v>5.64448939529834</v>
      </c>
      <c r="AD99" s="181" t="n">
        <v>5.60448939529834</v>
      </c>
      <c r="AE99" s="230" t="n">
        <v>4.268</v>
      </c>
      <c r="AF99" s="186" t="n">
        <v>4.058</v>
      </c>
      <c r="AG99" s="187" t="n">
        <v>4.488</v>
      </c>
      <c r="AH99" s="234" t="n">
        <v>-0.145</v>
      </c>
      <c r="AI99" s="274" t="n">
        <v>1.50143344453099</v>
      </c>
      <c r="AJ99" s="285" t="n">
        <v>0.0554995692530311</v>
      </c>
      <c r="AK99" s="285" t="n">
        <v>0.0588041494530787</v>
      </c>
      <c r="AL99" s="167" t="n">
        <v>0.741663492691387</v>
      </c>
      <c r="AM99" s="190" t="n">
        <v>0.728768568399553</v>
      </c>
      <c r="AN99" s="166" t="n">
        <v>0.17</v>
      </c>
      <c r="AO99" s="191" t="n">
        <v>0.12</v>
      </c>
      <c r="AP99" s="54"/>
      <c r="AQ99" s="166" t="n">
        <v>-4.40475945728121</v>
      </c>
      <c r="AR99" s="192" t="n">
        <v>-3.90475945728121</v>
      </c>
      <c r="AS99" s="54"/>
      <c r="AT99" s="35" t="n">
        <v>0.0075</v>
      </c>
      <c r="AU99" s="54"/>
      <c r="AV99" s="166" t="n">
        <v>0.0025</v>
      </c>
      <c r="AW99" s="236"/>
      <c r="AX99" s="167" t="n">
        <v>-0.09</v>
      </c>
      <c r="AY99" s="167"/>
      <c r="AZ99" s="295" t="n">
        <v>0.55</v>
      </c>
      <c r="BA99" s="295" t="n">
        <v>0.55</v>
      </c>
      <c r="BB99" s="243" t="n">
        <v>-0.5</v>
      </c>
      <c r="BC99" s="239"/>
      <c r="BD99" s="168"/>
      <c r="BE99" s="54"/>
      <c r="BF99" s="132"/>
      <c r="BG99" s="54"/>
      <c r="BH99" s="106"/>
      <c r="BI99" s="106"/>
      <c r="BJ99" s="54"/>
      <c r="BK99" s="132"/>
      <c r="BL99" s="54"/>
      <c r="BM99" s="54"/>
      <c r="BN99" s="71"/>
      <c r="BO99" s="71"/>
      <c r="BP99" s="106"/>
      <c r="BQ99" s="54"/>
      <c r="BR99" s="106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</row>
    <row r="100" customFormat="false" ht="12.75" hidden="false" customHeight="false" outlineLevel="0" collapsed="false">
      <c r="A100" s="169" t="n">
        <v>38961</v>
      </c>
      <c r="B100" s="268" t="n">
        <v>4.358</v>
      </c>
      <c r="C100" s="296" t="n">
        <v>-0.5</v>
      </c>
      <c r="D100" s="172" t="n">
        <v>-0.401593938084252</v>
      </c>
      <c r="E100" s="172" t="n">
        <v>-0.429709955774466</v>
      </c>
      <c r="F100" s="276" t="n">
        <v>0.17</v>
      </c>
      <c r="G100" s="277" t="n">
        <v>0.17</v>
      </c>
      <c r="H100" s="277" t="n">
        <v>0.195</v>
      </c>
      <c r="I100" s="278" t="n">
        <v>0.165</v>
      </c>
      <c r="J100" s="277" t="n">
        <v>0.07</v>
      </c>
      <c r="K100" s="277" t="n">
        <v>0.16</v>
      </c>
      <c r="L100" s="277" t="n">
        <v>0.46</v>
      </c>
      <c r="M100" s="276" t="n">
        <v>-0.31</v>
      </c>
      <c r="N100" s="277" t="n">
        <v>0.52</v>
      </c>
      <c r="O100" s="278" t="n">
        <v>0.12</v>
      </c>
      <c r="P100" s="231" t="n">
        <v>-0.1</v>
      </c>
      <c r="Q100" s="201" t="n">
        <v>0.24</v>
      </c>
      <c r="R100" s="282" t="n">
        <v>0.24</v>
      </c>
      <c r="S100" s="178" t="n">
        <v>0.24</v>
      </c>
      <c r="T100" s="89" t="e">
        <f aca="false">NA()</f>
        <v>#N/A</v>
      </c>
      <c r="U100" s="300" t="n">
        <v>0.24</v>
      </c>
      <c r="V100" s="42" t="n">
        <v>3.858</v>
      </c>
      <c r="W100" s="42" t="n">
        <v>3.95640606191575</v>
      </c>
      <c r="X100" s="181" t="n">
        <v>3.92829004422554</v>
      </c>
      <c r="Y100" s="227" t="n">
        <v>5.42413051026649</v>
      </c>
      <c r="Z100" s="272" t="n">
        <v>0.14</v>
      </c>
      <c r="AA100" s="288" t="n">
        <v>0.1</v>
      </c>
      <c r="AB100" s="294" t="n">
        <v>5.48868626063331</v>
      </c>
      <c r="AC100" s="125" t="n">
        <v>5.62868626063331</v>
      </c>
      <c r="AD100" s="181" t="n">
        <v>5.58868626063331</v>
      </c>
      <c r="AE100" s="230" t="n">
        <v>4.258</v>
      </c>
      <c r="AF100" s="186" t="n">
        <v>4.048</v>
      </c>
      <c r="AG100" s="187" t="n">
        <v>4.478</v>
      </c>
      <c r="AH100" s="234" t="n">
        <v>-0.145</v>
      </c>
      <c r="AI100" s="274" t="n">
        <v>1.50100346588873</v>
      </c>
      <c r="AJ100" s="285" t="n">
        <v>0.0555654715865832</v>
      </c>
      <c r="AK100" s="285" t="n">
        <v>0.0588727091406764</v>
      </c>
      <c r="AL100" s="167" t="n">
        <v>0.737963128273146</v>
      </c>
      <c r="AM100" s="190" t="n">
        <v>0.724924877772306</v>
      </c>
      <c r="AN100" s="166" t="n">
        <v>0.17</v>
      </c>
      <c r="AO100" s="191" t="n">
        <v>0.124</v>
      </c>
      <c r="AP100" s="54"/>
      <c r="AQ100" s="166" t="n">
        <v>-4.40473933611968</v>
      </c>
      <c r="AR100" s="192" t="n">
        <v>-3.90473933611968</v>
      </c>
      <c r="AS100" s="54"/>
      <c r="AT100" s="35" t="n">
        <v>0.0075</v>
      </c>
      <c r="AU100" s="54"/>
      <c r="AV100" s="166" t="n">
        <v>0.0025</v>
      </c>
      <c r="AW100" s="236"/>
      <c r="AX100" s="167" t="n">
        <v>-0.09</v>
      </c>
      <c r="AY100" s="167"/>
      <c r="AZ100" s="295" t="n">
        <v>0.55</v>
      </c>
      <c r="BA100" s="295" t="n">
        <v>0.55</v>
      </c>
      <c r="BB100" s="243" t="n">
        <v>-0.5</v>
      </c>
      <c r="BC100" s="239"/>
      <c r="BD100" s="168"/>
      <c r="BE100" s="54"/>
      <c r="BF100" s="132"/>
      <c r="BG100" s="54"/>
      <c r="BH100" s="106"/>
      <c r="BI100" s="106"/>
      <c r="BJ100" s="54"/>
      <c r="BK100" s="132"/>
      <c r="BL100" s="54"/>
      <c r="BM100" s="54"/>
      <c r="BN100" s="71"/>
      <c r="BO100" s="71"/>
      <c r="BP100" s="106"/>
      <c r="BQ100" s="54"/>
      <c r="BR100" s="106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</row>
    <row r="101" customFormat="false" ht="12.75" hidden="false" customHeight="false" outlineLevel="0" collapsed="false">
      <c r="A101" s="169" t="n">
        <v>38991</v>
      </c>
      <c r="B101" s="268" t="n">
        <v>4.368</v>
      </c>
      <c r="C101" s="296" t="n">
        <v>-0.5</v>
      </c>
      <c r="D101" s="172" t="n">
        <v>-0.401566618725655</v>
      </c>
      <c r="E101" s="172" t="n">
        <v>-0.429690441946896</v>
      </c>
      <c r="F101" s="276" t="n">
        <v>0.17</v>
      </c>
      <c r="G101" s="277" t="n">
        <v>0.17</v>
      </c>
      <c r="H101" s="277" t="n">
        <v>0.195</v>
      </c>
      <c r="I101" s="278" t="n">
        <v>0.165</v>
      </c>
      <c r="J101" s="277" t="n">
        <v>0.07</v>
      </c>
      <c r="K101" s="277" t="n">
        <v>0.16</v>
      </c>
      <c r="L101" s="277" t="n">
        <v>0.47</v>
      </c>
      <c r="M101" s="276" t="n">
        <v>-0.31</v>
      </c>
      <c r="N101" s="277" t="n">
        <v>0.52</v>
      </c>
      <c r="O101" s="278" t="n">
        <v>0.12</v>
      </c>
      <c r="P101" s="231" t="n">
        <v>-0.1</v>
      </c>
      <c r="Q101" s="201" t="n">
        <v>0.24</v>
      </c>
      <c r="R101" s="282" t="n">
        <v>0.24</v>
      </c>
      <c r="S101" s="178" t="n">
        <v>0.24</v>
      </c>
      <c r="T101" s="89" t="e">
        <f aca="false">NA()</f>
        <v>#N/A</v>
      </c>
      <c r="U101" s="300" t="n">
        <v>0.24</v>
      </c>
      <c r="V101" s="42" t="n">
        <v>3.868</v>
      </c>
      <c r="W101" s="42" t="n">
        <v>3.96643338127435</v>
      </c>
      <c r="X101" s="181" t="n">
        <v>3.9383095580531</v>
      </c>
      <c r="Y101" s="131" t="s">
        <v>110</v>
      </c>
      <c r="Z101" s="272" t="n">
        <v>0.14</v>
      </c>
      <c r="AA101" s="288" t="n">
        <v>0.1</v>
      </c>
      <c r="AB101" s="294" t="n">
        <v>5.50138573916019</v>
      </c>
      <c r="AC101" s="125" t="n">
        <v>5.64138573916019</v>
      </c>
      <c r="AD101" s="181" t="n">
        <v>5.60138573916019</v>
      </c>
      <c r="AE101" s="230" t="n">
        <v>4.268</v>
      </c>
      <c r="AF101" s="186" t="n">
        <v>4.058</v>
      </c>
      <c r="AG101" s="187" t="n">
        <v>4.488</v>
      </c>
      <c r="AH101" s="234" t="n">
        <v>-0.145</v>
      </c>
      <c r="AI101" s="274" t="n">
        <v>1.50058687497813</v>
      </c>
      <c r="AJ101" s="285" t="n">
        <v>0.055629248039784</v>
      </c>
      <c r="AK101" s="285" t="n">
        <v>0.0589390572269357</v>
      </c>
      <c r="AL101" s="167" t="n">
        <v>0.734392106996535</v>
      </c>
      <c r="AM101" s="190" t="n">
        <v>0.721216725684903</v>
      </c>
      <c r="AN101" s="166" t="n">
        <v>0.17</v>
      </c>
      <c r="AO101" s="191" t="n">
        <v>0.12</v>
      </c>
      <c r="AP101" s="54"/>
      <c r="AQ101" s="166" t="n">
        <v>-4.41471983044865</v>
      </c>
      <c r="AR101" s="192" t="n">
        <v>-3.91471983044865</v>
      </c>
      <c r="AS101" s="54"/>
      <c r="AT101" s="35" t="n">
        <v>0.0075</v>
      </c>
      <c r="AU101" s="54"/>
      <c r="AV101" s="166" t="n">
        <v>0.0025</v>
      </c>
      <c r="AW101" s="236"/>
      <c r="AX101" s="167" t="n">
        <v>-0.09</v>
      </c>
      <c r="AY101" s="167"/>
      <c r="AZ101" s="295" t="n">
        <v>0.6</v>
      </c>
      <c r="BA101" s="295" t="n">
        <v>0.6</v>
      </c>
      <c r="BB101" s="243" t="n">
        <v>-0.5</v>
      </c>
      <c r="BC101" s="239"/>
      <c r="BD101" s="168"/>
      <c r="BE101" s="54"/>
      <c r="BF101" s="132"/>
      <c r="BG101" s="54"/>
      <c r="BH101" s="106"/>
      <c r="BI101" s="106"/>
      <c r="BJ101" s="54"/>
      <c r="BK101" s="132"/>
      <c r="BL101" s="54"/>
      <c r="BM101" s="54"/>
      <c r="BN101" s="71"/>
      <c r="BO101" s="71"/>
      <c r="BP101" s="106"/>
      <c r="BQ101" s="54"/>
      <c r="BR101" s="106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</row>
    <row r="102" customFormat="false" ht="12.75" hidden="false" customHeight="false" outlineLevel="0" collapsed="false">
      <c r="A102" s="267" t="n">
        <v>39022</v>
      </c>
      <c r="B102" s="268" t="n">
        <v>4.513</v>
      </c>
      <c r="C102" s="275" t="n">
        <v>-0.47</v>
      </c>
      <c r="D102" s="172" t="n">
        <v>-0.371538340090574</v>
      </c>
      <c r="E102" s="172" t="n">
        <v>-0.13</v>
      </c>
      <c r="F102" s="276" t="n">
        <v>0.23</v>
      </c>
      <c r="G102" s="277" t="n">
        <v>0.385</v>
      </c>
      <c r="H102" s="277" t="n">
        <v>0.385</v>
      </c>
      <c r="I102" s="278" t="n">
        <v>0.485</v>
      </c>
      <c r="J102" s="277" t="n">
        <v>0.12</v>
      </c>
      <c r="K102" s="277" t="n">
        <v>0.21</v>
      </c>
      <c r="L102" s="277" t="n">
        <v>0.86</v>
      </c>
      <c r="M102" s="276" t="n">
        <v>-0.22</v>
      </c>
      <c r="N102" s="277" t="n">
        <v>0.33</v>
      </c>
      <c r="O102" s="278" t="n">
        <v>0.49</v>
      </c>
      <c r="P102" s="231" t="n">
        <v>0.248</v>
      </c>
      <c r="Q102" s="201" t="n">
        <v>0.2425</v>
      </c>
      <c r="R102" s="282" t="n">
        <v>0.2425</v>
      </c>
      <c r="S102" s="178" t="n">
        <v>0.2425</v>
      </c>
      <c r="T102" s="89" t="e">
        <f aca="false">NA()</f>
        <v>#N/A</v>
      </c>
      <c r="U102" s="300" t="n">
        <v>0.2425</v>
      </c>
      <c r="V102" s="42" t="n">
        <v>4.043</v>
      </c>
      <c r="W102" s="42" t="n">
        <v>4.14146165990943</v>
      </c>
      <c r="X102" s="181" t="n">
        <v>4.383</v>
      </c>
      <c r="Y102" s="227"/>
      <c r="Z102" s="272" t="n">
        <v>0.14</v>
      </c>
      <c r="AA102" s="288" t="n">
        <v>0.483436903702279</v>
      </c>
      <c r="AB102" s="294" t="n">
        <v>5.74863353431858</v>
      </c>
      <c r="AC102" s="125" t="n">
        <v>5.88863353431858</v>
      </c>
      <c r="AD102" s="181" t="n">
        <v>6.23207043802086</v>
      </c>
      <c r="AE102" s="230" t="n">
        <v>4.761</v>
      </c>
      <c r="AF102" s="186" t="n">
        <v>4.293</v>
      </c>
      <c r="AG102" s="187" t="n">
        <v>5.003</v>
      </c>
      <c r="AH102" s="234" t="n">
        <v>-0.15</v>
      </c>
      <c r="AI102" s="274" t="n">
        <v>1.50015589962504</v>
      </c>
      <c r="AJ102" s="285" t="n">
        <v>0.0556951503761818</v>
      </c>
      <c r="AK102" s="285" t="n">
        <v>0.0590076169176088</v>
      </c>
      <c r="AL102" s="167" t="n">
        <v>0.73071238806278</v>
      </c>
      <c r="AM102" s="190" t="n">
        <v>0.717396924006203</v>
      </c>
      <c r="AN102" s="166" t="n">
        <v>0.385</v>
      </c>
      <c r="AO102" s="191" t="n">
        <v>0.124</v>
      </c>
      <c r="AP102" s="54"/>
      <c r="AQ102" s="166" t="n">
        <v>-4.29040110815745</v>
      </c>
      <c r="AR102" s="192" t="n">
        <v>-3.82040110815745</v>
      </c>
      <c r="AS102" s="54"/>
      <c r="AT102" s="35" t="n">
        <v>0.0075</v>
      </c>
      <c r="AU102" s="54"/>
      <c r="AV102" s="166" t="n">
        <v>0.008</v>
      </c>
      <c r="AW102" s="236"/>
      <c r="AX102" s="167" t="n">
        <v>0.005</v>
      </c>
      <c r="AY102" s="167"/>
      <c r="AZ102" s="295" t="n">
        <v>0.8</v>
      </c>
      <c r="BA102" s="295" t="n">
        <v>0.8</v>
      </c>
      <c r="BB102" s="243" t="n">
        <v>-0.47</v>
      </c>
      <c r="BC102" s="239"/>
      <c r="BD102" s="168"/>
      <c r="BE102" s="54"/>
      <c r="BF102" s="132"/>
      <c r="BG102" s="54"/>
      <c r="BH102" s="106"/>
      <c r="BI102" s="106"/>
      <c r="BJ102" s="54"/>
      <c r="BK102" s="132"/>
      <c r="BL102" s="54"/>
      <c r="BM102" s="54"/>
      <c r="BN102" s="71"/>
      <c r="BO102" s="71"/>
      <c r="BP102" s="106"/>
      <c r="BQ102" s="54"/>
      <c r="BR102" s="106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</row>
    <row r="103" customFormat="false" ht="12.75" hidden="false" customHeight="false" outlineLevel="0" collapsed="false">
      <c r="A103" s="169" t="n">
        <v>39052</v>
      </c>
      <c r="B103" s="268" t="n">
        <v>4.648</v>
      </c>
      <c r="C103" s="299" t="n">
        <v>-0.47</v>
      </c>
      <c r="D103" s="172" t="n">
        <v>-0.3715109265755</v>
      </c>
      <c r="E103" s="172" t="n">
        <v>-0.11</v>
      </c>
      <c r="F103" s="276" t="n">
        <v>0.25</v>
      </c>
      <c r="G103" s="277" t="n">
        <v>0.405</v>
      </c>
      <c r="H103" s="277" t="n">
        <v>0.405</v>
      </c>
      <c r="I103" s="278" t="n">
        <v>0.505</v>
      </c>
      <c r="J103" s="277" t="n">
        <v>0.14</v>
      </c>
      <c r="K103" s="277" t="n">
        <v>0.23</v>
      </c>
      <c r="L103" s="277" t="n">
        <v>1.28</v>
      </c>
      <c r="M103" s="276" t="n">
        <v>-0.22</v>
      </c>
      <c r="N103" s="277" t="n">
        <v>0.33</v>
      </c>
      <c r="O103" s="278" t="n">
        <v>0.49</v>
      </c>
      <c r="P103" s="231" t="n">
        <v>0.308</v>
      </c>
      <c r="Q103" s="201" t="n">
        <v>0.25</v>
      </c>
      <c r="R103" s="282" t="n">
        <v>0.25</v>
      </c>
      <c r="S103" s="178" t="n">
        <v>0.25</v>
      </c>
      <c r="T103" s="89" t="e">
        <f aca="false">NA()</f>
        <v>#N/A</v>
      </c>
      <c r="U103" s="300" t="n">
        <v>0.25</v>
      </c>
      <c r="V103" s="42" t="n">
        <v>4.178</v>
      </c>
      <c r="W103" s="42" t="n">
        <v>4.2764890734245</v>
      </c>
      <c r="X103" s="181" t="n">
        <v>4.538</v>
      </c>
      <c r="Y103" s="131" t="s">
        <v>108</v>
      </c>
      <c r="Z103" s="272" t="n">
        <v>0.14</v>
      </c>
      <c r="AA103" s="288" t="n">
        <v>0.511731893169203</v>
      </c>
      <c r="AB103" s="294" t="n">
        <v>5.93893291572482</v>
      </c>
      <c r="AC103" s="125" t="n">
        <v>6.07893291572482</v>
      </c>
      <c r="AD103" s="181" t="n">
        <v>6.45066480889402</v>
      </c>
      <c r="AE103" s="230" t="n">
        <v>4.956</v>
      </c>
      <c r="AF103" s="186" t="n">
        <v>4.428</v>
      </c>
      <c r="AG103" s="187" t="n">
        <v>5.138</v>
      </c>
      <c r="AH103" s="234" t="n">
        <v>-0.15</v>
      </c>
      <c r="AI103" s="274" t="n">
        <v>1.49973834522091</v>
      </c>
      <c r="AJ103" s="285" t="n">
        <v>0.0557589268321363</v>
      </c>
      <c r="AK103" s="285" t="n">
        <v>0.0590739650068439</v>
      </c>
      <c r="AL103" s="167" t="n">
        <v>0.727161398365267</v>
      </c>
      <c r="AM103" s="190" t="n">
        <v>0.713711932128826</v>
      </c>
      <c r="AN103" s="166" t="n">
        <v>0.405</v>
      </c>
      <c r="AO103" s="191" t="n">
        <v>0.12</v>
      </c>
      <c r="AP103" s="54"/>
      <c r="AQ103" s="166" t="n">
        <v>-4.40541148940737</v>
      </c>
      <c r="AR103" s="192" t="n">
        <v>-3.93541148940737</v>
      </c>
      <c r="AS103" s="54"/>
      <c r="AT103" s="35" t="n">
        <v>0.0075</v>
      </c>
      <c r="AU103" s="54"/>
      <c r="AV103" s="166" t="n">
        <v>0.008</v>
      </c>
      <c r="AW103" s="236"/>
      <c r="AX103" s="167" t="n">
        <v>0.025</v>
      </c>
      <c r="AY103" s="167"/>
      <c r="AZ103" s="295" t="n">
        <v>1</v>
      </c>
      <c r="BA103" s="295" t="n">
        <v>1</v>
      </c>
      <c r="BB103" s="243" t="n">
        <v>-0.47</v>
      </c>
      <c r="BC103" s="239"/>
      <c r="BD103" s="168"/>
      <c r="BE103" s="54"/>
      <c r="BF103" s="132"/>
      <c r="BG103" s="54"/>
      <c r="BH103" s="106"/>
      <c r="BI103" s="106"/>
      <c r="BJ103" s="54"/>
      <c r="BK103" s="132"/>
      <c r="BL103" s="54"/>
      <c r="BM103" s="54"/>
      <c r="BN103" s="71"/>
      <c r="BO103" s="71"/>
      <c r="BP103" s="106"/>
      <c r="BQ103" s="54"/>
      <c r="BR103" s="106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</row>
    <row r="104" customFormat="false" ht="12.75" hidden="false" customHeight="false" outlineLevel="0" collapsed="false">
      <c r="A104" s="169" t="n">
        <v>39083</v>
      </c>
      <c r="B104" s="268" t="n">
        <v>4.698</v>
      </c>
      <c r="C104" s="299" t="n">
        <v>-0.47</v>
      </c>
      <c r="D104" s="172" t="n">
        <v>-0.371482550579708</v>
      </c>
      <c r="E104" s="172" t="n">
        <v>-0.0999999999999996</v>
      </c>
      <c r="F104" s="276" t="n">
        <v>0.26</v>
      </c>
      <c r="G104" s="277" t="n">
        <v>0.415</v>
      </c>
      <c r="H104" s="277" t="n">
        <v>0.415</v>
      </c>
      <c r="I104" s="278" t="n">
        <v>0.515</v>
      </c>
      <c r="J104" s="277" t="n">
        <v>0.15</v>
      </c>
      <c r="K104" s="277" t="n">
        <v>0.24</v>
      </c>
      <c r="L104" s="277" t="n">
        <v>1.61</v>
      </c>
      <c r="M104" s="276" t="n">
        <v>-0.22</v>
      </c>
      <c r="N104" s="277" t="n">
        <v>0.33</v>
      </c>
      <c r="O104" s="278" t="n">
        <v>0.49</v>
      </c>
      <c r="P104" s="231" t="n">
        <v>0.378</v>
      </c>
      <c r="Q104" s="201" t="n">
        <v>0.2525</v>
      </c>
      <c r="R104" s="282" t="n">
        <v>0.2525</v>
      </c>
      <c r="S104" s="178" t="n">
        <v>0.2525</v>
      </c>
      <c r="T104" s="89" t="e">
        <f aca="false">NA()</f>
        <v>#N/A</v>
      </c>
      <c r="U104" s="300" t="n">
        <v>0.2525</v>
      </c>
      <c r="V104" s="42" t="n">
        <v>4.228</v>
      </c>
      <c r="W104" s="42" t="n">
        <v>4.32651744942029</v>
      </c>
      <c r="X104" s="181" t="n">
        <v>4.598</v>
      </c>
      <c r="Y104" s="227"/>
      <c r="Z104" s="272" t="n">
        <v>0.14</v>
      </c>
      <c r="AA104" s="288" t="n">
        <v>0.525795179481481</v>
      </c>
      <c r="AB104" s="294" t="n">
        <v>6.00827572661541</v>
      </c>
      <c r="AC104" s="125" t="n">
        <v>6.14827572661541</v>
      </c>
      <c r="AD104" s="181" t="n">
        <v>6.53407090609689</v>
      </c>
      <c r="AE104" s="230" t="n">
        <v>5.076</v>
      </c>
      <c r="AF104" s="186" t="n">
        <v>4.478</v>
      </c>
      <c r="AG104" s="187" t="n">
        <v>5.188</v>
      </c>
      <c r="AH104" s="234" t="n">
        <v>-0.15</v>
      </c>
      <c r="AI104" s="274" t="n">
        <v>1.49930637535949</v>
      </c>
      <c r="AJ104" s="285" t="n">
        <v>0.0558248291713794</v>
      </c>
      <c r="AK104" s="285" t="n">
        <v>0.059142524700591</v>
      </c>
      <c r="AL104" s="167" t="n">
        <v>0.723502431610537</v>
      </c>
      <c r="AM104" s="190" t="n">
        <v>0.709916104909539</v>
      </c>
      <c r="AN104" s="166" t="n">
        <v>0.415</v>
      </c>
      <c r="AO104" s="191" t="n">
        <v>0.12</v>
      </c>
      <c r="AP104" s="54"/>
      <c r="AQ104" s="166" t="n">
        <v>-4.44540908826253</v>
      </c>
      <c r="AR104" s="192" t="n">
        <v>-3.97540908826253</v>
      </c>
      <c r="AS104" s="54"/>
      <c r="AT104" s="35" t="n">
        <v>0.0075</v>
      </c>
      <c r="AU104" s="54"/>
      <c r="AV104" s="166" t="n">
        <v>0.008</v>
      </c>
      <c r="AW104" s="236"/>
      <c r="AX104" s="167" t="n">
        <v>0.0375</v>
      </c>
      <c r="AY104" s="167"/>
      <c r="AZ104" s="295" t="n">
        <v>1</v>
      </c>
      <c r="BA104" s="295" t="n">
        <v>1</v>
      </c>
      <c r="BB104" s="243" t="n">
        <v>-0.47</v>
      </c>
      <c r="BC104" s="239"/>
      <c r="BD104" s="168"/>
      <c r="BE104" s="54"/>
      <c r="BF104" s="132"/>
      <c r="BG104" s="54"/>
      <c r="BH104" s="106"/>
      <c r="BI104" s="106"/>
      <c r="BJ104" s="54"/>
      <c r="BK104" s="132"/>
      <c r="BL104" s="54"/>
      <c r="BM104" s="54"/>
      <c r="BN104" s="71"/>
      <c r="BO104" s="71"/>
      <c r="BP104" s="106"/>
      <c r="BQ104" s="54"/>
      <c r="BR104" s="106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</row>
    <row r="105" customFormat="false" ht="12.75" hidden="false" customHeight="false" outlineLevel="0" collapsed="false">
      <c r="A105" s="169" t="n">
        <v>39114</v>
      </c>
      <c r="B105" s="268" t="n">
        <v>4.578</v>
      </c>
      <c r="C105" s="299" t="n">
        <v>-0.47</v>
      </c>
      <c r="D105" s="172" t="n">
        <v>-0.37145412505506</v>
      </c>
      <c r="E105" s="172" t="n">
        <v>-0.11</v>
      </c>
      <c r="F105" s="276" t="n">
        <v>0.25</v>
      </c>
      <c r="G105" s="277" t="n">
        <v>0.405</v>
      </c>
      <c r="H105" s="277" t="n">
        <v>0.405</v>
      </c>
      <c r="I105" s="278" t="n">
        <v>0.505</v>
      </c>
      <c r="J105" s="277" t="n">
        <v>0.14</v>
      </c>
      <c r="K105" s="277" t="n">
        <v>0.23</v>
      </c>
      <c r="L105" s="277" t="n">
        <v>1.57</v>
      </c>
      <c r="M105" s="276" t="n">
        <v>-0.22</v>
      </c>
      <c r="N105" s="277" t="n">
        <v>0.33</v>
      </c>
      <c r="O105" s="278" t="n">
        <v>0.49</v>
      </c>
      <c r="P105" s="231" t="n">
        <v>0.248</v>
      </c>
      <c r="Q105" s="201" t="n">
        <v>0.24</v>
      </c>
      <c r="R105" s="282" t="n">
        <v>0.24</v>
      </c>
      <c r="S105" s="178" t="n">
        <v>0.24</v>
      </c>
      <c r="T105" s="89" t="e">
        <f aca="false">NA()</f>
        <v>#N/A</v>
      </c>
      <c r="U105" s="300" t="n">
        <v>0.24</v>
      </c>
      <c r="V105" s="42" t="n">
        <v>4.108</v>
      </c>
      <c r="W105" s="42" t="n">
        <v>4.20654587494494</v>
      </c>
      <c r="X105" s="181" t="n">
        <v>4.468</v>
      </c>
      <c r="Y105" s="43"/>
      <c r="Z105" s="272" t="n">
        <v>0.14</v>
      </c>
      <c r="AA105" s="288" t="n">
        <v>0.511436932577436</v>
      </c>
      <c r="AB105" s="294" t="n">
        <v>5.83606366396697</v>
      </c>
      <c r="AC105" s="125" t="n">
        <v>5.97606366396697</v>
      </c>
      <c r="AD105" s="181" t="n">
        <v>6.34750059654441</v>
      </c>
      <c r="AE105" s="230" t="n">
        <v>4.826</v>
      </c>
      <c r="AF105" s="186" t="n">
        <v>4.358</v>
      </c>
      <c r="AG105" s="187" t="n">
        <v>5.068</v>
      </c>
      <c r="AH105" s="234" t="n">
        <v>-0.15</v>
      </c>
      <c r="AI105" s="274" t="n">
        <v>1.49887390093728</v>
      </c>
      <c r="AJ105" s="285" t="n">
        <v>0.055890731512068</v>
      </c>
      <c r="AK105" s="285" t="n">
        <v>0.0592110843959004</v>
      </c>
      <c r="AL105" s="167" t="n">
        <v>0.719854050746447</v>
      </c>
      <c r="AM105" s="190" t="n">
        <v>0.706132492897795</v>
      </c>
      <c r="AN105" s="166" t="n">
        <v>0.405</v>
      </c>
      <c r="AO105" s="191" t="n">
        <v>0.133</v>
      </c>
      <c r="AP105" s="54"/>
      <c r="AQ105" s="166" t="n">
        <v>-4.3353847736639</v>
      </c>
      <c r="AR105" s="192" t="n">
        <v>-3.8653847736639</v>
      </c>
      <c r="AS105" s="54"/>
      <c r="AT105" s="35" t="n">
        <v>0.0075</v>
      </c>
      <c r="AU105" s="54"/>
      <c r="AV105" s="166" t="n">
        <v>0.008</v>
      </c>
      <c r="AW105" s="236"/>
      <c r="AX105" s="167" t="n">
        <v>0.0425</v>
      </c>
      <c r="AY105" s="167"/>
      <c r="AZ105" s="295" t="n">
        <v>1</v>
      </c>
      <c r="BA105" s="295" t="n">
        <v>1</v>
      </c>
      <c r="BB105" s="243" t="n">
        <v>-0.47</v>
      </c>
      <c r="BC105" s="239"/>
      <c r="BD105" s="168"/>
      <c r="BE105" s="54"/>
      <c r="BF105" s="132"/>
      <c r="BG105" s="54"/>
      <c r="BH105" s="106"/>
      <c r="BI105" s="106"/>
      <c r="BJ105" s="54"/>
      <c r="BK105" s="132"/>
      <c r="BL105" s="54"/>
      <c r="BM105" s="54"/>
      <c r="BN105" s="71"/>
      <c r="BO105" s="71"/>
      <c r="BP105" s="106"/>
      <c r="BQ105" s="54"/>
      <c r="BR105" s="106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</row>
    <row r="106" customFormat="false" ht="12.75" hidden="false" customHeight="false" outlineLevel="0" collapsed="false">
      <c r="A106" s="169" t="n">
        <v>39142</v>
      </c>
      <c r="B106" s="268" t="n">
        <v>4.473</v>
      </c>
      <c r="C106" s="299" t="n">
        <v>-0.47</v>
      </c>
      <c r="D106" s="172" t="n">
        <v>-0.371428407788164</v>
      </c>
      <c r="E106" s="172" t="n">
        <v>-0.115</v>
      </c>
      <c r="F106" s="276" t="n">
        <v>0.245</v>
      </c>
      <c r="G106" s="277" t="n">
        <v>0.4</v>
      </c>
      <c r="H106" s="277" t="n">
        <v>0.4</v>
      </c>
      <c r="I106" s="278" t="n">
        <v>0.5</v>
      </c>
      <c r="J106" s="277" t="n">
        <v>0.135</v>
      </c>
      <c r="K106" s="277" t="n">
        <v>0.225</v>
      </c>
      <c r="L106" s="277" t="n">
        <v>0.93</v>
      </c>
      <c r="M106" s="276" t="n">
        <v>-0.22</v>
      </c>
      <c r="N106" s="277" t="n">
        <v>0.33</v>
      </c>
      <c r="O106" s="278" t="n">
        <v>0.49</v>
      </c>
      <c r="P106" s="231" t="n">
        <v>0.068</v>
      </c>
      <c r="Q106" s="201" t="n">
        <v>0.2325</v>
      </c>
      <c r="R106" s="282" t="n">
        <v>0.2325</v>
      </c>
      <c r="S106" s="178" t="n">
        <v>0.2325</v>
      </c>
      <c r="T106" s="89" t="e">
        <f aca="false">NA()</f>
        <v>#N/A</v>
      </c>
      <c r="U106" s="300" t="n">
        <v>0.2325</v>
      </c>
      <c r="V106" s="42" t="n">
        <v>4.003</v>
      </c>
      <c r="W106" s="42" t="n">
        <v>4.10157159221184</v>
      </c>
      <c r="X106" s="181" t="n">
        <v>4.358</v>
      </c>
      <c r="Y106" s="43"/>
      <c r="Z106" s="272" t="n">
        <v>0.14</v>
      </c>
      <c r="AA106" s="288" t="n">
        <v>0.504202061514761</v>
      </c>
      <c r="AB106" s="294" t="n">
        <v>5.68541085139039</v>
      </c>
      <c r="AC106" s="125" t="n">
        <v>5.82541085139039</v>
      </c>
      <c r="AD106" s="181" t="n">
        <v>6.18961291290515</v>
      </c>
      <c r="AE106" s="230" t="n">
        <v>4.541</v>
      </c>
      <c r="AF106" s="186" t="n">
        <v>4.253</v>
      </c>
      <c r="AG106" s="187" t="n">
        <v>4.963</v>
      </c>
      <c r="AH106" s="234" t="n">
        <v>-0.15</v>
      </c>
      <c r="AI106" s="274" t="n">
        <v>1.49848284567188</v>
      </c>
      <c r="AJ106" s="285" t="n">
        <v>0.0559502562081264</v>
      </c>
      <c r="AK106" s="285" t="n">
        <v>0.0592730092833298</v>
      </c>
      <c r="AL106" s="167" t="n">
        <v>0.716567859528731</v>
      </c>
      <c r="AM106" s="190" t="n">
        <v>0.702725553182998</v>
      </c>
      <c r="AN106" s="166" t="n">
        <v>0.4</v>
      </c>
      <c r="AO106" s="191" t="n">
        <v>0.12</v>
      </c>
      <c r="AP106" s="54"/>
      <c r="AQ106" s="166" t="n">
        <v>-4.30036778982457</v>
      </c>
      <c r="AR106" s="192" t="n">
        <v>-3.83036778982457</v>
      </c>
      <c r="AS106" s="54"/>
      <c r="AT106" s="35" t="n">
        <v>0.0075</v>
      </c>
      <c r="AU106" s="54"/>
      <c r="AV106" s="166" t="n">
        <v>0.008</v>
      </c>
      <c r="AW106" s="236"/>
      <c r="AX106" s="167" t="n">
        <v>0.04</v>
      </c>
      <c r="AY106" s="167"/>
      <c r="AZ106" s="295" t="n">
        <v>0.75</v>
      </c>
      <c r="BA106" s="295" t="n">
        <v>0.75</v>
      </c>
      <c r="BB106" s="243" t="n">
        <v>-0.47</v>
      </c>
      <c r="BC106" s="239"/>
      <c r="BD106" s="168"/>
      <c r="BE106" s="54"/>
      <c r="BF106" s="132"/>
      <c r="BG106" s="54"/>
      <c r="BH106" s="106"/>
      <c r="BI106" s="106"/>
      <c r="BJ106" s="54"/>
      <c r="BK106" s="132"/>
      <c r="BL106" s="54"/>
      <c r="BM106" s="54"/>
      <c r="BN106" s="71"/>
      <c r="BO106" s="71"/>
      <c r="BP106" s="106"/>
      <c r="BQ106" s="54"/>
      <c r="BR106" s="106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</row>
    <row r="107" customFormat="false" ht="12.75" hidden="false" customHeight="false" outlineLevel="0" collapsed="false">
      <c r="A107" s="169" t="n">
        <v>39173</v>
      </c>
      <c r="B107" s="268" t="n">
        <v>4.383</v>
      </c>
      <c r="C107" s="291" t="n">
        <v>-0.585</v>
      </c>
      <c r="D107" s="172" t="n">
        <v>-0.486399887904653</v>
      </c>
      <c r="E107" s="172" t="n">
        <v>-0.514571348503323</v>
      </c>
      <c r="F107" s="276" t="n">
        <v>0.18</v>
      </c>
      <c r="G107" s="277" t="n">
        <v>0.18</v>
      </c>
      <c r="H107" s="277" t="n">
        <v>0.205</v>
      </c>
      <c r="I107" s="278" t="n">
        <v>0.175</v>
      </c>
      <c r="J107" s="277" t="n">
        <v>0.08</v>
      </c>
      <c r="K107" s="277" t="n">
        <v>0.17</v>
      </c>
      <c r="L107" s="277" t="n">
        <v>0.5</v>
      </c>
      <c r="M107" s="276" t="n">
        <v>-0.31</v>
      </c>
      <c r="N107" s="277" t="n">
        <v>0.43</v>
      </c>
      <c r="O107" s="278" t="n">
        <v>0.12</v>
      </c>
      <c r="P107" s="292" t="n">
        <v>-0.1</v>
      </c>
      <c r="Q107" s="201" t="n">
        <v>0.2325</v>
      </c>
      <c r="R107" s="282" t="n">
        <v>0.2325</v>
      </c>
      <c r="S107" s="178" t="n">
        <v>0.2325</v>
      </c>
      <c r="T107" s="89" t="e">
        <f aca="false">NA()</f>
        <v>#N/A</v>
      </c>
      <c r="U107" s="300" t="n">
        <v>0.2325</v>
      </c>
      <c r="V107" s="42" t="n">
        <v>3.798</v>
      </c>
      <c r="W107" s="42" t="n">
        <v>3.89660011209535</v>
      </c>
      <c r="X107" s="181" t="n">
        <v>3.86842865149668</v>
      </c>
      <c r="Y107" s="43"/>
      <c r="Z107" s="272" t="n">
        <v>0.14</v>
      </c>
      <c r="AA107" s="288" t="n">
        <v>0.1</v>
      </c>
      <c r="AB107" s="294" t="n">
        <v>5.39269163797524</v>
      </c>
      <c r="AC107" s="125" t="n">
        <v>5.53269163797524</v>
      </c>
      <c r="AD107" s="181" t="n">
        <v>5.49269163797524</v>
      </c>
      <c r="AE107" s="230" t="n">
        <v>4.283</v>
      </c>
      <c r="AF107" s="186" t="n">
        <v>4.073</v>
      </c>
      <c r="AG107" s="187" t="n">
        <v>4.503</v>
      </c>
      <c r="AH107" s="234" t="n">
        <v>-0.145</v>
      </c>
      <c r="AI107" s="274" t="n">
        <v>1.49804941253176</v>
      </c>
      <c r="AJ107" s="285" t="n">
        <v>0.056016158551567</v>
      </c>
      <c r="AK107" s="285" t="n">
        <v>0.0593415689816124</v>
      </c>
      <c r="AL107" s="167" t="n">
        <v>0.712939697751232</v>
      </c>
      <c r="AM107" s="190" t="n">
        <v>0.698965245671991</v>
      </c>
      <c r="AN107" s="166" t="n">
        <v>0.18</v>
      </c>
      <c r="AO107" s="191" t="n">
        <v>0.124</v>
      </c>
      <c r="AP107" s="54"/>
      <c r="AQ107" s="166" t="n">
        <v>-4.42460078678462</v>
      </c>
      <c r="AR107" s="192" t="n">
        <v>-3.83960078678462</v>
      </c>
      <c r="AS107" s="54"/>
      <c r="AT107" s="35" t="n">
        <v>0.0075</v>
      </c>
      <c r="AU107" s="54"/>
      <c r="AV107" s="166" t="n">
        <v>0.0025</v>
      </c>
      <c r="AW107" s="236"/>
      <c r="AX107" s="167" t="n">
        <v>-0.09</v>
      </c>
      <c r="AY107" s="167"/>
      <c r="AZ107" s="295" t="n">
        <v>0.4</v>
      </c>
      <c r="BA107" s="295" t="n">
        <v>0.4</v>
      </c>
      <c r="BB107" s="243" t="n">
        <v>-0.585</v>
      </c>
      <c r="BC107" s="239"/>
      <c r="BD107" s="168"/>
      <c r="BE107" s="54"/>
      <c r="BF107" s="132"/>
      <c r="BG107" s="54"/>
      <c r="BH107" s="106"/>
      <c r="BI107" s="106"/>
      <c r="BJ107" s="54"/>
      <c r="BK107" s="132"/>
      <c r="BL107" s="54"/>
      <c r="BM107" s="54"/>
      <c r="BN107" s="71"/>
      <c r="BO107" s="71"/>
      <c r="BP107" s="106"/>
      <c r="BQ107" s="54"/>
      <c r="BR107" s="106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</row>
    <row r="108" customFormat="false" ht="12.75" hidden="false" customHeight="false" outlineLevel="0" collapsed="false">
      <c r="A108" s="169" t="n">
        <v>39203</v>
      </c>
      <c r="B108" s="268" t="n">
        <v>4.363</v>
      </c>
      <c r="C108" s="296" t="n">
        <v>-0.585</v>
      </c>
      <c r="D108" s="172" t="n">
        <v>-0.486372240765226</v>
      </c>
      <c r="E108" s="172" t="n">
        <v>-0.51455160054659</v>
      </c>
      <c r="F108" s="276" t="n">
        <v>0.17</v>
      </c>
      <c r="G108" s="277" t="n">
        <v>0.17</v>
      </c>
      <c r="H108" s="277" t="n">
        <v>0.195</v>
      </c>
      <c r="I108" s="278" t="n">
        <v>0.165</v>
      </c>
      <c r="J108" s="277" t="n">
        <v>0.07</v>
      </c>
      <c r="K108" s="277" t="n">
        <v>0.16</v>
      </c>
      <c r="L108" s="277" t="n">
        <v>0.44</v>
      </c>
      <c r="M108" s="276" t="n">
        <v>-0.31</v>
      </c>
      <c r="N108" s="277" t="n">
        <v>0.43</v>
      </c>
      <c r="O108" s="278" t="n">
        <v>0.12</v>
      </c>
      <c r="P108" s="231" t="n">
        <v>-0.1</v>
      </c>
      <c r="Q108" s="201" t="n">
        <v>0.2325</v>
      </c>
      <c r="R108" s="282" t="n">
        <v>0.2325</v>
      </c>
      <c r="S108" s="178" t="n">
        <v>0.2325</v>
      </c>
      <c r="T108" s="89" t="e">
        <f aca="false">NA()</f>
        <v>#N/A</v>
      </c>
      <c r="U108" s="300" t="n">
        <v>0.2325</v>
      </c>
      <c r="V108" s="42" t="n">
        <v>3.778</v>
      </c>
      <c r="W108" s="42" t="n">
        <v>3.87662775923477</v>
      </c>
      <c r="X108" s="181" t="n">
        <v>3.84844839945341</v>
      </c>
      <c r="Y108" s="43"/>
      <c r="Z108" s="272" t="n">
        <v>0.14</v>
      </c>
      <c r="AA108" s="288" t="n">
        <v>0.1</v>
      </c>
      <c r="AB108" s="294" t="n">
        <v>5.36279039596707</v>
      </c>
      <c r="AC108" s="125" t="n">
        <v>5.50279039596707</v>
      </c>
      <c r="AD108" s="181" t="n">
        <v>5.46279039596707</v>
      </c>
      <c r="AE108" s="230" t="n">
        <v>4.263</v>
      </c>
      <c r="AF108" s="186" t="n">
        <v>4.053</v>
      </c>
      <c r="AG108" s="187" t="n">
        <v>4.483</v>
      </c>
      <c r="AH108" s="234" t="n">
        <v>-0.145</v>
      </c>
      <c r="AI108" s="274" t="n">
        <v>1.49762948226772</v>
      </c>
      <c r="AJ108" s="285" t="n">
        <v>0.0560799350143379</v>
      </c>
      <c r="AK108" s="285" t="n">
        <v>0.0594079170782131</v>
      </c>
      <c r="AL108" s="167" t="n">
        <v>0.70943872329256</v>
      </c>
      <c r="AM108" s="190" t="n">
        <v>0.695337923995618</v>
      </c>
      <c r="AN108" s="166" t="n">
        <v>0.17</v>
      </c>
      <c r="AO108" s="191" t="n">
        <v>0.12</v>
      </c>
      <c r="AP108" s="54"/>
      <c r="AQ108" s="166" t="n">
        <v>-4.38958104708228</v>
      </c>
      <c r="AR108" s="192" t="n">
        <v>-3.80458104708228</v>
      </c>
      <c r="AS108" s="54"/>
      <c r="AT108" s="35" t="n">
        <v>0.0075</v>
      </c>
      <c r="AU108" s="54"/>
      <c r="AV108" s="166" t="n">
        <v>0.0025</v>
      </c>
      <c r="AW108" s="236"/>
      <c r="AX108" s="167" t="n">
        <v>-0.09</v>
      </c>
      <c r="AY108" s="167"/>
      <c r="AZ108" s="295" t="n">
        <v>0.45</v>
      </c>
      <c r="BA108" s="295" t="n">
        <v>0.45</v>
      </c>
      <c r="BB108" s="243" t="n">
        <v>-0.585</v>
      </c>
      <c r="BC108" s="239"/>
      <c r="BD108" s="168"/>
      <c r="BE108" s="54"/>
      <c r="BF108" s="132"/>
      <c r="BG108" s="54"/>
      <c r="BH108" s="106"/>
      <c r="BI108" s="106"/>
      <c r="BJ108" s="54"/>
      <c r="BK108" s="132"/>
      <c r="BL108" s="54"/>
      <c r="BM108" s="54"/>
      <c r="BN108" s="71"/>
      <c r="BO108" s="71"/>
      <c r="BP108" s="106"/>
      <c r="BQ108" s="54"/>
      <c r="BR108" s="106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</row>
    <row r="109" customFormat="false" ht="12.75" hidden="false" customHeight="false" outlineLevel="0" collapsed="false">
      <c r="A109" s="169" t="n">
        <v>39234</v>
      </c>
      <c r="B109" s="268" t="n">
        <v>4.391</v>
      </c>
      <c r="C109" s="296" t="n">
        <v>-0.585</v>
      </c>
      <c r="D109" s="172" t="n">
        <v>-0.486343623193871</v>
      </c>
      <c r="E109" s="172" t="n">
        <v>-0.514531159424194</v>
      </c>
      <c r="F109" s="276" t="n">
        <v>0.16</v>
      </c>
      <c r="G109" s="277" t="n">
        <v>0.16</v>
      </c>
      <c r="H109" s="277" t="n">
        <v>0.185</v>
      </c>
      <c r="I109" s="278" t="n">
        <v>0.155</v>
      </c>
      <c r="J109" s="277" t="n">
        <v>0.06</v>
      </c>
      <c r="K109" s="277" t="n">
        <v>0.15</v>
      </c>
      <c r="L109" s="277" t="n">
        <v>0.44</v>
      </c>
      <c r="M109" s="276" t="n">
        <v>-0.31</v>
      </c>
      <c r="N109" s="277" t="n">
        <v>0.43</v>
      </c>
      <c r="O109" s="278" t="n">
        <v>0.12</v>
      </c>
      <c r="P109" s="231" t="n">
        <v>-0.1</v>
      </c>
      <c r="Q109" s="201" t="n">
        <v>0.2225</v>
      </c>
      <c r="R109" s="282" t="n">
        <v>0.2225</v>
      </c>
      <c r="S109" s="178" t="n">
        <v>0.2225</v>
      </c>
      <c r="T109" s="89" t="e">
        <f aca="false">NA()</f>
        <v>#N/A</v>
      </c>
      <c r="U109" s="300" t="n">
        <v>0.2225</v>
      </c>
      <c r="V109" s="42" t="n">
        <v>3.806</v>
      </c>
      <c r="W109" s="42" t="n">
        <v>3.90465637680613</v>
      </c>
      <c r="X109" s="181" t="n">
        <v>3.87646884057581</v>
      </c>
      <c r="Y109" s="131" t="s">
        <v>117</v>
      </c>
      <c r="Z109" s="272" t="n">
        <v>0.14</v>
      </c>
      <c r="AA109" s="288" t="n">
        <v>0.1</v>
      </c>
      <c r="AB109" s="294" t="n">
        <v>5.4009686677131</v>
      </c>
      <c r="AC109" s="125" t="n">
        <v>5.5409686677131</v>
      </c>
      <c r="AD109" s="181" t="n">
        <v>5.5009686677131</v>
      </c>
      <c r="AE109" s="230" t="n">
        <v>4.291</v>
      </c>
      <c r="AF109" s="186" t="n">
        <v>4.081</v>
      </c>
      <c r="AG109" s="187" t="n">
        <v>4.511</v>
      </c>
      <c r="AH109" s="234" t="n">
        <v>-0.145</v>
      </c>
      <c r="AI109" s="274" t="n">
        <v>1.49719506008479</v>
      </c>
      <c r="AJ109" s="285" t="n">
        <v>0.0561458373606234</v>
      </c>
      <c r="AK109" s="285" t="n">
        <v>0.0594764767795701</v>
      </c>
      <c r="AL109" s="167" t="n">
        <v>0.705831561919671</v>
      </c>
      <c r="AM109" s="190" t="n">
        <v>0.691601785181977</v>
      </c>
      <c r="AN109" s="166" t="n">
        <v>0.16</v>
      </c>
      <c r="AO109" s="191" t="n">
        <v>0.124</v>
      </c>
      <c r="AP109" s="54"/>
      <c r="AQ109" s="166" t="n">
        <v>-4.40956061450401</v>
      </c>
      <c r="AR109" s="192" t="n">
        <v>-3.82456061450401</v>
      </c>
      <c r="AS109" s="54"/>
      <c r="AT109" s="35" t="n">
        <v>0.0075</v>
      </c>
      <c r="AU109" s="54"/>
      <c r="AV109" s="166" t="n">
        <v>0.0025</v>
      </c>
      <c r="AW109" s="236"/>
      <c r="AX109" s="167" t="n">
        <v>-0.09</v>
      </c>
      <c r="AY109" s="167"/>
      <c r="AZ109" s="295" t="n">
        <v>0.45</v>
      </c>
      <c r="BA109" s="295" t="n">
        <v>0.45</v>
      </c>
      <c r="BB109" s="243" t="n">
        <v>-0.585</v>
      </c>
      <c r="BC109" s="239"/>
      <c r="BD109" s="168"/>
      <c r="BE109" s="54"/>
      <c r="BF109" s="132"/>
      <c r="BG109" s="54"/>
      <c r="BH109" s="106"/>
      <c r="BI109" s="106"/>
      <c r="BJ109" s="54"/>
      <c r="BK109" s="132"/>
      <c r="BL109" s="54"/>
      <c r="BM109" s="54"/>
      <c r="BN109" s="71"/>
      <c r="BO109" s="71"/>
      <c r="BP109" s="106"/>
      <c r="BQ109" s="54"/>
      <c r="BR109" s="106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</row>
    <row r="110" customFormat="false" ht="12.75" hidden="false" customHeight="false" outlineLevel="0" collapsed="false">
      <c r="A110" s="169" t="n">
        <v>39264</v>
      </c>
      <c r="B110" s="268" t="n">
        <v>4.418</v>
      </c>
      <c r="C110" s="296" t="n">
        <v>-0.585</v>
      </c>
      <c r="D110" s="172" t="n">
        <v>-0.486315881453496</v>
      </c>
      <c r="E110" s="172" t="n">
        <v>-0.514511343895355</v>
      </c>
      <c r="F110" s="276" t="n">
        <v>0.16</v>
      </c>
      <c r="G110" s="277" t="n">
        <v>0.16</v>
      </c>
      <c r="H110" s="277" t="n">
        <v>0.185</v>
      </c>
      <c r="I110" s="278" t="n">
        <v>0.155</v>
      </c>
      <c r="J110" s="277" t="n">
        <v>0.06</v>
      </c>
      <c r="K110" s="277" t="n">
        <v>0.15</v>
      </c>
      <c r="L110" s="277" t="n">
        <v>0.5</v>
      </c>
      <c r="M110" s="276" t="n">
        <v>-0.31</v>
      </c>
      <c r="N110" s="277" t="n">
        <v>0.43</v>
      </c>
      <c r="O110" s="278" t="n">
        <v>0.12</v>
      </c>
      <c r="P110" s="231" t="n">
        <v>-0.1</v>
      </c>
      <c r="Q110" s="201" t="n">
        <v>0.2225</v>
      </c>
      <c r="R110" s="282" t="n">
        <v>0.2225</v>
      </c>
      <c r="S110" s="178" t="n">
        <v>0.2225</v>
      </c>
      <c r="T110" s="89" t="e">
        <f aca="false">NA()</f>
        <v>#N/A</v>
      </c>
      <c r="U110" s="300" t="n">
        <v>0.2225</v>
      </c>
      <c r="V110" s="42" t="n">
        <v>3.833</v>
      </c>
      <c r="W110" s="42" t="n">
        <v>3.9316841185465</v>
      </c>
      <c r="X110" s="181" t="n">
        <v>3.90348865610465</v>
      </c>
      <c r="Y110" s="227" t="n">
        <v>5.7523213762281</v>
      </c>
      <c r="Z110" s="272" t="n">
        <v>0.14</v>
      </c>
      <c r="AA110" s="288" t="n">
        <v>0.1</v>
      </c>
      <c r="AB110" s="294" t="n">
        <v>5.43775440165812</v>
      </c>
      <c r="AC110" s="125" t="n">
        <v>5.57775440165811</v>
      </c>
      <c r="AD110" s="181" t="n">
        <v>5.53775440165811</v>
      </c>
      <c r="AE110" s="230" t="n">
        <v>4.318</v>
      </c>
      <c r="AF110" s="186" t="n">
        <v>4.108</v>
      </c>
      <c r="AG110" s="187" t="n">
        <v>4.538</v>
      </c>
      <c r="AH110" s="234" t="n">
        <v>-0.145</v>
      </c>
      <c r="AI110" s="274" t="n">
        <v>1.49677417375314</v>
      </c>
      <c r="AJ110" s="285" t="n">
        <v>0.0562096138261476</v>
      </c>
      <c r="AK110" s="285" t="n">
        <v>0.0595428248791445</v>
      </c>
      <c r="AL110" s="167" t="n">
        <v>0.702350956317081</v>
      </c>
      <c r="AM110" s="190" t="n">
        <v>0.687997887648057</v>
      </c>
      <c r="AN110" s="166" t="n">
        <v>0.16</v>
      </c>
      <c r="AO110" s="191" t="n">
        <v>0.12</v>
      </c>
      <c r="AP110" s="54"/>
      <c r="AQ110" s="166" t="n">
        <v>-4.43454080725781</v>
      </c>
      <c r="AR110" s="192" t="n">
        <v>-3.84954080725781</v>
      </c>
      <c r="AS110" s="54"/>
      <c r="AT110" s="35" t="n">
        <v>0.0075</v>
      </c>
      <c r="AU110" s="54"/>
      <c r="AV110" s="166" t="n">
        <v>0.0025</v>
      </c>
      <c r="AW110" s="236"/>
      <c r="AX110" s="167" t="n">
        <v>-0.09</v>
      </c>
      <c r="AY110" s="167"/>
      <c r="AZ110" s="295" t="n">
        <v>0.5</v>
      </c>
      <c r="BA110" s="295" t="n">
        <v>0.5</v>
      </c>
      <c r="BB110" s="243" t="n">
        <v>-0.585</v>
      </c>
      <c r="BC110" s="239"/>
      <c r="BD110" s="168"/>
      <c r="BE110" s="54"/>
      <c r="BF110" s="132"/>
      <c r="BG110" s="54"/>
      <c r="BH110" s="106"/>
      <c r="BI110" s="106"/>
      <c r="BJ110" s="54"/>
      <c r="BK110" s="132"/>
      <c r="BL110" s="54"/>
      <c r="BM110" s="54"/>
      <c r="BN110" s="71"/>
      <c r="BO110" s="71"/>
      <c r="BP110" s="106"/>
      <c r="BQ110" s="54"/>
      <c r="BR110" s="106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</row>
    <row r="111" customFormat="false" ht="12.75" hidden="false" customHeight="false" outlineLevel="0" collapsed="false">
      <c r="A111" s="169" t="n">
        <v>39295</v>
      </c>
      <c r="B111" s="268" t="n">
        <v>4.438</v>
      </c>
      <c r="C111" s="296" t="n">
        <v>-0.585</v>
      </c>
      <c r="D111" s="172" t="n">
        <v>-0.486287166061227</v>
      </c>
      <c r="E111" s="172" t="n">
        <v>-0.514490832900877</v>
      </c>
      <c r="F111" s="276" t="n">
        <v>0.16</v>
      </c>
      <c r="G111" s="277" t="n">
        <v>0.16</v>
      </c>
      <c r="H111" s="277" t="n">
        <v>0.185</v>
      </c>
      <c r="I111" s="278" t="n">
        <v>0.155</v>
      </c>
      <c r="J111" s="277" t="n">
        <v>0.06</v>
      </c>
      <c r="K111" s="277" t="n">
        <v>0.15</v>
      </c>
      <c r="L111" s="277" t="n">
        <v>0.5</v>
      </c>
      <c r="M111" s="276" t="n">
        <v>-0.31</v>
      </c>
      <c r="N111" s="277" t="n">
        <v>0.43</v>
      </c>
      <c r="O111" s="278" t="n">
        <v>0.12</v>
      </c>
      <c r="P111" s="231" t="n">
        <v>-0.1</v>
      </c>
      <c r="Q111" s="201" t="n">
        <v>0.2225</v>
      </c>
      <c r="R111" s="282" t="n">
        <v>0.2225</v>
      </c>
      <c r="S111" s="178" t="n">
        <v>0.2225</v>
      </c>
      <c r="T111" s="89" t="e">
        <f aca="false">NA()</f>
        <v>#N/A</v>
      </c>
      <c r="U111" s="300" t="n">
        <v>0.2225</v>
      </c>
      <c r="V111" s="42" t="n">
        <v>3.853</v>
      </c>
      <c r="W111" s="42" t="n">
        <v>3.95171283393877</v>
      </c>
      <c r="X111" s="181" t="n">
        <v>3.92350916709912</v>
      </c>
      <c r="Y111" s="227" t="n">
        <v>5.85612003583794</v>
      </c>
      <c r="Z111" s="272" t="n">
        <v>0.14</v>
      </c>
      <c r="AA111" s="288" t="n">
        <v>0.1</v>
      </c>
      <c r="AB111" s="294" t="n">
        <v>5.46453767434717</v>
      </c>
      <c r="AC111" s="125" t="n">
        <v>5.60453767434717</v>
      </c>
      <c r="AD111" s="181" t="n">
        <v>5.56453767434717</v>
      </c>
      <c r="AE111" s="230" t="n">
        <v>4.338</v>
      </c>
      <c r="AF111" s="186" t="n">
        <v>4.128</v>
      </c>
      <c r="AG111" s="187" t="n">
        <v>4.558</v>
      </c>
      <c r="AH111" s="234" t="n">
        <v>-0.145</v>
      </c>
      <c r="AI111" s="274" t="n">
        <v>1.49633876474073</v>
      </c>
      <c r="AJ111" s="285" t="n">
        <v>0.0562755161752779</v>
      </c>
      <c r="AK111" s="285" t="n">
        <v>0.059611384583576</v>
      </c>
      <c r="AL111" s="167" t="n">
        <v>0.698764889259885</v>
      </c>
      <c r="AM111" s="190" t="n">
        <v>0.684285989030973</v>
      </c>
      <c r="AN111" s="166" t="n">
        <v>0.16</v>
      </c>
      <c r="AO111" s="191" t="n">
        <v>0.12</v>
      </c>
      <c r="AP111" s="54"/>
      <c r="AQ111" s="166" t="n">
        <v>-4.47452030483667</v>
      </c>
      <c r="AR111" s="192" t="n">
        <v>-3.88952030483667</v>
      </c>
      <c r="AS111" s="54"/>
      <c r="AT111" s="35" t="n">
        <v>0.0075</v>
      </c>
      <c r="AU111" s="54"/>
      <c r="AV111" s="166" t="n">
        <v>0.0025</v>
      </c>
      <c r="AW111" s="236"/>
      <c r="AX111" s="167" t="n">
        <v>-0.09</v>
      </c>
      <c r="AY111" s="167"/>
      <c r="AZ111" s="295" t="n">
        <v>0.55</v>
      </c>
      <c r="BA111" s="295" t="n">
        <v>0.55</v>
      </c>
      <c r="BB111" s="243" t="n">
        <v>-0.585</v>
      </c>
      <c r="BC111" s="239"/>
      <c r="BD111" s="168"/>
      <c r="BE111" s="54"/>
      <c r="BF111" s="132"/>
      <c r="BG111" s="54"/>
      <c r="BH111" s="106"/>
      <c r="BI111" s="106"/>
      <c r="BJ111" s="54"/>
      <c r="BK111" s="132"/>
      <c r="BL111" s="54"/>
      <c r="BM111" s="54"/>
      <c r="BN111" s="71"/>
      <c r="BO111" s="71"/>
      <c r="BP111" s="106"/>
      <c r="BQ111" s="54"/>
      <c r="BR111" s="106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</row>
    <row r="112" customFormat="false" ht="12.75" hidden="false" customHeight="false" outlineLevel="0" collapsed="false">
      <c r="A112" s="169" t="n">
        <v>39326</v>
      </c>
      <c r="B112" s="268" t="n">
        <v>4.428</v>
      </c>
      <c r="C112" s="296" t="n">
        <v>-0.585</v>
      </c>
      <c r="D112" s="172" t="n">
        <v>-0.486258400905523</v>
      </c>
      <c r="E112" s="172" t="n">
        <v>-0.514470286361088</v>
      </c>
      <c r="F112" s="276" t="n">
        <v>0.18</v>
      </c>
      <c r="G112" s="277" t="n">
        <v>0.18</v>
      </c>
      <c r="H112" s="277" t="n">
        <v>0.205</v>
      </c>
      <c r="I112" s="278" t="n">
        <v>0.175</v>
      </c>
      <c r="J112" s="277" t="n">
        <v>0.08</v>
      </c>
      <c r="K112" s="277" t="n">
        <v>0.17</v>
      </c>
      <c r="L112" s="277" t="n">
        <v>0.46</v>
      </c>
      <c r="M112" s="276" t="n">
        <v>-0.31</v>
      </c>
      <c r="N112" s="277" t="n">
        <v>0.43</v>
      </c>
      <c r="O112" s="278" t="n">
        <v>0.12</v>
      </c>
      <c r="P112" s="231" t="n">
        <v>-0.1</v>
      </c>
      <c r="Q112" s="201" t="n">
        <v>0.2225</v>
      </c>
      <c r="R112" s="282" t="n">
        <v>0.2225</v>
      </c>
      <c r="S112" s="178" t="n">
        <v>0.2225</v>
      </c>
      <c r="T112" s="89" t="e">
        <f aca="false">NA()</f>
        <v>#N/A</v>
      </c>
      <c r="U112" s="300" t="n">
        <v>0.2225</v>
      </c>
      <c r="V112" s="42" t="n">
        <v>3.843</v>
      </c>
      <c r="W112" s="42" t="n">
        <v>3.94174159909448</v>
      </c>
      <c r="X112" s="181" t="n">
        <v>3.91352971363891</v>
      </c>
      <c r="Y112" s="227" t="n">
        <v>5.67817947650679</v>
      </c>
      <c r="Z112" s="272" t="n">
        <v>0.14</v>
      </c>
      <c r="AA112" s="288" t="n">
        <v>0.1</v>
      </c>
      <c r="AB112" s="294" t="n">
        <v>5.44876733751516</v>
      </c>
      <c r="AC112" s="125" t="n">
        <v>5.58876733751516</v>
      </c>
      <c r="AD112" s="181" t="n">
        <v>5.54876733751516</v>
      </c>
      <c r="AE112" s="230" t="n">
        <v>4.328</v>
      </c>
      <c r="AF112" s="186" t="n">
        <v>4.118</v>
      </c>
      <c r="AG112" s="187" t="n">
        <v>4.548</v>
      </c>
      <c r="AH112" s="234" t="n">
        <v>-0.145</v>
      </c>
      <c r="AI112" s="274" t="n">
        <v>1.495902855074</v>
      </c>
      <c r="AJ112" s="285" t="n">
        <v>0.0563414185258546</v>
      </c>
      <c r="AK112" s="285" t="n">
        <v>0.0596799442895692</v>
      </c>
      <c r="AL112" s="167" t="n">
        <v>0.695189577089837</v>
      </c>
      <c r="AM112" s="190" t="n">
        <v>0.680586435331398</v>
      </c>
      <c r="AN112" s="166" t="n">
        <v>0.18</v>
      </c>
      <c r="AO112" s="191" t="n">
        <v>0.124</v>
      </c>
      <c r="AP112" s="54"/>
      <c r="AQ112" s="166" t="n">
        <v>-4.47449976688507</v>
      </c>
      <c r="AR112" s="192" t="n">
        <v>-3.88949976688507</v>
      </c>
      <c r="AS112" s="54"/>
      <c r="AT112" s="35" t="n">
        <v>0.0075</v>
      </c>
      <c r="AU112" s="54"/>
      <c r="AV112" s="166" t="n">
        <v>0.0025</v>
      </c>
      <c r="AW112" s="236"/>
      <c r="AX112" s="167" t="n">
        <v>-0.09</v>
      </c>
      <c r="AY112" s="167"/>
      <c r="AZ112" s="295" t="n">
        <v>0.55</v>
      </c>
      <c r="BA112" s="295" t="n">
        <v>0.55</v>
      </c>
      <c r="BB112" s="243" t="n">
        <v>-0.585</v>
      </c>
      <c r="BC112" s="239"/>
      <c r="BD112" s="168"/>
      <c r="BE112" s="54"/>
      <c r="BF112" s="132"/>
      <c r="BG112" s="54"/>
      <c r="BH112" s="106"/>
      <c r="BI112" s="106"/>
      <c r="BJ112" s="54"/>
      <c r="BK112" s="132"/>
      <c r="BL112" s="54"/>
      <c r="BM112" s="54"/>
      <c r="BN112" s="71"/>
      <c r="BO112" s="71"/>
      <c r="BP112" s="106"/>
      <c r="BQ112" s="54"/>
      <c r="BR112" s="106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</row>
    <row r="113" customFormat="false" ht="12.75" hidden="false" customHeight="false" outlineLevel="0" collapsed="false">
      <c r="A113" s="169" t="n">
        <v>39356</v>
      </c>
      <c r="B113" s="268" t="n">
        <v>4.438</v>
      </c>
      <c r="C113" s="296" t="n">
        <v>-0.585</v>
      </c>
      <c r="D113" s="172" t="n">
        <v>-0.486230516244086</v>
      </c>
      <c r="E113" s="172" t="n">
        <v>-0.514450368745776</v>
      </c>
      <c r="F113" s="276" t="n">
        <v>0.19</v>
      </c>
      <c r="G113" s="277" t="n">
        <v>0.19</v>
      </c>
      <c r="H113" s="277" t="n">
        <v>0.215</v>
      </c>
      <c r="I113" s="278" t="n">
        <v>0.185</v>
      </c>
      <c r="J113" s="277" t="n">
        <v>0.09</v>
      </c>
      <c r="K113" s="277" t="n">
        <v>0.18</v>
      </c>
      <c r="L113" s="277" t="n">
        <v>0.47</v>
      </c>
      <c r="M113" s="276" t="n">
        <v>-0.31</v>
      </c>
      <c r="N113" s="277" t="n">
        <v>0.43</v>
      </c>
      <c r="O113" s="278" t="n">
        <v>0.12</v>
      </c>
      <c r="P113" s="231" t="n">
        <v>-0.1</v>
      </c>
      <c r="Q113" s="201" t="n">
        <v>0.2225</v>
      </c>
      <c r="R113" s="282" t="n">
        <v>0.2225</v>
      </c>
      <c r="S113" s="178" t="n">
        <v>0.2225</v>
      </c>
      <c r="T113" s="89" t="e">
        <f aca="false">NA()</f>
        <v>#N/A</v>
      </c>
      <c r="U113" s="300" t="n">
        <v>0.2225</v>
      </c>
      <c r="V113" s="42" t="n">
        <v>3.853</v>
      </c>
      <c r="W113" s="42" t="n">
        <v>3.95176948375591</v>
      </c>
      <c r="X113" s="181" t="n">
        <v>3.92354963125423</v>
      </c>
      <c r="Y113" s="131" t="s">
        <v>110</v>
      </c>
      <c r="Z113" s="272" t="n">
        <v>0.14</v>
      </c>
      <c r="AA113" s="288" t="n">
        <v>0.1</v>
      </c>
      <c r="AB113" s="294" t="n">
        <v>5.4614034566896</v>
      </c>
      <c r="AC113" s="125" t="n">
        <v>5.6014034566896</v>
      </c>
      <c r="AD113" s="181" t="n">
        <v>5.5614034566896</v>
      </c>
      <c r="AE113" s="230" t="n">
        <v>4.338</v>
      </c>
      <c r="AF113" s="186" t="n">
        <v>4.128</v>
      </c>
      <c r="AG113" s="187" t="n">
        <v>4.558</v>
      </c>
      <c r="AH113" s="234" t="n">
        <v>-0.145</v>
      </c>
      <c r="AI113" s="274" t="n">
        <v>1.49548053085936</v>
      </c>
      <c r="AJ113" s="285" t="n">
        <v>0.0564051949955306</v>
      </c>
      <c r="AK113" s="285" t="n">
        <v>0.0597462923936307</v>
      </c>
      <c r="AL113" s="167" t="n">
        <v>0.691739859172937</v>
      </c>
      <c r="AM113" s="190" t="n">
        <v>0.677017992023902</v>
      </c>
      <c r="AN113" s="166" t="n">
        <v>0.19</v>
      </c>
      <c r="AO113" s="191" t="n">
        <v>0.12</v>
      </c>
      <c r="AP113" s="54"/>
      <c r="AQ113" s="166" t="n">
        <v>-4.48447985759507</v>
      </c>
      <c r="AR113" s="192" t="n">
        <v>-3.89947985759507</v>
      </c>
      <c r="AS113" s="54"/>
      <c r="AT113" s="35" t="n">
        <v>0.0075</v>
      </c>
      <c r="AU113" s="54"/>
      <c r="AV113" s="166" t="n">
        <v>0.0025</v>
      </c>
      <c r="AW113" s="236"/>
      <c r="AX113" s="167" t="n">
        <v>-0.09</v>
      </c>
      <c r="AY113" s="167"/>
      <c r="AZ113" s="295" t="n">
        <v>0.6</v>
      </c>
      <c r="BA113" s="295" t="n">
        <v>0.6</v>
      </c>
      <c r="BB113" s="243" t="n">
        <v>-0.585</v>
      </c>
      <c r="BC113" s="239"/>
      <c r="BD113" s="168"/>
      <c r="BE113" s="54"/>
      <c r="BF113" s="132"/>
      <c r="BG113" s="54"/>
      <c r="BH113" s="106"/>
      <c r="BI113" s="106"/>
      <c r="BJ113" s="54"/>
      <c r="BK113" s="132"/>
      <c r="BL113" s="54"/>
      <c r="BM113" s="54"/>
      <c r="BN113" s="71"/>
      <c r="BO113" s="71"/>
      <c r="BP113" s="106"/>
      <c r="BQ113" s="54"/>
      <c r="BR113" s="106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</row>
    <row r="114" customFormat="false" ht="12.75" hidden="false" customHeight="false" outlineLevel="0" collapsed="false">
      <c r="A114" s="267" t="n">
        <v>39387</v>
      </c>
      <c r="B114" s="268" t="n">
        <v>4.583</v>
      </c>
      <c r="C114" s="275" t="n">
        <v>-0.52</v>
      </c>
      <c r="D114" s="172" t="n">
        <v>-0.428258677846784</v>
      </c>
      <c r="E114" s="172" t="n">
        <v>-0.1275</v>
      </c>
      <c r="F114" s="276" t="n">
        <v>0.2425</v>
      </c>
      <c r="G114" s="277" t="n">
        <v>0.3925</v>
      </c>
      <c r="H114" s="277" t="n">
        <v>0.3925</v>
      </c>
      <c r="I114" s="278" t="n">
        <v>0.4925</v>
      </c>
      <c r="J114" s="277" t="n">
        <v>0.1225</v>
      </c>
      <c r="K114" s="277" t="n">
        <v>0.2225</v>
      </c>
      <c r="L114" s="277" t="n">
        <v>0.86</v>
      </c>
      <c r="M114" s="276" t="n">
        <v>-0.22</v>
      </c>
      <c r="N114" s="277" t="n">
        <v>0.33</v>
      </c>
      <c r="O114" s="278" t="n">
        <v>0.49</v>
      </c>
      <c r="P114" s="231" t="n">
        <v>0</v>
      </c>
      <c r="Q114" s="201" t="n">
        <v>0.2225</v>
      </c>
      <c r="R114" s="282" t="n">
        <v>0.2225</v>
      </c>
      <c r="S114" s="178" t="n">
        <v>0.2225</v>
      </c>
      <c r="T114" s="89" t="e">
        <f aca="false">NA()</f>
        <v>#N/A</v>
      </c>
      <c r="U114" s="300" t="n">
        <v>0.2225</v>
      </c>
      <c r="V114" s="42" t="n">
        <v>4.063</v>
      </c>
      <c r="W114" s="42" t="n">
        <v>4.15474132215322</v>
      </c>
      <c r="X114" s="181" t="n">
        <v>4.4555</v>
      </c>
      <c r="Y114" s="227"/>
      <c r="Z114" s="272" t="n">
        <v>0.13</v>
      </c>
      <c r="AA114" s="288" t="n">
        <v>0.55618339481508</v>
      </c>
      <c r="AB114" s="294" t="n">
        <v>5.75738377868453</v>
      </c>
      <c r="AC114" s="125" t="n">
        <v>5.88738377868453</v>
      </c>
      <c r="AD114" s="181" t="n">
        <v>6.31356717349961</v>
      </c>
      <c r="AE114" s="230" t="n">
        <v>4.583</v>
      </c>
      <c r="AF114" s="186" t="n">
        <v>4.363</v>
      </c>
      <c r="AG114" s="187" t="n">
        <v>5.073</v>
      </c>
      <c r="AH114" s="234" t="n">
        <v>-0.15</v>
      </c>
      <c r="AI114" s="274" t="n">
        <v>1.49504363770706</v>
      </c>
      <c r="AJ114" s="285" t="n">
        <v>0.0564710973489513</v>
      </c>
      <c r="AK114" s="285" t="n">
        <v>0.0598148521026971</v>
      </c>
      <c r="AL114" s="167" t="n">
        <v>0.688185776092687</v>
      </c>
      <c r="AM114" s="190" t="n">
        <v>0.673342778866405</v>
      </c>
      <c r="AN114" s="166" t="n">
        <v>0.3925</v>
      </c>
      <c r="AO114" s="191" t="n">
        <v>0.124</v>
      </c>
      <c r="AP114" s="54"/>
      <c r="AQ114" s="166" t="n">
        <v>-4.30780160076737</v>
      </c>
      <c r="AR114" s="192" t="n">
        <v>-3.78780160076737</v>
      </c>
      <c r="AS114" s="54"/>
      <c r="AT114" s="35" t="n">
        <v>0.0075</v>
      </c>
      <c r="AU114" s="54"/>
      <c r="AV114" s="166" t="n">
        <v>0.008</v>
      </c>
      <c r="AW114" s="236"/>
      <c r="AX114" s="167" t="n">
        <v>0.005</v>
      </c>
      <c r="AY114" s="167"/>
      <c r="AZ114" s="295" t="n">
        <v>0.8</v>
      </c>
      <c r="BA114" s="295" t="n">
        <v>0.8</v>
      </c>
      <c r="BB114" s="243" t="n">
        <v>-0.52</v>
      </c>
      <c r="BC114" s="239"/>
      <c r="BD114" s="168"/>
      <c r="BE114" s="54"/>
      <c r="BF114" s="132"/>
      <c r="BG114" s="54"/>
      <c r="BH114" s="106"/>
      <c r="BI114" s="106"/>
      <c r="BJ114" s="54"/>
      <c r="BK114" s="132"/>
      <c r="BL114" s="54"/>
      <c r="BM114" s="54"/>
      <c r="BN114" s="71"/>
      <c r="BO114" s="71"/>
      <c r="BP114" s="106"/>
      <c r="BQ114" s="54"/>
      <c r="BR114" s="106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</row>
    <row r="115" customFormat="false" ht="12.75" hidden="false" customHeight="false" outlineLevel="0" collapsed="false">
      <c r="A115" s="169" t="n">
        <v>39417</v>
      </c>
      <c r="B115" s="268" t="n">
        <v>4.718</v>
      </c>
      <c r="C115" s="299" t="n">
        <v>-0.52</v>
      </c>
      <c r="D115" s="172" t="n">
        <v>-0.42823269680171</v>
      </c>
      <c r="E115" s="172" t="n">
        <v>-0.1075</v>
      </c>
      <c r="F115" s="276" t="n">
        <v>0.2625</v>
      </c>
      <c r="G115" s="277" t="n">
        <v>0.4125</v>
      </c>
      <c r="H115" s="277" t="n">
        <v>0.4125</v>
      </c>
      <c r="I115" s="278" t="n">
        <v>0.5125</v>
      </c>
      <c r="J115" s="277" t="n">
        <v>0.1425</v>
      </c>
      <c r="K115" s="277" t="n">
        <v>0.2425</v>
      </c>
      <c r="L115" s="277" t="n">
        <v>1.28</v>
      </c>
      <c r="M115" s="276" t="n">
        <v>-0.22</v>
      </c>
      <c r="N115" s="277" t="n">
        <v>0.33</v>
      </c>
      <c r="O115" s="278" t="n">
        <v>0.49</v>
      </c>
      <c r="P115" s="231" t="n">
        <v>0.06</v>
      </c>
      <c r="Q115" s="201" t="n">
        <v>0.2225</v>
      </c>
      <c r="R115" s="282" t="n">
        <v>0.2225</v>
      </c>
      <c r="S115" s="178" t="n">
        <v>0.2225</v>
      </c>
      <c r="T115" s="89" t="e">
        <f aca="false">NA()</f>
        <v>#N/A</v>
      </c>
      <c r="U115" s="300" t="n">
        <v>0.2225</v>
      </c>
      <c r="V115" s="42" t="n">
        <v>4.198</v>
      </c>
      <c r="W115" s="42" t="n">
        <v>4.28976730319829</v>
      </c>
      <c r="X115" s="181" t="n">
        <v>4.6105</v>
      </c>
      <c r="Y115" s="131" t="s">
        <v>108</v>
      </c>
      <c r="Z115" s="272" t="n">
        <v>0.13</v>
      </c>
      <c r="AA115" s="288" t="n">
        <v>0.584358460269101</v>
      </c>
      <c r="AB115" s="294" t="n">
        <v>5.94699834232651</v>
      </c>
      <c r="AC115" s="125" t="n">
        <v>6.07699834232651</v>
      </c>
      <c r="AD115" s="181" t="n">
        <v>6.53135680259562</v>
      </c>
      <c r="AE115" s="230" t="n">
        <v>4.778</v>
      </c>
      <c r="AF115" s="186" t="n">
        <v>4.498</v>
      </c>
      <c r="AG115" s="187" t="n">
        <v>5.208</v>
      </c>
      <c r="AH115" s="234" t="n">
        <v>-0.15</v>
      </c>
      <c r="AI115" s="274" t="n">
        <v>1.49462036280649</v>
      </c>
      <c r="AJ115" s="285" t="n">
        <v>0.0565348738213802</v>
      </c>
      <c r="AK115" s="285" t="n">
        <v>0.0598812002097326</v>
      </c>
      <c r="AL115" s="167" t="n">
        <v>0.684756643945763</v>
      </c>
      <c r="AM115" s="190" t="n">
        <v>0.669797921209667</v>
      </c>
      <c r="AN115" s="166" t="n">
        <v>0.4125</v>
      </c>
      <c r="AO115" s="191" t="n">
        <v>0.12</v>
      </c>
      <c r="AP115" s="54"/>
      <c r="AQ115" s="166" t="n">
        <v>-4.42280443233192</v>
      </c>
      <c r="AR115" s="192" t="n">
        <v>-3.90280443233192</v>
      </c>
      <c r="AS115" s="54"/>
      <c r="AT115" s="35" t="n">
        <v>0.0075</v>
      </c>
      <c r="AU115" s="54"/>
      <c r="AV115" s="166" t="n">
        <v>0.008</v>
      </c>
      <c r="AW115" s="236"/>
      <c r="AX115" s="167" t="n">
        <v>0.025</v>
      </c>
      <c r="AY115" s="167"/>
      <c r="AZ115" s="295" t="n">
        <v>1</v>
      </c>
      <c r="BA115" s="295" t="n">
        <v>1</v>
      </c>
      <c r="BB115" s="243" t="n">
        <v>-0.52</v>
      </c>
      <c r="BC115" s="239"/>
      <c r="BD115" s="168"/>
      <c r="BE115" s="54"/>
      <c r="BF115" s="132"/>
      <c r="BG115" s="54"/>
      <c r="BH115" s="106"/>
      <c r="BI115" s="106"/>
      <c r="BJ115" s="54"/>
      <c r="BK115" s="132"/>
      <c r="BL115" s="54"/>
      <c r="BM115" s="54"/>
      <c r="BN115" s="71"/>
      <c r="BO115" s="71"/>
      <c r="BP115" s="106"/>
      <c r="BQ115" s="54"/>
      <c r="BR115" s="106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</row>
    <row r="116" customFormat="false" ht="12.75" hidden="false" customHeight="false" outlineLevel="0" collapsed="false">
      <c r="A116" s="169" t="n">
        <v>39448</v>
      </c>
      <c r="B116" s="268" t="n">
        <v>4.773</v>
      </c>
      <c r="C116" s="299" t="n">
        <v>-0.52</v>
      </c>
      <c r="D116" s="172" t="n">
        <v>-0.428205804133185</v>
      </c>
      <c r="E116" s="172" t="n">
        <v>-0.0975000000000001</v>
      </c>
      <c r="F116" s="276" t="n">
        <v>0.2725</v>
      </c>
      <c r="G116" s="277" t="n">
        <v>0.4225</v>
      </c>
      <c r="H116" s="277" t="n">
        <v>0.4225</v>
      </c>
      <c r="I116" s="278" t="n">
        <v>0.5225</v>
      </c>
      <c r="J116" s="277" t="n">
        <v>0.1525</v>
      </c>
      <c r="K116" s="277" t="n">
        <v>0.2525</v>
      </c>
      <c r="L116" s="277" t="n">
        <v>1.61</v>
      </c>
      <c r="M116" s="276" t="n">
        <v>-0.22</v>
      </c>
      <c r="N116" s="277" t="n">
        <v>0.33</v>
      </c>
      <c r="O116" s="278" t="n">
        <v>0.49</v>
      </c>
      <c r="P116" s="231" t="n">
        <v>0.13</v>
      </c>
      <c r="Q116" s="201" t="n">
        <v>0.2225</v>
      </c>
      <c r="R116" s="282" t="n">
        <v>0.2225</v>
      </c>
      <c r="S116" s="178" t="n">
        <v>0.2225</v>
      </c>
      <c r="T116" s="89" t="e">
        <f aca="false">NA()</f>
        <v>#N/A</v>
      </c>
      <c r="U116" s="300" t="n">
        <v>0.2225</v>
      </c>
      <c r="V116" s="42" t="n">
        <v>4.253</v>
      </c>
      <c r="W116" s="42" t="n">
        <v>4.34479419586682</v>
      </c>
      <c r="X116" s="181" t="n">
        <v>4.6755</v>
      </c>
      <c r="Y116" s="227"/>
      <c r="Z116" s="272" t="n">
        <v>0.13</v>
      </c>
      <c r="AA116" s="288" t="n">
        <v>0.598349377989988</v>
      </c>
      <c r="AB116" s="294" t="n">
        <v>6.02314770317495</v>
      </c>
      <c r="AC116" s="125" t="n">
        <v>6.15314770317495</v>
      </c>
      <c r="AD116" s="181" t="n">
        <v>6.62149708116494</v>
      </c>
      <c r="AE116" s="230" t="n">
        <v>4.903</v>
      </c>
      <c r="AF116" s="186" t="n">
        <v>4.553</v>
      </c>
      <c r="AG116" s="187" t="n">
        <v>5.263</v>
      </c>
      <c r="AH116" s="234" t="n">
        <v>-0.15</v>
      </c>
      <c r="AI116" s="274" t="n">
        <v>1.4941824883896</v>
      </c>
      <c r="AJ116" s="285" t="n">
        <v>0.0566007761776448</v>
      </c>
      <c r="AK116" s="285" t="n">
        <v>0.0599497599218735</v>
      </c>
      <c r="AL116" s="167" t="n">
        <v>0.681223874798562</v>
      </c>
      <c r="AM116" s="190" t="n">
        <v>0.666147110207405</v>
      </c>
      <c r="AN116" s="166" t="n">
        <v>0.4225</v>
      </c>
      <c r="AO116" s="191" t="n">
        <v>0.12</v>
      </c>
      <c r="AP116" s="54"/>
      <c r="AQ116" s="166" t="n">
        <v>-4.46779877420171</v>
      </c>
      <c r="AR116" s="192" t="n">
        <v>-3.94779877420171</v>
      </c>
      <c r="AS116" s="54"/>
      <c r="AT116" s="35" t="n">
        <v>0.0075</v>
      </c>
      <c r="AU116" s="54"/>
      <c r="AV116" s="166" t="n">
        <v>0.008</v>
      </c>
      <c r="AW116" s="236"/>
      <c r="AX116" s="167" t="n">
        <v>0.0375</v>
      </c>
      <c r="AY116" s="167"/>
      <c r="AZ116" s="295" t="n">
        <v>1</v>
      </c>
      <c r="BA116" s="295" t="n">
        <v>1</v>
      </c>
      <c r="BB116" s="243" t="n">
        <v>-0.52</v>
      </c>
      <c r="BC116" s="239"/>
      <c r="BD116" s="168"/>
      <c r="BE116" s="54"/>
      <c r="BF116" s="132"/>
      <c r="BG116" s="54"/>
      <c r="BH116" s="106"/>
      <c r="BI116" s="106"/>
      <c r="BJ116" s="54"/>
      <c r="BK116" s="132"/>
      <c r="BL116" s="54"/>
      <c r="BM116" s="54"/>
      <c r="BN116" s="71"/>
      <c r="BO116" s="71"/>
      <c r="BP116" s="106"/>
      <c r="BQ116" s="54"/>
      <c r="BR116" s="106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</row>
    <row r="117" customFormat="false" ht="12.75" hidden="false" customHeight="false" outlineLevel="0" collapsed="false">
      <c r="A117" s="169" t="n">
        <v>39479</v>
      </c>
      <c r="B117" s="268" t="n">
        <v>4.653</v>
      </c>
      <c r="C117" s="299" t="n">
        <v>-0.52</v>
      </c>
      <c r="D117" s="172" t="n">
        <v>-0.428178865096675</v>
      </c>
      <c r="E117" s="172" t="n">
        <v>-0.107500000000001</v>
      </c>
      <c r="F117" s="276" t="n">
        <v>0.2625</v>
      </c>
      <c r="G117" s="277" t="n">
        <v>0.4125</v>
      </c>
      <c r="H117" s="277" t="n">
        <v>0.4125</v>
      </c>
      <c r="I117" s="278" t="n">
        <v>0.5125</v>
      </c>
      <c r="J117" s="277" t="n">
        <v>0.1425</v>
      </c>
      <c r="K117" s="277" t="n">
        <v>0.2425</v>
      </c>
      <c r="L117" s="277" t="n">
        <v>1.57</v>
      </c>
      <c r="M117" s="276" t="n">
        <v>-0.22</v>
      </c>
      <c r="N117" s="277" t="n">
        <v>0.33</v>
      </c>
      <c r="O117" s="278" t="n">
        <v>0.49</v>
      </c>
      <c r="P117" s="231" t="n">
        <v>0</v>
      </c>
      <c r="Q117" s="201" t="n">
        <v>0.2225</v>
      </c>
      <c r="R117" s="282" t="n">
        <v>0.2225</v>
      </c>
      <c r="S117" s="178" t="n">
        <v>0.2225</v>
      </c>
      <c r="T117" s="89" t="e">
        <f aca="false">NA()</f>
        <v>#N/A</v>
      </c>
      <c r="U117" s="300" t="n">
        <v>0.2225</v>
      </c>
      <c r="V117" s="42" t="n">
        <v>4.133</v>
      </c>
      <c r="W117" s="42" t="n">
        <v>4.22482113490333</v>
      </c>
      <c r="X117" s="181" t="n">
        <v>4.5455</v>
      </c>
      <c r="Y117" s="43"/>
      <c r="Z117" s="272" t="n">
        <v>0.13</v>
      </c>
      <c r="AA117" s="288" t="n">
        <v>0.584015870163878</v>
      </c>
      <c r="AB117" s="294" t="n">
        <v>5.85148507002984</v>
      </c>
      <c r="AC117" s="125" t="n">
        <v>5.98148507002984</v>
      </c>
      <c r="AD117" s="181" t="n">
        <v>6.43550094019372</v>
      </c>
      <c r="AE117" s="230" t="n">
        <v>4.653</v>
      </c>
      <c r="AF117" s="186" t="n">
        <v>4.433</v>
      </c>
      <c r="AG117" s="187" t="n">
        <v>5.143</v>
      </c>
      <c r="AH117" s="234" t="n">
        <v>-0.15</v>
      </c>
      <c r="AI117" s="274" t="n">
        <v>1.49374411614938</v>
      </c>
      <c r="AJ117" s="285" t="n">
        <v>0.0566666785353558</v>
      </c>
      <c r="AK117" s="285" t="n">
        <v>0.0600183196355752</v>
      </c>
      <c r="AL117" s="167" t="n">
        <v>0.677701968690047</v>
      </c>
      <c r="AM117" s="190" t="n">
        <v>0.662508722665975</v>
      </c>
      <c r="AN117" s="166" t="n">
        <v>0.4125</v>
      </c>
      <c r="AO117" s="191" t="n">
        <v>0.133</v>
      </c>
      <c r="AP117" s="54"/>
      <c r="AQ117" s="166" t="n">
        <v>-4.35777920140169</v>
      </c>
      <c r="AR117" s="192" t="n">
        <v>-3.83777920140169</v>
      </c>
      <c r="AS117" s="54"/>
      <c r="AT117" s="35" t="n">
        <v>0.0075</v>
      </c>
      <c r="AU117" s="54"/>
      <c r="AV117" s="166" t="n">
        <v>0.008</v>
      </c>
      <c r="AW117" s="236"/>
      <c r="AX117" s="167" t="n">
        <v>0.0425</v>
      </c>
      <c r="AY117" s="167"/>
      <c r="AZ117" s="295" t="n">
        <v>1</v>
      </c>
      <c r="BA117" s="295" t="n">
        <v>1</v>
      </c>
      <c r="BB117" s="243" t="n">
        <v>-0.52</v>
      </c>
      <c r="BC117" s="239"/>
      <c r="BD117" s="168"/>
      <c r="BE117" s="54"/>
      <c r="BF117" s="132"/>
      <c r="BG117" s="54"/>
      <c r="BH117" s="106"/>
      <c r="BI117" s="106"/>
      <c r="BJ117" s="54"/>
      <c r="BK117" s="132"/>
      <c r="BL117" s="54"/>
      <c r="BM117" s="54"/>
      <c r="BN117" s="71"/>
      <c r="BO117" s="71"/>
      <c r="BP117" s="106"/>
      <c r="BQ117" s="54"/>
      <c r="BR117" s="106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</row>
    <row r="118" customFormat="false" ht="12.75" hidden="false" customHeight="false" outlineLevel="0" collapsed="false">
      <c r="A118" s="169" t="n">
        <v>39508</v>
      </c>
      <c r="B118" s="268" t="n">
        <v>4.548</v>
      </c>
      <c r="C118" s="299" t="n">
        <v>-0.52</v>
      </c>
      <c r="D118" s="172" t="n">
        <v>-0.428158876202374</v>
      </c>
      <c r="E118" s="172" t="n">
        <v>-0.112500000000001</v>
      </c>
      <c r="F118" s="276" t="n">
        <v>0.2575</v>
      </c>
      <c r="G118" s="277" t="n">
        <v>0.4075</v>
      </c>
      <c r="H118" s="277" t="n">
        <v>0.4075</v>
      </c>
      <c r="I118" s="278" t="n">
        <v>0.5075</v>
      </c>
      <c r="J118" s="277" t="n">
        <v>0.1375</v>
      </c>
      <c r="K118" s="277" t="n">
        <v>0.2375</v>
      </c>
      <c r="L118" s="277" t="n">
        <v>0.93</v>
      </c>
      <c r="M118" s="276" t="n">
        <v>-0.22</v>
      </c>
      <c r="N118" s="277" t="n">
        <v>0.33</v>
      </c>
      <c r="O118" s="278" t="n">
        <v>0.49</v>
      </c>
      <c r="P118" s="231" t="n">
        <v>-0.18</v>
      </c>
      <c r="Q118" s="201" t="n">
        <v>0.2075</v>
      </c>
      <c r="R118" s="282" t="n">
        <v>0.2075</v>
      </c>
      <c r="S118" s="178" t="n">
        <v>0.2075</v>
      </c>
      <c r="T118" s="89" t="e">
        <f aca="false">NA()</f>
        <v>#N/A</v>
      </c>
      <c r="U118" s="300" t="n">
        <v>0.2075</v>
      </c>
      <c r="V118" s="42" t="n">
        <v>4.028</v>
      </c>
      <c r="W118" s="42" t="n">
        <v>4.11984112379763</v>
      </c>
      <c r="X118" s="181" t="n">
        <v>4.4355</v>
      </c>
      <c r="Y118" s="43"/>
      <c r="Z118" s="272" t="n">
        <v>0.13</v>
      </c>
      <c r="AA118" s="288" t="n">
        <v>0.576811321655126</v>
      </c>
      <c r="AB118" s="294" t="n">
        <v>5.70158528497387</v>
      </c>
      <c r="AC118" s="125" t="n">
        <v>5.83158528497386</v>
      </c>
      <c r="AD118" s="181" t="n">
        <v>6.27839660662899</v>
      </c>
      <c r="AE118" s="230" t="n">
        <v>4.368</v>
      </c>
      <c r="AF118" s="186" t="n">
        <v>4.328</v>
      </c>
      <c r="AG118" s="187" t="n">
        <v>5.038</v>
      </c>
      <c r="AH118" s="234" t="n">
        <v>-0.15</v>
      </c>
      <c r="AI118" s="274" t="n">
        <v>1.4934190080495</v>
      </c>
      <c r="AJ118" s="285" t="n">
        <v>0.0567283291293612</v>
      </c>
      <c r="AK118" s="285" t="n">
        <v>0.0600740880696362</v>
      </c>
      <c r="AL118" s="167" t="n">
        <v>0.674417134899998</v>
      </c>
      <c r="AM118" s="190" t="n">
        <v>0.659154037051008</v>
      </c>
      <c r="AN118" s="166" t="n">
        <v>0.4075</v>
      </c>
      <c r="AO118" s="191" t="n">
        <v>0.12</v>
      </c>
      <c r="AP118" s="54"/>
      <c r="AQ118" s="166" t="n">
        <v>-4.32275372383317</v>
      </c>
      <c r="AR118" s="192" t="n">
        <v>-3.80275372383317</v>
      </c>
      <c r="AS118" s="54"/>
      <c r="AT118" s="35" t="n">
        <v>0.0075</v>
      </c>
      <c r="AU118" s="54"/>
      <c r="AV118" s="166" t="n">
        <v>0.008</v>
      </c>
      <c r="AW118" s="236"/>
      <c r="AX118" s="167" t="n">
        <v>0.04</v>
      </c>
      <c r="AY118" s="167"/>
      <c r="AZ118" s="295" t="n">
        <v>0.75</v>
      </c>
      <c r="BA118" s="295" t="n">
        <v>0.75</v>
      </c>
      <c r="BB118" s="243" t="n">
        <v>-0.52</v>
      </c>
      <c r="BC118" s="239"/>
      <c r="BD118" s="168"/>
      <c r="BE118" s="54"/>
      <c r="BF118" s="132"/>
      <c r="BG118" s="54"/>
      <c r="BH118" s="106"/>
      <c r="BI118" s="106"/>
      <c r="BJ118" s="54"/>
      <c r="BK118" s="132"/>
      <c r="BL118" s="54"/>
      <c r="BM118" s="54"/>
      <c r="BN118" s="71"/>
      <c r="BO118" s="71"/>
      <c r="BP118" s="106"/>
      <c r="BQ118" s="54"/>
      <c r="BR118" s="106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</row>
    <row r="119" customFormat="false" ht="12.75" hidden="false" customHeight="false" outlineLevel="0" collapsed="false">
      <c r="A119" s="169" t="n">
        <v>39539</v>
      </c>
      <c r="B119" s="268" t="n">
        <v>4.458</v>
      </c>
      <c r="C119" s="291" t="n">
        <v>-0.47</v>
      </c>
      <c r="D119" s="172" t="n">
        <v>-0.37814690001564</v>
      </c>
      <c r="E119" s="172" t="n">
        <v>-0.3993437692428</v>
      </c>
      <c r="F119" s="276" t="n">
        <v>0.1825</v>
      </c>
      <c r="G119" s="277" t="n">
        <v>0.1825</v>
      </c>
      <c r="H119" s="277" t="n">
        <v>0.2075</v>
      </c>
      <c r="I119" s="278" t="n">
        <v>0.1775</v>
      </c>
      <c r="J119" s="277" t="n">
        <v>0.0825</v>
      </c>
      <c r="K119" s="277" t="n">
        <v>0.1725</v>
      </c>
      <c r="L119" s="277" t="n">
        <v>0.5</v>
      </c>
      <c r="M119" s="276" t="n">
        <v>-0.31</v>
      </c>
      <c r="N119" s="277" t="n">
        <v>0.43</v>
      </c>
      <c r="O119" s="278" t="n">
        <v>0.12</v>
      </c>
      <c r="P119" s="231" t="n">
        <v>-0.29</v>
      </c>
      <c r="Q119" s="201" t="n">
        <v>0.2</v>
      </c>
      <c r="R119" s="282" t="n">
        <v>0.2075</v>
      </c>
      <c r="S119" s="178" t="n">
        <v>0.2075</v>
      </c>
      <c r="T119" s="89" t="e">
        <f aca="false">NA()</f>
        <v>#N/A</v>
      </c>
      <c r="U119" s="300" t="n">
        <v>0.2075</v>
      </c>
      <c r="V119" s="42" t="n">
        <v>3.988</v>
      </c>
      <c r="W119" s="42" t="n">
        <v>4.07985309998436</v>
      </c>
      <c r="X119" s="181" t="n">
        <v>4.0586562307572</v>
      </c>
      <c r="Y119" s="43"/>
      <c r="Z119" s="272" t="n">
        <v>0.13</v>
      </c>
      <c r="AA119" s="288" t="n">
        <v>0.1</v>
      </c>
      <c r="AB119" s="294" t="n">
        <v>5.64422975477448</v>
      </c>
      <c r="AC119" s="125" t="n">
        <v>5.77422975477448</v>
      </c>
      <c r="AD119" s="181" t="n">
        <v>5.74422975477448</v>
      </c>
      <c r="AE119" s="230" t="n">
        <v>4.168</v>
      </c>
      <c r="AF119" s="186" t="n">
        <v>4.148</v>
      </c>
      <c r="AG119" s="187" t="n">
        <v>4.578</v>
      </c>
      <c r="AH119" s="234" t="n">
        <v>-0.145</v>
      </c>
      <c r="AI119" s="274" t="n">
        <v>1.49322428990806</v>
      </c>
      <c r="AJ119" s="285" t="n">
        <v>0.0567942314898695</v>
      </c>
      <c r="AK119" s="285" t="n">
        <v>0.0601190650325507</v>
      </c>
      <c r="AL119" s="167" t="n">
        <v>0.670916311910893</v>
      </c>
      <c r="AM119" s="190" t="n">
        <v>0.65564694596916</v>
      </c>
      <c r="AN119" s="166" t="n">
        <v>0.1825</v>
      </c>
      <c r="AO119" s="191" t="n">
        <v>0.124</v>
      </c>
      <c r="AP119" s="54"/>
      <c r="AQ119" s="166" t="n">
        <v>-4.49937330264933</v>
      </c>
      <c r="AR119" s="192" t="n">
        <v>-4.02937330264934</v>
      </c>
      <c r="AS119" s="54"/>
      <c r="AT119" s="35" t="n">
        <v>0.0075</v>
      </c>
      <c r="AU119" s="54"/>
      <c r="AV119" s="166" t="n">
        <v>0.0025</v>
      </c>
      <c r="AW119" s="236"/>
      <c r="AX119" s="167" t="n">
        <v>-0.09</v>
      </c>
      <c r="AY119" s="167"/>
      <c r="AZ119" s="295" t="n">
        <v>0.4</v>
      </c>
      <c r="BA119" s="295" t="n">
        <v>0.4</v>
      </c>
      <c r="BB119" s="243" t="n">
        <v>-0.47</v>
      </c>
      <c r="BC119" s="239"/>
      <c r="BD119" s="168"/>
      <c r="BE119" s="54"/>
      <c r="BF119" s="132"/>
      <c r="BG119" s="54"/>
      <c r="BH119" s="106"/>
      <c r="BI119" s="106"/>
      <c r="BJ119" s="54"/>
      <c r="BK119" s="132"/>
      <c r="BL119" s="54"/>
      <c r="BM119" s="54"/>
      <c r="BN119" s="71"/>
      <c r="BO119" s="71"/>
      <c r="BP119" s="106"/>
      <c r="BQ119" s="54"/>
      <c r="BR119" s="106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</row>
    <row r="120" customFormat="false" ht="12.75" hidden="false" customHeight="false" outlineLevel="0" collapsed="false">
      <c r="A120" s="169" t="n">
        <v>39569</v>
      </c>
      <c r="B120" s="268" t="n">
        <v>4.438</v>
      </c>
      <c r="C120" s="296" t="n">
        <v>-0.47</v>
      </c>
      <c r="D120" s="172" t="n">
        <v>-0.37813561114001</v>
      </c>
      <c r="E120" s="172" t="n">
        <v>-0.399335085492315</v>
      </c>
      <c r="F120" s="276" t="n">
        <v>0.1725</v>
      </c>
      <c r="G120" s="277" t="n">
        <v>0.1725</v>
      </c>
      <c r="H120" s="277" t="n">
        <v>0.1975</v>
      </c>
      <c r="I120" s="278" t="n">
        <v>0.1675</v>
      </c>
      <c r="J120" s="277" t="n">
        <v>0.0725</v>
      </c>
      <c r="K120" s="277" t="n">
        <v>0.1625</v>
      </c>
      <c r="L120" s="277" t="n">
        <v>0.44</v>
      </c>
      <c r="M120" s="276" t="n">
        <v>-0.31</v>
      </c>
      <c r="N120" s="277" t="n">
        <v>0.43</v>
      </c>
      <c r="O120" s="278" t="n">
        <v>0.12</v>
      </c>
      <c r="P120" s="231" t="n">
        <v>-0.29</v>
      </c>
      <c r="Q120" s="201" t="n">
        <v>0.2</v>
      </c>
      <c r="R120" s="282" t="n">
        <v>0.2075</v>
      </c>
      <c r="S120" s="178" t="n">
        <v>0.2075</v>
      </c>
      <c r="T120" s="89" t="e">
        <f aca="false">NA()</f>
        <v>#N/A</v>
      </c>
      <c r="U120" s="300" t="n">
        <v>0.2075</v>
      </c>
      <c r="V120" s="42" t="n">
        <v>3.968</v>
      </c>
      <c r="W120" s="42" t="n">
        <v>4.05986438885999</v>
      </c>
      <c r="X120" s="181" t="n">
        <v>4.03866491450769</v>
      </c>
      <c r="Y120" s="43"/>
      <c r="Z120" s="272" t="n">
        <v>0.13</v>
      </c>
      <c r="AA120" s="288" t="n">
        <v>0.1</v>
      </c>
      <c r="AB120" s="294" t="n">
        <v>5.61523356766887</v>
      </c>
      <c r="AC120" s="125" t="n">
        <v>5.74523356766887</v>
      </c>
      <c r="AD120" s="181" t="n">
        <v>5.71523356766887</v>
      </c>
      <c r="AE120" s="230" t="n">
        <v>4.148</v>
      </c>
      <c r="AF120" s="186" t="n">
        <v>4.128</v>
      </c>
      <c r="AG120" s="187" t="n">
        <v>4.558</v>
      </c>
      <c r="AH120" s="234" t="n">
        <v>-0.145</v>
      </c>
      <c r="AI120" s="274" t="n">
        <v>1.49304079308731</v>
      </c>
      <c r="AJ120" s="285" t="n">
        <v>0.056858007969157</v>
      </c>
      <c r="AK120" s="285" t="n">
        <v>0.0601625911263333</v>
      </c>
      <c r="AL120" s="167" t="n">
        <v>0.667538817655552</v>
      </c>
      <c r="AM120" s="190" t="n">
        <v>0.652266155581813</v>
      </c>
      <c r="AN120" s="166" t="n">
        <v>0.1725</v>
      </c>
      <c r="AO120" s="191" t="n">
        <v>0.12</v>
      </c>
      <c r="AP120" s="54"/>
      <c r="AQ120" s="166" t="n">
        <v>-4.46436462252855</v>
      </c>
      <c r="AR120" s="192" t="n">
        <v>-3.99436462252855</v>
      </c>
      <c r="AS120" s="54"/>
      <c r="AT120" s="35" t="n">
        <v>0.0075</v>
      </c>
      <c r="AU120" s="54"/>
      <c r="AV120" s="166" t="n">
        <v>0.0025</v>
      </c>
      <c r="AW120" s="236"/>
      <c r="AX120" s="167" t="n">
        <v>-0.09</v>
      </c>
      <c r="AY120" s="167"/>
      <c r="AZ120" s="295" t="n">
        <v>0.45</v>
      </c>
      <c r="BA120" s="295" t="n">
        <v>0.45</v>
      </c>
      <c r="BB120" s="243" t="n">
        <v>-0.47</v>
      </c>
      <c r="BC120" s="239"/>
      <c r="BD120" s="168"/>
      <c r="BE120" s="54"/>
      <c r="BF120" s="132"/>
      <c r="BG120" s="54"/>
      <c r="BH120" s="106"/>
      <c r="BI120" s="106"/>
      <c r="BJ120" s="54"/>
      <c r="BK120" s="132"/>
      <c r="BL120" s="54"/>
      <c r="BM120" s="54"/>
      <c r="BN120" s="71"/>
      <c r="BO120" s="71"/>
      <c r="BP120" s="106"/>
      <c r="BQ120" s="54"/>
      <c r="BR120" s="106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</row>
    <row r="121" customFormat="false" ht="12.75" hidden="false" customHeight="false" outlineLevel="0" collapsed="false">
      <c r="A121" s="169" t="n">
        <v>39600</v>
      </c>
      <c r="B121" s="268" t="n">
        <v>4.466</v>
      </c>
      <c r="C121" s="296" t="n">
        <v>-0.47</v>
      </c>
      <c r="D121" s="172" t="n">
        <v>-0.37812425707641</v>
      </c>
      <c r="E121" s="172" t="n">
        <v>-0.399326351597238</v>
      </c>
      <c r="F121" s="276" t="n">
        <v>0.1625</v>
      </c>
      <c r="G121" s="277" t="n">
        <v>0.1625</v>
      </c>
      <c r="H121" s="277" t="n">
        <v>0.1875</v>
      </c>
      <c r="I121" s="278" t="n">
        <v>0.1575</v>
      </c>
      <c r="J121" s="277" t="n">
        <v>0.0625</v>
      </c>
      <c r="K121" s="277" t="n">
        <v>0.1525</v>
      </c>
      <c r="L121" s="277" t="n">
        <v>0.44</v>
      </c>
      <c r="M121" s="276" t="n">
        <v>-0.31</v>
      </c>
      <c r="N121" s="277" t="n">
        <v>0.43</v>
      </c>
      <c r="O121" s="278" t="n">
        <v>0.12</v>
      </c>
      <c r="P121" s="231" t="n">
        <v>-0.29</v>
      </c>
      <c r="Q121" s="201" t="n">
        <v>0.2</v>
      </c>
      <c r="R121" s="282" t="n">
        <v>0.2075</v>
      </c>
      <c r="S121" s="178" t="n">
        <v>0.2075</v>
      </c>
      <c r="T121" s="89" t="e">
        <f aca="false">NA()</f>
        <v>#N/A</v>
      </c>
      <c r="U121" s="300" t="n">
        <v>0.2075</v>
      </c>
      <c r="V121" s="42" t="n">
        <v>3.996</v>
      </c>
      <c r="W121" s="42" t="n">
        <v>4.08787574292359</v>
      </c>
      <c r="X121" s="181" t="n">
        <v>4.06667364840276</v>
      </c>
      <c r="Y121" s="131" t="s">
        <v>118</v>
      </c>
      <c r="Z121" s="272" t="n">
        <v>0.13</v>
      </c>
      <c r="AA121" s="288" t="n">
        <v>0.1</v>
      </c>
      <c r="AB121" s="294" t="n">
        <v>5.65415836073326</v>
      </c>
      <c r="AC121" s="125" t="n">
        <v>5.78415836073326</v>
      </c>
      <c r="AD121" s="181" t="n">
        <v>5.75415836073326</v>
      </c>
      <c r="AE121" s="230" t="n">
        <v>4.176</v>
      </c>
      <c r="AF121" s="186" t="n">
        <v>4.156</v>
      </c>
      <c r="AG121" s="187" t="n">
        <v>4.586</v>
      </c>
      <c r="AH121" s="234" t="n">
        <v>-0.145</v>
      </c>
      <c r="AI121" s="274" t="n">
        <v>1.49285628214259</v>
      </c>
      <c r="AJ121" s="285" t="n">
        <v>0.0569239103325088</v>
      </c>
      <c r="AK121" s="285" t="n">
        <v>0.0602075680905698</v>
      </c>
      <c r="AL121" s="167" t="n">
        <v>0.664059504504705</v>
      </c>
      <c r="AM121" s="190" t="n">
        <v>0.64878625851855</v>
      </c>
      <c r="AN121" s="166" t="n">
        <v>0.1625</v>
      </c>
      <c r="AO121" s="191" t="n">
        <v>0.124</v>
      </c>
      <c r="AP121" s="54"/>
      <c r="AQ121" s="166" t="n">
        <v>-4.48435589228413</v>
      </c>
      <c r="AR121" s="192" t="n">
        <v>-4.01435589228413</v>
      </c>
      <c r="AS121" s="54"/>
      <c r="AT121" s="35" t="n">
        <v>0.0075</v>
      </c>
      <c r="AU121" s="54"/>
      <c r="AV121" s="166" t="n">
        <v>0.0025</v>
      </c>
      <c r="AW121" s="236"/>
      <c r="AX121" s="167" t="n">
        <v>-0.09</v>
      </c>
      <c r="AY121" s="167"/>
      <c r="AZ121" s="295" t="n">
        <v>0.45</v>
      </c>
      <c r="BA121" s="295" t="n">
        <v>0.45</v>
      </c>
      <c r="BB121" s="243" t="n">
        <v>-0.47</v>
      </c>
      <c r="BC121" s="239"/>
      <c r="BD121" s="168"/>
      <c r="BE121" s="54"/>
      <c r="BF121" s="132"/>
      <c r="BG121" s="54"/>
      <c r="BH121" s="106"/>
      <c r="BI121" s="106"/>
      <c r="BJ121" s="54"/>
      <c r="BK121" s="132"/>
      <c r="BL121" s="54"/>
      <c r="BM121" s="54"/>
      <c r="BN121" s="71"/>
      <c r="BO121" s="71"/>
      <c r="BP121" s="106"/>
      <c r="BQ121" s="54"/>
      <c r="BR121" s="106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</row>
    <row r="122" customFormat="false" ht="12.75" hidden="false" customHeight="false" outlineLevel="0" collapsed="false">
      <c r="A122" s="169" t="n">
        <v>39630</v>
      </c>
      <c r="B122" s="268" t="n">
        <v>4.493</v>
      </c>
      <c r="C122" s="296" t="n">
        <v>-0.47</v>
      </c>
      <c r="D122" s="172" t="n">
        <v>-0.378113570430737</v>
      </c>
      <c r="E122" s="172" t="n">
        <v>-0.399318131100568</v>
      </c>
      <c r="F122" s="276" t="n">
        <v>0.1625</v>
      </c>
      <c r="G122" s="277" t="n">
        <v>0.1625</v>
      </c>
      <c r="H122" s="277" t="n">
        <v>0.1875</v>
      </c>
      <c r="I122" s="278" t="n">
        <v>0.1575</v>
      </c>
      <c r="J122" s="277" t="n">
        <v>0.0625</v>
      </c>
      <c r="K122" s="277" t="n">
        <v>0.1525</v>
      </c>
      <c r="L122" s="277" t="n">
        <v>0.5</v>
      </c>
      <c r="M122" s="276" t="n">
        <v>-0.31</v>
      </c>
      <c r="N122" s="277" t="n">
        <v>0.43</v>
      </c>
      <c r="O122" s="278" t="n">
        <v>0.12</v>
      </c>
      <c r="P122" s="231" t="n">
        <v>-0.29</v>
      </c>
      <c r="Q122" s="201" t="n">
        <v>0.195</v>
      </c>
      <c r="R122" s="282" t="n">
        <v>0.2025</v>
      </c>
      <c r="S122" s="178" t="n">
        <v>0.2025</v>
      </c>
      <c r="T122" s="89" t="e">
        <f aca="false">NA()</f>
        <v>#N/A</v>
      </c>
      <c r="U122" s="300" t="n">
        <v>0.2025</v>
      </c>
      <c r="V122" s="42" t="n">
        <v>4.023</v>
      </c>
      <c r="W122" s="42" t="n">
        <v>4.11488642956926</v>
      </c>
      <c r="X122" s="181" t="n">
        <v>4.09368186889943</v>
      </c>
      <c r="Y122" s="227" t="n">
        <v>5.88581527922342</v>
      </c>
      <c r="Z122" s="272" t="n">
        <v>0.13</v>
      </c>
      <c r="AA122" s="288" t="n">
        <v>0.1</v>
      </c>
      <c r="AB122" s="294" t="n">
        <v>5.69170009599489</v>
      </c>
      <c r="AC122" s="125" t="n">
        <v>5.82170009599489</v>
      </c>
      <c r="AD122" s="181" t="n">
        <v>5.79170009599489</v>
      </c>
      <c r="AE122" s="230" t="n">
        <v>4.203</v>
      </c>
      <c r="AF122" s="186" t="n">
        <v>4.183</v>
      </c>
      <c r="AG122" s="187" t="n">
        <v>4.613</v>
      </c>
      <c r="AH122" s="234" t="n">
        <v>-0.145</v>
      </c>
      <c r="AI122" s="274" t="n">
        <v>1.49268265883171</v>
      </c>
      <c r="AJ122" s="285" t="n">
        <v>0.0569876868145482</v>
      </c>
      <c r="AK122" s="285" t="n">
        <v>0.0602510941856322</v>
      </c>
      <c r="AL122" s="167" t="n">
        <v>0.660702861708504</v>
      </c>
      <c r="AM122" s="190" t="n">
        <v>0.645431743660191</v>
      </c>
      <c r="AN122" s="166" t="n">
        <v>0.1625</v>
      </c>
      <c r="AO122" s="191" t="n">
        <v>0.12</v>
      </c>
      <c r="AP122" s="54"/>
      <c r="AQ122" s="166" t="n">
        <v>-4.50934767522352</v>
      </c>
      <c r="AR122" s="192" t="n">
        <v>-4.03934767522352</v>
      </c>
      <c r="AS122" s="54"/>
      <c r="AT122" s="35" t="n">
        <v>0.0075</v>
      </c>
      <c r="AU122" s="54"/>
      <c r="AV122" s="166" t="n">
        <v>0.0025</v>
      </c>
      <c r="AW122" s="236"/>
      <c r="AX122" s="167" t="n">
        <v>-0.09</v>
      </c>
      <c r="AY122" s="167"/>
      <c r="AZ122" s="295" t="n">
        <v>0.5</v>
      </c>
      <c r="BA122" s="295" t="n">
        <v>0.5</v>
      </c>
      <c r="BB122" s="243" t="n">
        <v>-0.47</v>
      </c>
      <c r="BC122" s="239"/>
      <c r="BD122" s="168"/>
      <c r="BE122" s="54"/>
      <c r="BF122" s="132"/>
      <c r="BG122" s="54"/>
      <c r="BH122" s="106"/>
      <c r="BI122" s="106"/>
      <c r="BJ122" s="54"/>
      <c r="BK122" s="132"/>
      <c r="BL122" s="54"/>
      <c r="BM122" s="54"/>
      <c r="BN122" s="71"/>
      <c r="BO122" s="71"/>
      <c r="BP122" s="106"/>
      <c r="BQ122" s="54"/>
      <c r="BR122" s="106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</row>
    <row r="123" customFormat="false" ht="12.75" hidden="false" customHeight="false" outlineLevel="0" collapsed="false">
      <c r="A123" s="169" t="n">
        <v>39661</v>
      </c>
      <c r="B123" s="268" t="n">
        <v>4.513</v>
      </c>
      <c r="C123" s="296" t="n">
        <v>-0.47</v>
      </c>
      <c r="D123" s="172" t="n">
        <v>-0.378102838846308</v>
      </c>
      <c r="E123" s="172" t="n">
        <v>-0.399309876035622</v>
      </c>
      <c r="F123" s="276" t="n">
        <v>0.1625</v>
      </c>
      <c r="G123" s="277" t="n">
        <v>0.1625</v>
      </c>
      <c r="H123" s="277" t="n">
        <v>0.1875</v>
      </c>
      <c r="I123" s="278" t="n">
        <v>0.1575</v>
      </c>
      <c r="J123" s="277" t="n">
        <v>0.0625</v>
      </c>
      <c r="K123" s="277" t="n">
        <v>0.1525</v>
      </c>
      <c r="L123" s="277" t="n">
        <v>0.5</v>
      </c>
      <c r="M123" s="276" t="n">
        <v>-0.31</v>
      </c>
      <c r="N123" s="277" t="n">
        <v>0.43</v>
      </c>
      <c r="O123" s="278" t="n">
        <v>0.12</v>
      </c>
      <c r="P123" s="231" t="n">
        <v>-0.29</v>
      </c>
      <c r="Q123" s="201" t="n">
        <v>0.195</v>
      </c>
      <c r="R123" s="282" t="n">
        <v>0.2025</v>
      </c>
      <c r="S123" s="178" t="n">
        <v>0.2025</v>
      </c>
      <c r="T123" s="89" t="e">
        <f aca="false">NA()</f>
        <v>#N/A</v>
      </c>
      <c r="U123" s="300" t="n">
        <v>0.2025</v>
      </c>
      <c r="V123" s="42" t="n">
        <v>4.043</v>
      </c>
      <c r="W123" s="42" t="n">
        <v>4.13489716115369</v>
      </c>
      <c r="X123" s="181" t="n">
        <v>4.11369012396438</v>
      </c>
      <c r="Y123" s="227" t="n">
        <v>6.02740584659297</v>
      </c>
      <c r="Z123" s="272" t="n">
        <v>0.13</v>
      </c>
      <c r="AA123" s="288" t="n">
        <v>0.1</v>
      </c>
      <c r="AB123" s="294" t="n">
        <v>5.71932792484181</v>
      </c>
      <c r="AC123" s="125" t="n">
        <v>5.84932792484181</v>
      </c>
      <c r="AD123" s="181" t="n">
        <v>5.81932792484181</v>
      </c>
      <c r="AE123" s="230" t="n">
        <v>4.223</v>
      </c>
      <c r="AF123" s="186" t="n">
        <v>4.203</v>
      </c>
      <c r="AG123" s="187" t="n">
        <v>4.633</v>
      </c>
      <c r="AH123" s="234" t="n">
        <v>-0.145</v>
      </c>
      <c r="AI123" s="274" t="n">
        <v>1.49250834604796</v>
      </c>
      <c r="AJ123" s="285" t="n">
        <v>0.057053589180744</v>
      </c>
      <c r="AK123" s="285" t="n">
        <v>0.0602960711511917</v>
      </c>
      <c r="AL123" s="167" t="n">
        <v>0.657245130853806</v>
      </c>
      <c r="AM123" s="190" t="n">
        <v>0.641978954972962</v>
      </c>
      <c r="AN123" s="166" t="n">
        <v>0.1625</v>
      </c>
      <c r="AO123" s="191" t="n">
        <v>0.12</v>
      </c>
      <c r="AP123" s="54"/>
      <c r="AQ123" s="166" t="n">
        <v>-4.54933942360909</v>
      </c>
      <c r="AR123" s="192" t="n">
        <v>-4.07933942360909</v>
      </c>
      <c r="AS123" s="54"/>
      <c r="AT123" s="35" t="n">
        <v>0.0075</v>
      </c>
      <c r="AU123" s="54"/>
      <c r="AV123" s="166" t="n">
        <v>0.0025</v>
      </c>
      <c r="AW123" s="236"/>
      <c r="AX123" s="167" t="n">
        <v>-0.09</v>
      </c>
      <c r="AY123" s="167"/>
      <c r="AZ123" s="295" t="n">
        <v>0.55</v>
      </c>
      <c r="BA123" s="295" t="n">
        <v>0.55</v>
      </c>
      <c r="BB123" s="243" t="n">
        <v>-0.47</v>
      </c>
      <c r="BC123" s="239"/>
      <c r="BD123" s="168"/>
      <c r="BE123" s="54"/>
      <c r="BF123" s="132"/>
      <c r="BG123" s="54"/>
      <c r="BH123" s="106"/>
      <c r="BI123" s="106"/>
      <c r="BJ123" s="54"/>
      <c r="BK123" s="132"/>
      <c r="BL123" s="54"/>
      <c r="BM123" s="54"/>
      <c r="BN123" s="71"/>
      <c r="BO123" s="71"/>
      <c r="BP123" s="106"/>
      <c r="BQ123" s="54"/>
      <c r="BR123" s="106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</row>
    <row r="124" customFormat="false" ht="12.75" hidden="false" customHeight="false" outlineLevel="0" collapsed="false">
      <c r="A124" s="169" t="n">
        <v>39692</v>
      </c>
      <c r="B124" s="268" t="n">
        <v>4.503</v>
      </c>
      <c r="C124" s="296" t="n">
        <v>-0.47</v>
      </c>
      <c r="D124" s="172" t="n">
        <v>-0.378092423732197</v>
      </c>
      <c r="E124" s="172" t="n">
        <v>-0.399301864409383</v>
      </c>
      <c r="F124" s="276" t="n">
        <v>0.1825</v>
      </c>
      <c r="G124" s="277" t="n">
        <v>0.1825</v>
      </c>
      <c r="H124" s="277" t="n">
        <v>0.2075</v>
      </c>
      <c r="I124" s="278" t="n">
        <v>0.1775</v>
      </c>
      <c r="J124" s="277" t="n">
        <v>0.0825</v>
      </c>
      <c r="K124" s="277" t="n">
        <v>0.1725</v>
      </c>
      <c r="L124" s="277" t="n">
        <v>0.46</v>
      </c>
      <c r="M124" s="276" t="n">
        <v>-0.31</v>
      </c>
      <c r="N124" s="277" t="n">
        <v>0.43</v>
      </c>
      <c r="O124" s="278" t="n">
        <v>0.12</v>
      </c>
      <c r="P124" s="231" t="n">
        <v>-0.29</v>
      </c>
      <c r="Q124" s="201" t="n">
        <v>0.195</v>
      </c>
      <c r="R124" s="282" t="n">
        <v>0.2025</v>
      </c>
      <c r="S124" s="178" t="n">
        <v>0.2025</v>
      </c>
      <c r="T124" s="89" t="e">
        <f aca="false">NA()</f>
        <v>#N/A</v>
      </c>
      <c r="U124" s="300" t="n">
        <v>0.2025</v>
      </c>
      <c r="V124" s="42" t="n">
        <v>4.033</v>
      </c>
      <c r="W124" s="42" t="n">
        <v>4.1249075762678</v>
      </c>
      <c r="X124" s="181" t="n">
        <v>4.10369813559062</v>
      </c>
      <c r="Y124" s="227" t="n">
        <v>5.78467915967375</v>
      </c>
      <c r="Z124" s="272" t="n">
        <v>0.13</v>
      </c>
      <c r="AA124" s="288" t="n">
        <v>0.1</v>
      </c>
      <c r="AB124" s="294" t="n">
        <v>5.70453515684399</v>
      </c>
      <c r="AC124" s="125" t="n">
        <v>5.83453515684399</v>
      </c>
      <c r="AD124" s="181" t="n">
        <v>5.80453515684399</v>
      </c>
      <c r="AE124" s="230" t="n">
        <v>4.213</v>
      </c>
      <c r="AF124" s="186" t="n">
        <v>4.193</v>
      </c>
      <c r="AG124" s="187" t="n">
        <v>4.623</v>
      </c>
      <c r="AH124" s="234" t="n">
        <v>-0.145</v>
      </c>
      <c r="AI124" s="274" t="n">
        <v>1.4923392126058</v>
      </c>
      <c r="AJ124" s="285" t="n">
        <v>0.0571194915483852</v>
      </c>
      <c r="AK124" s="285" t="n">
        <v>0.0603410481174227</v>
      </c>
      <c r="AL124" s="167" t="n">
        <v>0.653798394699107</v>
      </c>
      <c r="AM124" s="190" t="n">
        <v>0.638539909390185</v>
      </c>
      <c r="AN124" s="166" t="n">
        <v>0.1825</v>
      </c>
      <c r="AO124" s="191" t="n">
        <v>0.124</v>
      </c>
      <c r="AP124" s="54"/>
      <c r="AQ124" s="166" t="n">
        <v>-4.5493314153316</v>
      </c>
      <c r="AR124" s="192" t="n">
        <v>-4.0793314153316</v>
      </c>
      <c r="AS124" s="54"/>
      <c r="AT124" s="35" t="n">
        <v>0.0075</v>
      </c>
      <c r="AU124" s="54"/>
      <c r="AV124" s="166" t="n">
        <v>0.0025</v>
      </c>
      <c r="AW124" s="236"/>
      <c r="AX124" s="167" t="n">
        <v>-0.09</v>
      </c>
      <c r="AY124" s="167"/>
      <c r="AZ124" s="295" t="n">
        <v>0.55</v>
      </c>
      <c r="BA124" s="295" t="n">
        <v>0.55</v>
      </c>
      <c r="BB124" s="243" t="n">
        <v>-0.47</v>
      </c>
      <c r="BC124" s="239"/>
      <c r="BD124" s="168"/>
      <c r="BE124" s="54"/>
      <c r="BF124" s="132"/>
      <c r="BG124" s="54"/>
      <c r="BH124" s="106"/>
      <c r="BI124" s="106"/>
      <c r="BJ124" s="54"/>
      <c r="BK124" s="132"/>
      <c r="BL124" s="54"/>
      <c r="BM124" s="54"/>
      <c r="BN124" s="71"/>
      <c r="BO124" s="71"/>
      <c r="BP124" s="106"/>
      <c r="BQ124" s="54"/>
      <c r="BR124" s="106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</row>
    <row r="125" customFormat="false" ht="12.75" hidden="false" customHeight="false" outlineLevel="0" collapsed="false">
      <c r="A125" s="169" t="n">
        <v>39722</v>
      </c>
      <c r="B125" s="268" t="n">
        <v>4.513</v>
      </c>
      <c r="C125" s="296" t="n">
        <v>-0.47</v>
      </c>
      <c r="D125" s="172" t="n">
        <v>-0.378082645988878</v>
      </c>
      <c r="E125" s="172" t="n">
        <v>-0.399294343068368</v>
      </c>
      <c r="F125" s="276" t="n">
        <v>0.1925</v>
      </c>
      <c r="G125" s="277" t="n">
        <v>0.1925</v>
      </c>
      <c r="H125" s="277" t="n">
        <v>0.2175</v>
      </c>
      <c r="I125" s="278" t="n">
        <v>0.1875</v>
      </c>
      <c r="J125" s="277" t="n">
        <v>0.0925</v>
      </c>
      <c r="K125" s="277" t="n">
        <v>0.1825</v>
      </c>
      <c r="L125" s="277" t="n">
        <v>0.47</v>
      </c>
      <c r="M125" s="276" t="n">
        <v>-0.31</v>
      </c>
      <c r="N125" s="277" t="n">
        <v>0.43</v>
      </c>
      <c r="O125" s="278" t="n">
        <v>0.12</v>
      </c>
      <c r="P125" s="231" t="n">
        <v>-0.29</v>
      </c>
      <c r="Q125" s="201" t="n">
        <v>0.195</v>
      </c>
      <c r="R125" s="282" t="n">
        <v>0.2025</v>
      </c>
      <c r="S125" s="178" t="n">
        <v>0.2025</v>
      </c>
      <c r="T125" s="89" t="e">
        <f aca="false">NA()</f>
        <v>#N/A</v>
      </c>
      <c r="U125" s="300" t="n">
        <v>0.2025</v>
      </c>
      <c r="V125" s="42" t="n">
        <v>4.043</v>
      </c>
      <c r="W125" s="42" t="n">
        <v>4.13491735401112</v>
      </c>
      <c r="X125" s="181" t="n">
        <v>4.11370565693163</v>
      </c>
      <c r="Y125" s="131" t="s">
        <v>110</v>
      </c>
      <c r="Z125" s="272" t="n">
        <v>0.13</v>
      </c>
      <c r="AA125" s="288" t="n">
        <v>0.1</v>
      </c>
      <c r="AB125" s="294" t="n">
        <v>5.71807147469025</v>
      </c>
      <c r="AC125" s="125" t="n">
        <v>5.84807147469025</v>
      </c>
      <c r="AD125" s="181" t="n">
        <v>5.81807147469025</v>
      </c>
      <c r="AE125" s="230" t="n">
        <v>4.223</v>
      </c>
      <c r="AF125" s="186" t="n">
        <v>4.203</v>
      </c>
      <c r="AG125" s="187" t="n">
        <v>4.633</v>
      </c>
      <c r="AH125" s="234" t="n">
        <v>-0.145</v>
      </c>
      <c r="AI125" s="274" t="n">
        <v>1.49218046445728</v>
      </c>
      <c r="AJ125" s="285" t="n">
        <v>0.0571832680345747</v>
      </c>
      <c r="AK125" s="285" t="n">
        <v>0.0603845742144156</v>
      </c>
      <c r="AL125" s="167" t="n">
        <v>0.650473328350238</v>
      </c>
      <c r="AM125" s="190" t="n">
        <v>0.635224864669327</v>
      </c>
      <c r="AN125" s="166" t="n">
        <v>0.1925</v>
      </c>
      <c r="AO125" s="191" t="n">
        <v>0.12</v>
      </c>
      <c r="AP125" s="54"/>
      <c r="AQ125" s="166" t="n">
        <v>-4.55932389713442</v>
      </c>
      <c r="AR125" s="192" t="n">
        <v>-4.08932389713442</v>
      </c>
      <c r="AS125" s="54"/>
      <c r="AT125" s="35" t="n">
        <v>0.0075</v>
      </c>
      <c r="AU125" s="54"/>
      <c r="AV125" s="166" t="n">
        <v>0.0025</v>
      </c>
      <c r="AW125" s="236"/>
      <c r="AX125" s="167" t="n">
        <v>-0.09</v>
      </c>
      <c r="AY125" s="167"/>
      <c r="AZ125" s="295" t="n">
        <v>0.6</v>
      </c>
      <c r="BA125" s="295" t="n">
        <v>0.6</v>
      </c>
      <c r="BB125" s="243" t="n">
        <v>-0.47</v>
      </c>
      <c r="BC125" s="239"/>
      <c r="BD125" s="168"/>
      <c r="BE125" s="54"/>
      <c r="BF125" s="132"/>
      <c r="BG125" s="54"/>
      <c r="BH125" s="106"/>
      <c r="BI125" s="106"/>
      <c r="BJ125" s="54"/>
      <c r="BK125" s="132"/>
      <c r="BL125" s="54"/>
      <c r="BM125" s="54"/>
      <c r="BN125" s="71"/>
      <c r="BO125" s="71"/>
      <c r="BP125" s="106"/>
      <c r="BQ125" s="54"/>
      <c r="BR125" s="106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</row>
    <row r="126" customFormat="false" ht="12.75" hidden="false" customHeight="false" outlineLevel="0" collapsed="false">
      <c r="A126" s="267" t="n">
        <v>39753</v>
      </c>
      <c r="B126" s="268" t="n">
        <v>4.658</v>
      </c>
      <c r="C126" s="275" t="n">
        <v>-0.47</v>
      </c>
      <c r="D126" s="172" t="n">
        <v>-0.378072853843684</v>
      </c>
      <c r="E126" s="172" t="n">
        <v>-0.1225</v>
      </c>
      <c r="F126" s="276" t="n">
        <v>0.2475</v>
      </c>
      <c r="G126" s="277" t="n">
        <v>0.3875</v>
      </c>
      <c r="H126" s="277" t="n">
        <v>0.3575</v>
      </c>
      <c r="I126" s="278" t="n">
        <v>0.4575</v>
      </c>
      <c r="J126" s="277" t="n">
        <v>0.1275</v>
      </c>
      <c r="K126" s="277" t="n">
        <v>0.2275</v>
      </c>
      <c r="L126" s="277" t="n">
        <v>0.86</v>
      </c>
      <c r="M126" s="276" t="n">
        <v>-0.22</v>
      </c>
      <c r="N126" s="277" t="n">
        <v>0.33</v>
      </c>
      <c r="O126" s="278" t="n">
        <v>0</v>
      </c>
      <c r="P126" s="231" t="n">
        <v>0</v>
      </c>
      <c r="Q126" s="201" t="n">
        <v>0.195</v>
      </c>
      <c r="R126" s="282" t="n">
        <v>0.2025</v>
      </c>
      <c r="S126" s="178" t="n">
        <v>0.2025</v>
      </c>
      <c r="T126" s="89" t="e">
        <f aca="false">NA()</f>
        <v>#N/A</v>
      </c>
      <c r="U126" s="300" t="n">
        <v>0.2025</v>
      </c>
      <c r="V126" s="42" t="n">
        <v>4.188</v>
      </c>
      <c r="W126" s="42" t="n">
        <v>4.27992714615632</v>
      </c>
      <c r="X126" s="181" t="n">
        <v>4.5355</v>
      </c>
      <c r="Y126" s="227"/>
      <c r="Z126" s="272" t="n">
        <v>0.13</v>
      </c>
      <c r="AA126" s="288" t="n">
        <v>0.49142176047958</v>
      </c>
      <c r="AB126" s="294" t="n">
        <v>5.92251606586613</v>
      </c>
      <c r="AC126" s="125" t="n">
        <v>6.05251606586613</v>
      </c>
      <c r="AD126" s="181" t="n">
        <v>6.41393782634571</v>
      </c>
      <c r="AE126" s="230" t="n">
        <v>4.658</v>
      </c>
      <c r="AF126" s="186" t="n">
        <v>4.438</v>
      </c>
      <c r="AG126" s="187" t="n">
        <v>4.658</v>
      </c>
      <c r="AH126" s="234" t="n">
        <v>-0.15</v>
      </c>
      <c r="AI126" s="274" t="n">
        <v>1.49202151632962</v>
      </c>
      <c r="AJ126" s="285" t="n">
        <v>0.0572491704050595</v>
      </c>
      <c r="AK126" s="285" t="n">
        <v>0.060429551181969</v>
      </c>
      <c r="AL126" s="167" t="n">
        <v>0.647048277173335</v>
      </c>
      <c r="AM126" s="190" t="n">
        <v>0.631812795580253</v>
      </c>
      <c r="AN126" s="166" t="n">
        <v>0.3875</v>
      </c>
      <c r="AO126" s="191" t="n">
        <v>0.124</v>
      </c>
      <c r="AP126" s="54"/>
      <c r="AQ126" s="166" t="n">
        <v>-4.42760580824946</v>
      </c>
      <c r="AR126" s="192" t="n">
        <v>-3.95760580824946</v>
      </c>
      <c r="AS126" s="54"/>
      <c r="AT126" s="35" t="n">
        <v>0.0075</v>
      </c>
      <c r="AU126" s="54"/>
      <c r="AV126" s="166" t="n">
        <v>0.008</v>
      </c>
      <c r="AW126" s="236"/>
      <c r="AX126" s="167" t="n">
        <v>0.005</v>
      </c>
      <c r="AY126" s="167"/>
      <c r="AZ126" s="295" t="n">
        <v>0.8</v>
      </c>
      <c r="BA126" s="295" t="n">
        <v>0.8</v>
      </c>
      <c r="BB126" s="243" t="n">
        <v>-0.47</v>
      </c>
      <c r="BC126" s="239"/>
      <c r="BD126" s="168"/>
      <c r="BE126" s="54"/>
      <c r="BF126" s="132"/>
      <c r="BG126" s="54"/>
      <c r="BH126" s="106"/>
      <c r="BI126" s="106"/>
      <c r="BJ126" s="54"/>
      <c r="BK126" s="132"/>
      <c r="BL126" s="54"/>
      <c r="BM126" s="54"/>
      <c r="BN126" s="71"/>
      <c r="BO126" s="71"/>
      <c r="BP126" s="106"/>
      <c r="BQ126" s="54"/>
      <c r="BR126" s="106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</row>
    <row r="127" customFormat="false" ht="12.75" hidden="false" customHeight="false" outlineLevel="0" collapsed="false">
      <c r="A127" s="169" t="n">
        <v>39783</v>
      </c>
      <c r="B127" s="268" t="n">
        <v>4.793</v>
      </c>
      <c r="C127" s="299" t="n">
        <v>-0.47</v>
      </c>
      <c r="D127" s="172" t="n">
        <v>-0.378063679118513</v>
      </c>
      <c r="E127" s="172" t="n">
        <v>-0.102500000000001</v>
      </c>
      <c r="F127" s="276" t="n">
        <v>0.2675</v>
      </c>
      <c r="G127" s="277" t="n">
        <v>0.4075</v>
      </c>
      <c r="H127" s="277" t="n">
        <v>0.3775</v>
      </c>
      <c r="I127" s="278" t="n">
        <v>0.4775</v>
      </c>
      <c r="J127" s="277" t="n">
        <v>0.1475</v>
      </c>
      <c r="K127" s="277" t="n">
        <v>0.2475</v>
      </c>
      <c r="L127" s="277" t="n">
        <v>1.28</v>
      </c>
      <c r="M127" s="276" t="n">
        <v>-0.22</v>
      </c>
      <c r="N127" s="277" t="n">
        <v>0.33</v>
      </c>
      <c r="O127" s="278" t="n">
        <v>0</v>
      </c>
      <c r="P127" s="231" t="n">
        <v>0.06</v>
      </c>
      <c r="Q127" s="201" t="n">
        <v>0.1975</v>
      </c>
      <c r="R127" s="282" t="n">
        <v>0.205</v>
      </c>
      <c r="S127" s="178" t="n">
        <v>0.205</v>
      </c>
      <c r="T127" s="89" t="e">
        <f aca="false">NA()</f>
        <v>#N/A</v>
      </c>
      <c r="U127" s="300" t="n">
        <v>0.205</v>
      </c>
      <c r="V127" s="42" t="n">
        <v>4.323</v>
      </c>
      <c r="W127" s="42" t="n">
        <v>4.41493632088149</v>
      </c>
      <c r="X127" s="181" t="n">
        <v>4.6905</v>
      </c>
      <c r="Y127" s="131" t="s">
        <v>108</v>
      </c>
      <c r="Z127" s="272" t="n">
        <v>0.13</v>
      </c>
      <c r="AA127" s="288" t="n">
        <v>0.519653163645574</v>
      </c>
      <c r="AB127" s="294" t="n">
        <v>6.11281803112877</v>
      </c>
      <c r="AC127" s="125" t="n">
        <v>6.24281803112877</v>
      </c>
      <c r="AD127" s="181" t="n">
        <v>6.63247119477434</v>
      </c>
      <c r="AE127" s="230" t="n">
        <v>4.853</v>
      </c>
      <c r="AF127" s="186" t="n">
        <v>4.573</v>
      </c>
      <c r="AG127" s="187" t="n">
        <v>4.793</v>
      </c>
      <c r="AH127" s="234" t="n">
        <v>-0.15</v>
      </c>
      <c r="AI127" s="274" t="n">
        <v>1.49187262101564</v>
      </c>
      <c r="AJ127" s="285" t="n">
        <v>0.057312946894001</v>
      </c>
      <c r="AK127" s="285" t="n">
        <v>0.0604730772802413</v>
      </c>
      <c r="AL127" s="167" t="n">
        <v>0.643744227549234</v>
      </c>
      <c r="AM127" s="190" t="n">
        <v>0.628523814147619</v>
      </c>
      <c r="AN127" s="166" t="n">
        <v>0.4075</v>
      </c>
      <c r="AO127" s="191" t="n">
        <v>0.12</v>
      </c>
      <c r="AP127" s="54"/>
      <c r="AQ127" s="166" t="n">
        <v>-4.54259802043355</v>
      </c>
      <c r="AR127" s="192" t="n">
        <v>-4.07259802043355</v>
      </c>
      <c r="AS127" s="54"/>
      <c r="AT127" s="35" t="n">
        <v>0.0075</v>
      </c>
      <c r="AU127" s="54"/>
      <c r="AV127" s="166" t="n">
        <v>0.008</v>
      </c>
      <c r="AW127" s="236"/>
      <c r="AX127" s="167" t="n">
        <v>0.025</v>
      </c>
      <c r="AY127" s="167"/>
      <c r="AZ127" s="295" t="n">
        <v>1</v>
      </c>
      <c r="BA127" s="295" t="n">
        <v>1</v>
      </c>
      <c r="BB127" s="243" t="n">
        <v>-0.47</v>
      </c>
      <c r="BC127" s="239"/>
      <c r="BD127" s="168"/>
      <c r="BE127" s="54"/>
      <c r="BF127" s="132"/>
      <c r="BG127" s="54"/>
      <c r="BH127" s="106"/>
      <c r="BI127" s="106"/>
      <c r="BJ127" s="54"/>
      <c r="BK127" s="132"/>
      <c r="BL127" s="54"/>
      <c r="BM127" s="54"/>
      <c r="BN127" s="71"/>
      <c r="BO127" s="71"/>
      <c r="BP127" s="106"/>
      <c r="BQ127" s="54"/>
      <c r="BR127" s="106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</row>
    <row r="128" customFormat="false" ht="12.75" hidden="false" customHeight="false" outlineLevel="0" collapsed="false">
      <c r="A128" s="169" t="n">
        <v>39814</v>
      </c>
      <c r="B128" s="268" t="n">
        <v>4.853</v>
      </c>
      <c r="C128" s="299" t="n">
        <v>-0.47</v>
      </c>
      <c r="D128" s="172" t="n">
        <v>-0.37805451023562</v>
      </c>
      <c r="E128" s="172" t="n">
        <v>-0.0924999999999994</v>
      </c>
      <c r="F128" s="276" t="n">
        <v>0.2775</v>
      </c>
      <c r="G128" s="277" t="n">
        <v>0.4175</v>
      </c>
      <c r="H128" s="277" t="n">
        <v>0.3875</v>
      </c>
      <c r="I128" s="278" t="n">
        <v>0.4875</v>
      </c>
      <c r="J128" s="277" t="n">
        <v>0.1575</v>
      </c>
      <c r="K128" s="277" t="n">
        <v>0.2575</v>
      </c>
      <c r="L128" s="277" t="n">
        <v>1.61</v>
      </c>
      <c r="M128" s="276" t="n">
        <v>-0.22</v>
      </c>
      <c r="N128" s="277" t="n">
        <v>0.33</v>
      </c>
      <c r="O128" s="278" t="n">
        <v>0</v>
      </c>
      <c r="P128" s="231" t="n">
        <v>0.13</v>
      </c>
      <c r="Q128" s="201" t="n">
        <v>0.1975</v>
      </c>
      <c r="R128" s="282" t="n">
        <v>0.205</v>
      </c>
      <c r="S128" s="178" t="n">
        <v>0.205</v>
      </c>
      <c r="T128" s="89" t="e">
        <f aca="false">NA()</f>
        <v>#N/A</v>
      </c>
      <c r="U128" s="300" t="n">
        <v>0.205</v>
      </c>
      <c r="V128" s="42" t="n">
        <v>4.383</v>
      </c>
      <c r="W128" s="42" t="n">
        <v>4.47494548976438</v>
      </c>
      <c r="X128" s="181" t="n">
        <v>4.7605</v>
      </c>
      <c r="Y128" s="227"/>
      <c r="Z128" s="272" t="n">
        <v>0.13</v>
      </c>
      <c r="AA128" s="288" t="n">
        <v>0.53374015545254</v>
      </c>
      <c r="AB128" s="294" t="n">
        <v>6.19704132807545</v>
      </c>
      <c r="AC128" s="125" t="n">
        <v>6.32704132807545</v>
      </c>
      <c r="AD128" s="181" t="n">
        <v>6.73078148352799</v>
      </c>
      <c r="AE128" s="230" t="n">
        <v>4.983</v>
      </c>
      <c r="AF128" s="186" t="n">
        <v>4.633</v>
      </c>
      <c r="AG128" s="187" t="n">
        <v>4.853</v>
      </c>
      <c r="AH128" s="234" t="n">
        <v>-0.15</v>
      </c>
      <c r="AI128" s="274" t="n">
        <v>1.49172385020168</v>
      </c>
      <c r="AJ128" s="285" t="n">
        <v>0.0573788492673284</v>
      </c>
      <c r="AK128" s="285" t="n">
        <v>0.0605180542491173</v>
      </c>
      <c r="AL128" s="167" t="n">
        <v>0.640340925093663</v>
      </c>
      <c r="AM128" s="190" t="n">
        <v>0.625138632344519</v>
      </c>
      <c r="AN128" s="166" t="n">
        <v>0.4175</v>
      </c>
      <c r="AO128" s="191" t="n">
        <v>0.12</v>
      </c>
      <c r="AP128" s="54"/>
      <c r="AQ128" s="166" t="n">
        <v>-4.59258606083195</v>
      </c>
      <c r="AR128" s="192" t="n">
        <v>-4.12258606083195</v>
      </c>
      <c r="AS128" s="54"/>
      <c r="AT128" s="35" t="n">
        <v>0.0075</v>
      </c>
      <c r="AU128" s="54"/>
      <c r="AV128" s="166" t="n">
        <v>0.008</v>
      </c>
      <c r="AW128" s="236"/>
      <c r="AX128" s="167" t="n">
        <v>0.0375</v>
      </c>
      <c r="AY128" s="167"/>
      <c r="AZ128" s="295" t="n">
        <v>1</v>
      </c>
      <c r="BA128" s="295" t="n">
        <v>1</v>
      </c>
      <c r="BB128" s="243" t="n">
        <v>-0.47</v>
      </c>
      <c r="BC128" s="239"/>
      <c r="BD128" s="168"/>
      <c r="BE128" s="54"/>
      <c r="BF128" s="132"/>
      <c r="BG128" s="54"/>
      <c r="BH128" s="106"/>
      <c r="BI128" s="106"/>
      <c r="BJ128" s="54"/>
      <c r="BK128" s="132"/>
      <c r="BL128" s="54"/>
      <c r="BM128" s="54"/>
      <c r="BN128" s="71"/>
      <c r="BO128" s="71"/>
      <c r="BP128" s="106"/>
      <c r="BQ128" s="54"/>
      <c r="BR128" s="106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</row>
    <row r="129" customFormat="false" ht="12.75" hidden="false" customHeight="false" outlineLevel="0" collapsed="false">
      <c r="A129" s="169" t="n">
        <v>39845</v>
      </c>
      <c r="B129" s="268" t="n">
        <v>4.733</v>
      </c>
      <c r="C129" s="299" t="n">
        <v>-0.47</v>
      </c>
      <c r="D129" s="172" t="n">
        <v>-0.378045658197011</v>
      </c>
      <c r="E129" s="172" t="n">
        <v>-0.1025</v>
      </c>
      <c r="F129" s="276" t="n">
        <v>0.2675</v>
      </c>
      <c r="G129" s="277" t="n">
        <v>0.4075</v>
      </c>
      <c r="H129" s="277" t="n">
        <v>0.3775</v>
      </c>
      <c r="I129" s="278" t="n">
        <v>0.4775</v>
      </c>
      <c r="J129" s="277" t="n">
        <v>0.1475</v>
      </c>
      <c r="K129" s="277" t="n">
        <v>0.2475</v>
      </c>
      <c r="L129" s="277" t="n">
        <v>1.57</v>
      </c>
      <c r="M129" s="276" t="n">
        <v>-0.22</v>
      </c>
      <c r="N129" s="277" t="n">
        <v>0.33</v>
      </c>
      <c r="O129" s="278" t="n">
        <v>0</v>
      </c>
      <c r="P129" s="231" t="n">
        <v>0</v>
      </c>
      <c r="Q129" s="201" t="n">
        <v>0.1925</v>
      </c>
      <c r="R129" s="282" t="n">
        <v>0.2</v>
      </c>
      <c r="S129" s="178" t="n">
        <v>0.2</v>
      </c>
      <c r="T129" s="89" t="e">
        <f aca="false">NA()</f>
        <v>#N/A</v>
      </c>
      <c r="U129" s="300" t="n">
        <v>0.2</v>
      </c>
      <c r="V129" s="42" t="n">
        <v>4.263</v>
      </c>
      <c r="W129" s="42" t="n">
        <v>4.35495434180299</v>
      </c>
      <c r="X129" s="181" t="n">
        <v>4.6305</v>
      </c>
      <c r="Y129" s="43"/>
      <c r="Z129" s="272" t="n">
        <v>0.13</v>
      </c>
      <c r="AA129" s="288" t="n">
        <v>0.519551323659705</v>
      </c>
      <c r="AB129" s="294" t="n">
        <v>6.02679535445258</v>
      </c>
      <c r="AC129" s="125" t="n">
        <v>6.15679535445258</v>
      </c>
      <c r="AD129" s="181" t="n">
        <v>6.54634667811228</v>
      </c>
      <c r="AE129" s="230" t="n">
        <v>4.733</v>
      </c>
      <c r="AF129" s="186" t="n">
        <v>4.513</v>
      </c>
      <c r="AG129" s="187" t="n">
        <v>4.733</v>
      </c>
      <c r="AH129" s="234" t="n">
        <v>-0.15</v>
      </c>
      <c r="AI129" s="274" t="n">
        <v>1.49158024853092</v>
      </c>
      <c r="AJ129" s="285" t="n">
        <v>0.0574447516421013</v>
      </c>
      <c r="AK129" s="285" t="n">
        <v>0.0605630312186651</v>
      </c>
      <c r="AL129" s="167" t="n">
        <v>0.636948698595431</v>
      </c>
      <c r="AM129" s="190" t="n">
        <v>0.621767079942682</v>
      </c>
      <c r="AN129" s="166" t="n">
        <v>0.4075</v>
      </c>
      <c r="AO129" s="191" t="n">
        <v>0.133</v>
      </c>
      <c r="AP129" s="54"/>
      <c r="AQ129" s="166" t="n">
        <v>-4.48256964410076</v>
      </c>
      <c r="AR129" s="192" t="n">
        <v>-4.01256964410076</v>
      </c>
      <c r="AS129" s="54"/>
      <c r="AT129" s="35" t="n">
        <v>0.0075</v>
      </c>
      <c r="AU129" s="54"/>
      <c r="AV129" s="166" t="n">
        <v>0.008</v>
      </c>
      <c r="AW129" s="236"/>
      <c r="AX129" s="167" t="n">
        <v>0.0425</v>
      </c>
      <c r="AY129" s="167"/>
      <c r="AZ129" s="295" t="n">
        <v>1</v>
      </c>
      <c r="BA129" s="295" t="n">
        <v>1</v>
      </c>
      <c r="BB129" s="243" t="n">
        <v>-0.47</v>
      </c>
      <c r="BC129" s="239"/>
      <c r="BD129" s="168"/>
      <c r="BE129" s="54"/>
      <c r="BF129" s="132"/>
      <c r="BG129" s="54"/>
      <c r="BH129" s="106"/>
      <c r="BI129" s="106"/>
      <c r="BJ129" s="54"/>
      <c r="BK129" s="132"/>
      <c r="BL129" s="54"/>
      <c r="BM129" s="54"/>
      <c r="BN129" s="71"/>
      <c r="BO129" s="71"/>
      <c r="BP129" s="106"/>
      <c r="BQ129" s="54"/>
      <c r="BR129" s="106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</row>
    <row r="130" customFormat="false" ht="12.75" hidden="false" customHeight="false" outlineLevel="0" collapsed="false">
      <c r="A130" s="169" t="n">
        <v>39873</v>
      </c>
      <c r="B130" s="268" t="n">
        <v>4.628</v>
      </c>
      <c r="C130" s="299" t="n">
        <v>-0.47</v>
      </c>
      <c r="D130" s="172" t="n">
        <v>-0.378037935196708</v>
      </c>
      <c r="E130" s="172" t="n">
        <v>-0.1075</v>
      </c>
      <c r="F130" s="276" t="n">
        <v>0.2625</v>
      </c>
      <c r="G130" s="277" t="n">
        <v>0.4025</v>
      </c>
      <c r="H130" s="277" t="n">
        <v>0.3725</v>
      </c>
      <c r="I130" s="278" t="n">
        <v>0.4725</v>
      </c>
      <c r="J130" s="277" t="n">
        <v>0.1425</v>
      </c>
      <c r="K130" s="277" t="n">
        <v>0.2425</v>
      </c>
      <c r="L130" s="277" t="n">
        <v>0.93</v>
      </c>
      <c r="M130" s="276" t="n">
        <v>-0.22</v>
      </c>
      <c r="N130" s="277" t="n">
        <v>0.33</v>
      </c>
      <c r="O130" s="278" t="n">
        <v>0</v>
      </c>
      <c r="P130" s="231" t="n">
        <v>-0.18</v>
      </c>
      <c r="Q130" s="201" t="n">
        <v>0.1825</v>
      </c>
      <c r="R130" s="282" t="n">
        <v>0.19</v>
      </c>
      <c r="S130" s="178" t="n">
        <v>0.19</v>
      </c>
      <c r="T130" s="89" t="e">
        <f aca="false">NA()</f>
        <v>#N/A</v>
      </c>
      <c r="U130" s="300" t="n">
        <v>0.19</v>
      </c>
      <c r="V130" s="42" t="n">
        <v>4.158</v>
      </c>
      <c r="W130" s="42" t="n">
        <v>4.24996206480329</v>
      </c>
      <c r="X130" s="181" t="n">
        <v>4.5205</v>
      </c>
      <c r="Y130" s="43"/>
      <c r="Z130" s="272" t="n">
        <v>0.13</v>
      </c>
      <c r="AA130" s="288" t="n">
        <v>0.512439559733691</v>
      </c>
      <c r="AB130" s="294" t="n">
        <v>5.87785845344191</v>
      </c>
      <c r="AC130" s="125" t="n">
        <v>6.00785845344191</v>
      </c>
      <c r="AD130" s="181" t="n">
        <v>6.3902980131756</v>
      </c>
      <c r="AE130" s="230" t="n">
        <v>4.448</v>
      </c>
      <c r="AF130" s="186" t="n">
        <v>4.408</v>
      </c>
      <c r="AG130" s="187" t="n">
        <v>4.628</v>
      </c>
      <c r="AH130" s="234" t="n">
        <v>-0.15</v>
      </c>
      <c r="AI130" s="274" t="n">
        <v>1.49145498519832</v>
      </c>
      <c r="AJ130" s="285" t="n">
        <v>0.0575042763689448</v>
      </c>
      <c r="AK130" s="285" t="n">
        <v>0.0606036555788347</v>
      </c>
      <c r="AL130" s="167" t="n">
        <v>0.633894284695549</v>
      </c>
      <c r="AM130" s="190" t="n">
        <v>0.618733501961975</v>
      </c>
      <c r="AN130" s="166" t="n">
        <v>0.4025</v>
      </c>
      <c r="AO130" s="191" t="n">
        <v>0.12</v>
      </c>
      <c r="AP130" s="54"/>
      <c r="AQ130" s="166" t="n">
        <v>-4.44755618822081</v>
      </c>
      <c r="AR130" s="192" t="n">
        <v>-3.97755618822081</v>
      </c>
      <c r="AS130" s="54"/>
      <c r="AT130" s="35" t="n">
        <v>0.0075</v>
      </c>
      <c r="AU130" s="54"/>
      <c r="AV130" s="166" t="n">
        <v>0.008</v>
      </c>
      <c r="AW130" s="236"/>
      <c r="AX130" s="167" t="n">
        <v>0.04</v>
      </c>
      <c r="AY130" s="167"/>
      <c r="AZ130" s="295" t="n">
        <v>0.75</v>
      </c>
      <c r="BA130" s="295" t="n">
        <v>0.75</v>
      </c>
      <c r="BB130" s="243" t="n">
        <v>-0.47</v>
      </c>
      <c r="BC130" s="239"/>
      <c r="BD130" s="168"/>
      <c r="BE130" s="54"/>
      <c r="BF130" s="132"/>
      <c r="BG130" s="54"/>
      <c r="BH130" s="106"/>
      <c r="BI130" s="106"/>
      <c r="BJ130" s="54"/>
      <c r="BK130" s="132"/>
      <c r="BL130" s="54"/>
      <c r="BM130" s="54"/>
      <c r="BN130" s="71"/>
      <c r="BO130" s="71"/>
      <c r="BP130" s="106"/>
      <c r="BQ130" s="54"/>
      <c r="BR130" s="106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</row>
    <row r="131" customFormat="false" ht="12.75" hidden="false" customHeight="false" outlineLevel="0" collapsed="false">
      <c r="A131" s="169" t="n">
        <v>39904</v>
      </c>
      <c r="B131" s="268" t="n">
        <v>4.538</v>
      </c>
      <c r="C131" s="291" t="n">
        <v>-0.47</v>
      </c>
      <c r="D131" s="172" t="n">
        <v>-0.378029686364009</v>
      </c>
      <c r="E131" s="172" t="n">
        <v>-0.399253604895391</v>
      </c>
      <c r="F131" s="276" t="n">
        <v>0.1875</v>
      </c>
      <c r="G131" s="277" t="n">
        <v>0.1875</v>
      </c>
      <c r="H131" s="277" t="n">
        <v>0.2125</v>
      </c>
      <c r="I131" s="278" t="n">
        <v>0.1825</v>
      </c>
      <c r="J131" s="277" t="n">
        <v>0.0875</v>
      </c>
      <c r="K131" s="277" t="n">
        <v>0.1775</v>
      </c>
      <c r="L131" s="277" t="n">
        <v>0.5</v>
      </c>
      <c r="M131" s="276" t="n">
        <v>-0.31</v>
      </c>
      <c r="N131" s="277" t="n">
        <v>0.43</v>
      </c>
      <c r="O131" s="278" t="n">
        <v>0</v>
      </c>
      <c r="P131" s="231" t="n">
        <v>-0.29</v>
      </c>
      <c r="Q131" s="201" t="n">
        <v>0.1825</v>
      </c>
      <c r="R131" s="282" t="n">
        <v>0.19</v>
      </c>
      <c r="S131" s="178" t="n">
        <v>0.19</v>
      </c>
      <c r="T131" s="89" t="e">
        <f aca="false">NA()</f>
        <v>#N/A</v>
      </c>
      <c r="U131" s="300" t="n">
        <v>0.19</v>
      </c>
      <c r="V131" s="42" t="n">
        <v>4.068</v>
      </c>
      <c r="W131" s="42" t="n">
        <v>4.15997031363599</v>
      </c>
      <c r="X131" s="181" t="n">
        <v>4.13874639510461</v>
      </c>
      <c r="Y131" s="43"/>
      <c r="Z131" s="272" t="n">
        <v>0.13</v>
      </c>
      <c r="AA131" s="288" t="n">
        <v>0.1</v>
      </c>
      <c r="AB131" s="294" t="n">
        <v>5.75011630484474</v>
      </c>
      <c r="AC131" s="125" t="n">
        <v>5.88011630484474</v>
      </c>
      <c r="AD131" s="181" t="n">
        <v>5.85011630484474</v>
      </c>
      <c r="AE131" s="230" t="n">
        <v>4.248</v>
      </c>
      <c r="AF131" s="186" t="n">
        <v>4.228</v>
      </c>
      <c r="AG131" s="187" t="n">
        <v>4.538</v>
      </c>
      <c r="AH131" s="234" t="n">
        <v>-0.145</v>
      </c>
      <c r="AI131" s="274" t="n">
        <v>1.49132121635307</v>
      </c>
      <c r="AJ131" s="285" t="n">
        <v>0.0575701787464671</v>
      </c>
      <c r="AK131" s="285" t="n">
        <v>0.0606486325496616</v>
      </c>
      <c r="AL131" s="167" t="n">
        <v>0.630523179671338</v>
      </c>
      <c r="AM131" s="190" t="n">
        <v>0.615387824114046</v>
      </c>
      <c r="AN131" s="166" t="n">
        <v>0.1875</v>
      </c>
      <c r="AO131" s="191" t="n">
        <v>0.124</v>
      </c>
      <c r="AP131" s="54"/>
      <c r="AQ131" s="166" t="n">
        <v>-4.57928317598948</v>
      </c>
      <c r="AR131" s="192" t="n">
        <v>-4.10928317598948</v>
      </c>
      <c r="AS131" s="54"/>
      <c r="AT131" s="35" t="n">
        <v>0.0075</v>
      </c>
      <c r="AU131" s="54"/>
      <c r="AV131" s="166" t="n">
        <v>0.0025</v>
      </c>
      <c r="AW131" s="236"/>
      <c r="AX131" s="167" t="n">
        <v>-0.09</v>
      </c>
      <c r="AY131" s="167"/>
      <c r="AZ131" s="295" t="n">
        <v>0.4</v>
      </c>
      <c r="BA131" s="295" t="n">
        <v>0.4</v>
      </c>
      <c r="BB131" s="243" t="n">
        <v>-0.47</v>
      </c>
      <c r="BC131" s="239"/>
      <c r="BD131" s="168"/>
      <c r="BE131" s="54"/>
      <c r="BF131" s="132"/>
      <c r="BG131" s="54"/>
      <c r="BH131" s="106"/>
      <c r="BI131" s="106"/>
      <c r="BJ131" s="54"/>
      <c r="BK131" s="132"/>
      <c r="BL131" s="54"/>
      <c r="BM131" s="54"/>
      <c r="BN131" s="71"/>
      <c r="BO131" s="71"/>
      <c r="BP131" s="106"/>
      <c r="BQ131" s="54"/>
      <c r="BR131" s="106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</row>
    <row r="132" customFormat="false" ht="12.75" hidden="false" customHeight="false" outlineLevel="0" collapsed="false">
      <c r="A132" s="169" t="n">
        <v>39934</v>
      </c>
      <c r="B132" s="268" t="n">
        <v>4.518</v>
      </c>
      <c r="C132" s="296" t="n">
        <v>-0.47</v>
      </c>
      <c r="D132" s="172" t="n">
        <v>-0.378022005473946</v>
      </c>
      <c r="E132" s="172" t="n">
        <v>-0.399247696518421</v>
      </c>
      <c r="F132" s="276" t="n">
        <v>0.1775</v>
      </c>
      <c r="G132" s="277" t="n">
        <v>0.1775</v>
      </c>
      <c r="H132" s="277" t="n">
        <v>0.2025</v>
      </c>
      <c r="I132" s="278" t="n">
        <v>0.1725</v>
      </c>
      <c r="J132" s="277" t="n">
        <v>0.0775</v>
      </c>
      <c r="K132" s="277" t="n">
        <v>0.1675</v>
      </c>
      <c r="L132" s="277" t="n">
        <v>0.44</v>
      </c>
      <c r="M132" s="276" t="n">
        <v>-0.31</v>
      </c>
      <c r="N132" s="277" t="n">
        <v>0.43</v>
      </c>
      <c r="O132" s="278" t="n">
        <v>0</v>
      </c>
      <c r="P132" s="231" t="n">
        <v>-0.29</v>
      </c>
      <c r="Q132" s="201" t="n">
        <v>0.1825</v>
      </c>
      <c r="R132" s="282" t="n">
        <v>0.19</v>
      </c>
      <c r="S132" s="178" t="n">
        <v>0.19</v>
      </c>
      <c r="T132" s="89" t="e">
        <f aca="false">NA()</f>
        <v>#N/A</v>
      </c>
      <c r="U132" s="300" t="n">
        <v>0.19</v>
      </c>
      <c r="V132" s="42" t="n">
        <v>4.048</v>
      </c>
      <c r="W132" s="42" t="n">
        <v>4.13997799452605</v>
      </c>
      <c r="X132" s="181" t="n">
        <v>4.11875230348158</v>
      </c>
      <c r="Y132" s="43"/>
      <c r="Z132" s="272" t="n">
        <v>0.13</v>
      </c>
      <c r="AA132" s="288" t="n">
        <v>0.1</v>
      </c>
      <c r="AB132" s="294" t="n">
        <v>5.72136849375353</v>
      </c>
      <c r="AC132" s="125" t="n">
        <v>5.85136849375353</v>
      </c>
      <c r="AD132" s="181" t="n">
        <v>5.82136849375353</v>
      </c>
      <c r="AE132" s="230" t="n">
        <v>4.228</v>
      </c>
      <c r="AF132" s="186" t="n">
        <v>4.208</v>
      </c>
      <c r="AG132" s="187" t="n">
        <v>4.518</v>
      </c>
      <c r="AH132" s="234" t="n">
        <v>-0.145</v>
      </c>
      <c r="AI132" s="274" t="n">
        <v>1.49119667923558</v>
      </c>
      <c r="AJ132" s="285" t="n">
        <v>0.0576339552422192</v>
      </c>
      <c r="AK132" s="285" t="n">
        <v>0.0606921586511011</v>
      </c>
      <c r="AL132" s="167" t="n">
        <v>0.627271406262777</v>
      </c>
      <c r="AM132" s="190" t="n">
        <v>0.612162982983302</v>
      </c>
      <c r="AN132" s="166" t="n">
        <v>0.1775</v>
      </c>
      <c r="AO132" s="191" t="n">
        <v>0.12</v>
      </c>
      <c r="AP132" s="54"/>
      <c r="AQ132" s="166" t="n">
        <v>-4.54427727008213</v>
      </c>
      <c r="AR132" s="192" t="n">
        <v>-4.07427727008213</v>
      </c>
      <c r="AS132" s="54"/>
      <c r="AT132" s="35" t="n">
        <v>0.0075</v>
      </c>
      <c r="AU132" s="54"/>
      <c r="AV132" s="166" t="n">
        <v>0.0025</v>
      </c>
      <c r="AW132" s="236"/>
      <c r="AX132" s="167" t="n">
        <v>-0.09</v>
      </c>
      <c r="AY132" s="167"/>
      <c r="AZ132" s="295" t="n">
        <v>0.45</v>
      </c>
      <c r="BA132" s="295" t="n">
        <v>0.45</v>
      </c>
      <c r="BB132" s="243" t="n">
        <v>-0.47</v>
      </c>
      <c r="BC132" s="239"/>
      <c r="BD132" s="168"/>
      <c r="BE132" s="54"/>
      <c r="BF132" s="132"/>
      <c r="BG132" s="54"/>
      <c r="BH132" s="106"/>
      <c r="BI132" s="106"/>
      <c r="BJ132" s="54"/>
      <c r="BK132" s="132"/>
      <c r="BL132" s="54"/>
      <c r="BM132" s="54"/>
      <c r="BN132" s="71"/>
      <c r="BO132" s="71"/>
      <c r="BP132" s="106"/>
      <c r="BQ132" s="54"/>
      <c r="BR132" s="106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</row>
    <row r="133" customFormat="false" ht="12.75" hidden="false" customHeight="false" outlineLevel="0" collapsed="false">
      <c r="A133" s="169" t="n">
        <v>39965</v>
      </c>
      <c r="B133" s="268" t="n">
        <v>4.546</v>
      </c>
      <c r="C133" s="296" t="n">
        <v>-0.47</v>
      </c>
      <c r="D133" s="172" t="n">
        <v>-0.378014380522223</v>
      </c>
      <c r="E133" s="172" t="n">
        <v>-0.399241831170941</v>
      </c>
      <c r="F133" s="276" t="n">
        <v>0.1675</v>
      </c>
      <c r="G133" s="277" t="n">
        <v>0.1675</v>
      </c>
      <c r="H133" s="277" t="n">
        <v>0.1925</v>
      </c>
      <c r="I133" s="278" t="n">
        <v>0.1625</v>
      </c>
      <c r="J133" s="277" t="n">
        <v>0.0675</v>
      </c>
      <c r="K133" s="277" t="n">
        <v>0.1575</v>
      </c>
      <c r="L133" s="277" t="n">
        <v>0.44</v>
      </c>
      <c r="M133" s="276" t="n">
        <v>-0.31</v>
      </c>
      <c r="N133" s="277" t="n">
        <v>0.43</v>
      </c>
      <c r="O133" s="278" t="n">
        <v>0</v>
      </c>
      <c r="P133" s="231" t="n">
        <v>-0.29</v>
      </c>
      <c r="Q133" s="201" t="n">
        <v>0.1825</v>
      </c>
      <c r="R133" s="282" t="n">
        <v>0.19</v>
      </c>
      <c r="S133" s="178" t="n">
        <v>0.19</v>
      </c>
      <c r="T133" s="89" t="e">
        <f aca="false">NA()</f>
        <v>#N/A</v>
      </c>
      <c r="U133" s="300" t="n">
        <v>0.19</v>
      </c>
      <c r="V133" s="42" t="n">
        <v>4.076</v>
      </c>
      <c r="W133" s="42" t="n">
        <v>4.16798561947778</v>
      </c>
      <c r="X133" s="181" t="n">
        <v>4.14675816882906</v>
      </c>
      <c r="Y133" s="43"/>
      <c r="Z133" s="272" t="n">
        <v>0.13</v>
      </c>
      <c r="AA133" s="288" t="n">
        <v>0.1</v>
      </c>
      <c r="AB133" s="294" t="n">
        <v>5.76046563591404</v>
      </c>
      <c r="AC133" s="125" t="n">
        <v>5.89046563591404</v>
      </c>
      <c r="AD133" s="181" t="n">
        <v>5.86046563591404</v>
      </c>
      <c r="AE133" s="230" t="n">
        <v>4.256</v>
      </c>
      <c r="AF133" s="186" t="n">
        <v>4.236</v>
      </c>
      <c r="AG133" s="187" t="n">
        <v>4.546</v>
      </c>
      <c r="AH133" s="234" t="n">
        <v>-0.145</v>
      </c>
      <c r="AI133" s="274" t="n">
        <v>1.49107306966755</v>
      </c>
      <c r="AJ133" s="285" t="n">
        <v>0.0576998576225849</v>
      </c>
      <c r="AK133" s="285" t="n">
        <v>0.06073713562325</v>
      </c>
      <c r="AL133" s="167" t="n">
        <v>0.623922193052539</v>
      </c>
      <c r="AM133" s="190" t="n">
        <v>0.608843965725497</v>
      </c>
      <c r="AN133" s="166" t="n">
        <v>0.1675</v>
      </c>
      <c r="AO133" s="191" t="n">
        <v>0.124</v>
      </c>
      <c r="AP133" s="54"/>
      <c r="AQ133" s="166" t="n">
        <v>-4.56427140718629</v>
      </c>
      <c r="AR133" s="192" t="n">
        <v>-4.09427140718629</v>
      </c>
      <c r="AS133" s="54"/>
      <c r="AT133" s="35" t="n">
        <v>0.0075</v>
      </c>
      <c r="AU133" s="54"/>
      <c r="AV133" s="166" t="n">
        <v>0.0025</v>
      </c>
      <c r="AW133" s="236"/>
      <c r="AX133" s="167" t="n">
        <v>-0.09</v>
      </c>
      <c r="AY133" s="167"/>
      <c r="AZ133" s="295" t="n">
        <v>0.45</v>
      </c>
      <c r="BA133" s="295" t="n">
        <v>0.45</v>
      </c>
      <c r="BB133" s="243" t="n">
        <v>-0.47</v>
      </c>
      <c r="BC133" s="239"/>
      <c r="BD133" s="168"/>
      <c r="BE133" s="54"/>
      <c r="BF133" s="132"/>
      <c r="BG133" s="54"/>
      <c r="BH133" s="106"/>
      <c r="BI133" s="106"/>
      <c r="BJ133" s="54"/>
      <c r="BK133" s="132"/>
      <c r="BL133" s="54"/>
      <c r="BM133" s="54"/>
      <c r="BN133" s="71"/>
      <c r="BO133" s="71"/>
      <c r="BP133" s="106"/>
      <c r="BQ133" s="54"/>
      <c r="BR133" s="106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</row>
    <row r="134" customFormat="false" ht="12.75" hidden="false" customHeight="false" outlineLevel="0" collapsed="false">
      <c r="A134" s="169" t="n">
        <v>39995</v>
      </c>
      <c r="B134" s="268" t="n">
        <v>4.573</v>
      </c>
      <c r="C134" s="296" t="n">
        <v>-0.47</v>
      </c>
      <c r="D134" s="172" t="n">
        <v>-0.378007303490882</v>
      </c>
      <c r="E134" s="172" t="n">
        <v>-0.399236387300678</v>
      </c>
      <c r="F134" s="276" t="n">
        <v>0.1675</v>
      </c>
      <c r="G134" s="277" t="n">
        <v>0.1675</v>
      </c>
      <c r="H134" s="277" t="n">
        <v>0.1925</v>
      </c>
      <c r="I134" s="278" t="n">
        <v>0.1625</v>
      </c>
      <c r="J134" s="277" t="n">
        <v>0.0675</v>
      </c>
      <c r="K134" s="277" t="n">
        <v>0.1575</v>
      </c>
      <c r="L134" s="277" t="n">
        <v>0.5</v>
      </c>
      <c r="M134" s="276" t="n">
        <v>-0.31</v>
      </c>
      <c r="N134" s="277" t="n">
        <v>0.43</v>
      </c>
      <c r="O134" s="278" t="n">
        <v>0</v>
      </c>
      <c r="P134" s="231" t="n">
        <v>-0.29</v>
      </c>
      <c r="Q134" s="201" t="n">
        <v>0.1825</v>
      </c>
      <c r="R134" s="282" t="n">
        <v>0.19</v>
      </c>
      <c r="S134" s="178" t="n">
        <v>0.19</v>
      </c>
      <c r="T134" s="89" t="e">
        <f aca="false">NA()</f>
        <v>#N/A</v>
      </c>
      <c r="U134" s="300" t="n">
        <v>0.19</v>
      </c>
      <c r="V134" s="42" t="n">
        <v>4.103</v>
      </c>
      <c r="W134" s="42" t="n">
        <v>4.19499269650912</v>
      </c>
      <c r="X134" s="181" t="n">
        <v>4.17376361269932</v>
      </c>
      <c r="Y134" s="43"/>
      <c r="Z134" s="272" t="n">
        <v>0.13</v>
      </c>
      <c r="AA134" s="288" t="n">
        <v>0.1</v>
      </c>
      <c r="AB134" s="294" t="n">
        <v>5.79817768410702</v>
      </c>
      <c r="AC134" s="125" t="n">
        <v>5.92817768410702</v>
      </c>
      <c r="AD134" s="181" t="n">
        <v>5.89817768410702</v>
      </c>
      <c r="AE134" s="230" t="n">
        <v>4.283</v>
      </c>
      <c r="AF134" s="186" t="n">
        <v>4.263</v>
      </c>
      <c r="AG134" s="187" t="n">
        <v>4.573</v>
      </c>
      <c r="AH134" s="234" t="n">
        <v>-0.145</v>
      </c>
      <c r="AI134" s="274" t="n">
        <v>1.49095836087819</v>
      </c>
      <c r="AJ134" s="285" t="n">
        <v>0.0577636341210881</v>
      </c>
      <c r="AK134" s="285" t="n">
        <v>0.0607806617259694</v>
      </c>
      <c r="AL134" s="167" t="n">
        <v>0.620691630808359</v>
      </c>
      <c r="AM134" s="190" t="n">
        <v>0.60564487989584</v>
      </c>
      <c r="AN134" s="166" t="n">
        <v>0.1675</v>
      </c>
      <c r="AO134" s="191" t="n">
        <v>0.12</v>
      </c>
      <c r="AP134" s="54"/>
      <c r="AQ134" s="166" t="n">
        <v>-4.5892659655915</v>
      </c>
      <c r="AR134" s="192" t="n">
        <v>-4.1192659655915</v>
      </c>
      <c r="AS134" s="54"/>
      <c r="AT134" s="35" t="n">
        <v>0.0075</v>
      </c>
      <c r="AU134" s="54"/>
      <c r="AV134" s="166" t="n">
        <v>0.0025</v>
      </c>
      <c r="AW134" s="236"/>
      <c r="AX134" s="167" t="n">
        <v>-0.09</v>
      </c>
      <c r="AY134" s="167"/>
      <c r="AZ134" s="295" t="n">
        <v>0.5</v>
      </c>
      <c r="BA134" s="295" t="n">
        <v>0.5</v>
      </c>
      <c r="BB134" s="243" t="n">
        <v>-0.47</v>
      </c>
      <c r="BC134" s="239"/>
      <c r="BD134" s="168"/>
      <c r="BE134" s="54"/>
      <c r="BF134" s="132"/>
      <c r="BG134" s="54"/>
      <c r="BH134" s="106"/>
      <c r="BI134" s="106"/>
      <c r="BJ134" s="54"/>
      <c r="BK134" s="132"/>
      <c r="BL134" s="54"/>
      <c r="BM134" s="54"/>
      <c r="BN134" s="71"/>
      <c r="BO134" s="71"/>
      <c r="BP134" s="106"/>
      <c r="BQ134" s="54"/>
      <c r="BR134" s="106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</row>
    <row r="135" customFormat="false" ht="12.75" hidden="false" customHeight="false" outlineLevel="0" collapsed="false">
      <c r="A135" s="169" t="n">
        <v>40026</v>
      </c>
      <c r="B135" s="268" t="n">
        <v>4.593</v>
      </c>
      <c r="C135" s="296" t="n">
        <v>-0.47</v>
      </c>
      <c r="D135" s="172" t="n">
        <v>-0.378000302626579</v>
      </c>
      <c r="E135" s="172" t="n">
        <v>-0.399231002020446</v>
      </c>
      <c r="F135" s="276" t="n">
        <v>0.1675</v>
      </c>
      <c r="G135" s="277" t="n">
        <v>0.1675</v>
      </c>
      <c r="H135" s="277" t="n">
        <v>0.1925</v>
      </c>
      <c r="I135" s="278" t="n">
        <v>0.1625</v>
      </c>
      <c r="J135" s="277" t="n">
        <v>0.0675</v>
      </c>
      <c r="K135" s="277" t="n">
        <v>0.1575</v>
      </c>
      <c r="L135" s="277" t="n">
        <v>0.5</v>
      </c>
      <c r="M135" s="276" t="n">
        <v>-0.31</v>
      </c>
      <c r="N135" s="277" t="n">
        <v>0.43</v>
      </c>
      <c r="O135" s="278" t="n">
        <v>0</v>
      </c>
      <c r="P135" s="231" t="n">
        <v>-0.29</v>
      </c>
      <c r="Q135" s="201" t="n">
        <v>0.1825</v>
      </c>
      <c r="R135" s="282" t="n">
        <v>0.19</v>
      </c>
      <c r="S135" s="178" t="n">
        <v>0.19</v>
      </c>
      <c r="T135" s="89" t="e">
        <f aca="false">NA()</f>
        <v>#N/A</v>
      </c>
      <c r="U135" s="300" t="n">
        <v>0.19</v>
      </c>
      <c r="V135" s="42" t="n">
        <v>4.123</v>
      </c>
      <c r="W135" s="42" t="n">
        <v>4.21499969737342</v>
      </c>
      <c r="X135" s="181" t="n">
        <v>4.19376899797955</v>
      </c>
      <c r="Y135" s="43"/>
      <c r="Z135" s="272" t="n">
        <v>0.13</v>
      </c>
      <c r="AA135" s="288" t="n">
        <v>0.1</v>
      </c>
      <c r="AB135" s="294" t="n">
        <v>5.82599742501821</v>
      </c>
      <c r="AC135" s="125" t="n">
        <v>5.95599742501821</v>
      </c>
      <c r="AD135" s="181" t="n">
        <v>5.92599742501821</v>
      </c>
      <c r="AE135" s="230" t="n">
        <v>4.303</v>
      </c>
      <c r="AF135" s="186" t="n">
        <v>4.283</v>
      </c>
      <c r="AG135" s="187" t="n">
        <v>4.593</v>
      </c>
      <c r="AH135" s="234" t="n">
        <v>-0.145</v>
      </c>
      <c r="AI135" s="274" t="n">
        <v>1.49084490401407</v>
      </c>
      <c r="AJ135" s="285" t="n">
        <v>0.0578295365042964</v>
      </c>
      <c r="AK135" s="285" t="n">
        <v>0.0608256386994408</v>
      </c>
      <c r="AL135" s="167" t="n">
        <v>0.617364361348151</v>
      </c>
      <c r="AM135" s="190" t="n">
        <v>0.602352429342795</v>
      </c>
      <c r="AN135" s="166" t="n">
        <v>0.1675</v>
      </c>
      <c r="AO135" s="191" t="n">
        <v>0.12</v>
      </c>
      <c r="AP135" s="54"/>
      <c r="AQ135" s="166" t="n">
        <v>-4.62926058256225</v>
      </c>
      <c r="AR135" s="192" t="n">
        <v>-4.15926058256225</v>
      </c>
      <c r="AS135" s="54"/>
      <c r="AT135" s="35" t="n">
        <v>0.0075</v>
      </c>
      <c r="AU135" s="54"/>
      <c r="AV135" s="166" t="n">
        <v>0.0025</v>
      </c>
      <c r="AW135" s="236"/>
      <c r="AX135" s="167" t="n">
        <v>-0.09</v>
      </c>
      <c r="AY135" s="167"/>
      <c r="AZ135" s="295" t="n">
        <v>0.55</v>
      </c>
      <c r="BA135" s="295" t="n">
        <v>0.55</v>
      </c>
      <c r="BB135" s="243" t="n">
        <v>-0.47</v>
      </c>
      <c r="BC135" s="239"/>
      <c r="BD135" s="168"/>
      <c r="BE135" s="54"/>
      <c r="BF135" s="132"/>
      <c r="BG135" s="54"/>
      <c r="BH135" s="106"/>
      <c r="BI135" s="106"/>
      <c r="BJ135" s="54"/>
      <c r="BK135" s="132"/>
      <c r="BL135" s="54"/>
      <c r="BM135" s="54"/>
      <c r="BN135" s="71"/>
      <c r="BO135" s="71"/>
      <c r="BP135" s="106"/>
      <c r="BQ135" s="54"/>
      <c r="BR135" s="106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</row>
    <row r="136" customFormat="false" ht="12.75" hidden="false" customHeight="false" outlineLevel="0" collapsed="false">
      <c r="A136" s="169" t="n">
        <v>40057</v>
      </c>
      <c r="B136" s="268" t="n">
        <v>4.583</v>
      </c>
      <c r="C136" s="296" t="n">
        <v>-0.47</v>
      </c>
      <c r="D136" s="172" t="n">
        <v>-0.377993618992554</v>
      </c>
      <c r="E136" s="172" t="n">
        <v>-0.399225860763504</v>
      </c>
      <c r="F136" s="276" t="n">
        <v>0.1875</v>
      </c>
      <c r="G136" s="277" t="n">
        <v>0.1875</v>
      </c>
      <c r="H136" s="277" t="n">
        <v>0.2125</v>
      </c>
      <c r="I136" s="278" t="n">
        <v>0.1825</v>
      </c>
      <c r="J136" s="277" t="n">
        <v>0.0875</v>
      </c>
      <c r="K136" s="277" t="n">
        <v>0.1775</v>
      </c>
      <c r="L136" s="277" t="n">
        <v>0.46</v>
      </c>
      <c r="M136" s="276" t="n">
        <v>-0.31</v>
      </c>
      <c r="N136" s="277" t="n">
        <v>0.43</v>
      </c>
      <c r="O136" s="278" t="n">
        <v>0</v>
      </c>
      <c r="P136" s="231" t="n">
        <v>-0.29</v>
      </c>
      <c r="Q136" s="201" t="n">
        <v>0.1825</v>
      </c>
      <c r="R136" s="282" t="n">
        <v>0.19</v>
      </c>
      <c r="S136" s="178" t="n">
        <v>0.19</v>
      </c>
      <c r="T136" s="89" t="e">
        <f aca="false">NA()</f>
        <v>#N/A</v>
      </c>
      <c r="U136" s="300" t="n">
        <v>0.19</v>
      </c>
      <c r="V136" s="42" t="n">
        <v>4.113</v>
      </c>
      <c r="W136" s="42" t="n">
        <v>4.20500638100745</v>
      </c>
      <c r="X136" s="181" t="n">
        <v>4.1837741392365</v>
      </c>
      <c r="Y136" s="43"/>
      <c r="Z136" s="272" t="n">
        <v>0.13</v>
      </c>
      <c r="AA136" s="288" t="n">
        <v>0.1</v>
      </c>
      <c r="AB136" s="294" t="n">
        <v>5.81144475138881</v>
      </c>
      <c r="AC136" s="125" t="n">
        <v>5.94144475138881</v>
      </c>
      <c r="AD136" s="181" t="n">
        <v>5.91144475138881</v>
      </c>
      <c r="AE136" s="230" t="n">
        <v>4.293</v>
      </c>
      <c r="AF136" s="186" t="n">
        <v>4.273</v>
      </c>
      <c r="AG136" s="187" t="n">
        <v>4.583</v>
      </c>
      <c r="AH136" s="234" t="n">
        <v>-0.145</v>
      </c>
      <c r="AI136" s="274" t="n">
        <v>1.49073660433291</v>
      </c>
      <c r="AJ136" s="285" t="n">
        <v>0.057895438888949</v>
      </c>
      <c r="AK136" s="285" t="n">
        <v>0.0608706156735832</v>
      </c>
      <c r="AL136" s="167" t="n">
        <v>0.614048262462772</v>
      </c>
      <c r="AM136" s="190" t="n">
        <v>0.599073443508035</v>
      </c>
      <c r="AN136" s="166" t="n">
        <v>0.1875</v>
      </c>
      <c r="AO136" s="191" t="n">
        <v>0.124</v>
      </c>
      <c r="AP136" s="54"/>
      <c r="AQ136" s="166" t="n">
        <v>-4.62925544345428</v>
      </c>
      <c r="AR136" s="192" t="n">
        <v>-4.15925544345428</v>
      </c>
      <c r="AS136" s="54"/>
      <c r="AT136" s="35" t="n">
        <v>0.0075</v>
      </c>
      <c r="AU136" s="54"/>
      <c r="AV136" s="166" t="n">
        <v>0.0025</v>
      </c>
      <c r="AW136" s="236"/>
      <c r="AX136" s="167" t="n">
        <v>-0.09</v>
      </c>
      <c r="AY136" s="167"/>
      <c r="AZ136" s="295" t="n">
        <v>0.55</v>
      </c>
      <c r="BA136" s="295" t="n">
        <v>0.55</v>
      </c>
      <c r="BB136" s="243" t="n">
        <v>-0.47</v>
      </c>
      <c r="BC136" s="239"/>
      <c r="BD136" s="168"/>
      <c r="BE136" s="54"/>
      <c r="BF136" s="132"/>
      <c r="BG136" s="54"/>
      <c r="BH136" s="106"/>
      <c r="BI136" s="106"/>
      <c r="BJ136" s="54"/>
      <c r="BK136" s="132"/>
      <c r="BL136" s="54"/>
      <c r="BM136" s="54"/>
      <c r="BN136" s="71"/>
      <c r="BO136" s="71"/>
      <c r="BP136" s="106"/>
      <c r="BQ136" s="54"/>
      <c r="BR136" s="106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</row>
    <row r="137" customFormat="false" ht="12.75" hidden="false" customHeight="false" outlineLevel="0" collapsed="false">
      <c r="A137" s="169" t="n">
        <v>40087</v>
      </c>
      <c r="B137" s="268" t="n">
        <v>4.593</v>
      </c>
      <c r="C137" s="296" t="n">
        <v>-0.47</v>
      </c>
      <c r="D137" s="172" t="n">
        <v>-0.377987453046161</v>
      </c>
      <c r="E137" s="172" t="n">
        <v>-0.399221117727816</v>
      </c>
      <c r="F137" s="276" t="n">
        <v>0.1975</v>
      </c>
      <c r="G137" s="277" t="n">
        <v>0.1975</v>
      </c>
      <c r="H137" s="277" t="n">
        <v>0.2225</v>
      </c>
      <c r="I137" s="278" t="n">
        <v>0.1925</v>
      </c>
      <c r="J137" s="277" t="n">
        <v>0.0975</v>
      </c>
      <c r="K137" s="277" t="n">
        <v>0.1875</v>
      </c>
      <c r="L137" s="277" t="n">
        <v>0.47</v>
      </c>
      <c r="M137" s="276" t="n">
        <v>-0.31</v>
      </c>
      <c r="N137" s="277" t="n">
        <v>0.43</v>
      </c>
      <c r="O137" s="278" t="n">
        <v>0</v>
      </c>
      <c r="P137" s="231" t="n">
        <v>-0.29</v>
      </c>
      <c r="Q137" s="201" t="n">
        <v>0.1825</v>
      </c>
      <c r="R137" s="282" t="n">
        <v>0.19</v>
      </c>
      <c r="S137" s="178" t="n">
        <v>0.19</v>
      </c>
      <c r="T137" s="89" t="e">
        <f aca="false">NA()</f>
        <v>#N/A</v>
      </c>
      <c r="U137" s="300" t="n">
        <v>0.19</v>
      </c>
      <c r="V137" s="42" t="n">
        <v>4.123</v>
      </c>
      <c r="W137" s="42" t="n">
        <v>4.21501254695384</v>
      </c>
      <c r="X137" s="181" t="n">
        <v>4.19377888227218</v>
      </c>
      <c r="Y137" s="43"/>
      <c r="Z137" s="272" t="n">
        <v>0.13</v>
      </c>
      <c r="AA137" s="288" t="n">
        <v>0.1</v>
      </c>
      <c r="AB137" s="294" t="n">
        <v>5.82518382268991</v>
      </c>
      <c r="AC137" s="125" t="n">
        <v>5.95518382268991</v>
      </c>
      <c r="AD137" s="181" t="n">
        <v>5.92518382268991</v>
      </c>
      <c r="AE137" s="230" t="n">
        <v>4.303</v>
      </c>
      <c r="AF137" s="186" t="n">
        <v>4.283</v>
      </c>
      <c r="AG137" s="187" t="n">
        <v>4.593</v>
      </c>
      <c r="AH137" s="234" t="n">
        <v>-0.145</v>
      </c>
      <c r="AI137" s="274" t="n">
        <v>1.49063670706571</v>
      </c>
      <c r="AJ137" s="285" t="n">
        <v>0.0579592153916013</v>
      </c>
      <c r="AK137" s="285" t="n">
        <v>0.0609141417782326</v>
      </c>
      <c r="AL137" s="167" t="n">
        <v>0.610849781799051</v>
      </c>
      <c r="AM137" s="190" t="n">
        <v>0.59591302830677</v>
      </c>
      <c r="AN137" s="166" t="n">
        <v>0.1975</v>
      </c>
      <c r="AO137" s="191" t="n">
        <v>0.12</v>
      </c>
      <c r="AP137" s="54"/>
      <c r="AQ137" s="166" t="n">
        <v>-4.63925070240112</v>
      </c>
      <c r="AR137" s="192" t="n">
        <v>-4.16925070240113</v>
      </c>
      <c r="AS137" s="54"/>
      <c r="AT137" s="35" t="n">
        <v>0.0075</v>
      </c>
      <c r="AU137" s="54"/>
      <c r="AV137" s="166" t="n">
        <v>0.0025</v>
      </c>
      <c r="AW137" s="236"/>
      <c r="AX137" s="167" t="n">
        <v>-0.09</v>
      </c>
      <c r="AY137" s="167"/>
      <c r="AZ137" s="295" t="n">
        <v>0.6</v>
      </c>
      <c r="BA137" s="295" t="n">
        <v>0.6</v>
      </c>
      <c r="BB137" s="243" t="n">
        <v>-0.47</v>
      </c>
      <c r="BC137" s="239"/>
      <c r="BD137" s="168"/>
      <c r="BE137" s="54"/>
      <c r="BF137" s="132"/>
      <c r="BG137" s="54"/>
      <c r="BH137" s="106"/>
      <c r="BI137" s="106"/>
      <c r="BJ137" s="54"/>
      <c r="BK137" s="132"/>
      <c r="BL137" s="54"/>
      <c r="BM137" s="54"/>
      <c r="BN137" s="71"/>
      <c r="BO137" s="71"/>
      <c r="BP137" s="106"/>
      <c r="BQ137" s="54"/>
      <c r="BR137" s="106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</row>
    <row r="138" customFormat="false" ht="12.75" hidden="false" customHeight="false" outlineLevel="0" collapsed="false">
      <c r="A138" s="267" t="n">
        <v>40118</v>
      </c>
      <c r="B138" s="268" t="n">
        <v>4.738</v>
      </c>
      <c r="C138" s="302" t="n">
        <v>-0.47</v>
      </c>
      <c r="D138" s="172" t="n">
        <v>-0.377981393763562</v>
      </c>
      <c r="E138" s="172" t="n">
        <v>-0.12</v>
      </c>
      <c r="F138" s="276" t="n">
        <v>0.25</v>
      </c>
      <c r="G138" s="277" t="n">
        <v>0.3825</v>
      </c>
      <c r="H138" s="277" t="n">
        <v>0.37</v>
      </c>
      <c r="I138" s="278" t="n">
        <v>0.47</v>
      </c>
      <c r="J138" s="277" t="n">
        <v>0.13</v>
      </c>
      <c r="K138" s="277" t="n">
        <v>0.23</v>
      </c>
      <c r="L138" s="277" t="n">
        <v>0.86</v>
      </c>
      <c r="M138" s="276" t="n">
        <v>-0.22</v>
      </c>
      <c r="N138" s="277" t="n">
        <v>0.33</v>
      </c>
      <c r="O138" s="278" t="n">
        <v>0</v>
      </c>
      <c r="P138" s="231" t="n">
        <v>0</v>
      </c>
      <c r="Q138" s="201" t="n">
        <v>0.1825</v>
      </c>
      <c r="R138" s="282" t="n">
        <v>0.19</v>
      </c>
      <c r="S138" s="178" t="n">
        <v>0.19</v>
      </c>
      <c r="T138" s="89" t="e">
        <f aca="false">NA()</f>
        <v>#N/A</v>
      </c>
      <c r="U138" s="300" t="n">
        <v>0.19</v>
      </c>
      <c r="V138" s="42" t="n">
        <v>4.268</v>
      </c>
      <c r="W138" s="42" t="n">
        <v>4.36001860623644</v>
      </c>
      <c r="X138" s="181" t="n">
        <v>4.618</v>
      </c>
      <c r="Y138" s="43"/>
      <c r="Z138" s="272" t="n">
        <v>0.13</v>
      </c>
      <c r="AA138" s="288" t="n">
        <v>0.494465215905242</v>
      </c>
      <c r="AB138" s="294" t="n">
        <v>6.0296501185245</v>
      </c>
      <c r="AC138" s="125" t="n">
        <v>6.1596501185245</v>
      </c>
      <c r="AD138" s="181" t="n">
        <v>6.52411533442974</v>
      </c>
      <c r="AE138" s="230" t="n">
        <v>4.738</v>
      </c>
      <c r="AF138" s="186" t="n">
        <v>4.518</v>
      </c>
      <c r="AG138" s="187" t="n">
        <v>4.738</v>
      </c>
      <c r="AH138" s="234" t="n">
        <v>-0.15</v>
      </c>
      <c r="AI138" s="274" t="n">
        <v>1.49053855094892</v>
      </c>
      <c r="AJ138" s="285" t="n">
        <v>0.0580251177790965</v>
      </c>
      <c r="AK138" s="285" t="n">
        <v>0.0609591187536971</v>
      </c>
      <c r="AL138" s="167" t="n">
        <v>0.607555698689481</v>
      </c>
      <c r="AM138" s="190" t="n">
        <v>0.592660465147498</v>
      </c>
      <c r="AN138" s="166" t="n">
        <v>0.3825</v>
      </c>
      <c r="AO138" s="191" t="n">
        <v>0.124</v>
      </c>
      <c r="AP138" s="54"/>
      <c r="AQ138" s="166" t="n">
        <v>-4.50495197138775</v>
      </c>
      <c r="AR138" s="192" t="n">
        <v>-4.03495197138775</v>
      </c>
      <c r="AS138" s="54"/>
      <c r="AT138" s="35" t="n">
        <v>0.0075</v>
      </c>
      <c r="AU138" s="54"/>
      <c r="AV138" s="166" t="n">
        <v>0.008</v>
      </c>
      <c r="AW138" s="54"/>
      <c r="AX138" s="54" t="n">
        <v>0.005</v>
      </c>
      <c r="AY138" s="167"/>
      <c r="AZ138" s="295" t="n">
        <v>0.8</v>
      </c>
      <c r="BA138" s="295" t="n">
        <v>0.8</v>
      </c>
      <c r="BB138" s="243" t="n">
        <v>-0.47</v>
      </c>
      <c r="BC138" s="132"/>
      <c r="BD138" s="168"/>
      <c r="BE138" s="54"/>
      <c r="BF138" s="132"/>
      <c r="BG138" s="54"/>
      <c r="BH138" s="106"/>
      <c r="BI138" s="106"/>
      <c r="BJ138" s="54"/>
      <c r="BK138" s="132"/>
      <c r="BL138" s="54"/>
      <c r="BM138" s="54"/>
      <c r="BN138" s="71"/>
      <c r="BO138" s="71"/>
      <c r="BP138" s="106"/>
      <c r="BQ138" s="54"/>
      <c r="BR138" s="106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</row>
    <row r="139" customFormat="false" ht="12.75" hidden="false" customHeight="false" outlineLevel="0" collapsed="false">
      <c r="A139" s="169" t="n">
        <v>40148</v>
      </c>
      <c r="B139" s="268" t="n">
        <v>4.873</v>
      </c>
      <c r="C139" s="303" t="n">
        <v>-0.47</v>
      </c>
      <c r="D139" s="172" t="n">
        <v>-0.377975832100776</v>
      </c>
      <c r="E139" s="172" t="n">
        <v>-0.0999999999999996</v>
      </c>
      <c r="F139" s="276" t="n">
        <v>0.27</v>
      </c>
      <c r="G139" s="277" t="n">
        <v>0.4025</v>
      </c>
      <c r="H139" s="277" t="n">
        <v>0.39</v>
      </c>
      <c r="I139" s="278" t="n">
        <v>0.49</v>
      </c>
      <c r="J139" s="277" t="n">
        <v>0.15</v>
      </c>
      <c r="K139" s="277" t="n">
        <v>0.25</v>
      </c>
      <c r="L139" s="277" t="n">
        <v>1.28</v>
      </c>
      <c r="M139" s="276" t="n">
        <v>-0.22</v>
      </c>
      <c r="N139" s="277" t="n">
        <v>0.33</v>
      </c>
      <c r="O139" s="278" t="n">
        <v>0</v>
      </c>
      <c r="P139" s="231" t="n">
        <v>0.06</v>
      </c>
      <c r="Q139" s="201" t="n">
        <v>0.185</v>
      </c>
      <c r="R139" s="282" t="n">
        <v>0.1925</v>
      </c>
      <c r="S139" s="178" t="n">
        <v>0.1925</v>
      </c>
      <c r="T139" s="89" t="e">
        <f aca="false">NA()</f>
        <v>#N/A</v>
      </c>
      <c r="U139" s="300" t="n">
        <v>0.1925</v>
      </c>
      <c r="V139" s="42" t="n">
        <v>4.403</v>
      </c>
      <c r="W139" s="42" t="n">
        <v>4.49502416789922</v>
      </c>
      <c r="X139" s="181" t="n">
        <v>4.773</v>
      </c>
      <c r="Y139" s="43"/>
      <c r="Z139" s="272" t="n">
        <v>0.13</v>
      </c>
      <c r="AA139" s="288" t="n">
        <v>0.522688779459272</v>
      </c>
      <c r="AB139" s="294" t="n">
        <v>6.21999647556533</v>
      </c>
      <c r="AC139" s="125" t="n">
        <v>6.34999647556533</v>
      </c>
      <c r="AD139" s="181" t="n">
        <v>6.7426852550246</v>
      </c>
      <c r="AE139" s="230" t="n">
        <v>4.933</v>
      </c>
      <c r="AF139" s="186" t="n">
        <v>4.653</v>
      </c>
      <c r="AG139" s="187" t="n">
        <v>4.873</v>
      </c>
      <c r="AH139" s="234" t="n">
        <v>-0.15</v>
      </c>
      <c r="AI139" s="274" t="n">
        <v>1.49044846730049</v>
      </c>
      <c r="AJ139" s="285" t="n">
        <v>0.0580888942844995</v>
      </c>
      <c r="AK139" s="285" t="n">
        <v>0.0610026448596255</v>
      </c>
      <c r="AL139" s="167" t="n">
        <v>0.604378545119384</v>
      </c>
      <c r="AM139" s="190" t="n">
        <v>0.589525573457123</v>
      </c>
      <c r="AN139" s="166" t="n">
        <v>0.4025</v>
      </c>
      <c r="AO139" s="191" t="n">
        <v>0.12</v>
      </c>
      <c r="AP139" s="54"/>
      <c r="AQ139" s="166" t="n">
        <v>-4.6199364300078</v>
      </c>
      <c r="AR139" s="192" t="n">
        <v>-4.1499364300078</v>
      </c>
      <c r="AS139" s="54"/>
      <c r="AT139" s="35" t="n">
        <v>0.0075</v>
      </c>
      <c r="AU139" s="54"/>
      <c r="AV139" s="166" t="n">
        <v>0.008</v>
      </c>
      <c r="AW139" s="54"/>
      <c r="AX139" s="54" t="n">
        <v>0.025</v>
      </c>
      <c r="AY139" s="167"/>
      <c r="AZ139" s="295" t="n">
        <v>1</v>
      </c>
      <c r="BA139" s="295" t="n">
        <v>1</v>
      </c>
      <c r="BB139" s="243" t="n">
        <v>-0.47</v>
      </c>
      <c r="BC139" s="132"/>
      <c r="BD139" s="168"/>
      <c r="BE139" s="54"/>
      <c r="BF139" s="132"/>
      <c r="BG139" s="54"/>
      <c r="BH139" s="106"/>
      <c r="BI139" s="106"/>
      <c r="BJ139" s="54"/>
      <c r="BK139" s="132"/>
      <c r="BL139" s="54"/>
      <c r="BM139" s="54"/>
      <c r="BN139" s="71"/>
      <c r="BO139" s="71"/>
      <c r="BP139" s="106"/>
      <c r="BQ139" s="54"/>
      <c r="BR139" s="106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</row>
    <row r="140" customFormat="false" ht="12.75" hidden="false" customHeight="false" outlineLevel="0" collapsed="false">
      <c r="A140" s="169" t="n">
        <v>40179</v>
      </c>
      <c r="B140" s="268" t="n">
        <v>4.938</v>
      </c>
      <c r="C140" s="303" t="n">
        <v>-0.47</v>
      </c>
      <c r="D140" s="172" t="n">
        <v>-0.377970397313246</v>
      </c>
      <c r="E140" s="172" t="n">
        <v>-0.0899999999999999</v>
      </c>
      <c r="F140" s="276" t="n">
        <v>0.28</v>
      </c>
      <c r="G140" s="277" t="n">
        <v>0.4125</v>
      </c>
      <c r="H140" s="277" t="n">
        <v>0.4</v>
      </c>
      <c r="I140" s="278" t="n">
        <v>0.5</v>
      </c>
      <c r="J140" s="277" t="n">
        <v>0.16</v>
      </c>
      <c r="K140" s="277" t="n">
        <v>0.26</v>
      </c>
      <c r="L140" s="277" t="n">
        <v>1.61</v>
      </c>
      <c r="M140" s="276" t="n">
        <v>-0.22</v>
      </c>
      <c r="N140" s="277" t="n">
        <v>0.33</v>
      </c>
      <c r="O140" s="278" t="n">
        <v>0</v>
      </c>
      <c r="P140" s="231" t="n">
        <v>0.13</v>
      </c>
      <c r="Q140" s="201" t="n">
        <v>0.185</v>
      </c>
      <c r="R140" s="282" t="n">
        <v>0.1925</v>
      </c>
      <c r="S140" s="178" t="n">
        <v>0.1925</v>
      </c>
      <c r="T140" s="89" t="e">
        <f aca="false">NA()</f>
        <v>#N/A</v>
      </c>
      <c r="U140" s="300" t="n">
        <v>0.1925</v>
      </c>
      <c r="V140" s="42" t="n">
        <v>4.468</v>
      </c>
      <c r="W140" s="42" t="n">
        <v>4.56002960268676</v>
      </c>
      <c r="X140" s="181" t="n">
        <v>4.848</v>
      </c>
      <c r="Y140" s="43"/>
      <c r="Z140" s="272" t="n">
        <v>0.13</v>
      </c>
      <c r="AA140" s="288" t="n">
        <v>0.536783801709383</v>
      </c>
      <c r="AB140" s="294" t="n">
        <v>6.31144743694085</v>
      </c>
      <c r="AC140" s="125" t="n">
        <v>6.44144743694085</v>
      </c>
      <c r="AD140" s="181" t="n">
        <v>6.84823123865023</v>
      </c>
      <c r="AE140" s="230" t="n">
        <v>5.068</v>
      </c>
      <c r="AF140" s="186" t="n">
        <v>4.718</v>
      </c>
      <c r="AG140" s="187" t="n">
        <v>4.938</v>
      </c>
      <c r="AH140" s="234" t="n">
        <v>-0.15</v>
      </c>
      <c r="AI140" s="274" t="n">
        <v>1.49036044920078</v>
      </c>
      <c r="AJ140" s="285" t="n">
        <v>0.0581547966748368</v>
      </c>
      <c r="AK140" s="285" t="n">
        <v>0.0610476218364124</v>
      </c>
      <c r="AL140" s="167" t="n">
        <v>0.601106521402522</v>
      </c>
      <c r="AM140" s="190" t="n">
        <v>0.586299335899855</v>
      </c>
      <c r="AN140" s="166" t="n">
        <v>0.4125</v>
      </c>
      <c r="AO140" s="191" t="n">
        <v>0.12</v>
      </c>
      <c r="AP140" s="54"/>
      <c r="AQ140" s="166" t="n">
        <v>-4.67492123531853</v>
      </c>
      <c r="AR140" s="192" t="n">
        <v>-4.20492123531853</v>
      </c>
      <c r="AS140" s="54"/>
      <c r="AT140" s="35" t="n">
        <v>0.0075</v>
      </c>
      <c r="AU140" s="54"/>
      <c r="AV140" s="166" t="n">
        <v>0.008</v>
      </c>
      <c r="AW140" s="54"/>
      <c r="AX140" s="54" t="n">
        <v>0.0375</v>
      </c>
      <c r="AY140" s="167"/>
      <c r="AZ140" s="295" t="n">
        <v>1</v>
      </c>
      <c r="BA140" s="295" t="n">
        <v>1</v>
      </c>
      <c r="BB140" s="243" t="n">
        <v>-0.47</v>
      </c>
      <c r="BC140" s="132"/>
      <c r="BD140" s="168"/>
      <c r="BE140" s="54"/>
      <c r="BF140" s="132"/>
      <c r="BG140" s="54"/>
      <c r="BH140" s="106"/>
      <c r="BI140" s="106"/>
      <c r="BJ140" s="54"/>
      <c r="BK140" s="132"/>
      <c r="BL140" s="54"/>
      <c r="BM140" s="54"/>
      <c r="BN140" s="71"/>
      <c r="BO140" s="71"/>
      <c r="BP140" s="106"/>
      <c r="BQ140" s="54"/>
      <c r="BR140" s="106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</row>
    <row r="141" customFormat="false" ht="12.75" hidden="false" customHeight="false" outlineLevel="0" collapsed="false">
      <c r="A141" s="169" t="n">
        <v>40210</v>
      </c>
      <c r="B141" s="268" t="n">
        <v>4.818</v>
      </c>
      <c r="C141" s="303" t="n">
        <v>-0.47</v>
      </c>
      <c r="D141" s="172" t="n">
        <v>-0.377965279939084</v>
      </c>
      <c r="E141" s="172" t="n">
        <v>-0.0999999999999996</v>
      </c>
      <c r="F141" s="276" t="n">
        <v>0.27</v>
      </c>
      <c r="G141" s="277" t="n">
        <v>0.4025</v>
      </c>
      <c r="H141" s="277" t="n">
        <v>0.39</v>
      </c>
      <c r="I141" s="278" t="n">
        <v>0.49</v>
      </c>
      <c r="J141" s="277" t="n">
        <v>0.15</v>
      </c>
      <c r="K141" s="277" t="n">
        <v>0.25</v>
      </c>
      <c r="L141" s="277" t="n">
        <v>1.57</v>
      </c>
      <c r="M141" s="276" t="n">
        <v>-0.22</v>
      </c>
      <c r="N141" s="277" t="n">
        <v>0.33</v>
      </c>
      <c r="O141" s="278" t="n">
        <v>0</v>
      </c>
      <c r="P141" s="231" t="n">
        <v>0</v>
      </c>
      <c r="Q141" s="201" t="n">
        <v>0.18</v>
      </c>
      <c r="R141" s="282" t="n">
        <v>0.1875</v>
      </c>
      <c r="S141" s="178" t="n">
        <v>0.1875</v>
      </c>
      <c r="T141" s="89" t="e">
        <f aca="false">NA()</f>
        <v>#N/A</v>
      </c>
      <c r="U141" s="300" t="n">
        <v>0.1875</v>
      </c>
      <c r="V141" s="42" t="n">
        <v>4.348</v>
      </c>
      <c r="W141" s="42" t="n">
        <v>4.44003472006092</v>
      </c>
      <c r="X141" s="181" t="n">
        <v>4.718</v>
      </c>
      <c r="Y141" s="43"/>
      <c r="Z141" s="272" t="n">
        <v>0.13</v>
      </c>
      <c r="AA141" s="288" t="n">
        <v>0.522628851026696</v>
      </c>
      <c r="AB141" s="294" t="n">
        <v>6.14159525476777</v>
      </c>
      <c r="AC141" s="125" t="n">
        <v>6.27159525476777</v>
      </c>
      <c r="AD141" s="181" t="n">
        <v>6.66422410579447</v>
      </c>
      <c r="AE141" s="230" t="n">
        <v>4.818</v>
      </c>
      <c r="AF141" s="186" t="n">
        <v>4.598</v>
      </c>
      <c r="AG141" s="187" t="n">
        <v>4.818</v>
      </c>
      <c r="AH141" s="234" t="n">
        <v>-0.15</v>
      </c>
      <c r="AI141" s="274" t="n">
        <v>1.49027758121303</v>
      </c>
      <c r="AJ141" s="285" t="n">
        <v>0.0582206990666188</v>
      </c>
      <c r="AK141" s="285" t="n">
        <v>0.0610925988138713</v>
      </c>
      <c r="AL141" s="167" t="n">
        <v>0.597845723863883</v>
      </c>
      <c r="AM141" s="190" t="n">
        <v>0.583086439331428</v>
      </c>
      <c r="AN141" s="166" t="n">
        <v>0.4025</v>
      </c>
      <c r="AO141" s="191" t="n">
        <v>0.133</v>
      </c>
      <c r="AP141" s="54"/>
      <c r="AQ141" s="166" t="n">
        <v>-4.56491028932786</v>
      </c>
      <c r="AR141" s="192" t="n">
        <v>-4.09491028932786</v>
      </c>
      <c r="AS141" s="54"/>
      <c r="AT141" s="35" t="n">
        <v>0.0075</v>
      </c>
      <c r="AU141" s="54"/>
      <c r="AV141" s="166" t="n">
        <v>0.008</v>
      </c>
      <c r="AW141" s="54"/>
      <c r="AX141" s="54" t="n">
        <v>0.0425</v>
      </c>
      <c r="AY141" s="167"/>
      <c r="AZ141" s="295" t="n">
        <v>1</v>
      </c>
      <c r="BA141" s="295" t="n">
        <v>1</v>
      </c>
      <c r="BB141" s="243" t="n">
        <v>-0.47</v>
      </c>
      <c r="BC141" s="132"/>
      <c r="BD141" s="168"/>
      <c r="BE141" s="54"/>
      <c r="BF141" s="132"/>
      <c r="BG141" s="54"/>
      <c r="BH141" s="106"/>
      <c r="BI141" s="106"/>
      <c r="BJ141" s="54"/>
      <c r="BK141" s="132"/>
      <c r="BL141" s="54"/>
      <c r="BM141" s="54"/>
      <c r="BN141" s="71"/>
      <c r="BO141" s="71"/>
      <c r="BP141" s="106"/>
      <c r="BQ141" s="54"/>
      <c r="BR141" s="106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</row>
    <row r="142" customFormat="false" ht="12.75" hidden="false" customHeight="false" outlineLevel="0" collapsed="false">
      <c r="A142" s="169" t="n">
        <v>40238</v>
      </c>
      <c r="B142" s="268" t="n">
        <v>4.713</v>
      </c>
      <c r="C142" s="303" t="n">
        <v>-0.47</v>
      </c>
      <c r="D142" s="172" t="n">
        <v>-0.377960930641051</v>
      </c>
      <c r="E142" s="172" t="n">
        <v>-0.105</v>
      </c>
      <c r="F142" s="276" t="n">
        <v>0.265</v>
      </c>
      <c r="G142" s="277" t="n">
        <v>0.3975</v>
      </c>
      <c r="H142" s="277" t="n">
        <v>0.385</v>
      </c>
      <c r="I142" s="278" t="n">
        <v>0.485</v>
      </c>
      <c r="J142" s="277" t="n">
        <v>0.145</v>
      </c>
      <c r="K142" s="277" t="n">
        <v>0.245</v>
      </c>
      <c r="L142" s="277" t="n">
        <v>0.93</v>
      </c>
      <c r="M142" s="276" t="n">
        <v>-0.22</v>
      </c>
      <c r="N142" s="277" t="n">
        <v>0.33</v>
      </c>
      <c r="O142" s="278" t="n">
        <v>0</v>
      </c>
      <c r="P142" s="231" t="n">
        <v>-0.18</v>
      </c>
      <c r="Q142" s="201" t="n">
        <v>0.1775</v>
      </c>
      <c r="R142" s="282" t="n">
        <v>0.185</v>
      </c>
      <c r="S142" s="178" t="n">
        <v>0.185</v>
      </c>
      <c r="T142" s="89" t="e">
        <f aca="false">NA()</f>
        <v>#N/A</v>
      </c>
      <c r="U142" s="300" t="n">
        <v>0.185</v>
      </c>
      <c r="V142" s="42" t="n">
        <v>4.243</v>
      </c>
      <c r="W142" s="42" t="n">
        <v>4.33503906935895</v>
      </c>
      <c r="X142" s="181" t="n">
        <v>4.608</v>
      </c>
      <c r="Y142" s="43"/>
      <c r="Z142" s="272" t="n">
        <v>0.13</v>
      </c>
      <c r="AA142" s="288" t="n">
        <v>0.515541935946208</v>
      </c>
      <c r="AB142" s="294" t="n">
        <v>5.99299844991715</v>
      </c>
      <c r="AC142" s="125" t="n">
        <v>6.12299844991715</v>
      </c>
      <c r="AD142" s="181" t="n">
        <v>6.50854038586336</v>
      </c>
      <c r="AE142" s="230" t="n">
        <v>4.533</v>
      </c>
      <c r="AF142" s="186" t="n">
        <v>4.493</v>
      </c>
      <c r="AG142" s="187" t="n">
        <v>4.713</v>
      </c>
      <c r="AH142" s="234" t="n">
        <v>-0.15</v>
      </c>
      <c r="AI142" s="274" t="n">
        <v>1.49020715827853</v>
      </c>
      <c r="AJ142" s="285" t="n">
        <v>0.0582802238088238</v>
      </c>
      <c r="AK142" s="285" t="n">
        <v>0.0611332231811859</v>
      </c>
      <c r="AL142" s="167" t="n">
        <v>0.594910144838678</v>
      </c>
      <c r="AM142" s="190" t="n">
        <v>0.58019591385544</v>
      </c>
      <c r="AN142" s="166" t="n">
        <v>0.3975</v>
      </c>
      <c r="AO142" s="191" t="n">
        <v>0.12</v>
      </c>
      <c r="AP142" s="54"/>
      <c r="AQ142" s="166" t="n">
        <v>-4.52989998917271</v>
      </c>
      <c r="AR142" s="192" t="n">
        <v>-4.05989998917271</v>
      </c>
      <c r="AS142" s="54"/>
      <c r="AT142" s="35" t="n">
        <v>0.0075</v>
      </c>
      <c r="AU142" s="54"/>
      <c r="AV142" s="166" t="n">
        <v>0.008</v>
      </c>
      <c r="AW142" s="54"/>
      <c r="AX142" s="54" t="n">
        <v>0.04</v>
      </c>
      <c r="AY142" s="167"/>
      <c r="AZ142" s="295" t="n">
        <v>0.75</v>
      </c>
      <c r="BA142" s="295" t="n">
        <v>0.75</v>
      </c>
      <c r="BB142" s="243" t="n">
        <v>-0.47</v>
      </c>
      <c r="BC142" s="132"/>
      <c r="BD142" s="168"/>
      <c r="BE142" s="54"/>
      <c r="BF142" s="132"/>
      <c r="BG142" s="54"/>
      <c r="BH142" s="106"/>
      <c r="BI142" s="106"/>
      <c r="BJ142" s="54"/>
      <c r="BK142" s="132"/>
      <c r="BL142" s="54"/>
      <c r="BM142" s="54"/>
      <c r="BN142" s="71"/>
      <c r="BO142" s="71"/>
      <c r="BP142" s="106"/>
      <c r="BQ142" s="54"/>
      <c r="BR142" s="106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</row>
    <row r="143" customFormat="false" ht="12.75" hidden="false" customHeight="false" outlineLevel="0" collapsed="false">
      <c r="A143" s="169" t="n">
        <v>40269</v>
      </c>
      <c r="B143" s="268" t="n">
        <v>4.623</v>
      </c>
      <c r="C143" s="304" t="n">
        <v>-0.47</v>
      </c>
      <c r="D143" s="172" t="n">
        <v>-0.377956417449009</v>
      </c>
      <c r="E143" s="172" t="n">
        <v>-0.399197244191546</v>
      </c>
      <c r="F143" s="276" t="n">
        <v>0.19</v>
      </c>
      <c r="G143" s="277" t="n">
        <v>0.19</v>
      </c>
      <c r="H143" s="277" t="n">
        <v>0.215</v>
      </c>
      <c r="I143" s="278" t="n">
        <v>0.185</v>
      </c>
      <c r="J143" s="277" t="n">
        <v>0.09</v>
      </c>
      <c r="K143" s="277" t="n">
        <v>0.18</v>
      </c>
      <c r="L143" s="277" t="n">
        <v>0.5</v>
      </c>
      <c r="M143" s="276" t="n">
        <v>-0.31</v>
      </c>
      <c r="N143" s="277" t="n">
        <v>0.43</v>
      </c>
      <c r="O143" s="278" t="n">
        <v>0</v>
      </c>
      <c r="P143" s="231" t="n">
        <v>-0.29</v>
      </c>
      <c r="Q143" s="201" t="n">
        <v>0.1775</v>
      </c>
      <c r="R143" s="282" t="n">
        <v>0.185</v>
      </c>
      <c r="S143" s="178" t="n">
        <v>0.185</v>
      </c>
      <c r="T143" s="89" t="e">
        <f aca="false">NA()</f>
        <v>#N/A</v>
      </c>
      <c r="U143" s="300" t="n">
        <v>0.185</v>
      </c>
      <c r="V143" s="42" t="n">
        <v>4.153</v>
      </c>
      <c r="W143" s="42" t="n">
        <v>4.24504358255099</v>
      </c>
      <c r="X143" s="181" t="n">
        <v>4.22380275580845</v>
      </c>
      <c r="Y143" s="43"/>
      <c r="Z143" s="272" t="n">
        <v>0.13</v>
      </c>
      <c r="AA143" s="288" t="n">
        <v>0.1</v>
      </c>
      <c r="AB143" s="294" t="n">
        <v>5.86559089766968</v>
      </c>
      <c r="AC143" s="125" t="n">
        <v>5.99559089766968</v>
      </c>
      <c r="AD143" s="181" t="n">
        <v>5.96559089766968</v>
      </c>
      <c r="AE143" s="230" t="n">
        <v>4.333</v>
      </c>
      <c r="AF143" s="186" t="n">
        <v>4.313</v>
      </c>
      <c r="AG143" s="187" t="n">
        <v>4.623</v>
      </c>
      <c r="AH143" s="234" t="n">
        <v>-0.145</v>
      </c>
      <c r="AI143" s="274" t="n">
        <v>1.49013408864237</v>
      </c>
      <c r="AJ143" s="285" t="n">
        <v>0.0583461262033547</v>
      </c>
      <c r="AK143" s="285" t="n">
        <v>0.0611782001599233</v>
      </c>
      <c r="AL143" s="167" t="n">
        <v>0.591670740510651</v>
      </c>
      <c r="AM143" s="190" t="n">
        <v>0.577008337491621</v>
      </c>
      <c r="AN143" s="166" t="n">
        <v>0.19</v>
      </c>
      <c r="AO143" s="191" t="n">
        <v>0.124</v>
      </c>
      <c r="AP143" s="54"/>
      <c r="AQ143" s="166" t="n">
        <v>-4.66422683884369</v>
      </c>
      <c r="AR143" s="192" t="n">
        <v>-4.19422683884369</v>
      </c>
      <c r="AS143" s="54"/>
      <c r="AT143" s="35" t="n">
        <v>0.0075</v>
      </c>
      <c r="AU143" s="54"/>
      <c r="AV143" s="166" t="n">
        <v>0.0025</v>
      </c>
      <c r="AW143" s="54"/>
      <c r="AX143" s="54" t="n">
        <v>-0.09</v>
      </c>
      <c r="AY143" s="167"/>
      <c r="AZ143" s="295" t="n">
        <v>0.4</v>
      </c>
      <c r="BA143" s="295" t="n">
        <v>0.4</v>
      </c>
      <c r="BB143" s="243" t="n">
        <v>-0.47</v>
      </c>
      <c r="BC143" s="132"/>
      <c r="BD143" s="168"/>
      <c r="BE143" s="54"/>
      <c r="BF143" s="132"/>
      <c r="BG143" s="54"/>
      <c r="BH143" s="106"/>
      <c r="BI143" s="106"/>
      <c r="BJ143" s="54"/>
      <c r="BK143" s="132"/>
      <c r="BL143" s="54"/>
      <c r="BM143" s="54"/>
      <c r="BN143" s="71"/>
      <c r="BO143" s="71"/>
      <c r="BP143" s="106"/>
      <c r="BQ143" s="54"/>
      <c r="BR143" s="106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</row>
    <row r="144" customFormat="false" ht="12.75" hidden="false" customHeight="false" outlineLevel="0" collapsed="false">
      <c r="A144" s="169" t="n">
        <v>40299</v>
      </c>
      <c r="B144" s="268" t="n">
        <v>4.603</v>
      </c>
      <c r="C144" s="303" t="n">
        <v>-0.47</v>
      </c>
      <c r="D144" s="172" t="n">
        <v>-0.377952352130354</v>
      </c>
      <c r="E144" s="172" t="n">
        <v>-0.399194117023349</v>
      </c>
      <c r="F144" s="276" t="n">
        <v>0.18</v>
      </c>
      <c r="G144" s="277" t="n">
        <v>0.18</v>
      </c>
      <c r="H144" s="277" t="n">
        <v>0.205</v>
      </c>
      <c r="I144" s="278" t="n">
        <v>0.175</v>
      </c>
      <c r="J144" s="277" t="n">
        <v>0.08</v>
      </c>
      <c r="K144" s="277" t="n">
        <v>0.17</v>
      </c>
      <c r="L144" s="277" t="n">
        <v>0.44</v>
      </c>
      <c r="M144" s="276" t="n">
        <v>-0.31</v>
      </c>
      <c r="N144" s="277" t="n">
        <v>0.43</v>
      </c>
      <c r="O144" s="278" t="n">
        <v>0</v>
      </c>
      <c r="P144" s="231" t="n">
        <v>-0.29</v>
      </c>
      <c r="Q144" s="201" t="n">
        <v>0.1775</v>
      </c>
      <c r="R144" s="282" t="n">
        <v>0.185</v>
      </c>
      <c r="S144" s="178" t="n">
        <v>0.185</v>
      </c>
      <c r="T144" s="89" t="e">
        <f aca="false">NA()</f>
        <v>#N/A</v>
      </c>
      <c r="U144" s="300" t="n">
        <v>0.185</v>
      </c>
      <c r="V144" s="42" t="n">
        <v>4.133</v>
      </c>
      <c r="W144" s="42" t="n">
        <v>4.22504764786965</v>
      </c>
      <c r="X144" s="181" t="n">
        <v>4.20380588297665</v>
      </c>
      <c r="Y144" s="43"/>
      <c r="Z144" s="272" t="n">
        <v>0.13</v>
      </c>
      <c r="AA144" s="288" t="n">
        <v>0.1</v>
      </c>
      <c r="AB144" s="294" t="n">
        <v>5.83708560115394</v>
      </c>
      <c r="AC144" s="125" t="n">
        <v>5.96708560115394</v>
      </c>
      <c r="AD144" s="181" t="n">
        <v>5.93708560115394</v>
      </c>
      <c r="AE144" s="230" t="n">
        <v>4.313</v>
      </c>
      <c r="AF144" s="186" t="n">
        <v>4.293</v>
      </c>
      <c r="AG144" s="187" t="n">
        <v>4.603</v>
      </c>
      <c r="AH144" s="234" t="n">
        <v>-0.145</v>
      </c>
      <c r="AI144" s="274" t="n">
        <v>1.49006827631528</v>
      </c>
      <c r="AJ144" s="285" t="n">
        <v>0.058409902715566</v>
      </c>
      <c r="AK144" s="285" t="n">
        <v>0.061221726269018</v>
      </c>
      <c r="AL144" s="167" t="n">
        <v>0.588546548334705</v>
      </c>
      <c r="AM144" s="190" t="n">
        <v>0.573936217806549</v>
      </c>
      <c r="AN144" s="166" t="n">
        <v>0.18</v>
      </c>
      <c r="AO144" s="191" t="n">
        <v>0.12</v>
      </c>
      <c r="AP144" s="54"/>
      <c r="AQ144" s="166" t="n">
        <v>-4.62922371298261</v>
      </c>
      <c r="AR144" s="192" t="n">
        <v>-4.15922371298261</v>
      </c>
      <c r="AS144" s="54"/>
      <c r="AT144" s="35" t="n">
        <v>0.0075</v>
      </c>
      <c r="AU144" s="54"/>
      <c r="AV144" s="166" t="n">
        <v>0.0025</v>
      </c>
      <c r="AW144" s="54"/>
      <c r="AX144" s="54" t="n">
        <v>-0.09</v>
      </c>
      <c r="AY144" s="167"/>
      <c r="AZ144" s="295" t="n">
        <v>0.45</v>
      </c>
      <c r="BA144" s="295" t="n">
        <v>0.45</v>
      </c>
      <c r="BB144" s="243" t="n">
        <v>-0.47</v>
      </c>
      <c r="BC144" s="132"/>
      <c r="BD144" s="168"/>
      <c r="BE144" s="54"/>
      <c r="BF144" s="132"/>
      <c r="BG144" s="54"/>
      <c r="BH144" s="106"/>
      <c r="BI144" s="106"/>
      <c r="BJ144" s="54"/>
      <c r="BK144" s="132"/>
      <c r="BL144" s="54"/>
      <c r="BM144" s="54"/>
      <c r="BN144" s="71"/>
      <c r="BO144" s="71"/>
      <c r="BP144" s="106"/>
      <c r="BQ144" s="54"/>
      <c r="BR144" s="106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</row>
    <row r="145" customFormat="false" ht="12.75" hidden="false" customHeight="false" outlineLevel="0" collapsed="false">
      <c r="A145" s="169" t="n">
        <v>40330</v>
      </c>
      <c r="B145" s="268" t="n">
        <v>4.631</v>
      </c>
      <c r="C145" s="303" t="n">
        <v>-0.47</v>
      </c>
      <c r="D145" s="172" t="n">
        <v>-0.377948463681215</v>
      </c>
      <c r="E145" s="172" t="n">
        <v>-0.399191125908628</v>
      </c>
      <c r="F145" s="276" t="n">
        <v>0.17</v>
      </c>
      <c r="G145" s="277" t="n">
        <v>0.17</v>
      </c>
      <c r="H145" s="277" t="n">
        <v>0.195</v>
      </c>
      <c r="I145" s="278" t="n">
        <v>0.165</v>
      </c>
      <c r="J145" s="277" t="n">
        <v>0.07</v>
      </c>
      <c r="K145" s="277" t="n">
        <v>0.16</v>
      </c>
      <c r="L145" s="277" t="n">
        <v>0.44</v>
      </c>
      <c r="M145" s="276" t="n">
        <v>-0.31</v>
      </c>
      <c r="N145" s="277" t="n">
        <v>0.43</v>
      </c>
      <c r="O145" s="278" t="n">
        <v>0</v>
      </c>
      <c r="P145" s="231" t="n">
        <v>-0.29</v>
      </c>
      <c r="Q145" s="201" t="n">
        <v>0.1775</v>
      </c>
      <c r="R145" s="282" t="n">
        <v>0.185</v>
      </c>
      <c r="S145" s="178" t="n">
        <v>0.185</v>
      </c>
      <c r="T145" s="89" t="e">
        <f aca="false">NA()</f>
        <v>#N/A</v>
      </c>
      <c r="U145" s="300" t="n">
        <v>0.185</v>
      </c>
      <c r="V145" s="42" t="n">
        <v>4.161</v>
      </c>
      <c r="W145" s="42" t="n">
        <v>4.25305153631879</v>
      </c>
      <c r="X145" s="181" t="n">
        <v>4.23180887409137</v>
      </c>
      <c r="Y145" s="43"/>
      <c r="Z145" s="272" t="n">
        <v>0.13</v>
      </c>
      <c r="AA145" s="288" t="n">
        <v>0.1</v>
      </c>
      <c r="AB145" s="294" t="n">
        <v>5.87638209672786</v>
      </c>
      <c r="AC145" s="125" t="n">
        <v>6.00638209672786</v>
      </c>
      <c r="AD145" s="181" t="n">
        <v>5.97638209672786</v>
      </c>
      <c r="AE145" s="230" t="n">
        <v>4.341</v>
      </c>
      <c r="AF145" s="186" t="n">
        <v>4.321</v>
      </c>
      <c r="AG145" s="187" t="n">
        <v>4.631</v>
      </c>
      <c r="AH145" s="234" t="n">
        <v>-0.145</v>
      </c>
      <c r="AI145" s="274" t="n">
        <v>1.49000533271937</v>
      </c>
      <c r="AJ145" s="285" t="n">
        <v>0.0584758051129386</v>
      </c>
      <c r="AK145" s="285" t="n">
        <v>0.0612667032490775</v>
      </c>
      <c r="AL145" s="167" t="n">
        <v>0.585329297372889</v>
      </c>
      <c r="AM145" s="190" t="n">
        <v>0.570774721519953</v>
      </c>
      <c r="AN145" s="166" t="n">
        <v>0.17</v>
      </c>
      <c r="AO145" s="191" t="n">
        <v>0.124</v>
      </c>
      <c r="AP145" s="54"/>
      <c r="AQ145" s="166" t="n">
        <v>-4.64922072311814</v>
      </c>
      <c r="AR145" s="192" t="n">
        <v>-4.17922072311814</v>
      </c>
      <c r="AS145" s="54"/>
      <c r="AT145" s="35" t="n">
        <v>0.0075</v>
      </c>
      <c r="AU145" s="54"/>
      <c r="AV145" s="166" t="n">
        <v>0.0025</v>
      </c>
      <c r="AW145" s="54"/>
      <c r="AX145" s="54" t="n">
        <v>-0.09</v>
      </c>
      <c r="AY145" s="167"/>
      <c r="AZ145" s="295" t="n">
        <v>0.45</v>
      </c>
      <c r="BA145" s="295" t="n">
        <v>0.45</v>
      </c>
      <c r="BB145" s="243" t="n">
        <v>-0.47</v>
      </c>
      <c r="BC145" s="132"/>
      <c r="BD145" s="168"/>
      <c r="BE145" s="54"/>
      <c r="BF145" s="132"/>
      <c r="BG145" s="54"/>
      <c r="BH145" s="106"/>
      <c r="BI145" s="106"/>
      <c r="BJ145" s="54"/>
      <c r="BK145" s="132"/>
      <c r="BL145" s="54"/>
      <c r="BM145" s="54"/>
      <c r="BN145" s="71"/>
      <c r="BO145" s="71"/>
      <c r="BP145" s="106"/>
      <c r="BQ145" s="54"/>
      <c r="BR145" s="106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</row>
    <row r="146" customFormat="false" ht="12.75" hidden="false" customHeight="false" outlineLevel="0" collapsed="false">
      <c r="A146" s="169" t="n">
        <v>40360</v>
      </c>
      <c r="B146" s="268" t="n">
        <v>4.658</v>
      </c>
      <c r="C146" s="303" t="n">
        <v>-0.47</v>
      </c>
      <c r="D146" s="172" t="n">
        <v>-0.377945002982898</v>
      </c>
      <c r="E146" s="172" t="n">
        <v>-0.399188463832998</v>
      </c>
      <c r="F146" s="276" t="n">
        <v>0.17</v>
      </c>
      <c r="G146" s="277" t="n">
        <v>0.17</v>
      </c>
      <c r="H146" s="277" t="n">
        <v>0.195</v>
      </c>
      <c r="I146" s="278" t="n">
        <v>0.165</v>
      </c>
      <c r="J146" s="277" t="n">
        <v>0.07</v>
      </c>
      <c r="K146" s="277" t="n">
        <v>0.16</v>
      </c>
      <c r="L146" s="277" t="n">
        <v>0.5</v>
      </c>
      <c r="M146" s="276" t="n">
        <v>-0.31</v>
      </c>
      <c r="N146" s="277" t="n">
        <v>0.43</v>
      </c>
      <c r="O146" s="278" t="n">
        <v>0</v>
      </c>
      <c r="P146" s="231" t="n">
        <v>-0.29</v>
      </c>
      <c r="Q146" s="201" t="n">
        <v>0.1775</v>
      </c>
      <c r="R146" s="282" t="n">
        <v>0.185</v>
      </c>
      <c r="S146" s="178" t="n">
        <v>0.185</v>
      </c>
      <c r="T146" s="89" t="e">
        <f aca="false">NA()</f>
        <v>#N/A</v>
      </c>
      <c r="U146" s="300" t="n">
        <v>0.185</v>
      </c>
      <c r="V146" s="42" t="n">
        <v>4.188</v>
      </c>
      <c r="W146" s="42" t="n">
        <v>4.2800549970171</v>
      </c>
      <c r="X146" s="181" t="n">
        <v>4.258811536167</v>
      </c>
      <c r="Y146" s="43"/>
      <c r="Z146" s="272" t="n">
        <v>0.13</v>
      </c>
      <c r="AA146" s="288" t="n">
        <v>0.1</v>
      </c>
      <c r="AB146" s="294" t="n">
        <v>5.91429056153086</v>
      </c>
      <c r="AC146" s="125" t="n">
        <v>6.04429056153086</v>
      </c>
      <c r="AD146" s="181" t="n">
        <v>6.01429056153086</v>
      </c>
      <c r="AE146" s="230" t="n">
        <v>4.368</v>
      </c>
      <c r="AF146" s="186" t="n">
        <v>4.348</v>
      </c>
      <c r="AG146" s="187" t="n">
        <v>4.658</v>
      </c>
      <c r="AH146" s="234" t="n">
        <v>-0.145</v>
      </c>
      <c r="AI146" s="274" t="n">
        <v>1.48994931773794</v>
      </c>
      <c r="AJ146" s="285" t="n">
        <v>0.0585395816278993</v>
      </c>
      <c r="AK146" s="285" t="n">
        <v>0.0613102293594516</v>
      </c>
      <c r="AL146" s="167" t="n">
        <v>0.582226559994802</v>
      </c>
      <c r="AM146" s="190" t="n">
        <v>0.56772779177563</v>
      </c>
      <c r="AN146" s="166" t="n">
        <v>0.17</v>
      </c>
      <c r="AO146" s="191" t="n">
        <v>0.12</v>
      </c>
      <c r="AP146" s="54"/>
      <c r="AQ146" s="166" t="n">
        <v>-4.67421806215522</v>
      </c>
      <c r="AR146" s="192" t="n">
        <v>-4.20421806215522</v>
      </c>
      <c r="AS146" s="54"/>
      <c r="AT146" s="35" t="n">
        <v>0.0075</v>
      </c>
      <c r="AU146" s="54"/>
      <c r="AV146" s="166" t="n">
        <v>0.0025</v>
      </c>
      <c r="AW146" s="54"/>
      <c r="AX146" s="54" t="n">
        <v>-0.09</v>
      </c>
      <c r="AY146" s="167"/>
      <c r="AZ146" s="295" t="n">
        <v>0.5</v>
      </c>
      <c r="BA146" s="295" t="n">
        <v>0.5</v>
      </c>
      <c r="BB146" s="243" t="n">
        <v>-0.47</v>
      </c>
      <c r="BC146" s="132"/>
      <c r="BD146" s="168"/>
      <c r="BE146" s="54"/>
      <c r="BF146" s="132"/>
      <c r="BG146" s="54"/>
      <c r="BH146" s="106"/>
      <c r="BI146" s="106"/>
      <c r="BJ146" s="54"/>
      <c r="BK146" s="132"/>
      <c r="BL146" s="54"/>
      <c r="BM146" s="54"/>
      <c r="BN146" s="71"/>
      <c r="BO146" s="71"/>
      <c r="BP146" s="106"/>
      <c r="BQ146" s="54"/>
      <c r="BR146" s="106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</row>
    <row r="147" customFormat="false" ht="12.75" hidden="false" customHeight="false" outlineLevel="0" collapsed="false">
      <c r="A147" s="169" t="n">
        <v>40391</v>
      </c>
      <c r="B147" s="268" t="n">
        <v>4.678</v>
      </c>
      <c r="C147" s="303" t="n">
        <v>-0.47</v>
      </c>
      <c r="D147" s="172" t="n">
        <v>-0.377941739333258</v>
      </c>
      <c r="E147" s="172" t="n">
        <v>-0.399185953333276</v>
      </c>
      <c r="F147" s="276" t="n">
        <v>0.17</v>
      </c>
      <c r="G147" s="277" t="n">
        <v>0.17</v>
      </c>
      <c r="H147" s="277" t="n">
        <v>0.195</v>
      </c>
      <c r="I147" s="278" t="n">
        <v>0.165</v>
      </c>
      <c r="J147" s="277" t="n">
        <v>0.07</v>
      </c>
      <c r="K147" s="277" t="n">
        <v>0.16</v>
      </c>
      <c r="L147" s="277" t="n">
        <v>0.5</v>
      </c>
      <c r="M147" s="276" t="n">
        <v>-0.31</v>
      </c>
      <c r="N147" s="277" t="n">
        <v>0.43</v>
      </c>
      <c r="O147" s="278" t="n">
        <v>0</v>
      </c>
      <c r="P147" s="231" t="n">
        <v>-0.29</v>
      </c>
      <c r="Q147" s="201" t="n">
        <v>0.1775</v>
      </c>
      <c r="R147" s="282" t="n">
        <v>0.185</v>
      </c>
      <c r="S147" s="178" t="n">
        <v>0.185</v>
      </c>
      <c r="T147" s="89" t="e">
        <f aca="false">NA()</f>
        <v>#N/A</v>
      </c>
      <c r="U147" s="300" t="n">
        <v>0.185</v>
      </c>
      <c r="V147" s="42" t="n">
        <v>4.208</v>
      </c>
      <c r="W147" s="42" t="n">
        <v>4.30005826066674</v>
      </c>
      <c r="X147" s="181" t="n">
        <v>4.27881404666672</v>
      </c>
      <c r="Y147" s="43"/>
      <c r="Z147" s="272" t="n">
        <v>0.13</v>
      </c>
      <c r="AA147" s="288" t="n">
        <v>0.1</v>
      </c>
      <c r="AB147" s="294" t="n">
        <v>5.94232387227398</v>
      </c>
      <c r="AC147" s="125" t="n">
        <v>6.07232387227398</v>
      </c>
      <c r="AD147" s="181" t="n">
        <v>6.04232387227398</v>
      </c>
      <c r="AE147" s="230" t="n">
        <v>4.388</v>
      </c>
      <c r="AF147" s="186" t="n">
        <v>4.368</v>
      </c>
      <c r="AG147" s="187" t="n">
        <v>4.678</v>
      </c>
      <c r="AH147" s="234" t="n">
        <v>-0.145</v>
      </c>
      <c r="AI147" s="274" t="n">
        <v>1.48989649605178</v>
      </c>
      <c r="AJ147" s="285" t="n">
        <v>0.0586054840281136</v>
      </c>
      <c r="AK147" s="285" t="n">
        <v>0.0613552063408322</v>
      </c>
      <c r="AL147" s="167" t="n">
        <v>0.579031494782515</v>
      </c>
      <c r="AM147" s="190" t="n">
        <v>0.564592274332523</v>
      </c>
      <c r="AN147" s="166" t="n">
        <v>0.17</v>
      </c>
      <c r="AO147" s="191" t="n">
        <v>0.12</v>
      </c>
      <c r="AP147" s="54"/>
      <c r="AQ147" s="166" t="n">
        <v>-4.71421555270486</v>
      </c>
      <c r="AR147" s="192" t="n">
        <v>-4.24421555270486</v>
      </c>
      <c r="AS147" s="54"/>
      <c r="AT147" s="35" t="n">
        <v>0.0075</v>
      </c>
      <c r="AU147" s="54"/>
      <c r="AV147" s="166" t="n">
        <v>0.0025</v>
      </c>
      <c r="AW147" s="54"/>
      <c r="AX147" s="54" t="n">
        <v>-0.09</v>
      </c>
      <c r="AY147" s="167"/>
      <c r="AZ147" s="295" t="n">
        <v>0.55</v>
      </c>
      <c r="BA147" s="295" t="n">
        <v>0.55</v>
      </c>
      <c r="BB147" s="243" t="n">
        <v>-0.47</v>
      </c>
      <c r="BC147" s="132"/>
      <c r="BD147" s="168"/>
      <c r="BE147" s="54"/>
      <c r="BF147" s="132"/>
      <c r="BG147" s="54"/>
      <c r="BH147" s="106"/>
      <c r="BI147" s="106"/>
      <c r="BJ147" s="54"/>
      <c r="BK147" s="132"/>
      <c r="BL147" s="54"/>
      <c r="BM147" s="54"/>
      <c r="BN147" s="71"/>
      <c r="BO147" s="71"/>
      <c r="BP147" s="106"/>
      <c r="BQ147" s="54"/>
      <c r="BR147" s="106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</row>
    <row r="148" customFormat="false" ht="12.75" hidden="false" customHeight="false" outlineLevel="0" collapsed="false">
      <c r="A148" s="169" t="n">
        <v>40422</v>
      </c>
      <c r="B148" s="268" t="n">
        <v>4.668</v>
      </c>
      <c r="C148" s="303" t="n">
        <v>-0.47</v>
      </c>
      <c r="D148" s="172" t="n">
        <v>-0.377938793218339</v>
      </c>
      <c r="E148" s="172" t="n">
        <v>-0.399183687091031</v>
      </c>
      <c r="F148" s="276" t="n">
        <v>0.19</v>
      </c>
      <c r="G148" s="277" t="n">
        <v>0.19</v>
      </c>
      <c r="H148" s="277" t="n">
        <v>0.215</v>
      </c>
      <c r="I148" s="278" t="n">
        <v>0.185</v>
      </c>
      <c r="J148" s="277" t="n">
        <v>0.09</v>
      </c>
      <c r="K148" s="277" t="n">
        <v>0.18</v>
      </c>
      <c r="L148" s="277" t="n">
        <v>0.46</v>
      </c>
      <c r="M148" s="276" t="n">
        <v>-0.31</v>
      </c>
      <c r="N148" s="277" t="n">
        <v>0.43</v>
      </c>
      <c r="O148" s="278" t="n">
        <v>0</v>
      </c>
      <c r="P148" s="231" t="n">
        <v>-0.29</v>
      </c>
      <c r="Q148" s="201" t="n">
        <v>0.1775</v>
      </c>
      <c r="R148" s="282" t="n">
        <v>0.185</v>
      </c>
      <c r="S148" s="178" t="n">
        <v>0.185</v>
      </c>
      <c r="T148" s="89" t="e">
        <f aca="false">NA()</f>
        <v>#N/A</v>
      </c>
      <c r="U148" s="300" t="n">
        <v>0.185</v>
      </c>
      <c r="V148" s="42" t="n">
        <v>4.198</v>
      </c>
      <c r="W148" s="42" t="n">
        <v>4.29006120678166</v>
      </c>
      <c r="X148" s="181" t="n">
        <v>4.26881631290897</v>
      </c>
      <c r="Y148" s="43"/>
      <c r="Z148" s="272" t="n">
        <v>0.13</v>
      </c>
      <c r="AA148" s="288" t="n">
        <v>0.1</v>
      </c>
      <c r="AB148" s="294" t="n">
        <v>5.92801266764105</v>
      </c>
      <c r="AC148" s="125" t="n">
        <v>6.05801266764105</v>
      </c>
      <c r="AD148" s="181" t="n">
        <v>6.02801266764105</v>
      </c>
      <c r="AE148" s="230" t="n">
        <v>4.378</v>
      </c>
      <c r="AF148" s="186" t="n">
        <v>4.358</v>
      </c>
      <c r="AG148" s="187" t="n">
        <v>4.668</v>
      </c>
      <c r="AH148" s="234" t="n">
        <v>-0.145</v>
      </c>
      <c r="AI148" s="274" t="n">
        <v>1.48984881683437</v>
      </c>
      <c r="AJ148" s="285" t="n">
        <v>0.0586713864297717</v>
      </c>
      <c r="AK148" s="285" t="n">
        <v>0.0614001833228852</v>
      </c>
      <c r="AL148" s="167" t="n">
        <v>0.575847715689728</v>
      </c>
      <c r="AM148" s="190" t="n">
        <v>0.561469920089737</v>
      </c>
      <c r="AN148" s="166" t="n">
        <v>0.19</v>
      </c>
      <c r="AO148" s="191" t="n">
        <v>0.124</v>
      </c>
      <c r="AP148" s="54"/>
      <c r="AQ148" s="166" t="n">
        <v>-4.71421328740987</v>
      </c>
      <c r="AR148" s="192" t="n">
        <v>-4.24421328740987</v>
      </c>
      <c r="AS148" s="54"/>
      <c r="AT148" s="35" t="n">
        <v>0.0075</v>
      </c>
      <c r="AU148" s="54"/>
      <c r="AV148" s="166" t="n">
        <v>0.0025</v>
      </c>
      <c r="AW148" s="54"/>
      <c r="AX148" s="54" t="n">
        <v>-0.09</v>
      </c>
      <c r="AY148" s="167"/>
      <c r="AZ148" s="295" t="n">
        <v>0.55</v>
      </c>
      <c r="BA148" s="295" t="n">
        <v>0.55</v>
      </c>
      <c r="BB148" s="243" t="n">
        <v>-0.47</v>
      </c>
      <c r="BC148" s="132"/>
      <c r="BD148" s="168"/>
      <c r="BE148" s="54"/>
      <c r="BF148" s="132"/>
      <c r="BG148" s="54"/>
      <c r="BH148" s="106"/>
      <c r="BI148" s="106"/>
      <c r="BJ148" s="54"/>
      <c r="BK148" s="132"/>
      <c r="BL148" s="54"/>
      <c r="BM148" s="54"/>
      <c r="BN148" s="71"/>
      <c r="BO148" s="71"/>
      <c r="BP148" s="106"/>
      <c r="BQ148" s="54"/>
      <c r="BR148" s="106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</row>
    <row r="149" customFormat="false" ht="12.75" hidden="false" customHeight="false" outlineLevel="0" collapsed="false">
      <c r="A149" s="169" t="n">
        <v>40452</v>
      </c>
      <c r="B149" s="268" t="n">
        <v>4.678</v>
      </c>
      <c r="C149" s="303" t="n">
        <v>-0.47</v>
      </c>
      <c r="D149" s="172" t="n">
        <v>-0.377936244479342</v>
      </c>
      <c r="E149" s="172" t="n">
        <v>-0.399181726522571</v>
      </c>
      <c r="F149" s="276" t="n">
        <v>0.2</v>
      </c>
      <c r="G149" s="277" t="n">
        <v>0.2</v>
      </c>
      <c r="H149" s="277" t="n">
        <v>0.225</v>
      </c>
      <c r="I149" s="278" t="n">
        <v>0.195</v>
      </c>
      <c r="J149" s="277" t="n">
        <v>0.1</v>
      </c>
      <c r="K149" s="277" t="n">
        <v>0.19</v>
      </c>
      <c r="L149" s="277" t="n">
        <v>0.47</v>
      </c>
      <c r="M149" s="276" t="n">
        <v>-0.31</v>
      </c>
      <c r="N149" s="277" t="n">
        <v>0.43</v>
      </c>
      <c r="O149" s="278" t="n">
        <v>0</v>
      </c>
      <c r="P149" s="231" t="n">
        <v>-0.29</v>
      </c>
      <c r="Q149" s="201" t="n">
        <v>0.1775</v>
      </c>
      <c r="R149" s="282" t="n">
        <v>0.185</v>
      </c>
      <c r="S149" s="178" t="n">
        <v>0.185</v>
      </c>
      <c r="T149" s="89" t="e">
        <f aca="false">NA()</f>
        <v>#N/A</v>
      </c>
      <c r="U149" s="300" t="n">
        <v>0.185</v>
      </c>
      <c r="V149" s="42" t="n">
        <v>4.208</v>
      </c>
      <c r="W149" s="42" t="n">
        <v>4.30006375552066</v>
      </c>
      <c r="X149" s="181" t="n">
        <v>4.27881827347743</v>
      </c>
      <c r="Y149" s="43"/>
      <c r="Z149" s="272" t="n">
        <v>0.13</v>
      </c>
      <c r="AA149" s="288" t="n">
        <v>0.1</v>
      </c>
      <c r="AB149" s="294" t="n">
        <v>5.94196920282326</v>
      </c>
      <c r="AC149" s="125" t="n">
        <v>6.07196920282326</v>
      </c>
      <c r="AD149" s="181" t="n">
        <v>6.04196920282326</v>
      </c>
      <c r="AE149" s="230" t="n">
        <v>4.388</v>
      </c>
      <c r="AF149" s="186" t="n">
        <v>4.368</v>
      </c>
      <c r="AG149" s="187" t="n">
        <v>4.678</v>
      </c>
      <c r="AH149" s="234" t="n">
        <v>-0.145</v>
      </c>
      <c r="AI149" s="274" t="n">
        <v>1.48980757111547</v>
      </c>
      <c r="AJ149" s="285" t="n">
        <v>0.0587351629488797</v>
      </c>
      <c r="AK149" s="285" t="n">
        <v>0.0614437094351885</v>
      </c>
      <c r="AL149" s="167" t="n">
        <v>0.572777391758299</v>
      </c>
      <c r="AM149" s="190" t="n">
        <v>0.558460795029636</v>
      </c>
      <c r="AN149" s="166" t="n">
        <v>0.2</v>
      </c>
      <c r="AO149" s="191" t="n">
        <v>0.12</v>
      </c>
      <c r="AP149" s="54"/>
      <c r="AQ149" s="166" t="n">
        <v>-4.7242113276609</v>
      </c>
      <c r="AR149" s="192" t="n">
        <v>-4.2542113276609</v>
      </c>
      <c r="AS149" s="54"/>
      <c r="AT149" s="35" t="n">
        <v>0.0075</v>
      </c>
      <c r="AU149" s="54"/>
      <c r="AV149" s="166" t="n">
        <v>0.0025</v>
      </c>
      <c r="AW149" s="54"/>
      <c r="AX149" s="54" t="n">
        <v>-0.09</v>
      </c>
      <c r="AY149" s="167"/>
      <c r="AZ149" s="295" t="n">
        <v>0.6</v>
      </c>
      <c r="BA149" s="295" t="n">
        <v>0.6</v>
      </c>
      <c r="BB149" s="243" t="n">
        <v>-0.47</v>
      </c>
      <c r="BC149" s="132"/>
      <c r="BD149" s="168"/>
      <c r="BE149" s="54"/>
      <c r="BF149" s="132"/>
      <c r="BG149" s="54"/>
      <c r="BH149" s="106"/>
      <c r="BI149" s="106"/>
      <c r="BJ149" s="54"/>
      <c r="BK149" s="132"/>
      <c r="BL149" s="54"/>
      <c r="BM149" s="54"/>
      <c r="BN149" s="71"/>
      <c r="BO149" s="71"/>
      <c r="BP149" s="106"/>
      <c r="BQ149" s="54"/>
      <c r="BR149" s="106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</row>
    <row r="150" customFormat="false" ht="12.75" hidden="false" customHeight="false" outlineLevel="0" collapsed="false">
      <c r="A150" s="267" t="n">
        <v>40483</v>
      </c>
      <c r="B150" s="268" t="n">
        <v>4.823</v>
      </c>
      <c r="C150" s="304" t="n">
        <v>-0.47</v>
      </c>
      <c r="D150" s="172" t="n">
        <v>-0.377933923201915</v>
      </c>
      <c r="E150" s="172" t="n">
        <v>-0.1175</v>
      </c>
      <c r="F150" s="276" t="n">
        <v>0.25</v>
      </c>
      <c r="G150" s="277" t="n">
        <v>0.3775</v>
      </c>
      <c r="H150" s="277" t="n">
        <v>0.37</v>
      </c>
      <c r="I150" s="278" t="n">
        <v>0.47</v>
      </c>
      <c r="J150" s="277" t="n">
        <v>0.1325</v>
      </c>
      <c r="K150" s="277" t="n">
        <v>0.2325</v>
      </c>
      <c r="L150" s="277" t="n">
        <v>0.86</v>
      </c>
      <c r="M150" s="276" t="n">
        <v>-0.22</v>
      </c>
      <c r="N150" s="277" t="n">
        <v>0.33</v>
      </c>
      <c r="O150" s="278" t="n">
        <v>0</v>
      </c>
      <c r="P150" s="231" t="n">
        <v>0</v>
      </c>
      <c r="Q150" s="201" t="n">
        <v>0.1775</v>
      </c>
      <c r="R150" s="282" t="n">
        <v>0.185</v>
      </c>
      <c r="S150" s="178" t="n">
        <v>0.185</v>
      </c>
      <c r="T150" s="89" t="e">
        <f aca="false">NA()</f>
        <v>#N/A</v>
      </c>
      <c r="U150" s="300" t="n">
        <v>0.185</v>
      </c>
      <c r="V150" s="42" t="n">
        <v>4.353</v>
      </c>
      <c r="W150" s="42" t="n">
        <v>4.44506607679809</v>
      </c>
      <c r="X150" s="181" t="n">
        <v>4.7055</v>
      </c>
      <c r="Y150" s="43"/>
      <c r="Z150" s="272" t="n">
        <v>0.13</v>
      </c>
      <c r="AA150" s="288" t="n">
        <v>0.497740336003471</v>
      </c>
      <c r="AB150" s="294" t="n">
        <v>6.1465636386471</v>
      </c>
      <c r="AC150" s="125" t="n">
        <v>6.2765636386471</v>
      </c>
      <c r="AD150" s="181" t="n">
        <v>6.64430397465058</v>
      </c>
      <c r="AE150" s="230" t="n">
        <v>4.823</v>
      </c>
      <c r="AF150" s="186" t="n">
        <v>4.603</v>
      </c>
      <c r="AG150" s="187" t="n">
        <v>4.823</v>
      </c>
      <c r="AH150" s="234" t="n">
        <v>-0.15</v>
      </c>
      <c r="AI150" s="274" t="n">
        <v>1.48977000834745</v>
      </c>
      <c r="AJ150" s="285" t="n">
        <v>0.0588010653533795</v>
      </c>
      <c r="AK150" s="285" t="n">
        <v>0.0614886864185626</v>
      </c>
      <c r="AL150" s="167" t="n">
        <v>0.569615841274539</v>
      </c>
      <c r="AM150" s="190" t="n">
        <v>0.55536426479739</v>
      </c>
      <c r="AN150" s="166" t="n">
        <v>0.3775</v>
      </c>
      <c r="AO150" s="191" t="n">
        <v>0.124</v>
      </c>
      <c r="AP150" s="54"/>
      <c r="AQ150" s="166" t="n">
        <v>-4.58730955224707</v>
      </c>
      <c r="AR150" s="192" t="n">
        <v>-4.11730955224707</v>
      </c>
      <c r="AS150" s="54"/>
      <c r="AT150" s="35" t="n">
        <v>0.0075</v>
      </c>
      <c r="AU150" s="54"/>
      <c r="AV150" s="166" t="n">
        <v>0.008</v>
      </c>
      <c r="AW150" s="54"/>
      <c r="AX150" s="54" t="n">
        <v>0.005</v>
      </c>
      <c r="AY150" s="167"/>
      <c r="AZ150" s="295" t="n">
        <v>0.8</v>
      </c>
      <c r="BA150" s="295"/>
      <c r="BB150" s="243" t="n">
        <v>-0.47</v>
      </c>
      <c r="BC150" s="132"/>
      <c r="BD150" s="168"/>
      <c r="BE150" s="54"/>
      <c r="BF150" s="132"/>
      <c r="BG150" s="54"/>
      <c r="BH150" s="106"/>
      <c r="BI150" s="106"/>
      <c r="BJ150" s="54"/>
      <c r="BK150" s="132"/>
      <c r="BL150" s="54"/>
      <c r="BM150" s="54"/>
      <c r="BN150" s="71"/>
      <c r="BO150" s="71"/>
      <c r="BP150" s="106"/>
      <c r="BQ150" s="54"/>
      <c r="BR150" s="106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</row>
    <row r="151" customFormat="false" ht="12.75" hidden="false" customHeight="false" outlineLevel="0" collapsed="false">
      <c r="A151" s="169" t="n">
        <v>40513</v>
      </c>
      <c r="B151" s="268" t="n">
        <v>4.958</v>
      </c>
      <c r="C151" s="303" t="n">
        <v>-0.47</v>
      </c>
      <c r="D151" s="172" t="n">
        <v>-0.3779319791444</v>
      </c>
      <c r="E151" s="172" t="n">
        <v>-0.097500000000001</v>
      </c>
      <c r="F151" s="276" t="n">
        <v>0.27</v>
      </c>
      <c r="G151" s="277" t="n">
        <v>0.3975</v>
      </c>
      <c r="H151" s="277" t="n">
        <v>0.39</v>
      </c>
      <c r="I151" s="278" t="n">
        <v>0.49</v>
      </c>
      <c r="J151" s="277" t="n">
        <v>0.1525</v>
      </c>
      <c r="K151" s="277" t="n">
        <v>0.2525</v>
      </c>
      <c r="L151" s="277" t="n">
        <v>1.28</v>
      </c>
      <c r="M151" s="276" t="n">
        <v>-0.22</v>
      </c>
      <c r="N151" s="277" t="n">
        <v>0.33</v>
      </c>
      <c r="O151" s="278" t="n">
        <v>0</v>
      </c>
      <c r="P151" s="231" t="n">
        <v>0.06</v>
      </c>
      <c r="Q151" s="201" t="n">
        <v>0.1775</v>
      </c>
      <c r="R151" s="282" t="n">
        <v>0.185</v>
      </c>
      <c r="S151" s="178" t="n">
        <v>0.185</v>
      </c>
      <c r="T151" s="89" t="e">
        <f aca="false">NA()</f>
        <v>#N/A</v>
      </c>
      <c r="U151" s="300" t="n">
        <v>0.185</v>
      </c>
      <c r="V151" s="42" t="n">
        <v>4.488</v>
      </c>
      <c r="W151" s="42" t="n">
        <v>4.5800680208556</v>
      </c>
      <c r="X151" s="181" t="n">
        <v>4.8605</v>
      </c>
      <c r="Y151" s="43"/>
      <c r="Z151" s="272" t="n">
        <v>0.13</v>
      </c>
      <c r="AA151" s="288" t="n">
        <v>0.525969816120517</v>
      </c>
      <c r="AB151" s="294" t="n">
        <v>6.33705378456077</v>
      </c>
      <c r="AC151" s="125" t="n">
        <v>6.46705378456077</v>
      </c>
      <c r="AD151" s="181" t="n">
        <v>6.86302360068128</v>
      </c>
      <c r="AE151" s="230" t="n">
        <v>5.018</v>
      </c>
      <c r="AF151" s="186" t="n">
        <v>4.738</v>
      </c>
      <c r="AG151" s="187" t="n">
        <v>4.958</v>
      </c>
      <c r="AH151" s="234" t="n">
        <v>-0.15</v>
      </c>
      <c r="AI151" s="274" t="n">
        <v>1.48973855118617</v>
      </c>
      <c r="AJ151" s="285" t="n">
        <v>0.0588648418752373</v>
      </c>
      <c r="AK151" s="285" t="n">
        <v>0.0615322125321454</v>
      </c>
      <c r="AL151" s="167" t="n">
        <v>0.566567041130983</v>
      </c>
      <c r="AM151" s="190" t="n">
        <v>0.5523800805002</v>
      </c>
      <c r="AN151" s="166" t="n">
        <v>0.3975</v>
      </c>
      <c r="AO151" s="191" t="n">
        <v>0.12</v>
      </c>
      <c r="AP151" s="54"/>
      <c r="AQ151" s="166" t="n">
        <v>-4.70228704748891</v>
      </c>
      <c r="AR151" s="192" t="n">
        <v>-4.23228704748891</v>
      </c>
      <c r="AS151" s="54"/>
      <c r="AT151" s="35" t="n">
        <v>0.0075</v>
      </c>
      <c r="AU151" s="54"/>
      <c r="AV151" s="166" t="n">
        <v>0.008</v>
      </c>
      <c r="AW151" s="54"/>
      <c r="AX151" s="54" t="n">
        <v>0.025</v>
      </c>
      <c r="AY151" s="167"/>
      <c r="AZ151" s="295" t="n">
        <v>1</v>
      </c>
      <c r="BA151" s="295"/>
      <c r="BB151" s="243" t="n">
        <v>-0.47</v>
      </c>
      <c r="BC151" s="132"/>
      <c r="BD151" s="168"/>
      <c r="BE151" s="54"/>
      <c r="BF151" s="132"/>
      <c r="BG151" s="54"/>
      <c r="BH151" s="106"/>
      <c r="BI151" s="106"/>
      <c r="BJ151" s="54"/>
      <c r="BK151" s="132"/>
      <c r="BL151" s="54"/>
      <c r="BM151" s="54"/>
      <c r="BN151" s="71"/>
      <c r="BO151" s="71"/>
      <c r="BP151" s="106"/>
      <c r="BQ151" s="54"/>
      <c r="BR151" s="106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</row>
    <row r="152" customFormat="false" ht="12.75" hidden="false" customHeight="false" outlineLevel="0" collapsed="false">
      <c r="A152" s="169" t="n">
        <v>40544</v>
      </c>
      <c r="B152" s="268" t="n">
        <v>5.028</v>
      </c>
      <c r="C152" s="303" t="n">
        <v>-0.47</v>
      </c>
      <c r="D152" s="172" t="n">
        <v>-0.377930282698256</v>
      </c>
      <c r="E152" s="172" t="n">
        <v>-0.0874999999999995</v>
      </c>
      <c r="F152" s="276" t="n">
        <v>0.28</v>
      </c>
      <c r="G152" s="277" t="n">
        <v>0.4075</v>
      </c>
      <c r="H152" s="277" t="n">
        <v>0.4</v>
      </c>
      <c r="I152" s="278" t="n">
        <v>0.5</v>
      </c>
      <c r="J152" s="277" t="n">
        <v>0.1625</v>
      </c>
      <c r="K152" s="277" t="n">
        <v>0.2625</v>
      </c>
      <c r="L152" s="277" t="n">
        <v>1.61</v>
      </c>
      <c r="M152" s="276" t="n">
        <v>-0.22</v>
      </c>
      <c r="N152" s="277" t="n">
        <v>0.33</v>
      </c>
      <c r="O152" s="278" t="n">
        <v>0</v>
      </c>
      <c r="P152" s="231" t="n">
        <v>0.13</v>
      </c>
      <c r="Q152" s="201" t="n">
        <v>0.1775</v>
      </c>
      <c r="R152" s="282" t="n">
        <v>0.185</v>
      </c>
      <c r="S152" s="178" t="n">
        <v>0.185</v>
      </c>
      <c r="T152" s="89" t="e">
        <f aca="false">NA()</f>
        <v>#N/A</v>
      </c>
      <c r="U152" s="300" t="n">
        <v>0.185</v>
      </c>
      <c r="V152" s="42" t="n">
        <v>4.558</v>
      </c>
      <c r="W152" s="42" t="n">
        <v>4.65006971730174</v>
      </c>
      <c r="X152" s="181" t="n">
        <v>4.9405</v>
      </c>
      <c r="Y152" s="43"/>
      <c r="Z152" s="272" t="n">
        <v>0.13</v>
      </c>
      <c r="AA152" s="288" t="n">
        <v>0.540079859668015</v>
      </c>
      <c r="AB152" s="294" t="n">
        <v>6.43577516435769</v>
      </c>
      <c r="AC152" s="125" t="n">
        <v>6.56577516435769</v>
      </c>
      <c r="AD152" s="181" t="n">
        <v>6.9758550240257</v>
      </c>
      <c r="AE152" s="230" t="n">
        <v>5.158</v>
      </c>
      <c r="AF152" s="186" t="n">
        <v>4.808</v>
      </c>
      <c r="AG152" s="187" t="n">
        <v>5.028</v>
      </c>
      <c r="AH152" s="234" t="n">
        <v>-0.15</v>
      </c>
      <c r="AI152" s="274" t="n">
        <v>1.4897111017566</v>
      </c>
      <c r="AJ152" s="285" t="n">
        <v>0.0589307442825784</v>
      </c>
      <c r="AK152" s="285" t="n">
        <v>0.0615771895168411</v>
      </c>
      <c r="AL152" s="167" t="n">
        <v>0.563427743752123</v>
      </c>
      <c r="AM152" s="190" t="n">
        <v>0.549309270225922</v>
      </c>
      <c r="AN152" s="166" t="n">
        <v>0.4075</v>
      </c>
      <c r="AO152" s="191" t="n">
        <v>0.12</v>
      </c>
      <c r="AP152" s="54"/>
      <c r="AQ152" s="166" t="n">
        <v>-4.7622690219598</v>
      </c>
      <c r="AR152" s="192" t="n">
        <v>-4.2922690219598</v>
      </c>
      <c r="AS152" s="54"/>
      <c r="AT152" s="35" t="n">
        <v>0.0075</v>
      </c>
      <c r="AU152" s="54"/>
      <c r="AV152" s="166" t="n">
        <v>0.008</v>
      </c>
      <c r="AW152" s="54"/>
      <c r="AX152" s="54" t="n">
        <v>0.0375</v>
      </c>
      <c r="AY152" s="167"/>
      <c r="AZ152" s="295" t="n">
        <v>1</v>
      </c>
      <c r="BA152" s="295"/>
      <c r="BB152" s="243" t="n">
        <v>-0.47</v>
      </c>
      <c r="BC152" s="132"/>
      <c r="BD152" s="168"/>
      <c r="BE152" s="54"/>
      <c r="BF152" s="132"/>
      <c r="BG152" s="54"/>
      <c r="BH152" s="106"/>
      <c r="BI152" s="106"/>
      <c r="BJ152" s="54"/>
      <c r="BK152" s="132"/>
      <c r="BL152" s="54"/>
      <c r="BM152" s="54"/>
      <c r="BN152" s="71"/>
      <c r="BO152" s="71"/>
      <c r="BP152" s="106"/>
      <c r="BQ152" s="54"/>
      <c r="BR152" s="106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</row>
    <row r="153" customFormat="false" ht="12.75" hidden="false" customHeight="false" outlineLevel="0" collapsed="false">
      <c r="A153" s="169" t="n">
        <v>40575</v>
      </c>
      <c r="B153" s="268" t="n">
        <v>4.908</v>
      </c>
      <c r="C153" s="303" t="n">
        <v>-0.47</v>
      </c>
      <c r="D153" s="172" t="n">
        <v>-0.377928903778922</v>
      </c>
      <c r="E153" s="172" t="n">
        <v>-0.0975000000000001</v>
      </c>
      <c r="F153" s="276" t="n">
        <v>0.27</v>
      </c>
      <c r="G153" s="277" t="n">
        <v>0.3975</v>
      </c>
      <c r="H153" s="277" t="n">
        <v>0.39</v>
      </c>
      <c r="I153" s="278" t="n">
        <v>0.49</v>
      </c>
      <c r="J153" s="277" t="n">
        <v>0.1525</v>
      </c>
      <c r="K153" s="277" t="n">
        <v>0.2525</v>
      </c>
      <c r="L153" s="277" t="n">
        <v>1.57</v>
      </c>
      <c r="M153" s="276" t="n">
        <v>-0.22</v>
      </c>
      <c r="N153" s="277" t="n">
        <v>0.33</v>
      </c>
      <c r="O153" s="278" t="n">
        <v>0</v>
      </c>
      <c r="P153" s="231" t="n">
        <v>0</v>
      </c>
      <c r="Q153" s="201" t="n">
        <v>0.1775</v>
      </c>
      <c r="R153" s="282" t="n">
        <v>0.185</v>
      </c>
      <c r="S153" s="178" t="n">
        <v>0.185</v>
      </c>
      <c r="T153" s="89" t="e">
        <f aca="false">NA()</f>
        <v>#N/A</v>
      </c>
      <c r="U153" s="300" t="n">
        <v>0.185</v>
      </c>
      <c r="V153" s="42" t="n">
        <v>4.438</v>
      </c>
      <c r="W153" s="42" t="n">
        <v>4.53007109622108</v>
      </c>
      <c r="X153" s="181" t="n">
        <v>4.8105</v>
      </c>
      <c r="Y153" s="43"/>
      <c r="Z153" s="272" t="n">
        <v>0.13</v>
      </c>
      <c r="AA153" s="288" t="n">
        <v>0.525952247638318</v>
      </c>
      <c r="AB153" s="294" t="n">
        <v>6.26624449669492</v>
      </c>
      <c r="AC153" s="125" t="n">
        <v>6.39624449669492</v>
      </c>
      <c r="AD153" s="181" t="n">
        <v>6.79219674433323</v>
      </c>
      <c r="AE153" s="230" t="n">
        <v>4.908</v>
      </c>
      <c r="AF153" s="186" t="n">
        <v>4.688</v>
      </c>
      <c r="AG153" s="187" t="n">
        <v>4.908</v>
      </c>
      <c r="AH153" s="234" t="n">
        <v>-0.15</v>
      </c>
      <c r="AI153" s="274" t="n">
        <v>1.48968879083032</v>
      </c>
      <c r="AJ153" s="285" t="n">
        <v>0.0589966466913623</v>
      </c>
      <c r="AK153" s="285" t="n">
        <v>0.0616221665022083</v>
      </c>
      <c r="AL153" s="167" t="n">
        <v>0.560299763723919</v>
      </c>
      <c r="AM153" s="190" t="n">
        <v>0.546251490526438</v>
      </c>
      <c r="AN153" s="166" t="n">
        <v>0.3975</v>
      </c>
      <c r="AO153" s="191" t="n">
        <v>0.133</v>
      </c>
      <c r="AP153" s="54"/>
      <c r="AQ153" s="166" t="n">
        <v>-4.65226317769659</v>
      </c>
      <c r="AR153" s="192" t="n">
        <v>-4.18226317769659</v>
      </c>
      <c r="AS153" s="54"/>
      <c r="AT153" s="35" t="n">
        <v>0.0075</v>
      </c>
      <c r="AU153" s="54"/>
      <c r="AV153" s="166" t="n">
        <v>0.008</v>
      </c>
      <c r="AW153" s="54"/>
      <c r="AX153" s="54" t="n">
        <v>0.0425</v>
      </c>
      <c r="AY153" s="167"/>
      <c r="AZ153" s="295" t="n">
        <v>1</v>
      </c>
      <c r="BA153" s="295"/>
      <c r="BB153" s="243" t="n">
        <v>-0.47</v>
      </c>
      <c r="BC153" s="132"/>
      <c r="BD153" s="168"/>
      <c r="BE153" s="54"/>
      <c r="BF153" s="132"/>
      <c r="BG153" s="54"/>
      <c r="BH153" s="106"/>
      <c r="BI153" s="106"/>
      <c r="BJ153" s="54"/>
      <c r="BK153" s="132"/>
      <c r="BL153" s="54"/>
      <c r="BM153" s="54"/>
      <c r="BN153" s="71"/>
      <c r="BO153" s="71"/>
      <c r="BP153" s="106"/>
      <c r="BQ153" s="54"/>
      <c r="BR153" s="106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</row>
    <row r="154" customFormat="false" ht="12.75" hidden="false" customHeight="false" outlineLevel="0" collapsed="false">
      <c r="A154" s="169" t="n">
        <v>40603</v>
      </c>
      <c r="B154" s="268" t="n">
        <v>4.803</v>
      </c>
      <c r="C154" s="303" t="n">
        <v>-0.47</v>
      </c>
      <c r="D154" s="172" t="n">
        <v>-0.37792490647557</v>
      </c>
      <c r="E154" s="172" t="n">
        <v>-0.102499999999999</v>
      </c>
      <c r="F154" s="276" t="n">
        <v>0.265</v>
      </c>
      <c r="G154" s="277" t="n">
        <v>0.3925</v>
      </c>
      <c r="H154" s="277" t="n">
        <v>0.385</v>
      </c>
      <c r="I154" s="278" t="n">
        <v>0.485</v>
      </c>
      <c r="J154" s="277" t="n">
        <v>0.1475</v>
      </c>
      <c r="K154" s="277" t="n">
        <v>0.2475</v>
      </c>
      <c r="L154" s="277" t="n">
        <v>0.93</v>
      </c>
      <c r="M154" s="276" t="n">
        <v>-0.22</v>
      </c>
      <c r="N154" s="277" t="n">
        <v>0.33</v>
      </c>
      <c r="O154" s="278" t="n">
        <v>0</v>
      </c>
      <c r="P154" s="231" t="n">
        <v>-0.18</v>
      </c>
      <c r="Q154" s="201" t="n">
        <v>0.1725</v>
      </c>
      <c r="R154" s="282" t="n">
        <v>0.18</v>
      </c>
      <c r="S154" s="178" t="n">
        <v>0.18</v>
      </c>
      <c r="T154" s="89" t="e">
        <f aca="false">NA()</f>
        <v>#N/A</v>
      </c>
      <c r="U154" s="300" t="n">
        <v>0.18</v>
      </c>
      <c r="V154" s="42" t="n">
        <v>4.333</v>
      </c>
      <c r="W154" s="42" t="n">
        <v>4.42507509352443</v>
      </c>
      <c r="X154" s="181" t="n">
        <v>4.7005</v>
      </c>
      <c r="Y154" s="43"/>
      <c r="Z154" s="272" t="n">
        <v>0.13</v>
      </c>
      <c r="AA154" s="288" t="n">
        <v>0.518869958978911</v>
      </c>
      <c r="AB154" s="294" t="n">
        <v>6.11772389729421</v>
      </c>
      <c r="AC154" s="125" t="n">
        <v>6.24772389729421</v>
      </c>
      <c r="AD154" s="181" t="n">
        <v>6.63659385627312</v>
      </c>
      <c r="AE154" s="230" t="n">
        <v>4.623</v>
      </c>
      <c r="AF154" s="186" t="n">
        <v>4.583</v>
      </c>
      <c r="AG154" s="187" t="n">
        <v>4.803</v>
      </c>
      <c r="AH154" s="234" t="n">
        <v>-0.15</v>
      </c>
      <c r="AI154" s="274" t="n">
        <v>1.48962411820532</v>
      </c>
      <c r="AJ154" s="285" t="n">
        <v>0.0590454217207559</v>
      </c>
      <c r="AK154" s="285" t="n">
        <v>0.0616554005528647</v>
      </c>
      <c r="AL154" s="167" t="n">
        <v>0.55754266674644</v>
      </c>
      <c r="AM154" s="190" t="n">
        <v>0.54353992363482</v>
      </c>
      <c r="AN154" s="166" t="n">
        <v>0.3925</v>
      </c>
      <c r="AO154" s="191" t="n">
        <v>0.12</v>
      </c>
      <c r="AP154" s="54"/>
      <c r="AQ154" s="166" t="n">
        <v>-4.61725213652873</v>
      </c>
      <c r="AR154" s="192" t="n">
        <v>-4.14725213652873</v>
      </c>
      <c r="AS154" s="54"/>
      <c r="AT154" s="35" t="n">
        <v>0.0075</v>
      </c>
      <c r="AU154" s="54"/>
      <c r="AV154" s="166" t="n">
        <v>0.008</v>
      </c>
      <c r="AW154" s="54"/>
      <c r="AX154" s="54" t="n">
        <v>0.04</v>
      </c>
      <c r="AY154" s="167"/>
      <c r="AZ154" s="295" t="n">
        <v>0.75</v>
      </c>
      <c r="BA154" s="295"/>
      <c r="BB154" s="243" t="n">
        <v>-0.47</v>
      </c>
      <c r="BC154" s="132"/>
      <c r="BD154" s="168"/>
      <c r="BE154" s="54"/>
      <c r="BF154" s="132"/>
      <c r="BG154" s="54"/>
      <c r="BH154" s="106"/>
      <c r="BI154" s="106"/>
      <c r="BJ154" s="54"/>
      <c r="BK154" s="132"/>
      <c r="BL154" s="54"/>
      <c r="BM154" s="54"/>
      <c r="BN154" s="71"/>
      <c r="BO154" s="71"/>
      <c r="BP154" s="106"/>
      <c r="BQ154" s="54"/>
      <c r="BR154" s="106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</row>
    <row r="155" customFormat="false" ht="12.75" hidden="false" customHeight="false" outlineLevel="0" collapsed="false">
      <c r="A155" s="169" t="n">
        <v>40634</v>
      </c>
      <c r="B155" s="268" t="n">
        <v>4.713</v>
      </c>
      <c r="C155" s="304" t="n">
        <v>-0.47</v>
      </c>
      <c r="D155" s="172" t="n">
        <v>-0.377919927408099</v>
      </c>
      <c r="E155" s="172" t="n">
        <v>-0.399169174929307</v>
      </c>
      <c r="F155" s="276" t="n">
        <v>0.19</v>
      </c>
      <c r="G155" s="277" t="n">
        <v>0.19</v>
      </c>
      <c r="H155" s="277" t="n">
        <v>0.215</v>
      </c>
      <c r="I155" s="278" t="n">
        <v>0.185</v>
      </c>
      <c r="J155" s="277" t="n">
        <v>0.0925</v>
      </c>
      <c r="K155" s="277" t="n">
        <v>0.1825</v>
      </c>
      <c r="L155" s="277" t="n">
        <v>0.5</v>
      </c>
      <c r="M155" s="276" t="n">
        <v>-0.31</v>
      </c>
      <c r="N155" s="277" t="n">
        <v>0.43</v>
      </c>
      <c r="O155" s="278" t="n">
        <v>0</v>
      </c>
      <c r="P155" s="231" t="n">
        <v>-0.29</v>
      </c>
      <c r="Q155" s="201" t="n">
        <v>0.1725</v>
      </c>
      <c r="R155" s="282" t="n">
        <v>0.18</v>
      </c>
      <c r="S155" s="178" t="n">
        <v>0.18</v>
      </c>
      <c r="T155" s="89" t="e">
        <f aca="false">NA()</f>
        <v>#N/A</v>
      </c>
      <c r="U155" s="300" t="n">
        <v>0.18</v>
      </c>
      <c r="V155" s="42" t="n">
        <v>4.243</v>
      </c>
      <c r="W155" s="42" t="n">
        <v>4.3350800725919</v>
      </c>
      <c r="X155" s="181" t="n">
        <v>4.31383082507069</v>
      </c>
      <c r="Y155" s="43"/>
      <c r="Z155" s="272" t="n">
        <v>0.13</v>
      </c>
      <c r="AA155" s="288" t="n">
        <v>0.1</v>
      </c>
      <c r="AB155" s="294" t="n">
        <v>5.99032976922868</v>
      </c>
      <c r="AC155" s="125" t="n">
        <v>6.12032976922868</v>
      </c>
      <c r="AD155" s="181" t="n">
        <v>6.09032976922868</v>
      </c>
      <c r="AE155" s="230" t="n">
        <v>4.423</v>
      </c>
      <c r="AF155" s="186" t="n">
        <v>4.403</v>
      </c>
      <c r="AG155" s="187" t="n">
        <v>4.713</v>
      </c>
      <c r="AH155" s="234" t="n">
        <v>-0.145</v>
      </c>
      <c r="AI155" s="274" t="n">
        <v>1.48954356940922</v>
      </c>
      <c r="AJ155" s="285" t="n">
        <v>0.0590891080268041</v>
      </c>
      <c r="AK155" s="285" t="n">
        <v>0.0616827544593748</v>
      </c>
      <c r="AL155" s="167" t="n">
        <v>0.554557546257725</v>
      </c>
      <c r="AM155" s="190" t="n">
        <v>0.540600541162009</v>
      </c>
      <c r="AN155" s="166" t="n">
        <v>0.19</v>
      </c>
      <c r="AO155" s="191" t="n">
        <v>0.124</v>
      </c>
      <c r="AP155" s="54"/>
      <c r="AQ155" s="166" t="n">
        <v>-4.75419878131405</v>
      </c>
      <c r="AR155" s="192" t="n">
        <v>-4.28419878131405</v>
      </c>
      <c r="AS155" s="54"/>
      <c r="AT155" s="35" t="n">
        <v>0.0075</v>
      </c>
      <c r="AU155" s="54"/>
      <c r="AV155" s="166" t="n">
        <v>0.0025</v>
      </c>
      <c r="AW155" s="54"/>
      <c r="AX155" s="54" t="n">
        <v>-0.09</v>
      </c>
      <c r="AY155" s="167"/>
      <c r="AZ155" s="295" t="n">
        <v>0.4</v>
      </c>
      <c r="BA155" s="295"/>
      <c r="BB155" s="243" t="n">
        <v>-0.47</v>
      </c>
      <c r="BC155" s="132"/>
      <c r="BD155" s="168"/>
      <c r="BE155" s="54"/>
      <c r="BF155" s="132"/>
      <c r="BG155" s="54"/>
      <c r="BH155" s="106"/>
      <c r="BI155" s="106"/>
      <c r="BJ155" s="54"/>
      <c r="BK155" s="132"/>
      <c r="BL155" s="54"/>
      <c r="BM155" s="54"/>
      <c r="BN155" s="71"/>
      <c r="BO155" s="71"/>
      <c r="BP155" s="106"/>
      <c r="BQ155" s="54"/>
      <c r="BR155" s="106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</row>
    <row r="156" customFormat="false" ht="12.75" hidden="false" customHeight="false" outlineLevel="0" collapsed="false">
      <c r="A156" s="169" t="n">
        <v>40664</v>
      </c>
      <c r="B156" s="268" t="n">
        <v>4.693</v>
      </c>
      <c r="C156" s="303" t="n">
        <v>-0.47</v>
      </c>
      <c r="D156" s="172" t="n">
        <v>-0.377915344808382</v>
      </c>
      <c r="E156" s="172" t="n">
        <v>-0.399165649852601</v>
      </c>
      <c r="F156" s="276" t="n">
        <v>0.18</v>
      </c>
      <c r="G156" s="277" t="n">
        <v>0.18</v>
      </c>
      <c r="H156" s="277" t="n">
        <v>0.205</v>
      </c>
      <c r="I156" s="278" t="n">
        <v>0.175</v>
      </c>
      <c r="J156" s="277" t="n">
        <v>0.0825</v>
      </c>
      <c r="K156" s="277" t="n">
        <v>0.1725</v>
      </c>
      <c r="L156" s="277" t="n">
        <v>0.44</v>
      </c>
      <c r="M156" s="276" t="n">
        <v>-0.31</v>
      </c>
      <c r="N156" s="277" t="n">
        <v>0.43</v>
      </c>
      <c r="O156" s="278" t="n">
        <v>0</v>
      </c>
      <c r="P156" s="231" t="n">
        <v>-0.29</v>
      </c>
      <c r="Q156" s="201" t="n">
        <v>0.1725</v>
      </c>
      <c r="R156" s="282" t="n">
        <v>0.18</v>
      </c>
      <c r="S156" s="178" t="n">
        <v>0.18</v>
      </c>
      <c r="T156" s="89" t="e">
        <f aca="false">NA()</f>
        <v>#N/A</v>
      </c>
      <c r="U156" s="300" t="n">
        <v>0.18</v>
      </c>
      <c r="V156" s="42" t="n">
        <v>4.223</v>
      </c>
      <c r="W156" s="42" t="n">
        <v>4.31508465519162</v>
      </c>
      <c r="X156" s="181" t="n">
        <v>4.2938343501474</v>
      </c>
      <c r="Y156" s="43"/>
      <c r="Z156" s="272" t="n">
        <v>0.13</v>
      </c>
      <c r="AA156" s="288" t="n">
        <v>0.1</v>
      </c>
      <c r="AB156" s="294" t="n">
        <v>5.96179677121677</v>
      </c>
      <c r="AC156" s="125" t="n">
        <v>6.09179677121677</v>
      </c>
      <c r="AD156" s="181" t="n">
        <v>6.06179677121677</v>
      </c>
      <c r="AE156" s="230" t="n">
        <v>4.403</v>
      </c>
      <c r="AF156" s="186" t="n">
        <v>4.383</v>
      </c>
      <c r="AG156" s="187" t="n">
        <v>4.693</v>
      </c>
      <c r="AH156" s="234" t="n">
        <v>-0.145</v>
      </c>
      <c r="AI156" s="274" t="n">
        <v>1.48946944216265</v>
      </c>
      <c r="AJ156" s="285" t="n">
        <v>0.0591313850977779</v>
      </c>
      <c r="AK156" s="285" t="n">
        <v>0.0617092259820406</v>
      </c>
      <c r="AL156" s="167" t="n">
        <v>0.55168015968767</v>
      </c>
      <c r="AM156" s="190" t="n">
        <v>0.537768808705626</v>
      </c>
      <c r="AN156" s="166" t="n">
        <v>0.18</v>
      </c>
      <c r="AO156" s="191" t="n">
        <v>0.12</v>
      </c>
      <c r="AP156" s="54"/>
      <c r="AQ156" s="166" t="n">
        <v>-4.71919525771078</v>
      </c>
      <c r="AR156" s="192" t="n">
        <v>-4.24919525771078</v>
      </c>
      <c r="AS156" s="54"/>
      <c r="AT156" s="35" t="n">
        <v>0.0075</v>
      </c>
      <c r="AU156" s="54"/>
      <c r="AV156" s="166" t="n">
        <v>0.0025</v>
      </c>
      <c r="AW156" s="54"/>
      <c r="AX156" s="54" t="n">
        <v>-0.09</v>
      </c>
      <c r="AY156" s="167"/>
      <c r="AZ156" s="295" t="n">
        <v>0.45</v>
      </c>
      <c r="BA156" s="295"/>
      <c r="BB156" s="243" t="n">
        <v>-0.47</v>
      </c>
      <c r="BC156" s="132"/>
      <c r="BD156" s="168"/>
      <c r="BE156" s="54"/>
      <c r="BF156" s="132"/>
      <c r="BG156" s="54"/>
      <c r="BH156" s="106"/>
      <c r="BI156" s="106"/>
      <c r="BJ156" s="54"/>
      <c r="BK156" s="132"/>
      <c r="BL156" s="54"/>
      <c r="BM156" s="54"/>
      <c r="BN156" s="71"/>
      <c r="BO156" s="71"/>
      <c r="BP156" s="106"/>
      <c r="BQ156" s="54"/>
      <c r="BR156" s="106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</row>
    <row r="157" customFormat="false" ht="12.75" hidden="false" customHeight="false" outlineLevel="0" collapsed="false">
      <c r="A157" s="169" t="n">
        <v>40695</v>
      </c>
      <c r="B157" s="268" t="n">
        <v>4.721</v>
      </c>
      <c r="C157" s="303" t="n">
        <v>-0.47</v>
      </c>
      <c r="D157" s="172" t="n">
        <v>-0.377910853194518</v>
      </c>
      <c r="E157" s="172" t="n">
        <v>-0.399162194765013</v>
      </c>
      <c r="F157" s="276" t="n">
        <v>0.17</v>
      </c>
      <c r="G157" s="277" t="n">
        <v>0.17</v>
      </c>
      <c r="H157" s="277" t="n">
        <v>0.195</v>
      </c>
      <c r="I157" s="278" t="n">
        <v>0.165</v>
      </c>
      <c r="J157" s="277" t="n">
        <v>0.0725</v>
      </c>
      <c r="K157" s="277" t="n">
        <v>0.1625</v>
      </c>
      <c r="L157" s="277" t="n">
        <v>0.44</v>
      </c>
      <c r="M157" s="276" t="n">
        <v>-0.31</v>
      </c>
      <c r="N157" s="277" t="n">
        <v>0.43</v>
      </c>
      <c r="O157" s="278" t="n">
        <v>0</v>
      </c>
      <c r="P157" s="231" t="n">
        <v>-0.29</v>
      </c>
      <c r="Q157" s="201" t="n">
        <v>0.1725</v>
      </c>
      <c r="R157" s="282" t="n">
        <v>0.18</v>
      </c>
      <c r="S157" s="178" t="n">
        <v>0.18</v>
      </c>
      <c r="T157" s="89" t="e">
        <f aca="false">NA()</f>
        <v>#N/A</v>
      </c>
      <c r="U157" s="300" t="n">
        <v>0.18</v>
      </c>
      <c r="V157" s="42" t="n">
        <v>4.251</v>
      </c>
      <c r="W157" s="42" t="n">
        <v>4.34308914680548</v>
      </c>
      <c r="X157" s="181" t="n">
        <v>4.32183780523499</v>
      </c>
      <c r="Y157" s="43"/>
      <c r="Z157" s="272" t="n">
        <v>0.13</v>
      </c>
      <c r="AA157" s="288" t="n">
        <v>0.1</v>
      </c>
      <c r="AB157" s="294" t="n">
        <v>6.00103290312052</v>
      </c>
      <c r="AC157" s="125" t="n">
        <v>6.13103290312052</v>
      </c>
      <c r="AD157" s="181" t="n">
        <v>6.10103290312052</v>
      </c>
      <c r="AE157" s="230" t="n">
        <v>4.431</v>
      </c>
      <c r="AF157" s="186" t="n">
        <v>4.411</v>
      </c>
      <c r="AG157" s="187" t="n">
        <v>4.721</v>
      </c>
      <c r="AH157" s="234" t="n">
        <v>-0.145</v>
      </c>
      <c r="AI157" s="274" t="n">
        <v>1.48939679384491</v>
      </c>
      <c r="AJ157" s="285" t="n">
        <v>0.0591750714050749</v>
      </c>
      <c r="AK157" s="285" t="n">
        <v>0.0617365798890392</v>
      </c>
      <c r="AL157" s="167" t="n">
        <v>0.54871866021784</v>
      </c>
      <c r="AM157" s="190" t="n">
        <v>0.53485589872469</v>
      </c>
      <c r="AN157" s="166" t="n">
        <v>0.17</v>
      </c>
      <c r="AO157" s="191" t="n">
        <v>0.124</v>
      </c>
      <c r="AP157" s="54"/>
      <c r="AQ157" s="166" t="n">
        <v>-4.73919180406737</v>
      </c>
      <c r="AR157" s="192" t="n">
        <v>-4.26919180406737</v>
      </c>
      <c r="AS157" s="54"/>
      <c r="AT157" s="35" t="n">
        <v>0.0075</v>
      </c>
      <c r="AU157" s="54"/>
      <c r="AV157" s="166" t="n">
        <v>0.0025</v>
      </c>
      <c r="AW157" s="54"/>
      <c r="AX157" s="54" t="n">
        <v>-0.09</v>
      </c>
      <c r="AY157" s="167"/>
      <c r="AZ157" s="295" t="n">
        <v>0.45</v>
      </c>
      <c r="BA157" s="295"/>
      <c r="BB157" s="243" t="n">
        <v>-0.47</v>
      </c>
      <c r="BC157" s="132"/>
      <c r="BD157" s="168"/>
      <c r="BE157" s="54"/>
      <c r="BF157" s="132"/>
      <c r="BG157" s="54"/>
      <c r="BH157" s="106"/>
      <c r="BI157" s="106"/>
      <c r="BJ157" s="54"/>
      <c r="BK157" s="132"/>
      <c r="BL157" s="54"/>
      <c r="BM157" s="54"/>
      <c r="BN157" s="71"/>
      <c r="BO157" s="71"/>
      <c r="BP157" s="106"/>
      <c r="BQ157" s="54"/>
      <c r="BR157" s="106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</row>
    <row r="158" customFormat="false" ht="12.75" hidden="false" customHeight="false" outlineLevel="0" collapsed="false">
      <c r="A158" s="169" t="n">
        <v>40725</v>
      </c>
      <c r="B158" s="268" t="n">
        <v>4.748</v>
      </c>
      <c r="C158" s="303" t="n">
        <v>-0.47</v>
      </c>
      <c r="D158" s="172" t="n">
        <v>-0.377906742369897</v>
      </c>
      <c r="E158" s="172" t="n">
        <v>-0.399159032592229</v>
      </c>
      <c r="F158" s="276" t="n">
        <v>0.17</v>
      </c>
      <c r="G158" s="277" t="n">
        <v>0.17</v>
      </c>
      <c r="H158" s="277" t="n">
        <v>0.195</v>
      </c>
      <c r="I158" s="278" t="n">
        <v>0.165</v>
      </c>
      <c r="J158" s="277" t="n">
        <v>0.0725</v>
      </c>
      <c r="K158" s="277" t="n">
        <v>0.1625</v>
      </c>
      <c r="L158" s="277" t="n">
        <v>0.5</v>
      </c>
      <c r="M158" s="276" t="n">
        <v>-0.31</v>
      </c>
      <c r="N158" s="277" t="n">
        <v>0.43</v>
      </c>
      <c r="O158" s="278" t="n">
        <v>0</v>
      </c>
      <c r="P158" s="231" t="n">
        <v>-0.29</v>
      </c>
      <c r="Q158" s="201" t="n">
        <v>0.1725</v>
      </c>
      <c r="R158" s="282" t="n">
        <v>0.18</v>
      </c>
      <c r="S158" s="178" t="n">
        <v>0.18</v>
      </c>
      <c r="T158" s="89" t="e">
        <f aca="false">NA()</f>
        <v>#N/A</v>
      </c>
      <c r="U158" s="300" t="n">
        <v>0.18</v>
      </c>
      <c r="V158" s="42" t="n">
        <v>4.278</v>
      </c>
      <c r="W158" s="42" t="n">
        <v>4.3700932576301</v>
      </c>
      <c r="X158" s="181" t="n">
        <v>4.34884096740777</v>
      </c>
      <c r="Y158" s="43"/>
      <c r="Z158" s="272" t="n">
        <v>0.13</v>
      </c>
      <c r="AA158" s="288" t="n">
        <v>0.1</v>
      </c>
      <c r="AB158" s="294" t="n">
        <v>6.03887857060899</v>
      </c>
      <c r="AC158" s="125" t="n">
        <v>6.16887857060899</v>
      </c>
      <c r="AD158" s="181" t="n">
        <v>6.13887857060899</v>
      </c>
      <c r="AE158" s="230" t="n">
        <v>4.458</v>
      </c>
      <c r="AF158" s="186" t="n">
        <v>4.438</v>
      </c>
      <c r="AG158" s="187" t="n">
        <v>4.748</v>
      </c>
      <c r="AH158" s="234" t="n">
        <v>-0.145</v>
      </c>
      <c r="AI158" s="274" t="n">
        <v>1.48933031070417</v>
      </c>
      <c r="AJ158" s="285" t="n">
        <v>0.0592173484772567</v>
      </c>
      <c r="AK158" s="285" t="n">
        <v>0.0617630514121785</v>
      </c>
      <c r="AL158" s="167" t="n">
        <v>0.545864092051245</v>
      </c>
      <c r="AM158" s="190" t="n">
        <v>0.532049697524169</v>
      </c>
      <c r="AN158" s="166" t="n">
        <v>0.17</v>
      </c>
      <c r="AO158" s="191" t="n">
        <v>0.12</v>
      </c>
      <c r="AP158" s="54"/>
      <c r="AQ158" s="166" t="n">
        <v>-4.76418864321633</v>
      </c>
      <c r="AR158" s="192" t="n">
        <v>-4.29418864321633</v>
      </c>
      <c r="AS158" s="54"/>
      <c r="AT158" s="35" t="n">
        <v>0.0075</v>
      </c>
      <c r="AU158" s="54"/>
      <c r="AV158" s="166" t="n">
        <v>0.0025</v>
      </c>
      <c r="AW158" s="54"/>
      <c r="AX158" s="54" t="n">
        <v>-0.09</v>
      </c>
      <c r="AY158" s="167"/>
      <c r="AZ158" s="295" t="n">
        <v>0.5</v>
      </c>
      <c r="BA158" s="295"/>
      <c r="BB158" s="243" t="n">
        <v>-0.47</v>
      </c>
      <c r="BC158" s="132"/>
      <c r="BD158" s="168"/>
      <c r="BE158" s="54"/>
      <c r="BF158" s="132"/>
      <c r="BG158" s="54"/>
      <c r="BH158" s="106"/>
      <c r="BI158" s="106"/>
      <c r="BJ158" s="54"/>
      <c r="BK158" s="132"/>
      <c r="BL158" s="54"/>
      <c r="BM158" s="54"/>
      <c r="BN158" s="71"/>
      <c r="BO158" s="71"/>
      <c r="BP158" s="106"/>
      <c r="BQ158" s="54"/>
      <c r="BR158" s="106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</row>
    <row r="159" customFormat="false" ht="12.75" hidden="false" customHeight="false" outlineLevel="0" collapsed="false">
      <c r="A159" s="169" t="n">
        <v>40756</v>
      </c>
      <c r="B159" s="268" t="n">
        <v>4.768</v>
      </c>
      <c r="C159" s="303" t="n">
        <v>-0.47</v>
      </c>
      <c r="D159" s="172" t="n">
        <v>-0.377902738300463</v>
      </c>
      <c r="E159" s="172" t="n">
        <v>-0.399155952538817</v>
      </c>
      <c r="F159" s="276" t="n">
        <v>0.17</v>
      </c>
      <c r="G159" s="277" t="n">
        <v>0.17</v>
      </c>
      <c r="H159" s="277" t="n">
        <v>0.195</v>
      </c>
      <c r="I159" s="278" t="n">
        <v>0.165</v>
      </c>
      <c r="J159" s="277" t="n">
        <v>0.0725</v>
      </c>
      <c r="K159" s="277" t="n">
        <v>0.1625</v>
      </c>
      <c r="L159" s="277" t="n">
        <v>0.5</v>
      </c>
      <c r="M159" s="276" t="n">
        <v>-0.31</v>
      </c>
      <c r="N159" s="277" t="n">
        <v>0.43</v>
      </c>
      <c r="O159" s="278" t="n">
        <v>0</v>
      </c>
      <c r="P159" s="231" t="n">
        <v>-0.29</v>
      </c>
      <c r="Q159" s="201" t="n">
        <v>0.1725</v>
      </c>
      <c r="R159" s="282" t="n">
        <v>0.18</v>
      </c>
      <c r="S159" s="178" t="n">
        <v>0.18</v>
      </c>
      <c r="T159" s="89" t="e">
        <f aca="false">NA()</f>
        <v>#N/A</v>
      </c>
      <c r="U159" s="300" t="n">
        <v>0.18</v>
      </c>
      <c r="V159" s="42" t="n">
        <v>4.298</v>
      </c>
      <c r="W159" s="42" t="n">
        <v>4.39009726169954</v>
      </c>
      <c r="X159" s="181" t="n">
        <v>4.36884404746118</v>
      </c>
      <c r="Y159" s="43"/>
      <c r="Z159" s="272" t="n">
        <v>0.13</v>
      </c>
      <c r="AA159" s="288" t="n">
        <v>0.1</v>
      </c>
      <c r="AB159" s="294" t="n">
        <v>6.06684704506051</v>
      </c>
      <c r="AC159" s="125" t="n">
        <v>6.19684704506051</v>
      </c>
      <c r="AD159" s="181" t="n">
        <v>6.16684704506051</v>
      </c>
      <c r="AE159" s="230" t="n">
        <v>4.478</v>
      </c>
      <c r="AF159" s="186" t="n">
        <v>4.458</v>
      </c>
      <c r="AG159" s="187" t="n">
        <v>4.768</v>
      </c>
      <c r="AH159" s="234" t="n">
        <v>-0.145</v>
      </c>
      <c r="AI159" s="274" t="n">
        <v>1.48926555978906</v>
      </c>
      <c r="AJ159" s="285" t="n">
        <v>0.0592610347858016</v>
      </c>
      <c r="AK159" s="285" t="n">
        <v>0.0617904053196661</v>
      </c>
      <c r="AL159" s="167" t="n">
        <v>0.542926129321581</v>
      </c>
      <c r="AM159" s="190" t="n">
        <v>0.529163079782858</v>
      </c>
      <c r="AN159" s="166" t="n">
        <v>0.17</v>
      </c>
      <c r="AO159" s="191" t="n">
        <v>0.12</v>
      </c>
      <c r="AP159" s="54"/>
      <c r="AQ159" s="166" t="n">
        <v>-4.80418556445035</v>
      </c>
      <c r="AR159" s="192" t="n">
        <v>-4.33418556445035</v>
      </c>
      <c r="AS159" s="54"/>
      <c r="AT159" s="35" t="n">
        <v>0.0075</v>
      </c>
      <c r="AU159" s="54"/>
      <c r="AV159" s="166" t="n">
        <v>0.0025</v>
      </c>
      <c r="AW159" s="54"/>
      <c r="AX159" s="54" t="n">
        <v>-0.09</v>
      </c>
      <c r="AY159" s="167"/>
      <c r="AZ159" s="295" t="n">
        <v>0.55</v>
      </c>
      <c r="BA159" s="295"/>
      <c r="BB159" s="243" t="n">
        <v>-0.47</v>
      </c>
      <c r="BC159" s="132"/>
      <c r="BD159" s="168"/>
      <c r="BE159" s="54"/>
      <c r="BF159" s="132"/>
      <c r="BG159" s="54"/>
      <c r="BH159" s="106"/>
      <c r="BI159" s="106"/>
      <c r="BJ159" s="54"/>
      <c r="BK159" s="132"/>
      <c r="BL159" s="54"/>
      <c r="BM159" s="54"/>
      <c r="BN159" s="71"/>
      <c r="BO159" s="71"/>
      <c r="BP159" s="106"/>
      <c r="BQ159" s="54"/>
      <c r="BR159" s="106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</row>
    <row r="160" customFormat="false" ht="12.75" hidden="false" customHeight="false" outlineLevel="0" collapsed="false">
      <c r="A160" s="169" t="n">
        <v>40787</v>
      </c>
      <c r="B160" s="268" t="n">
        <v>4.758</v>
      </c>
      <c r="C160" s="303" t="n">
        <v>-0.47</v>
      </c>
      <c r="D160" s="172" t="n">
        <v>-0.377898982029431</v>
      </c>
      <c r="E160" s="172" t="n">
        <v>-0.399153063099563</v>
      </c>
      <c r="F160" s="276" t="n">
        <v>0.19</v>
      </c>
      <c r="G160" s="277" t="n">
        <v>0.19</v>
      </c>
      <c r="H160" s="277" t="n">
        <v>0.215</v>
      </c>
      <c r="I160" s="278" t="n">
        <v>0.185</v>
      </c>
      <c r="J160" s="277" t="n">
        <v>0.0925</v>
      </c>
      <c r="K160" s="277" t="n">
        <v>0.1825</v>
      </c>
      <c r="L160" s="277" t="n">
        <v>0.46</v>
      </c>
      <c r="M160" s="276" t="n">
        <v>-0.31</v>
      </c>
      <c r="N160" s="277" t="n">
        <v>0.43</v>
      </c>
      <c r="O160" s="278" t="n">
        <v>0</v>
      </c>
      <c r="P160" s="231" t="n">
        <v>-0.29</v>
      </c>
      <c r="Q160" s="201" t="n">
        <v>0.1725</v>
      </c>
      <c r="R160" s="282" t="n">
        <v>0.18</v>
      </c>
      <c r="S160" s="178" t="n">
        <v>0.18</v>
      </c>
      <c r="T160" s="89" t="e">
        <f aca="false">NA()</f>
        <v>#N/A</v>
      </c>
      <c r="U160" s="300" t="n">
        <v>0.18</v>
      </c>
      <c r="V160" s="42" t="n">
        <v>4.288</v>
      </c>
      <c r="W160" s="42" t="n">
        <v>4.38010101797057</v>
      </c>
      <c r="X160" s="181" t="n">
        <v>4.35884693690044</v>
      </c>
      <c r="Y160" s="43"/>
      <c r="Z160" s="272" t="n">
        <v>0.13</v>
      </c>
      <c r="AA160" s="288" t="n">
        <v>0.1</v>
      </c>
      <c r="AB160" s="294" t="n">
        <v>6.05248467696779</v>
      </c>
      <c r="AC160" s="125" t="n">
        <v>6.18248467696779</v>
      </c>
      <c r="AD160" s="181" t="n">
        <v>6.15248467696778</v>
      </c>
      <c r="AE160" s="230" t="n">
        <v>4.468</v>
      </c>
      <c r="AF160" s="186" t="n">
        <v>4.448</v>
      </c>
      <c r="AG160" s="187" t="n">
        <v>4.758</v>
      </c>
      <c r="AH160" s="234" t="n">
        <v>-0.145</v>
      </c>
      <c r="AI160" s="274" t="n">
        <v>1.4892048212087</v>
      </c>
      <c r="AJ160" s="285" t="n">
        <v>0.0593047210949811</v>
      </c>
      <c r="AK160" s="285" t="n">
        <v>0.0618177592274018</v>
      </c>
      <c r="AL160" s="167" t="n">
        <v>0.540000095240258</v>
      </c>
      <c r="AM160" s="190" t="n">
        <v>0.526289754767639</v>
      </c>
      <c r="AN160" s="166" t="n">
        <v>0.19</v>
      </c>
      <c r="AO160" s="191" t="n">
        <v>0.124</v>
      </c>
      <c r="AP160" s="54"/>
      <c r="AQ160" s="166" t="n">
        <v>-4.80418267621884</v>
      </c>
      <c r="AR160" s="192" t="n">
        <v>-4.33418267621884</v>
      </c>
      <c r="AS160" s="54"/>
      <c r="AT160" s="35" t="n">
        <v>0.0075</v>
      </c>
      <c r="AU160" s="54"/>
      <c r="AV160" s="166" t="n">
        <v>0.0025</v>
      </c>
      <c r="AW160" s="54"/>
      <c r="AX160" s="54" t="n">
        <v>-0.09</v>
      </c>
      <c r="AY160" s="167"/>
      <c r="AZ160" s="295" t="n">
        <v>0.55</v>
      </c>
      <c r="BA160" s="295"/>
      <c r="BB160" s="243" t="n">
        <v>-0.47</v>
      </c>
      <c r="BC160" s="132"/>
      <c r="BD160" s="168"/>
      <c r="BE160" s="54"/>
      <c r="BF160" s="132"/>
      <c r="BG160" s="54"/>
      <c r="BH160" s="106"/>
      <c r="BI160" s="106"/>
      <c r="BJ160" s="54"/>
      <c r="BK160" s="132"/>
      <c r="BL160" s="54"/>
      <c r="BM160" s="54"/>
      <c r="BN160" s="71"/>
      <c r="BO160" s="71"/>
      <c r="BP160" s="106"/>
      <c r="BQ160" s="54"/>
      <c r="BR160" s="106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</row>
    <row r="161" customFormat="false" ht="12.75" hidden="false" customHeight="false" outlineLevel="0" collapsed="false">
      <c r="A161" s="169" t="n">
        <v>40817</v>
      </c>
      <c r="B161" s="268" t="n">
        <v>4.768</v>
      </c>
      <c r="C161" s="303" t="n">
        <v>-0.47</v>
      </c>
      <c r="D161" s="172" t="n">
        <v>-0.377895582882032</v>
      </c>
      <c r="E161" s="172" t="n">
        <v>-0.399150448370794</v>
      </c>
      <c r="F161" s="276" t="n">
        <v>0.2</v>
      </c>
      <c r="G161" s="277" t="n">
        <v>0.2</v>
      </c>
      <c r="H161" s="277" t="n">
        <v>0.225</v>
      </c>
      <c r="I161" s="278" t="n">
        <v>0.195</v>
      </c>
      <c r="J161" s="277" t="n">
        <v>0.1025</v>
      </c>
      <c r="K161" s="277" t="n">
        <v>0.1925</v>
      </c>
      <c r="L161" s="277" t="n">
        <v>0.47</v>
      </c>
      <c r="M161" s="276" t="n">
        <v>-0.31</v>
      </c>
      <c r="N161" s="277" t="n">
        <v>0.43</v>
      </c>
      <c r="O161" s="278" t="n">
        <v>0</v>
      </c>
      <c r="P161" s="231" t="n">
        <v>-0.29</v>
      </c>
      <c r="Q161" s="201" t="n">
        <v>0.1725</v>
      </c>
      <c r="R161" s="282" t="n">
        <v>0.18</v>
      </c>
      <c r="S161" s="178" t="n">
        <v>0.18</v>
      </c>
      <c r="T161" s="89" t="e">
        <f aca="false">NA()</f>
        <v>#N/A</v>
      </c>
      <c r="U161" s="300" t="n">
        <v>0.18</v>
      </c>
      <c r="V161" s="42" t="n">
        <v>4.298</v>
      </c>
      <c r="W161" s="42" t="n">
        <v>4.39010441711797</v>
      </c>
      <c r="X161" s="181" t="n">
        <v>4.36884955162921</v>
      </c>
      <c r="Y161" s="43"/>
      <c r="Z161" s="272" t="n">
        <v>0.13</v>
      </c>
      <c r="AA161" s="288" t="n">
        <v>0.1</v>
      </c>
      <c r="AB161" s="294" t="n">
        <v>6.06637572315737</v>
      </c>
      <c r="AC161" s="125" t="n">
        <v>6.19637572315737</v>
      </c>
      <c r="AD161" s="181" t="n">
        <v>6.16637572315737</v>
      </c>
      <c r="AE161" s="230" t="n">
        <v>4.478</v>
      </c>
      <c r="AF161" s="186" t="n">
        <v>4.458</v>
      </c>
      <c r="AG161" s="187" t="n">
        <v>4.768</v>
      </c>
      <c r="AH161" s="234" t="n">
        <v>-0.145</v>
      </c>
      <c r="AI161" s="274" t="n">
        <v>1.48914986155689</v>
      </c>
      <c r="AJ161" s="285" t="n">
        <v>0.0593469981689845</v>
      </c>
      <c r="AK161" s="285" t="n">
        <v>0.0618442307512543</v>
      </c>
      <c r="AL161" s="167" t="n">
        <v>0.537179786121289</v>
      </c>
      <c r="AM161" s="190" t="n">
        <v>0.523521730453977</v>
      </c>
      <c r="AN161" s="166" t="n">
        <v>0.2</v>
      </c>
      <c r="AO161" s="191" t="n">
        <v>0.12</v>
      </c>
      <c r="AP161" s="54"/>
      <c r="AQ161" s="166" t="n">
        <v>-4.814180062583</v>
      </c>
      <c r="AR161" s="192" t="n">
        <v>-4.344180062583</v>
      </c>
      <c r="AS161" s="54"/>
      <c r="AT161" s="35" t="n">
        <v>0.0075</v>
      </c>
      <c r="AU161" s="54"/>
      <c r="AV161" s="166" t="n">
        <v>0.0025</v>
      </c>
      <c r="AW161" s="54"/>
      <c r="AX161" s="54" t="n">
        <v>-0.09</v>
      </c>
      <c r="AY161" s="167"/>
      <c r="AZ161" s="295" t="n">
        <v>0.6</v>
      </c>
      <c r="BA161" s="295"/>
      <c r="BB161" s="243" t="n">
        <v>-0.47</v>
      </c>
      <c r="BC161" s="132"/>
      <c r="BD161" s="168"/>
      <c r="BE161" s="54"/>
      <c r="BF161" s="132"/>
      <c r="BG161" s="54"/>
      <c r="BH161" s="106"/>
      <c r="BI161" s="106"/>
      <c r="BJ161" s="54"/>
      <c r="BK161" s="132"/>
      <c r="BL161" s="54"/>
      <c r="BM161" s="54"/>
      <c r="BN161" s="71"/>
      <c r="BO161" s="71"/>
      <c r="BP161" s="106"/>
      <c r="BQ161" s="54"/>
      <c r="BR161" s="106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</row>
    <row r="162" customFormat="false" ht="12.75" hidden="false" customHeight="false" outlineLevel="0" collapsed="false">
      <c r="A162" s="267" t="n">
        <v>40848</v>
      </c>
      <c r="B162" s="268" t="n">
        <v>4.913</v>
      </c>
      <c r="C162" s="304" t="n">
        <v>-0.47</v>
      </c>
      <c r="D162" s="172" t="n">
        <v>-0.377892314263572</v>
      </c>
      <c r="E162" s="172" t="n">
        <v>-0.115</v>
      </c>
      <c r="F162" s="276" t="n">
        <v>0.25</v>
      </c>
      <c r="G162" s="277" t="n">
        <v>0.3725</v>
      </c>
      <c r="H162" s="277" t="n">
        <v>0.37</v>
      </c>
      <c r="I162" s="278" t="n">
        <v>0.47</v>
      </c>
      <c r="J162" s="277" t="n">
        <v>0.135</v>
      </c>
      <c r="K162" s="277" t="n">
        <v>0.235</v>
      </c>
      <c r="L162" s="277" t="n">
        <v>0.86</v>
      </c>
      <c r="M162" s="276" t="n">
        <v>-0.22</v>
      </c>
      <c r="N162" s="277" t="n">
        <v>0.33</v>
      </c>
      <c r="O162" s="278" t="n">
        <v>0</v>
      </c>
      <c r="P162" s="231" t="n">
        <v>0</v>
      </c>
      <c r="Q162" s="201" t="n">
        <v>0.1725</v>
      </c>
      <c r="R162" s="282" t="n">
        <v>0.18</v>
      </c>
      <c r="S162" s="178" t="n">
        <v>0.18</v>
      </c>
      <c r="T162" s="89" t="e">
        <f aca="false">NA()</f>
        <v>#N/A</v>
      </c>
      <c r="U162" s="300" t="n">
        <v>0.18</v>
      </c>
      <c r="V162" s="42" t="n">
        <v>4.443</v>
      </c>
      <c r="W162" s="42" t="n">
        <v>4.53510768573643</v>
      </c>
      <c r="X162" s="181" t="n">
        <v>4.798</v>
      </c>
      <c r="Y162" s="43"/>
      <c r="Z162" s="272" t="n">
        <v>0.13</v>
      </c>
      <c r="AA162" s="288" t="n">
        <v>0.501043964257891</v>
      </c>
      <c r="AB162" s="294" t="n">
        <v>6.27081220619103</v>
      </c>
      <c r="AC162" s="125" t="n">
        <v>6.40081220619103</v>
      </c>
      <c r="AD162" s="181" t="n">
        <v>6.77185617044892</v>
      </c>
      <c r="AE162" s="230" t="n">
        <v>4.913</v>
      </c>
      <c r="AF162" s="186" t="n">
        <v>4.693</v>
      </c>
      <c r="AG162" s="187" t="n">
        <v>4.913</v>
      </c>
      <c r="AH162" s="234" t="n">
        <v>-0.15</v>
      </c>
      <c r="AI162" s="274" t="n">
        <v>1.48909701620866</v>
      </c>
      <c r="AJ162" s="285" t="n">
        <v>0.0593906844794123</v>
      </c>
      <c r="AK162" s="285" t="n">
        <v>0.0618715846594791</v>
      </c>
      <c r="AL162" s="167" t="n">
        <v>0.53427715963053</v>
      </c>
      <c r="AM162" s="190" t="n">
        <v>0.520674426854883</v>
      </c>
      <c r="AN162" s="166" t="n">
        <v>0.3725</v>
      </c>
      <c r="AO162" s="191" t="n">
        <v>0.124</v>
      </c>
      <c r="AP162" s="54"/>
      <c r="AQ162" s="166" t="n">
        <v>-4.67464216057633</v>
      </c>
      <c r="AR162" s="192" t="n">
        <v>-4.20464216057633</v>
      </c>
      <c r="AS162" s="54"/>
      <c r="AT162" s="35" t="n">
        <v>0.0075</v>
      </c>
      <c r="AU162" s="54"/>
      <c r="AV162" s="166" t="n">
        <v>0.008</v>
      </c>
      <c r="AW162" s="54"/>
      <c r="AX162" s="54" t="n">
        <v>0.005</v>
      </c>
      <c r="AY162" s="167"/>
      <c r="AZ162" s="295" t="n">
        <v>0.8</v>
      </c>
      <c r="BA162" s="295"/>
      <c r="BB162" s="243" t="n">
        <v>-0.47</v>
      </c>
      <c r="BC162" s="132"/>
      <c r="BD162" s="168"/>
      <c r="BE162" s="54"/>
      <c r="BF162" s="132"/>
      <c r="BG162" s="54"/>
      <c r="BH162" s="106"/>
      <c r="BI162" s="106"/>
      <c r="BJ162" s="54"/>
      <c r="BK162" s="132"/>
      <c r="BL162" s="54"/>
      <c r="BM162" s="54"/>
      <c r="BN162" s="71"/>
      <c r="BO162" s="71"/>
      <c r="BP162" s="106"/>
      <c r="BQ162" s="54"/>
      <c r="BR162" s="106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</row>
    <row r="163" customFormat="false" ht="12.75" hidden="false" customHeight="false" outlineLevel="0" collapsed="false">
      <c r="A163" s="169" t="n">
        <v>40878</v>
      </c>
      <c r="B163" s="268" t="n">
        <v>5.048</v>
      </c>
      <c r="C163" s="303" t="n">
        <v>-0.47</v>
      </c>
      <c r="D163" s="172" t="n">
        <v>-0.37788938706531</v>
      </c>
      <c r="E163" s="172" t="n">
        <v>-0.0950000000000006</v>
      </c>
      <c r="F163" s="276" t="n">
        <v>0.27</v>
      </c>
      <c r="G163" s="277" t="n">
        <v>0.3925</v>
      </c>
      <c r="H163" s="277" t="n">
        <v>0.39</v>
      </c>
      <c r="I163" s="278" t="n">
        <v>0.49</v>
      </c>
      <c r="J163" s="277" t="n">
        <v>0.155</v>
      </c>
      <c r="K163" s="277" t="n">
        <v>0.255</v>
      </c>
      <c r="L163" s="277" t="n">
        <v>1.28</v>
      </c>
      <c r="M163" s="276" t="n">
        <v>-0.22</v>
      </c>
      <c r="N163" s="277" t="n">
        <v>0.33</v>
      </c>
      <c r="O163" s="278" t="n">
        <v>0</v>
      </c>
      <c r="P163" s="231" t="n">
        <v>0.06</v>
      </c>
      <c r="Q163" s="201" t="n">
        <v>0.1725</v>
      </c>
      <c r="R163" s="282" t="n">
        <v>0.18</v>
      </c>
      <c r="S163" s="178" t="n">
        <v>0.18</v>
      </c>
      <c r="T163" s="89" t="e">
        <f aca="false">NA()</f>
        <v>#N/A</v>
      </c>
      <c r="U163" s="300" t="n">
        <v>0.18</v>
      </c>
      <c r="V163" s="42" t="n">
        <v>4.578</v>
      </c>
      <c r="W163" s="42" t="n">
        <v>4.67011061293469</v>
      </c>
      <c r="X163" s="181" t="n">
        <v>4.953</v>
      </c>
      <c r="Y163" s="43"/>
      <c r="Z163" s="272" t="n">
        <v>0.13</v>
      </c>
      <c r="AA163" s="288" t="n">
        <v>0.529254973415129</v>
      </c>
      <c r="AB163" s="294" t="n">
        <v>6.4611447154519</v>
      </c>
      <c r="AC163" s="125" t="n">
        <v>6.5911447154519</v>
      </c>
      <c r="AD163" s="181" t="n">
        <v>6.99039968886703</v>
      </c>
      <c r="AE163" s="230" t="n">
        <v>5.108</v>
      </c>
      <c r="AF163" s="186" t="n">
        <v>4.828</v>
      </c>
      <c r="AG163" s="187" t="n">
        <v>5.048</v>
      </c>
      <c r="AH163" s="234" t="n">
        <v>-0.15</v>
      </c>
      <c r="AI163" s="274" t="n">
        <v>1.48904969395059</v>
      </c>
      <c r="AJ163" s="285" t="n">
        <v>0.0594329615546236</v>
      </c>
      <c r="AK163" s="285" t="n">
        <v>0.0618980561838045</v>
      </c>
      <c r="AL163" s="167" t="n">
        <v>0.531479461070599</v>
      </c>
      <c r="AM163" s="190" t="n">
        <v>0.517931497937306</v>
      </c>
      <c r="AN163" s="166" t="n">
        <v>0.3925</v>
      </c>
      <c r="AO163" s="191" t="n">
        <v>0.12</v>
      </c>
      <c r="AP163" s="54"/>
      <c r="AQ163" s="166" t="n">
        <v>-4.78960683475144</v>
      </c>
      <c r="AR163" s="192" t="n">
        <v>-4.31960683475144</v>
      </c>
      <c r="AS163" s="54"/>
      <c r="AT163" s="35" t="n">
        <v>0.0075</v>
      </c>
      <c r="AU163" s="54"/>
      <c r="AV163" s="166" t="n">
        <v>0.008</v>
      </c>
      <c r="AW163" s="54"/>
      <c r="AX163" s="54" t="n">
        <v>0.025</v>
      </c>
      <c r="AY163" s="167"/>
      <c r="AZ163" s="295" t="n">
        <v>1</v>
      </c>
      <c r="BA163" s="295"/>
      <c r="BB163" s="243" t="n">
        <v>-0.47</v>
      </c>
      <c r="BC163" s="132"/>
      <c r="BD163" s="168"/>
      <c r="BE163" s="54"/>
      <c r="BF163" s="132"/>
      <c r="BG163" s="54"/>
      <c r="BH163" s="106"/>
      <c r="BI163" s="106"/>
      <c r="BJ163" s="54"/>
      <c r="BK163" s="132"/>
      <c r="BL163" s="54"/>
      <c r="BM163" s="54"/>
      <c r="BN163" s="71"/>
      <c r="BO163" s="71"/>
      <c r="BP163" s="106"/>
      <c r="BQ163" s="54"/>
      <c r="BR163" s="106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</row>
    <row r="164" customFormat="false" ht="12.75" hidden="false" customHeight="false" outlineLevel="0" collapsed="false">
      <c r="A164" s="169" t="n">
        <v>40909</v>
      </c>
      <c r="B164" s="268" t="n">
        <v>5.123</v>
      </c>
      <c r="C164" s="303" t="n">
        <v>-0.47</v>
      </c>
      <c r="D164" s="172" t="n">
        <v>-0.377886606152</v>
      </c>
      <c r="E164" s="172" t="n">
        <v>-0.085</v>
      </c>
      <c r="F164" s="276" t="n">
        <v>0.28</v>
      </c>
      <c r="G164" s="277" t="n">
        <v>0.4025</v>
      </c>
      <c r="H164" s="277" t="n">
        <v>0.4</v>
      </c>
      <c r="I164" s="278" t="n">
        <v>0.5</v>
      </c>
      <c r="J164" s="277" t="n">
        <v>0.165</v>
      </c>
      <c r="K164" s="277" t="n">
        <v>0.265</v>
      </c>
      <c r="L164" s="277" t="n">
        <v>1.61</v>
      </c>
      <c r="M164" s="276" t="n">
        <v>-0.22</v>
      </c>
      <c r="N164" s="277" t="n">
        <v>0.33</v>
      </c>
      <c r="O164" s="278" t="n">
        <v>0</v>
      </c>
      <c r="P164" s="231" t="n">
        <v>0.13</v>
      </c>
      <c r="Q164" s="201" t="n">
        <v>0.1725</v>
      </c>
      <c r="R164" s="282" t="n">
        <v>0.18</v>
      </c>
      <c r="S164" s="178" t="n">
        <v>0.18</v>
      </c>
      <c r="T164" s="89" t="e">
        <f aca="false">NA()</f>
        <v>#N/A</v>
      </c>
      <c r="U164" s="300" t="n">
        <v>0.18</v>
      </c>
      <c r="V164" s="42" t="n">
        <v>4.653</v>
      </c>
      <c r="W164" s="42" t="n">
        <v>4.745113393848</v>
      </c>
      <c r="X164" s="181" t="n">
        <v>5.038</v>
      </c>
      <c r="Y164" s="43"/>
      <c r="Z164" s="272" t="n">
        <v>0.13</v>
      </c>
      <c r="AA164" s="288" t="n">
        <v>0.543352035020982</v>
      </c>
      <c r="AB164" s="294" t="n">
        <v>6.56679745182501</v>
      </c>
      <c r="AC164" s="125" t="n">
        <v>6.69679745182501</v>
      </c>
      <c r="AD164" s="181" t="n">
        <v>7.11014948684599</v>
      </c>
      <c r="AE164" s="230" t="n">
        <v>5.253</v>
      </c>
      <c r="AF164" s="186" t="n">
        <v>4.903</v>
      </c>
      <c r="AG164" s="187" t="n">
        <v>5.123</v>
      </c>
      <c r="AH164" s="234" t="n">
        <v>-0.15</v>
      </c>
      <c r="AI164" s="274" t="n">
        <v>1.48900473937947</v>
      </c>
      <c r="AJ164" s="285" t="n">
        <v>0.0594766478662998</v>
      </c>
      <c r="AK164" s="285" t="n">
        <v>0.0619254100925182</v>
      </c>
      <c r="AL164" s="167" t="n">
        <v>0.528600155216504</v>
      </c>
      <c r="AM164" s="190" t="n">
        <v>0.515110036880954</v>
      </c>
      <c r="AN164" s="166" t="n">
        <v>0.4025</v>
      </c>
      <c r="AO164" s="191" t="n">
        <v>0.12</v>
      </c>
      <c r="AP164" s="54"/>
      <c r="AQ164" s="166" t="n">
        <v>-4.85458029631277</v>
      </c>
      <c r="AR164" s="192" t="n">
        <v>-4.38458029631277</v>
      </c>
      <c r="AS164" s="54"/>
      <c r="AT164" s="35" t="n">
        <v>0.0075</v>
      </c>
      <c r="AU164" s="54"/>
      <c r="AV164" s="166" t="n">
        <v>0.008</v>
      </c>
      <c r="AW164" s="54"/>
      <c r="AX164" s="54" t="n">
        <v>0.0375</v>
      </c>
      <c r="AY164" s="167"/>
      <c r="AZ164" s="295" t="n">
        <v>1</v>
      </c>
      <c r="BA164" s="295"/>
      <c r="BB164" s="243" t="n">
        <v>-0.47</v>
      </c>
      <c r="BC164" s="132"/>
      <c r="BD164" s="168"/>
      <c r="BE164" s="54"/>
      <c r="BF164" s="132"/>
      <c r="BG164" s="54"/>
      <c r="BH164" s="106"/>
      <c r="BI164" s="106"/>
      <c r="BJ164" s="54"/>
      <c r="BK164" s="132"/>
      <c r="BL164" s="54"/>
      <c r="BM164" s="54"/>
      <c r="BN164" s="71"/>
      <c r="BO164" s="71"/>
      <c r="BP164" s="106"/>
      <c r="BQ164" s="54"/>
      <c r="BR164" s="106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</row>
    <row r="165" customFormat="false" ht="12.75" hidden="false" customHeight="false" outlineLevel="0" collapsed="false">
      <c r="A165" s="169" t="n">
        <v>40940</v>
      </c>
      <c r="B165" s="268" t="n">
        <v>5.003</v>
      </c>
      <c r="C165" s="303" t="n">
        <v>-0.47</v>
      </c>
      <c r="D165" s="172" t="n">
        <v>-0.377884073104108</v>
      </c>
      <c r="E165" s="172" t="n">
        <v>-0.0949999999999998</v>
      </c>
      <c r="F165" s="276" t="n">
        <v>0.27</v>
      </c>
      <c r="G165" s="277" t="n">
        <v>0.3925</v>
      </c>
      <c r="H165" s="277" t="n">
        <v>0.39</v>
      </c>
      <c r="I165" s="278" t="n">
        <v>0.49</v>
      </c>
      <c r="J165" s="277" t="n">
        <v>0.155</v>
      </c>
      <c r="K165" s="277" t="n">
        <v>0.255</v>
      </c>
      <c r="L165" s="277" t="n">
        <v>1.57</v>
      </c>
      <c r="M165" s="276" t="n">
        <v>-0.22</v>
      </c>
      <c r="N165" s="277" t="n">
        <v>0.33</v>
      </c>
      <c r="O165" s="278" t="n">
        <v>0</v>
      </c>
      <c r="P165" s="231" t="n">
        <v>0</v>
      </c>
      <c r="Q165" s="201" t="n">
        <v>0.1675</v>
      </c>
      <c r="R165" s="282" t="n">
        <v>0.175</v>
      </c>
      <c r="S165" s="178" t="n">
        <v>0.175</v>
      </c>
      <c r="T165" s="89" t="e">
        <f aca="false">NA()</f>
        <v>#N/A</v>
      </c>
      <c r="U165" s="300" t="n">
        <v>0.175</v>
      </c>
      <c r="V165" s="42" t="n">
        <v>4.533</v>
      </c>
      <c r="W165" s="42" t="n">
        <v>4.62511592689589</v>
      </c>
      <c r="X165" s="181" t="n">
        <v>4.908</v>
      </c>
      <c r="Y165" s="43"/>
      <c r="Z165" s="272" t="n">
        <v>0.13</v>
      </c>
      <c r="AA165" s="288" t="n">
        <v>0.529224441882853</v>
      </c>
      <c r="AB165" s="294" t="n">
        <v>6.39726505347993</v>
      </c>
      <c r="AC165" s="125" t="n">
        <v>6.52726505347993</v>
      </c>
      <c r="AD165" s="181" t="n">
        <v>6.92648949536279</v>
      </c>
      <c r="AE165" s="230" t="n">
        <v>5.003</v>
      </c>
      <c r="AF165" s="186" t="n">
        <v>4.783</v>
      </c>
      <c r="AG165" s="187" t="n">
        <v>5.003</v>
      </c>
      <c r="AH165" s="234" t="n">
        <v>-0.15</v>
      </c>
      <c r="AI165" s="274" t="n">
        <v>1.48896379401375</v>
      </c>
      <c r="AJ165" s="285" t="n">
        <v>0.0595203341786097</v>
      </c>
      <c r="AK165" s="285" t="n">
        <v>0.0619527640014805</v>
      </c>
      <c r="AL165" s="167" t="n">
        <v>0.525732667179408</v>
      </c>
      <c r="AM165" s="190" t="n">
        <v>0.51230164055001</v>
      </c>
      <c r="AN165" s="166" t="n">
        <v>0.3925</v>
      </c>
      <c r="AO165" s="191" t="n">
        <v>0.133</v>
      </c>
      <c r="AP165" s="54"/>
      <c r="AQ165" s="166" t="n">
        <v>-4.74457559557283</v>
      </c>
      <c r="AR165" s="192" t="n">
        <v>-4.27457559557283</v>
      </c>
      <c r="AS165" s="54"/>
      <c r="AT165" s="35" t="n">
        <v>0.0075</v>
      </c>
      <c r="AU165" s="54"/>
      <c r="AV165" s="166" t="n">
        <v>0.008</v>
      </c>
      <c r="AW165" s="54"/>
      <c r="AX165" s="54" t="n">
        <v>0.0425</v>
      </c>
      <c r="AY165" s="167"/>
      <c r="AZ165" s="295" t="n">
        <v>1</v>
      </c>
      <c r="BA165" s="295"/>
      <c r="BB165" s="243" t="n">
        <v>-0.47</v>
      </c>
      <c r="BC165" s="132"/>
      <c r="BD165" s="168"/>
      <c r="BE165" s="54"/>
      <c r="BF165" s="132"/>
      <c r="BG165" s="54"/>
      <c r="BH165" s="106"/>
      <c r="BI165" s="106"/>
      <c r="BJ165" s="54"/>
      <c r="BK165" s="132"/>
      <c r="BL165" s="54"/>
      <c r="BM165" s="54"/>
      <c r="BN165" s="71"/>
      <c r="BO165" s="71"/>
      <c r="BP165" s="106"/>
      <c r="BQ165" s="54"/>
      <c r="BR165" s="106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</row>
    <row r="166" customFormat="false" ht="12.75" hidden="false" customHeight="false" outlineLevel="0" collapsed="false">
      <c r="A166" s="169" t="n">
        <v>40969</v>
      </c>
      <c r="B166" s="268" t="n">
        <v>4.898</v>
      </c>
      <c r="C166" s="303" t="n">
        <v>-0.47</v>
      </c>
      <c r="D166" s="172" t="n">
        <v>-0.37788192787975</v>
      </c>
      <c r="E166" s="172" t="n">
        <v>-0.0999999999999996</v>
      </c>
      <c r="F166" s="276" t="n">
        <v>0.265</v>
      </c>
      <c r="G166" s="277" t="n">
        <v>0.3875</v>
      </c>
      <c r="H166" s="277" t="n">
        <v>0.385</v>
      </c>
      <c r="I166" s="278" t="n">
        <v>0.485</v>
      </c>
      <c r="J166" s="277" t="n">
        <v>0.15</v>
      </c>
      <c r="K166" s="277" t="n">
        <v>0.25</v>
      </c>
      <c r="L166" s="277" t="n">
        <v>0.93</v>
      </c>
      <c r="M166" s="276" t="n">
        <v>-0.22</v>
      </c>
      <c r="N166" s="277" t="n">
        <v>0.33</v>
      </c>
      <c r="O166" s="278" t="n">
        <v>0</v>
      </c>
      <c r="P166" s="231" t="n">
        <v>-0.18</v>
      </c>
      <c r="Q166" s="201" t="n">
        <v>0.1625</v>
      </c>
      <c r="R166" s="282" t="n">
        <v>0.17</v>
      </c>
      <c r="S166" s="178" t="n">
        <v>0.17</v>
      </c>
      <c r="T166" s="89" t="e">
        <f aca="false">NA()</f>
        <v>#N/A</v>
      </c>
      <c r="U166" s="300" t="n">
        <v>0.17</v>
      </c>
      <c r="V166" s="42" t="n">
        <v>4.428</v>
      </c>
      <c r="W166" s="42" t="n">
        <v>4.52011807212025</v>
      </c>
      <c r="X166" s="181" t="n">
        <v>4.798</v>
      </c>
      <c r="Y166" s="43"/>
      <c r="Z166" s="272" t="n">
        <v>0.13</v>
      </c>
      <c r="AA166" s="288" t="n">
        <v>0.522155955860766</v>
      </c>
      <c r="AB166" s="294" t="n">
        <v>6.24893668257155</v>
      </c>
      <c r="AC166" s="125" t="n">
        <v>6.37893668257155</v>
      </c>
      <c r="AD166" s="181" t="n">
        <v>6.77109263843231</v>
      </c>
      <c r="AE166" s="230" t="n">
        <v>4.718</v>
      </c>
      <c r="AF166" s="186" t="n">
        <v>4.678</v>
      </c>
      <c r="AG166" s="187" t="n">
        <v>4.898</v>
      </c>
      <c r="AH166" s="234" t="n">
        <v>-0.15</v>
      </c>
      <c r="AI166" s="274" t="n">
        <v>1.48892911936929</v>
      </c>
      <c r="AJ166" s="285" t="n">
        <v>0.059561202019732</v>
      </c>
      <c r="AK166" s="285" t="n">
        <v>0.0619783531423468</v>
      </c>
      <c r="AL166" s="167" t="n">
        <v>0.523060856877478</v>
      </c>
      <c r="AM166" s="190" t="n">
        <v>0.509686217936602</v>
      </c>
      <c r="AN166" s="166" t="n">
        <v>0.3875</v>
      </c>
      <c r="AO166" s="191" t="n">
        <v>0.12</v>
      </c>
      <c r="AP166" s="54"/>
      <c r="AQ166" s="166" t="n">
        <v>-4.70956688454784</v>
      </c>
      <c r="AR166" s="192" t="n">
        <v>-4.23956688454784</v>
      </c>
      <c r="AS166" s="54"/>
      <c r="AT166" s="35" t="n">
        <v>0.0075</v>
      </c>
      <c r="AU166" s="54"/>
      <c r="AV166" s="166" t="n">
        <v>0.008</v>
      </c>
      <c r="AW166" s="54"/>
      <c r="AX166" s="54" t="n">
        <v>0.04</v>
      </c>
      <c r="AY166" s="167"/>
      <c r="AZ166" s="295" t="n">
        <v>0.75</v>
      </c>
      <c r="BA166" s="295"/>
      <c r="BB166" s="243" t="n">
        <v>-0.47</v>
      </c>
      <c r="BC166" s="132"/>
      <c r="BD166" s="168"/>
      <c r="BE166" s="54"/>
      <c r="BF166" s="132"/>
      <c r="BG166" s="54"/>
      <c r="BH166" s="106"/>
      <c r="BI166" s="106"/>
      <c r="BJ166" s="54"/>
      <c r="BK166" s="132"/>
      <c r="BL166" s="54"/>
      <c r="BM166" s="54"/>
      <c r="BN166" s="71"/>
      <c r="BO166" s="71"/>
      <c r="BP166" s="106"/>
      <c r="BQ166" s="54"/>
      <c r="BR166" s="106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</row>
    <row r="167" customFormat="false" ht="12.75" hidden="false" customHeight="false" outlineLevel="0" collapsed="false">
      <c r="A167" s="169" t="n">
        <v>41000</v>
      </c>
      <c r="B167" s="268" t="n">
        <v>4.808</v>
      </c>
      <c r="C167" s="304" t="n">
        <v>-0.47</v>
      </c>
      <c r="D167" s="172" t="n">
        <v>-0.377879874591309</v>
      </c>
      <c r="E167" s="172" t="n">
        <v>-0.399138365070238</v>
      </c>
      <c r="F167" s="276" t="n">
        <v>0.19</v>
      </c>
      <c r="G167" s="277" t="n">
        <v>0.19</v>
      </c>
      <c r="H167" s="277" t="n">
        <v>0.215</v>
      </c>
      <c r="I167" s="278" t="n">
        <v>0.185</v>
      </c>
      <c r="J167" s="277" t="n">
        <v>0.095</v>
      </c>
      <c r="K167" s="277" t="n">
        <v>0.185</v>
      </c>
      <c r="L167" s="277" t="n">
        <v>0.5</v>
      </c>
      <c r="M167" s="276" t="n">
        <v>-0.31</v>
      </c>
      <c r="N167" s="277" t="n">
        <v>0.43</v>
      </c>
      <c r="O167" s="278" t="n">
        <v>0</v>
      </c>
      <c r="P167" s="231" t="n">
        <v>-0.29</v>
      </c>
      <c r="Q167" s="201" t="n">
        <v>0.1625</v>
      </c>
      <c r="R167" s="282" t="n">
        <v>0.17</v>
      </c>
      <c r="S167" s="178" t="n">
        <v>0.17</v>
      </c>
      <c r="T167" s="89" t="e">
        <f aca="false">NA()</f>
        <v>#N/A</v>
      </c>
      <c r="U167" s="300" t="n">
        <v>0.17</v>
      </c>
      <c r="V167" s="42" t="n">
        <v>4.338</v>
      </c>
      <c r="W167" s="42" t="n">
        <v>4.43012012540869</v>
      </c>
      <c r="X167" s="181" t="n">
        <v>4.40886163492976</v>
      </c>
      <c r="Y167" s="43"/>
      <c r="Z167" s="272" t="n">
        <v>0.13</v>
      </c>
      <c r="AA167" s="288" t="n">
        <v>0.1</v>
      </c>
      <c r="AB167" s="294" t="n">
        <v>6.12178932125939</v>
      </c>
      <c r="AC167" s="125" t="n">
        <v>6.25178932125939</v>
      </c>
      <c r="AD167" s="181" t="n">
        <v>6.22178932125939</v>
      </c>
      <c r="AE167" s="230" t="n">
        <v>4.518</v>
      </c>
      <c r="AF167" s="186" t="n">
        <v>4.498</v>
      </c>
      <c r="AG167" s="187" t="n">
        <v>4.808</v>
      </c>
      <c r="AH167" s="234" t="n">
        <v>-0.145</v>
      </c>
      <c r="AI167" s="274" t="n">
        <v>1.48889593225695</v>
      </c>
      <c r="AJ167" s="285" t="n">
        <v>0.0596048883332698</v>
      </c>
      <c r="AK167" s="285" t="n">
        <v>0.0620057070517901</v>
      </c>
      <c r="AL167" s="167" t="n">
        <v>0.520216176987751</v>
      </c>
      <c r="AM167" s="190" t="n">
        <v>0.506902977625211</v>
      </c>
      <c r="AN167" s="166" t="n">
        <v>0.19</v>
      </c>
      <c r="AO167" s="191" t="n">
        <v>0.124</v>
      </c>
      <c r="AP167" s="54"/>
      <c r="AQ167" s="166" t="n">
        <v>-4.84916798433311</v>
      </c>
      <c r="AR167" s="192" t="n">
        <v>-4.37916798433311</v>
      </c>
      <c r="AS167" s="54"/>
      <c r="AT167" s="35" t="n">
        <v>0.0075</v>
      </c>
      <c r="AU167" s="54"/>
      <c r="AV167" s="166" t="n">
        <v>0.0025</v>
      </c>
      <c r="AW167" s="54"/>
      <c r="AX167" s="54" t="n">
        <v>-0.09</v>
      </c>
      <c r="AY167" s="167"/>
      <c r="AZ167" s="295" t="n">
        <v>0.4</v>
      </c>
      <c r="BA167" s="295"/>
      <c r="BB167" s="243" t="n">
        <v>-0.47</v>
      </c>
      <c r="BC167" s="132"/>
      <c r="BD167" s="168"/>
      <c r="BE167" s="54"/>
      <c r="BF167" s="132"/>
      <c r="BG167" s="54"/>
      <c r="BH167" s="106"/>
      <c r="BI167" s="106"/>
      <c r="BJ167" s="54"/>
      <c r="BK167" s="132"/>
      <c r="BL167" s="54"/>
      <c r="BM167" s="54"/>
      <c r="BN167" s="71"/>
      <c r="BO167" s="71"/>
      <c r="BP167" s="106"/>
      <c r="BQ167" s="54"/>
      <c r="BR167" s="106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</row>
    <row r="168" customFormat="false" ht="12.75" hidden="false" customHeight="false" outlineLevel="0" collapsed="false">
      <c r="A168" s="169" t="n">
        <v>41030</v>
      </c>
      <c r="B168" s="268" t="n">
        <v>4.788</v>
      </c>
      <c r="C168" s="303" t="n">
        <v>-0.47</v>
      </c>
      <c r="D168" s="172" t="n">
        <v>-0.377878123554787</v>
      </c>
      <c r="E168" s="172" t="n">
        <v>-0.399137018119067</v>
      </c>
      <c r="F168" s="276" t="n">
        <v>0.18</v>
      </c>
      <c r="G168" s="277" t="n">
        <v>0.18</v>
      </c>
      <c r="H168" s="277" t="n">
        <v>0.205</v>
      </c>
      <c r="I168" s="278" t="n">
        <v>0.175</v>
      </c>
      <c r="J168" s="277" t="n">
        <v>0.085</v>
      </c>
      <c r="K168" s="277" t="n">
        <v>0.175</v>
      </c>
      <c r="L168" s="277" t="n">
        <v>0.44</v>
      </c>
      <c r="M168" s="276" t="n">
        <v>-0.31</v>
      </c>
      <c r="N168" s="277" t="n">
        <v>0.43</v>
      </c>
      <c r="O168" s="278" t="n">
        <v>0</v>
      </c>
      <c r="P168" s="231" t="n">
        <v>-0.29</v>
      </c>
      <c r="Q168" s="201" t="n">
        <v>0.1625</v>
      </c>
      <c r="R168" s="282" t="n">
        <v>0.17</v>
      </c>
      <c r="S168" s="178" t="n">
        <v>0.17</v>
      </c>
      <c r="T168" s="89" t="e">
        <f aca="false">NA()</f>
        <v>#N/A</v>
      </c>
      <c r="U168" s="300" t="n">
        <v>0.17</v>
      </c>
      <c r="V168" s="42" t="n">
        <v>4.318</v>
      </c>
      <c r="W168" s="42" t="n">
        <v>4.41012187644521</v>
      </c>
      <c r="X168" s="181" t="n">
        <v>4.38886298188093</v>
      </c>
      <c r="Y168" s="43"/>
      <c r="Z168" s="272" t="n">
        <v>0.13</v>
      </c>
      <c r="AA168" s="288" t="n">
        <v>0.1</v>
      </c>
      <c r="AB168" s="294" t="n">
        <v>6.09344947867886</v>
      </c>
      <c r="AC168" s="125" t="n">
        <v>6.22344947867886</v>
      </c>
      <c r="AD168" s="181" t="n">
        <v>6.19344947867886</v>
      </c>
      <c r="AE168" s="230" t="n">
        <v>4.498</v>
      </c>
      <c r="AF168" s="186" t="n">
        <v>4.478</v>
      </c>
      <c r="AG168" s="187" t="n">
        <v>4.788</v>
      </c>
      <c r="AH168" s="234" t="n">
        <v>-0.145</v>
      </c>
      <c r="AI168" s="274" t="n">
        <v>1.48886763158337</v>
      </c>
      <c r="AJ168" s="285" t="n">
        <v>0.0596471654114907</v>
      </c>
      <c r="AK168" s="285" t="n">
        <v>0.0620321785772933</v>
      </c>
      <c r="AL168" s="167" t="n">
        <v>0.517474449101002</v>
      </c>
      <c r="AM168" s="190" t="n">
        <v>0.50422183078398</v>
      </c>
      <c r="AN168" s="166" t="n">
        <v>0.18</v>
      </c>
      <c r="AO168" s="191" t="n">
        <v>0.12</v>
      </c>
      <c r="AP168" s="54"/>
      <c r="AQ168" s="166" t="n">
        <v>-4.81416663794494</v>
      </c>
      <c r="AR168" s="192" t="n">
        <v>-4.34416663794494</v>
      </c>
      <c r="AS168" s="54"/>
      <c r="AT168" s="35" t="n">
        <v>0.0075</v>
      </c>
      <c r="AU168" s="54"/>
      <c r="AV168" s="166" t="n">
        <v>0.0025</v>
      </c>
      <c r="AW168" s="54"/>
      <c r="AX168" s="54" t="n">
        <v>-0.09</v>
      </c>
      <c r="AY168" s="167"/>
      <c r="AZ168" s="295" t="n">
        <v>0.45</v>
      </c>
      <c r="BA168" s="295"/>
      <c r="BB168" s="243" t="n">
        <v>-0.47</v>
      </c>
      <c r="BC168" s="132"/>
      <c r="BD168" s="168"/>
      <c r="BE168" s="54"/>
      <c r="BF168" s="132"/>
      <c r="BG168" s="54"/>
      <c r="BH168" s="106"/>
      <c r="BI168" s="106"/>
      <c r="BJ168" s="54"/>
      <c r="BK168" s="132"/>
      <c r="BL168" s="54"/>
      <c r="BM168" s="54"/>
      <c r="BN168" s="71"/>
      <c r="BO168" s="71"/>
      <c r="BP168" s="106"/>
      <c r="BQ168" s="54"/>
      <c r="BR168" s="106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</row>
    <row r="169" customFormat="false" ht="12.75" hidden="false" customHeight="false" outlineLevel="0" collapsed="false">
      <c r="A169" s="169" t="n">
        <v>41061</v>
      </c>
      <c r="B169" s="268" t="n">
        <v>4.816</v>
      </c>
      <c r="C169" s="303" t="n">
        <v>-0.47</v>
      </c>
      <c r="D169" s="172" t="n">
        <v>-0.377876558036165</v>
      </c>
      <c r="E169" s="172" t="n">
        <v>-0.399135813873972</v>
      </c>
      <c r="F169" s="276" t="n">
        <v>0.17</v>
      </c>
      <c r="G169" s="277" t="n">
        <v>0.17</v>
      </c>
      <c r="H169" s="277" t="n">
        <v>0.195</v>
      </c>
      <c r="I169" s="278" t="n">
        <v>0.165</v>
      </c>
      <c r="J169" s="277" t="n">
        <v>0.075</v>
      </c>
      <c r="K169" s="277" t="n">
        <v>0.165</v>
      </c>
      <c r="L169" s="277" t="n">
        <v>0.44</v>
      </c>
      <c r="M169" s="276" t="n">
        <v>-0.31</v>
      </c>
      <c r="N169" s="277" t="n">
        <v>0.43</v>
      </c>
      <c r="O169" s="278" t="n">
        <v>0</v>
      </c>
      <c r="P169" s="231" t="n">
        <v>-0.29</v>
      </c>
      <c r="Q169" s="201" t="n">
        <v>0.1625</v>
      </c>
      <c r="R169" s="282" t="n">
        <v>0.17</v>
      </c>
      <c r="S169" s="178" t="n">
        <v>0.17</v>
      </c>
      <c r="T169" s="89" t="e">
        <f aca="false">NA()</f>
        <v>#N/A</v>
      </c>
      <c r="U169" s="300" t="n">
        <v>0.17</v>
      </c>
      <c r="V169" s="42" t="n">
        <v>4.346</v>
      </c>
      <c r="W169" s="42" t="n">
        <v>4.43812344196384</v>
      </c>
      <c r="X169" s="181" t="n">
        <v>4.41686418612603</v>
      </c>
      <c r="Y169" s="43"/>
      <c r="Z169" s="272" t="n">
        <v>0.13</v>
      </c>
      <c r="AA169" s="288" t="n">
        <v>0.1</v>
      </c>
      <c r="AB169" s="294" t="n">
        <v>6.13285812987523</v>
      </c>
      <c r="AC169" s="125" t="n">
        <v>6.26285812987523</v>
      </c>
      <c r="AD169" s="181" t="n">
        <v>6.23285812987523</v>
      </c>
      <c r="AE169" s="230" t="n">
        <v>4.526</v>
      </c>
      <c r="AF169" s="186" t="n">
        <v>4.506</v>
      </c>
      <c r="AG169" s="187" t="n">
        <v>4.816</v>
      </c>
      <c r="AH169" s="234" t="n">
        <v>-0.145</v>
      </c>
      <c r="AI169" s="274" t="n">
        <v>1.48884233020562</v>
      </c>
      <c r="AJ169" s="285" t="n">
        <v>0.0596908517262764</v>
      </c>
      <c r="AK169" s="285" t="n">
        <v>0.0620595324872251</v>
      </c>
      <c r="AL169" s="167" t="n">
        <v>0.514652868741862</v>
      </c>
      <c r="AM169" s="190" t="n">
        <v>0.501463989754348</v>
      </c>
      <c r="AN169" s="166" t="n">
        <v>0.17</v>
      </c>
      <c r="AO169" s="191" t="n">
        <v>0.124</v>
      </c>
      <c r="AP169" s="54"/>
      <c r="AQ169" s="166" t="n">
        <v>-4.83416543420321</v>
      </c>
      <c r="AR169" s="192" t="n">
        <v>-4.36416543420321</v>
      </c>
      <c r="AS169" s="54"/>
      <c r="AT169" s="35" t="n">
        <v>0.0075</v>
      </c>
      <c r="AU169" s="54"/>
      <c r="AV169" s="166" t="n">
        <v>0.0025</v>
      </c>
      <c r="AW169" s="54"/>
      <c r="AX169" s="54" t="n">
        <v>-0.09</v>
      </c>
      <c r="AY169" s="167"/>
      <c r="AZ169" s="295" t="n">
        <v>0.45</v>
      </c>
      <c r="BA169" s="295"/>
      <c r="BB169" s="243" t="n">
        <v>-0.47</v>
      </c>
      <c r="BC169" s="132"/>
      <c r="BD169" s="168"/>
      <c r="BE169" s="54"/>
      <c r="BF169" s="132"/>
      <c r="BG169" s="54"/>
      <c r="BH169" s="106"/>
      <c r="BI169" s="106"/>
      <c r="BJ169" s="54"/>
      <c r="BK169" s="132"/>
      <c r="BL169" s="54"/>
      <c r="BM169" s="54"/>
      <c r="BN169" s="71"/>
      <c r="BO169" s="71"/>
      <c r="BP169" s="106"/>
      <c r="BQ169" s="54"/>
      <c r="BR169" s="106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</row>
    <row r="170" customFormat="false" ht="12.75" hidden="false" customHeight="false" outlineLevel="0" collapsed="false">
      <c r="A170" s="169" t="n">
        <v>41091</v>
      </c>
      <c r="B170" s="268" t="n">
        <v>4.843</v>
      </c>
      <c r="C170" s="303" t="n">
        <v>-0.47</v>
      </c>
      <c r="D170" s="172" t="n">
        <v>-0.377875279036481</v>
      </c>
      <c r="E170" s="172" t="n">
        <v>-0.399134830028062</v>
      </c>
      <c r="F170" s="276" t="n">
        <v>0.17</v>
      </c>
      <c r="G170" s="277" t="n">
        <v>0.17</v>
      </c>
      <c r="H170" s="277" t="n">
        <v>0.195</v>
      </c>
      <c r="I170" s="278" t="n">
        <v>0.165</v>
      </c>
      <c r="J170" s="277" t="n">
        <v>0.075</v>
      </c>
      <c r="K170" s="277" t="n">
        <v>0.165</v>
      </c>
      <c r="L170" s="277" t="n">
        <v>0.5</v>
      </c>
      <c r="M170" s="276" t="n">
        <v>-0.31</v>
      </c>
      <c r="N170" s="277" t="n">
        <v>0.43</v>
      </c>
      <c r="O170" s="278" t="n">
        <v>0</v>
      </c>
      <c r="P170" s="231" t="n">
        <v>-0.29</v>
      </c>
      <c r="Q170" s="201" t="n">
        <v>0.1625</v>
      </c>
      <c r="R170" s="282" t="n">
        <v>0.17</v>
      </c>
      <c r="S170" s="178" t="n">
        <v>0.17</v>
      </c>
      <c r="T170" s="89" t="e">
        <f aca="false">NA()</f>
        <v>#N/A</v>
      </c>
      <c r="U170" s="300" t="n">
        <v>0.17</v>
      </c>
      <c r="V170" s="42" t="n">
        <v>4.373</v>
      </c>
      <c r="W170" s="42" t="n">
        <v>4.46512472096352</v>
      </c>
      <c r="X170" s="181" t="n">
        <v>4.44386516997194</v>
      </c>
      <c r="Y170" s="43"/>
      <c r="Z170" s="272" t="n">
        <v>0.13</v>
      </c>
      <c r="AA170" s="288" t="n">
        <v>0.1</v>
      </c>
      <c r="AB170" s="294" t="n">
        <v>6.17087350772136</v>
      </c>
      <c r="AC170" s="125" t="n">
        <v>6.30087350772136</v>
      </c>
      <c r="AD170" s="181" t="n">
        <v>6.27087350772136</v>
      </c>
      <c r="AE170" s="230" t="n">
        <v>4.553</v>
      </c>
      <c r="AF170" s="186" t="n">
        <v>4.533</v>
      </c>
      <c r="AG170" s="187" t="n">
        <v>4.843</v>
      </c>
      <c r="AH170" s="234" t="n">
        <v>-0.145</v>
      </c>
      <c r="AI170" s="274" t="n">
        <v>1.48882166008746</v>
      </c>
      <c r="AJ170" s="285" t="n">
        <v>0.0597331288057057</v>
      </c>
      <c r="AK170" s="285" t="n">
        <v>0.0620860040132016</v>
      </c>
      <c r="AL170" s="167" t="n">
        <v>0.51193345158707</v>
      </c>
      <c r="AM170" s="190" t="n">
        <v>0.498807337202988</v>
      </c>
      <c r="AN170" s="166" t="n">
        <v>0.17</v>
      </c>
      <c r="AO170" s="191" t="n">
        <v>0.12</v>
      </c>
      <c r="AP170" s="54"/>
      <c r="AQ170" s="166" t="n">
        <v>-4.85916445076853</v>
      </c>
      <c r="AR170" s="192" t="n">
        <v>-4.38916445076853</v>
      </c>
      <c r="AS170" s="54"/>
      <c r="AT170" s="35" t="n">
        <v>0.0075</v>
      </c>
      <c r="AU170" s="54"/>
      <c r="AV170" s="166" t="n">
        <v>0.0025</v>
      </c>
      <c r="AW170" s="54"/>
      <c r="AX170" s="54" t="n">
        <v>-0.09</v>
      </c>
      <c r="AY170" s="167"/>
      <c r="AZ170" s="295" t="n">
        <v>0.5</v>
      </c>
      <c r="BA170" s="295"/>
      <c r="BB170" s="243" t="n">
        <v>-0.47</v>
      </c>
      <c r="BC170" s="132"/>
      <c r="BD170" s="168"/>
      <c r="BE170" s="54"/>
      <c r="BF170" s="132"/>
      <c r="BG170" s="54"/>
      <c r="BH170" s="106"/>
      <c r="BI170" s="106"/>
      <c r="BJ170" s="54"/>
      <c r="BK170" s="132"/>
      <c r="BL170" s="54"/>
      <c r="BM170" s="54"/>
      <c r="BN170" s="71"/>
      <c r="BO170" s="71"/>
      <c r="BP170" s="106"/>
      <c r="BQ170" s="54"/>
      <c r="BR170" s="106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</row>
    <row r="171" customFormat="false" ht="12.75" hidden="false" customHeight="false" outlineLevel="0" collapsed="false">
      <c r="A171" s="169" t="n">
        <v>41122</v>
      </c>
      <c r="B171" s="268" t="n">
        <v>4.863</v>
      </c>
      <c r="C171" s="303" t="n">
        <v>-0.47</v>
      </c>
      <c r="D171" s="172" t="n">
        <v>-0.377874201287007</v>
      </c>
      <c r="E171" s="172" t="n">
        <v>-0.399134000990006</v>
      </c>
      <c r="F171" s="276" t="n">
        <v>0.17</v>
      </c>
      <c r="G171" s="277" t="n">
        <v>0.17</v>
      </c>
      <c r="H171" s="277" t="n">
        <v>0.195</v>
      </c>
      <c r="I171" s="278" t="n">
        <v>0.165</v>
      </c>
      <c r="J171" s="277" t="n">
        <v>0.075</v>
      </c>
      <c r="K171" s="277" t="n">
        <v>0.165</v>
      </c>
      <c r="L171" s="277" t="n">
        <v>0.5</v>
      </c>
      <c r="M171" s="276" t="n">
        <v>-0.31</v>
      </c>
      <c r="N171" s="277" t="n">
        <v>0.43</v>
      </c>
      <c r="O171" s="278" t="n">
        <v>0</v>
      </c>
      <c r="P171" s="231" t="n">
        <v>-0.29</v>
      </c>
      <c r="Q171" s="201" t="n">
        <v>0.1625</v>
      </c>
      <c r="R171" s="282" t="n">
        <v>0.17</v>
      </c>
      <c r="S171" s="178" t="n">
        <v>0.17</v>
      </c>
      <c r="T171" s="89" t="e">
        <f aca="false">NA()</f>
        <v>#N/A</v>
      </c>
      <c r="U171" s="300" t="n">
        <v>0.17</v>
      </c>
      <c r="V171" s="42" t="n">
        <v>4.393</v>
      </c>
      <c r="W171" s="42" t="n">
        <v>4.48512579871299</v>
      </c>
      <c r="X171" s="181" t="n">
        <v>4.46386599900999</v>
      </c>
      <c r="Y171" s="43"/>
      <c r="Z171" s="272" t="n">
        <v>0.13</v>
      </c>
      <c r="AA171" s="288" t="n">
        <v>0.1</v>
      </c>
      <c r="AB171" s="294" t="n">
        <v>6.19902359575917</v>
      </c>
      <c r="AC171" s="125" t="n">
        <v>6.32902359575917</v>
      </c>
      <c r="AD171" s="181" t="n">
        <v>6.29902359575917</v>
      </c>
      <c r="AE171" s="230" t="n">
        <v>4.573</v>
      </c>
      <c r="AF171" s="186" t="n">
        <v>4.553</v>
      </c>
      <c r="AG171" s="187" t="n">
        <v>4.863</v>
      </c>
      <c r="AH171" s="234" t="n">
        <v>-0.145</v>
      </c>
      <c r="AI171" s="274" t="n">
        <v>1.48880424285165</v>
      </c>
      <c r="AJ171" s="285" t="n">
        <v>0.0597768151217393</v>
      </c>
      <c r="AK171" s="285" t="n">
        <v>0.0621133579236224</v>
      </c>
      <c r="AL171" s="167" t="n">
        <v>0.509134880300265</v>
      </c>
      <c r="AM171" s="190" t="n">
        <v>0.496074718569894</v>
      </c>
      <c r="AN171" s="166" t="n">
        <v>0.17</v>
      </c>
      <c r="AO171" s="191" t="n">
        <v>0.12</v>
      </c>
      <c r="AP171" s="54"/>
      <c r="AQ171" s="166" t="n">
        <v>-4.899163622077</v>
      </c>
      <c r="AR171" s="192" t="n">
        <v>-4.429163622077</v>
      </c>
      <c r="AS171" s="54"/>
      <c r="AT171" s="35" t="n">
        <v>0.0075</v>
      </c>
      <c r="AU171" s="54"/>
      <c r="AV171" s="166" t="n">
        <v>0.0025</v>
      </c>
      <c r="AW171" s="54"/>
      <c r="AX171" s="54" t="n">
        <v>-0.09</v>
      </c>
      <c r="AY171" s="167"/>
      <c r="AZ171" s="295" t="n">
        <v>0.55</v>
      </c>
      <c r="BA171" s="295"/>
      <c r="BB171" s="243" t="n">
        <v>-0.47</v>
      </c>
      <c r="BC171" s="132"/>
      <c r="BD171" s="168"/>
      <c r="BE171" s="54"/>
      <c r="BF171" s="132"/>
      <c r="BG171" s="54"/>
      <c r="BH171" s="106"/>
      <c r="BI171" s="106"/>
      <c r="BJ171" s="54"/>
      <c r="BK171" s="132"/>
      <c r="BL171" s="54"/>
      <c r="BM171" s="54"/>
      <c r="BN171" s="71"/>
      <c r="BO171" s="71"/>
      <c r="BP171" s="106"/>
      <c r="BQ171" s="54"/>
      <c r="BR171" s="106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</row>
    <row r="172" customFormat="false" ht="12.75" hidden="false" customHeight="false" outlineLevel="0" collapsed="false">
      <c r="A172" s="169" t="n">
        <v>41153</v>
      </c>
      <c r="B172" s="268" t="n">
        <v>4.853</v>
      </c>
      <c r="C172" s="303" t="n">
        <v>-0.47</v>
      </c>
      <c r="D172" s="172" t="n">
        <v>-0.377873371415076</v>
      </c>
      <c r="E172" s="172" t="n">
        <v>-0.399133362626982</v>
      </c>
      <c r="F172" s="276" t="n">
        <v>0.19</v>
      </c>
      <c r="G172" s="277" t="n">
        <v>0.19</v>
      </c>
      <c r="H172" s="277" t="n">
        <v>0.215</v>
      </c>
      <c r="I172" s="278" t="n">
        <v>0.185</v>
      </c>
      <c r="J172" s="277" t="n">
        <v>0.095</v>
      </c>
      <c r="K172" s="277" t="n">
        <v>0.185</v>
      </c>
      <c r="L172" s="277" t="n">
        <v>0.46</v>
      </c>
      <c r="M172" s="276" t="n">
        <v>-0.31</v>
      </c>
      <c r="N172" s="277" t="n">
        <v>0.43</v>
      </c>
      <c r="O172" s="278" t="n">
        <v>0</v>
      </c>
      <c r="P172" s="231" t="n">
        <v>-0.29</v>
      </c>
      <c r="Q172" s="201" t="n">
        <v>0.1625</v>
      </c>
      <c r="R172" s="282" t="n">
        <v>0.17</v>
      </c>
      <c r="S172" s="178" t="n">
        <v>0.17</v>
      </c>
      <c r="T172" s="89" t="e">
        <f aca="false">NA()</f>
        <v>#N/A</v>
      </c>
      <c r="U172" s="300" t="n">
        <v>0.17</v>
      </c>
      <c r="V172" s="42" t="n">
        <v>4.383</v>
      </c>
      <c r="W172" s="42" t="n">
        <v>4.47512662858493</v>
      </c>
      <c r="X172" s="181" t="n">
        <v>4.45386663737302</v>
      </c>
      <c r="Y172" s="43"/>
      <c r="Z172" s="272" t="n">
        <v>0.13</v>
      </c>
      <c r="AA172" s="288" t="n">
        <v>0.1</v>
      </c>
      <c r="AB172" s="294" t="n">
        <v>6.18485674285539</v>
      </c>
      <c r="AC172" s="125" t="n">
        <v>6.31485674285539</v>
      </c>
      <c r="AD172" s="181" t="n">
        <v>6.28485674285539</v>
      </c>
      <c r="AE172" s="230" t="n">
        <v>4.563</v>
      </c>
      <c r="AF172" s="186" t="n">
        <v>4.543</v>
      </c>
      <c r="AG172" s="187" t="n">
        <v>4.853</v>
      </c>
      <c r="AH172" s="234" t="n">
        <v>-0.145</v>
      </c>
      <c r="AI172" s="274" t="n">
        <v>1.48879083177961</v>
      </c>
      <c r="AJ172" s="285" t="n">
        <v>0.059820501438407</v>
      </c>
      <c r="AK172" s="285" t="n">
        <v>0.0621407118342905</v>
      </c>
      <c r="AL172" s="167" t="n">
        <v>0.506347967174831</v>
      </c>
      <c r="AM172" s="190" t="n">
        <v>0.493354850274955</v>
      </c>
      <c r="AN172" s="166" t="n">
        <v>0.19</v>
      </c>
      <c r="AO172" s="191" t="n">
        <v>0.124</v>
      </c>
      <c r="AP172" s="54"/>
      <c r="AQ172" s="166" t="n">
        <v>-4.89916298398081</v>
      </c>
      <c r="AR172" s="192" t="n">
        <v>-4.42916298398081</v>
      </c>
      <c r="AS172" s="54"/>
      <c r="AT172" s="35" t="n">
        <v>0.0075</v>
      </c>
      <c r="AU172" s="54"/>
      <c r="AV172" s="166" t="n">
        <v>0.0025</v>
      </c>
      <c r="AW172" s="54"/>
      <c r="AX172" s="54" t="n">
        <v>-0.09</v>
      </c>
      <c r="AY172" s="167"/>
      <c r="AZ172" s="295" t="n">
        <v>0.55</v>
      </c>
      <c r="BA172" s="295"/>
      <c r="BB172" s="243" t="n">
        <v>-0.47</v>
      </c>
      <c r="BC172" s="132"/>
      <c r="BD172" s="168"/>
      <c r="BE172" s="54"/>
      <c r="BF172" s="132"/>
      <c r="BG172" s="54"/>
      <c r="BH172" s="106"/>
      <c r="BI172" s="106"/>
      <c r="BJ172" s="54"/>
      <c r="BK172" s="132"/>
      <c r="BL172" s="54"/>
      <c r="BM172" s="54"/>
      <c r="BN172" s="71"/>
      <c r="BO172" s="71"/>
      <c r="BP172" s="106"/>
      <c r="BQ172" s="54"/>
      <c r="BR172" s="106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</row>
    <row r="173" customFormat="false" ht="12.75" hidden="false" customHeight="false" outlineLevel="0" collapsed="false">
      <c r="A173" s="169" t="n">
        <v>41183</v>
      </c>
      <c r="B173" s="268" t="n">
        <v>4.863</v>
      </c>
      <c r="C173" s="303" t="n">
        <v>-0.47</v>
      </c>
      <c r="D173" s="172" t="n">
        <v>-0.377872804319902</v>
      </c>
      <c r="E173" s="172" t="n">
        <v>-0.399132926399926</v>
      </c>
      <c r="F173" s="276" t="n">
        <v>0.2</v>
      </c>
      <c r="G173" s="277" t="n">
        <v>0.2</v>
      </c>
      <c r="H173" s="277" t="n">
        <v>0.225</v>
      </c>
      <c r="I173" s="278" t="n">
        <v>0.195</v>
      </c>
      <c r="J173" s="277" t="n">
        <v>0.105</v>
      </c>
      <c r="K173" s="277" t="n">
        <v>0.195</v>
      </c>
      <c r="L173" s="277" t="n">
        <v>0.47</v>
      </c>
      <c r="M173" s="276" t="n">
        <v>-0.31</v>
      </c>
      <c r="N173" s="277" t="n">
        <v>0.43</v>
      </c>
      <c r="O173" s="278" t="n">
        <v>0</v>
      </c>
      <c r="P173" s="231" t="n">
        <v>-0.29</v>
      </c>
      <c r="Q173" s="201" t="n">
        <v>0.1625</v>
      </c>
      <c r="R173" s="282" t="n">
        <v>0.17</v>
      </c>
      <c r="S173" s="178" t="n">
        <v>0.17</v>
      </c>
      <c r="T173" s="89" t="e">
        <f aca="false">NA()</f>
        <v>#N/A</v>
      </c>
      <c r="U173" s="300" t="n">
        <v>0.17</v>
      </c>
      <c r="V173" s="42" t="n">
        <v>4.393</v>
      </c>
      <c r="W173" s="42" t="n">
        <v>4.4851271956801</v>
      </c>
      <c r="X173" s="181" t="n">
        <v>4.46386707360008</v>
      </c>
      <c r="Y173" s="43"/>
      <c r="Z173" s="272" t="n">
        <v>0.13</v>
      </c>
      <c r="AA173" s="288" t="n">
        <v>0.1</v>
      </c>
      <c r="AB173" s="294" t="n">
        <v>6.19892959710892</v>
      </c>
      <c r="AC173" s="125" t="n">
        <v>6.32892959710892</v>
      </c>
      <c r="AD173" s="181" t="n">
        <v>6.29892959710892</v>
      </c>
      <c r="AE173" s="230" t="n">
        <v>4.573</v>
      </c>
      <c r="AF173" s="186" t="n">
        <v>4.553</v>
      </c>
      <c r="AG173" s="187" t="n">
        <v>4.863</v>
      </c>
      <c r="AH173" s="234" t="n">
        <v>-0.145</v>
      </c>
      <c r="AI173" s="274" t="n">
        <v>1.48878166742712</v>
      </c>
      <c r="AJ173" s="285" t="n">
        <v>0.0598627785196575</v>
      </c>
      <c r="AK173" s="285" t="n">
        <v>0.0621671833609807</v>
      </c>
      <c r="AL173" s="167" t="n">
        <v>0.503662032242055</v>
      </c>
      <c r="AM173" s="190" t="n">
        <v>0.490734816872423</v>
      </c>
      <c r="AN173" s="166" t="n">
        <v>0.2</v>
      </c>
      <c r="AO173" s="191" t="n">
        <v>0.12</v>
      </c>
      <c r="AP173" s="54"/>
      <c r="AQ173" s="166" t="n">
        <v>-4.90916254793609</v>
      </c>
      <c r="AR173" s="192" t="n">
        <v>-4.43916254793609</v>
      </c>
      <c r="AS173" s="54"/>
      <c r="AT173" s="35" t="n">
        <v>0.0075</v>
      </c>
      <c r="AU173" s="54"/>
      <c r="AV173" s="166" t="n">
        <v>0.0025</v>
      </c>
      <c r="AW173" s="54"/>
      <c r="AX173" s="54" t="n">
        <v>-0.09</v>
      </c>
      <c r="AY173" s="167"/>
      <c r="AZ173" s="295" t="n">
        <v>0.6</v>
      </c>
      <c r="BA173" s="295"/>
      <c r="BB173" s="243" t="n">
        <v>-0.47</v>
      </c>
      <c r="BC173" s="132"/>
      <c r="BD173" s="168"/>
      <c r="BE173" s="54"/>
      <c r="BF173" s="132"/>
      <c r="BG173" s="54"/>
      <c r="BH173" s="106"/>
      <c r="BI173" s="106"/>
      <c r="BJ173" s="54"/>
      <c r="BK173" s="132"/>
      <c r="BL173" s="54"/>
      <c r="BM173" s="54"/>
      <c r="BN173" s="71"/>
      <c r="BO173" s="71"/>
      <c r="BP173" s="106"/>
      <c r="BQ173" s="54"/>
      <c r="BR173" s="106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</row>
    <row r="174" customFormat="false" ht="12.75" hidden="false" customHeight="false" outlineLevel="0" collapsed="false">
      <c r="A174" s="267" t="n">
        <v>41214</v>
      </c>
      <c r="B174" s="268" t="n">
        <v>5.008</v>
      </c>
      <c r="C174" s="304" t="n">
        <v>-0.47</v>
      </c>
      <c r="D174" s="172" t="n">
        <v>-0.37787246218728</v>
      </c>
      <c r="E174" s="172" t="n">
        <v>-0.1125</v>
      </c>
      <c r="F174" s="276" t="n">
        <v>0.25</v>
      </c>
      <c r="G174" s="277" t="n">
        <v>0.3675</v>
      </c>
      <c r="H174" s="277" t="n">
        <v>0.37</v>
      </c>
      <c r="I174" s="278" t="n">
        <v>0.47</v>
      </c>
      <c r="J174" s="277" t="n">
        <v>0.1375</v>
      </c>
      <c r="K174" s="277" t="n">
        <v>0.2375</v>
      </c>
      <c r="L174" s="277" t="n">
        <v>0.86</v>
      </c>
      <c r="M174" s="276" t="n">
        <v>-0.22</v>
      </c>
      <c r="N174" s="277" t="n">
        <v>0.33</v>
      </c>
      <c r="O174" s="278" t="n">
        <v>0</v>
      </c>
      <c r="P174" s="231" t="n">
        <v>0</v>
      </c>
      <c r="Q174" s="201" t="n">
        <v>0.1625</v>
      </c>
      <c r="R174" s="282" t="n">
        <v>0.17</v>
      </c>
      <c r="S174" s="178" t="n">
        <v>0.17</v>
      </c>
      <c r="T174" s="89" t="e">
        <f aca="false">NA()</f>
        <v>#N/A</v>
      </c>
      <c r="U174" s="300" t="n">
        <v>0.17</v>
      </c>
      <c r="V174" s="42" t="n">
        <v>4.538</v>
      </c>
      <c r="W174" s="42" t="n">
        <v>4.63012753781272</v>
      </c>
      <c r="X174" s="181" t="n">
        <v>4.8955</v>
      </c>
      <c r="Y174" s="43"/>
      <c r="Z174" s="272" t="n">
        <v>0.13</v>
      </c>
      <c r="AA174" s="288" t="n">
        <v>0.504463715230036</v>
      </c>
      <c r="AB174" s="294" t="n">
        <v>6.40351423696196</v>
      </c>
      <c r="AC174" s="125" t="n">
        <v>6.53351423696196</v>
      </c>
      <c r="AD174" s="181" t="n">
        <v>6.907977952192</v>
      </c>
      <c r="AE174" s="230" t="n">
        <v>5.008</v>
      </c>
      <c r="AF174" s="186" t="n">
        <v>4.788</v>
      </c>
      <c r="AG174" s="187" t="n">
        <v>5.008</v>
      </c>
      <c r="AH174" s="234" t="n">
        <v>-0.15</v>
      </c>
      <c r="AI174" s="274" t="n">
        <v>1.48877613856151</v>
      </c>
      <c r="AJ174" s="285" t="n">
        <v>0.0599064648375731</v>
      </c>
      <c r="AK174" s="285" t="n">
        <v>0.0621945372721378</v>
      </c>
      <c r="AL174" s="167" t="n">
        <v>0.500897989956848</v>
      </c>
      <c r="AM174" s="190" t="n">
        <v>0.488039905301821</v>
      </c>
      <c r="AN174" s="166" t="n">
        <v>0.3675</v>
      </c>
      <c r="AO174" s="191" t="n">
        <v>0.124</v>
      </c>
      <c r="AP174" s="54"/>
      <c r="AQ174" s="166" t="n">
        <v>-4.76696538166606</v>
      </c>
      <c r="AR174" s="192" t="n">
        <v>-4.29696538166606</v>
      </c>
      <c r="AS174" s="54"/>
      <c r="AT174" s="35" t="n">
        <v>0.0075</v>
      </c>
      <c r="AU174" s="54"/>
      <c r="AV174" s="166" t="n">
        <v>0.008</v>
      </c>
      <c r="AW174" s="54"/>
      <c r="AX174" s="54" t="n">
        <v>0.005</v>
      </c>
      <c r="AY174" s="167"/>
      <c r="AZ174" s="295" t="n">
        <v>0.8</v>
      </c>
      <c r="BA174" s="295"/>
      <c r="BB174" s="243" t="n">
        <v>-0.47</v>
      </c>
      <c r="BC174" s="132"/>
      <c r="BD174" s="168"/>
      <c r="BE174" s="54"/>
      <c r="BF174" s="132"/>
      <c r="BG174" s="54"/>
      <c r="BH174" s="106"/>
      <c r="BI174" s="106"/>
      <c r="BJ174" s="54"/>
      <c r="BK174" s="132"/>
      <c r="BL174" s="54"/>
      <c r="BM174" s="54"/>
      <c r="BN174" s="71"/>
      <c r="BO174" s="71"/>
      <c r="BP174" s="106"/>
      <c r="BQ174" s="54"/>
      <c r="BR174" s="106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</row>
    <row r="175" customFormat="false" ht="12.75" hidden="false" customHeight="false" outlineLevel="0" collapsed="false">
      <c r="A175" s="169" t="n">
        <v>41244</v>
      </c>
      <c r="B175" s="268" t="n">
        <v>5.143</v>
      </c>
      <c r="C175" s="303" t="n">
        <v>-0.47</v>
      </c>
      <c r="D175" s="172" t="n">
        <v>-0.377872367080923</v>
      </c>
      <c r="E175" s="172" t="n">
        <v>-0.0925000000000003</v>
      </c>
      <c r="F175" s="276" t="n">
        <v>0.27</v>
      </c>
      <c r="G175" s="277" t="n">
        <v>0.3875</v>
      </c>
      <c r="H175" s="277" t="n">
        <v>0.39</v>
      </c>
      <c r="I175" s="278" t="n">
        <v>0.49</v>
      </c>
      <c r="J175" s="277" t="n">
        <v>0.1575</v>
      </c>
      <c r="K175" s="277" t="n">
        <v>0.2575</v>
      </c>
      <c r="L175" s="277" t="n">
        <v>1.28</v>
      </c>
      <c r="M175" s="276" t="n">
        <v>-0.22</v>
      </c>
      <c r="N175" s="277" t="n">
        <v>0.33</v>
      </c>
      <c r="O175" s="278" t="n">
        <v>0</v>
      </c>
      <c r="P175" s="231" t="n">
        <v>0.06</v>
      </c>
      <c r="Q175" s="201" t="n">
        <v>0.1625</v>
      </c>
      <c r="R175" s="282" t="n">
        <v>0.17</v>
      </c>
      <c r="S175" s="178" t="n">
        <v>0.17</v>
      </c>
      <c r="T175" s="89" t="e">
        <f aca="false">NA()</f>
        <v>#N/A</v>
      </c>
      <c r="U175" s="300" t="n">
        <v>0.17</v>
      </c>
      <c r="V175" s="42" t="n">
        <v>4.673</v>
      </c>
      <c r="W175" s="42" t="n">
        <v>4.76512763291908</v>
      </c>
      <c r="X175" s="181" t="n">
        <v>5.0505</v>
      </c>
      <c r="Y175" s="43"/>
      <c r="Z175" s="272" t="n">
        <v>0.13</v>
      </c>
      <c r="AA175" s="288" t="n">
        <v>0.532684911628048</v>
      </c>
      <c r="AB175" s="294" t="n">
        <v>6.59400421731886</v>
      </c>
      <c r="AC175" s="125" t="n">
        <v>6.72400421731886</v>
      </c>
      <c r="AD175" s="181" t="n">
        <v>7.12668912894691</v>
      </c>
      <c r="AE175" s="230" t="n">
        <v>5.203</v>
      </c>
      <c r="AF175" s="186" t="n">
        <v>4.923</v>
      </c>
      <c r="AG175" s="187" t="n">
        <v>5.143</v>
      </c>
      <c r="AH175" s="234" t="n">
        <v>-0.15</v>
      </c>
      <c r="AI175" s="274" t="n">
        <v>1.48877460164938</v>
      </c>
      <c r="AJ175" s="285" t="n">
        <v>0.0599487419200306</v>
      </c>
      <c r="AK175" s="285" t="n">
        <v>0.0622210087993005</v>
      </c>
      <c r="AL175" s="167" t="n">
        <v>0.498234143294046</v>
      </c>
      <c r="AM175" s="190" t="n">
        <v>0.485443938619578</v>
      </c>
      <c r="AN175" s="166" t="n">
        <v>0.3875</v>
      </c>
      <c r="AO175" s="191" t="n">
        <v>0.12</v>
      </c>
      <c r="AP175" s="54"/>
      <c r="AQ175" s="166" t="n">
        <v>-4.88192060776691</v>
      </c>
      <c r="AR175" s="192" t="n">
        <v>-4.41192060776691</v>
      </c>
      <c r="AS175" s="54"/>
      <c r="AT175" s="35" t="n">
        <v>0.0075</v>
      </c>
      <c r="AU175" s="54"/>
      <c r="AV175" s="166" t="n">
        <v>0.008</v>
      </c>
      <c r="AW175" s="54"/>
      <c r="AX175" s="54" t="n">
        <v>0.025</v>
      </c>
      <c r="AY175" s="167"/>
      <c r="AZ175" s="295" t="n">
        <v>1</v>
      </c>
      <c r="BA175" s="295"/>
      <c r="BB175" s="243" t="n">
        <v>-0.47</v>
      </c>
      <c r="BC175" s="132"/>
      <c r="BD175" s="168"/>
      <c r="BE175" s="54"/>
      <c r="BF175" s="132"/>
      <c r="BG175" s="54"/>
      <c r="BH175" s="106"/>
      <c r="BI175" s="106"/>
      <c r="BJ175" s="54"/>
      <c r="BK175" s="132"/>
      <c r="BL175" s="54"/>
      <c r="BM175" s="54"/>
      <c r="BN175" s="71"/>
      <c r="BO175" s="71"/>
      <c r="BP175" s="106"/>
      <c r="BQ175" s="54"/>
      <c r="BR175" s="106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</row>
    <row r="176" customFormat="false" ht="12.75" hidden="false" customHeight="false" outlineLevel="0" collapsed="false">
      <c r="A176" s="169" t="n">
        <v>41275</v>
      </c>
      <c r="B176" s="268" t="n">
        <v>5.223</v>
      </c>
      <c r="C176" s="303" t="n">
        <v>-0.47</v>
      </c>
      <c r="D176" s="172" t="n">
        <v>-0.377872512648713</v>
      </c>
      <c r="E176" s="172" t="n">
        <v>-0.0824999999999996</v>
      </c>
      <c r="F176" s="276" t="n">
        <v>0.28</v>
      </c>
      <c r="G176" s="277" t="n">
        <v>0.3975</v>
      </c>
      <c r="H176" s="277" t="n">
        <v>0.4</v>
      </c>
      <c r="I176" s="278" t="n">
        <v>0.5</v>
      </c>
      <c r="J176" s="277" t="n">
        <v>0.1675</v>
      </c>
      <c r="K176" s="277" t="n">
        <v>0.2675</v>
      </c>
      <c r="L176" s="277" t="n">
        <v>1.61</v>
      </c>
      <c r="M176" s="276" t="n">
        <v>-0.22</v>
      </c>
      <c r="N176" s="277" t="n">
        <v>0.33</v>
      </c>
      <c r="O176" s="278" t="n">
        <v>0</v>
      </c>
      <c r="P176" s="231" t="n">
        <v>0.13</v>
      </c>
      <c r="Q176" s="201" t="n">
        <v>0.1625</v>
      </c>
      <c r="R176" s="282" t="n">
        <v>0.17</v>
      </c>
      <c r="S176" s="178" t="n">
        <v>0.17</v>
      </c>
      <c r="T176" s="89" t="e">
        <f aca="false">NA()</f>
        <v>#N/A</v>
      </c>
      <c r="U176" s="300" t="n">
        <v>0.17</v>
      </c>
      <c r="V176" s="42" t="n">
        <v>4.753</v>
      </c>
      <c r="W176" s="42" t="n">
        <v>4.84512748735129</v>
      </c>
      <c r="X176" s="181" t="n">
        <v>5.1405</v>
      </c>
      <c r="Y176" s="43"/>
      <c r="Z176" s="272" t="n">
        <v>0.13</v>
      </c>
      <c r="AA176" s="288" t="n">
        <v>0.546796634189286</v>
      </c>
      <c r="AB176" s="294" t="n">
        <v>6.70690168335916</v>
      </c>
      <c r="AC176" s="125" t="n">
        <v>6.83690168335916</v>
      </c>
      <c r="AD176" s="181" t="n">
        <v>7.25369831754844</v>
      </c>
      <c r="AE176" s="230" t="n">
        <v>5.353</v>
      </c>
      <c r="AF176" s="186" t="n">
        <v>5.003</v>
      </c>
      <c r="AG176" s="187" t="n">
        <v>5.223</v>
      </c>
      <c r="AH176" s="234" t="n">
        <v>-0.15</v>
      </c>
      <c r="AI176" s="274" t="n">
        <v>1.48877695401603</v>
      </c>
      <c r="AJ176" s="285" t="n">
        <v>0.0599924282391946</v>
      </c>
      <c r="AK176" s="285" t="n">
        <v>0.0622483627109469</v>
      </c>
      <c r="AL176" s="167" t="n">
        <v>0.495492879029743</v>
      </c>
      <c r="AM176" s="190" t="n">
        <v>0.482773808362912</v>
      </c>
      <c r="AN176" s="166" t="n">
        <v>0.3975</v>
      </c>
      <c r="AO176" s="191" t="n">
        <v>0.12</v>
      </c>
      <c r="AP176" s="54"/>
      <c r="AQ176" s="166" t="n">
        <v>-4.95188952758261</v>
      </c>
      <c r="AR176" s="192" t="n">
        <v>-4.48188952758262</v>
      </c>
      <c r="AS176" s="54"/>
      <c r="AT176" s="35" t="n">
        <v>0.0075</v>
      </c>
      <c r="AU176" s="54"/>
      <c r="AV176" s="166" t="n">
        <v>0.008</v>
      </c>
      <c r="AW176" s="54"/>
      <c r="AX176" s="54" t="n">
        <v>0.0375</v>
      </c>
      <c r="AY176" s="167"/>
      <c r="AZ176" s="295" t="n">
        <v>1</v>
      </c>
      <c r="BA176" s="295"/>
      <c r="BB176" s="243" t="n">
        <v>-0.47</v>
      </c>
      <c r="BC176" s="132"/>
      <c r="BD176" s="168"/>
      <c r="BE176" s="54"/>
      <c r="BF176" s="132"/>
      <c r="BG176" s="54"/>
      <c r="BH176" s="106"/>
      <c r="BI176" s="106"/>
      <c r="BJ176" s="54"/>
      <c r="BK176" s="132"/>
      <c r="BL176" s="54"/>
      <c r="BM176" s="54"/>
      <c r="BN176" s="71"/>
      <c r="BO176" s="71"/>
      <c r="BP176" s="106"/>
      <c r="BQ176" s="54"/>
      <c r="BR176" s="106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</row>
    <row r="177" customFormat="false" ht="12.75" hidden="false" customHeight="false" outlineLevel="0" collapsed="false">
      <c r="A177" s="169" t="n">
        <v>41306</v>
      </c>
      <c r="B177" s="268" t="n">
        <v>5.103</v>
      </c>
      <c r="C177" s="303" t="n">
        <v>-0.47</v>
      </c>
      <c r="D177" s="172" t="n">
        <v>-0.377872906044464</v>
      </c>
      <c r="E177" s="172" t="n">
        <v>-0.0925000000000011</v>
      </c>
      <c r="F177" s="276" t="n">
        <v>0.27</v>
      </c>
      <c r="G177" s="277" t="n">
        <v>0.3875</v>
      </c>
      <c r="H177" s="277" t="n">
        <v>0.39</v>
      </c>
      <c r="I177" s="278" t="n">
        <v>0.49</v>
      </c>
      <c r="J177" s="277" t="n">
        <v>0.1575</v>
      </c>
      <c r="K177" s="277" t="n">
        <v>0.2575</v>
      </c>
      <c r="L177" s="277" t="n">
        <v>1.57</v>
      </c>
      <c r="M177" s="276" t="n">
        <v>-0.22</v>
      </c>
      <c r="N177" s="277" t="n">
        <v>0.33</v>
      </c>
      <c r="O177" s="278" t="n">
        <v>0</v>
      </c>
      <c r="P177" s="231" t="n">
        <v>0</v>
      </c>
      <c r="Q177" s="201" t="n">
        <v>0.1625</v>
      </c>
      <c r="R177" s="282" t="n">
        <v>0.17</v>
      </c>
      <c r="S177" s="178" t="n">
        <v>0.17</v>
      </c>
      <c r="T177" s="89" t="e">
        <f aca="false">NA()</f>
        <v>#N/A</v>
      </c>
      <c r="U177" s="300" t="n">
        <v>0.17</v>
      </c>
      <c r="V177" s="42" t="n">
        <v>4.633</v>
      </c>
      <c r="W177" s="42" t="n">
        <v>4.72512709395554</v>
      </c>
      <c r="X177" s="181" t="n">
        <v>5.0105</v>
      </c>
      <c r="Y177" s="43"/>
      <c r="Z177" s="272" t="n">
        <v>0.13</v>
      </c>
      <c r="AA177" s="288" t="n">
        <v>0.532688027950666</v>
      </c>
      <c r="AB177" s="294" t="n">
        <v>6.537599029127</v>
      </c>
      <c r="AC177" s="125" t="n">
        <v>6.667599029127</v>
      </c>
      <c r="AD177" s="181" t="n">
        <v>7.07028705707767</v>
      </c>
      <c r="AE177" s="230" t="n">
        <v>5.103</v>
      </c>
      <c r="AF177" s="186" t="n">
        <v>4.883</v>
      </c>
      <c r="AG177" s="187" t="n">
        <v>5.103</v>
      </c>
      <c r="AH177" s="234" t="n">
        <v>-0.15</v>
      </c>
      <c r="AI177" s="274" t="n">
        <v>1.48878331130469</v>
      </c>
      <c r="AJ177" s="285" t="n">
        <v>0.0600361145589927</v>
      </c>
      <c r="AK177" s="285" t="n">
        <v>0.0622757166228412</v>
      </c>
      <c r="AL177" s="167" t="n">
        <v>0.492763154618932</v>
      </c>
      <c r="AM177" s="190" t="n">
        <v>0.480116204857668</v>
      </c>
      <c r="AN177" s="166" t="n">
        <v>0.3875</v>
      </c>
      <c r="AO177" s="191" t="n">
        <v>0.133</v>
      </c>
      <c r="AP177" s="54"/>
      <c r="AQ177" s="166" t="n">
        <v>-4.8418899908546</v>
      </c>
      <c r="AR177" s="192" t="n">
        <v>-4.3718899908546</v>
      </c>
      <c r="AS177" s="54"/>
      <c r="AT177" s="35" t="n">
        <v>0.0075</v>
      </c>
      <c r="AU177" s="54"/>
      <c r="AV177" s="166" t="n">
        <v>0.008</v>
      </c>
      <c r="AW177" s="54"/>
      <c r="AX177" s="54" t="n">
        <v>0.0425</v>
      </c>
      <c r="AY177" s="167"/>
      <c r="AZ177" s="295" t="n">
        <v>1</v>
      </c>
      <c r="BA177" s="295"/>
      <c r="BB177" s="243" t="n">
        <v>-0.47</v>
      </c>
      <c r="BC177" s="132"/>
      <c r="BD177" s="168"/>
      <c r="BE177" s="54"/>
      <c r="BF177" s="132"/>
      <c r="BG177" s="54"/>
      <c r="BH177" s="106"/>
      <c r="BI177" s="106"/>
      <c r="BJ177" s="54"/>
      <c r="BK177" s="132"/>
      <c r="BL177" s="54"/>
      <c r="BM177" s="54"/>
      <c r="BN177" s="71"/>
      <c r="BO177" s="71"/>
      <c r="BP177" s="106"/>
      <c r="BQ177" s="54"/>
      <c r="BR177" s="106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</row>
    <row r="178" customFormat="false" ht="12.75" hidden="false" customHeight="false" outlineLevel="0" collapsed="false">
      <c r="A178" s="169" t="n">
        <v>41334</v>
      </c>
      <c r="B178" s="268" t="n">
        <v>4.998</v>
      </c>
      <c r="C178" s="303" t="n">
        <v>-0.47</v>
      </c>
      <c r="D178" s="172" t="n">
        <v>-0.377873474369829</v>
      </c>
      <c r="E178" s="172" t="n">
        <v>-0.097500000000001</v>
      </c>
      <c r="F178" s="276" t="n">
        <v>0.265</v>
      </c>
      <c r="G178" s="277" t="n">
        <v>0.3825</v>
      </c>
      <c r="H178" s="277" t="n">
        <v>0.385</v>
      </c>
      <c r="I178" s="278" t="n">
        <v>0.485</v>
      </c>
      <c r="J178" s="277" t="n">
        <v>0.1525</v>
      </c>
      <c r="K178" s="277" t="n">
        <v>0.2525</v>
      </c>
      <c r="L178" s="277" t="n">
        <v>0.93</v>
      </c>
      <c r="M178" s="276" t="n">
        <v>-0.22</v>
      </c>
      <c r="N178" s="277" t="n">
        <v>0.33</v>
      </c>
      <c r="O178" s="278" t="n">
        <v>0</v>
      </c>
      <c r="P178" s="231" t="n">
        <v>-0.18</v>
      </c>
      <c r="Q178" s="201" t="n">
        <v>0.1625</v>
      </c>
      <c r="R178" s="282" t="n">
        <v>0.17</v>
      </c>
      <c r="S178" s="178" t="n">
        <v>0.17</v>
      </c>
      <c r="T178" s="89" t="e">
        <f aca="false">NA()</f>
        <v>#N/A</v>
      </c>
      <c r="U178" s="300" t="n">
        <v>0.17</v>
      </c>
      <c r="V178" s="42" t="n">
        <v>4.528</v>
      </c>
      <c r="W178" s="42" t="n">
        <v>4.62012652563017</v>
      </c>
      <c r="X178" s="181" t="n">
        <v>4.9005</v>
      </c>
      <c r="Y178" s="43"/>
      <c r="Z178" s="272" t="n">
        <v>0.13</v>
      </c>
      <c r="AA178" s="288" t="n">
        <v>0.525635799990929</v>
      </c>
      <c r="AB178" s="294" t="n">
        <v>6.38947356337968</v>
      </c>
      <c r="AC178" s="125" t="n">
        <v>6.51947356337968</v>
      </c>
      <c r="AD178" s="181" t="n">
        <v>6.91510936337061</v>
      </c>
      <c r="AE178" s="230" t="n">
        <v>4.818</v>
      </c>
      <c r="AF178" s="186" t="n">
        <v>4.778</v>
      </c>
      <c r="AG178" s="187" t="n">
        <v>4.998</v>
      </c>
      <c r="AH178" s="234" t="n">
        <v>-0.15</v>
      </c>
      <c r="AI178" s="274" t="n">
        <v>1.48879249555767</v>
      </c>
      <c r="AJ178" s="285" t="n">
        <v>0.0600755731709675</v>
      </c>
      <c r="AK178" s="285" t="n">
        <v>0.0623004233821849</v>
      </c>
      <c r="AL178" s="167" t="n">
        <v>0.49030749560757</v>
      </c>
      <c r="AM178" s="190" t="n">
        <v>0.477726518309045</v>
      </c>
      <c r="AN178" s="166" t="n">
        <v>0.3825</v>
      </c>
      <c r="AO178" s="191" t="n">
        <v>0.12</v>
      </c>
      <c r="AP178" s="54"/>
      <c r="AQ178" s="166" t="n">
        <v>-4.80688447214023</v>
      </c>
      <c r="AR178" s="192" t="n">
        <v>-4.33688447214023</v>
      </c>
      <c r="AS178" s="54"/>
      <c r="AT178" s="35" t="n">
        <v>0.0075</v>
      </c>
      <c r="AU178" s="54"/>
      <c r="AV178" s="166" t="n">
        <v>0.008</v>
      </c>
      <c r="AW178" s="54"/>
      <c r="AX178" s="54" t="n">
        <v>0.04</v>
      </c>
      <c r="AY178" s="167"/>
      <c r="AZ178" s="295" t="n">
        <v>0.75</v>
      </c>
      <c r="BA178" s="295"/>
      <c r="BB178" s="243" t="n">
        <v>-0.47</v>
      </c>
      <c r="BC178" s="132"/>
      <c r="BD178" s="168"/>
      <c r="BE178" s="54"/>
      <c r="BF178" s="132"/>
      <c r="BG178" s="54"/>
      <c r="BH178" s="106"/>
      <c r="BI178" s="106"/>
      <c r="BJ178" s="54"/>
      <c r="BK178" s="132"/>
      <c r="BL178" s="54"/>
      <c r="BM178" s="54"/>
      <c r="BN178" s="71"/>
      <c r="BO178" s="71"/>
      <c r="BP178" s="106"/>
      <c r="BQ178" s="54"/>
      <c r="BR178" s="106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</row>
    <row r="179" customFormat="false" ht="12.75" hidden="false" customHeight="false" outlineLevel="0" collapsed="false">
      <c r="A179" s="169" t="n">
        <v>41365</v>
      </c>
      <c r="B179" s="268" t="n">
        <v>4.908</v>
      </c>
      <c r="C179" s="304" t="n">
        <v>-0.47</v>
      </c>
      <c r="D179" s="172" t="n">
        <v>-0.377874339392344</v>
      </c>
      <c r="E179" s="172" t="n">
        <v>-0.39913410722488</v>
      </c>
      <c r="F179" s="276" t="n">
        <v>0.19</v>
      </c>
      <c r="G179" s="277" t="n">
        <v>0.19</v>
      </c>
      <c r="H179" s="277" t="n">
        <v>0.215</v>
      </c>
      <c r="I179" s="278" t="n">
        <v>0.185</v>
      </c>
      <c r="J179" s="277" t="n">
        <v>0.0975</v>
      </c>
      <c r="K179" s="277" t="n">
        <v>0.1875</v>
      </c>
      <c r="L179" s="277" t="n">
        <v>0.5</v>
      </c>
      <c r="M179" s="276" t="n">
        <v>-0.31</v>
      </c>
      <c r="N179" s="277" t="n">
        <v>0.43</v>
      </c>
      <c r="O179" s="278" t="n">
        <v>0</v>
      </c>
      <c r="P179" s="231" t="n">
        <v>-0.29</v>
      </c>
      <c r="Q179" s="201" t="n">
        <v>0.1625</v>
      </c>
      <c r="R179" s="282" t="n">
        <v>0.17</v>
      </c>
      <c r="S179" s="178" t="n">
        <v>0.17</v>
      </c>
      <c r="T179" s="89" t="e">
        <f aca="false">NA()</f>
        <v>#N/A</v>
      </c>
      <c r="U179" s="300" t="n">
        <v>0.17</v>
      </c>
      <c r="V179" s="42" t="n">
        <v>4.438</v>
      </c>
      <c r="W179" s="42" t="n">
        <v>4.53012566060766</v>
      </c>
      <c r="X179" s="181" t="n">
        <v>4.50886589277512</v>
      </c>
      <c r="Y179" s="43"/>
      <c r="Z179" s="272" t="n">
        <v>0.13</v>
      </c>
      <c r="AA179" s="288" t="n">
        <v>0.1</v>
      </c>
      <c r="AB179" s="294" t="n">
        <v>6.26253311177948</v>
      </c>
      <c r="AC179" s="125" t="n">
        <v>6.39253311177948</v>
      </c>
      <c r="AD179" s="181" t="n">
        <v>6.36253311177948</v>
      </c>
      <c r="AE179" s="230" t="n">
        <v>4.618</v>
      </c>
      <c r="AF179" s="186" t="n">
        <v>4.598</v>
      </c>
      <c r="AG179" s="187" t="n">
        <v>4.908</v>
      </c>
      <c r="AH179" s="234" t="n">
        <v>-0.145</v>
      </c>
      <c r="AI179" s="274" t="n">
        <v>1.4888064747142</v>
      </c>
      <c r="AJ179" s="285" t="n">
        <v>0.0601192594919722</v>
      </c>
      <c r="AK179" s="285" t="n">
        <v>0.0623277772945521</v>
      </c>
      <c r="AL179" s="167" t="n">
        <v>0.48759966684988</v>
      </c>
      <c r="AM179" s="190" t="n">
        <v>0.475092631593316</v>
      </c>
      <c r="AN179" s="166" t="n">
        <v>0.19</v>
      </c>
      <c r="AO179" s="191" t="n">
        <v>0.124</v>
      </c>
      <c r="AP179" s="54"/>
      <c r="AQ179" s="166" t="n">
        <v>-4.94916372826747</v>
      </c>
      <c r="AR179" s="192" t="n">
        <v>-4.47916372826747</v>
      </c>
      <c r="AS179" s="54"/>
      <c r="AT179" s="35" t="n">
        <v>0.0075</v>
      </c>
      <c r="AU179" s="54"/>
      <c r="AV179" s="166" t="n">
        <v>0.0025</v>
      </c>
      <c r="AW179" s="54"/>
      <c r="AX179" s="54" t="n">
        <v>-0.09</v>
      </c>
      <c r="AY179" s="167"/>
      <c r="AZ179" s="295" t="n">
        <v>0.4</v>
      </c>
      <c r="BA179" s="295"/>
      <c r="BB179" s="243" t="n">
        <v>-0.47</v>
      </c>
      <c r="BC179" s="132"/>
      <c r="BD179" s="168"/>
      <c r="BE179" s="54"/>
      <c r="BF179" s="132"/>
      <c r="BG179" s="54"/>
      <c r="BH179" s="106"/>
      <c r="BI179" s="106"/>
      <c r="BJ179" s="54"/>
      <c r="BK179" s="132"/>
      <c r="BL179" s="54"/>
      <c r="BM179" s="54"/>
      <c r="BN179" s="71"/>
      <c r="BO179" s="71"/>
      <c r="BP179" s="106"/>
      <c r="BQ179" s="54"/>
      <c r="BR179" s="106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</row>
    <row r="180" customFormat="false" ht="12.75" hidden="false" customHeight="false" outlineLevel="0" collapsed="false">
      <c r="A180" s="169" t="n">
        <v>41395</v>
      </c>
      <c r="B180" s="268" t="n">
        <v>4.888</v>
      </c>
      <c r="C180" s="303" t="n">
        <v>-0.47</v>
      </c>
      <c r="D180" s="172" t="n">
        <v>-0.377875412426929</v>
      </c>
      <c r="E180" s="172" t="n">
        <v>-0.399134932636099</v>
      </c>
      <c r="F180" s="276" t="n">
        <v>0.18</v>
      </c>
      <c r="G180" s="277" t="n">
        <v>0.18</v>
      </c>
      <c r="H180" s="277" t="n">
        <v>0.205</v>
      </c>
      <c r="I180" s="278" t="n">
        <v>0.175</v>
      </c>
      <c r="J180" s="277" t="n">
        <v>0.0875</v>
      </c>
      <c r="K180" s="277" t="n">
        <v>0.1775</v>
      </c>
      <c r="L180" s="277" t="n">
        <v>0.44</v>
      </c>
      <c r="M180" s="276" t="n">
        <v>-0.31</v>
      </c>
      <c r="N180" s="277" t="n">
        <v>0.43</v>
      </c>
      <c r="O180" s="278" t="n">
        <v>0</v>
      </c>
      <c r="P180" s="231" t="n">
        <v>-0.29</v>
      </c>
      <c r="Q180" s="201" t="n">
        <v>0.1625</v>
      </c>
      <c r="R180" s="282" t="n">
        <v>0.17</v>
      </c>
      <c r="S180" s="178" t="n">
        <v>0.17</v>
      </c>
      <c r="T180" s="89" t="e">
        <f aca="false">NA()</f>
        <v>#N/A</v>
      </c>
      <c r="U180" s="300" t="n">
        <v>0.17</v>
      </c>
      <c r="V180" s="42" t="n">
        <v>4.418</v>
      </c>
      <c r="W180" s="42" t="n">
        <v>4.51012458757307</v>
      </c>
      <c r="X180" s="181" t="n">
        <v>4.4888650673639</v>
      </c>
      <c r="Y180" s="43"/>
      <c r="Z180" s="272" t="n">
        <v>0.13</v>
      </c>
      <c r="AA180" s="288" t="n">
        <v>0.1</v>
      </c>
      <c r="AB180" s="294" t="n">
        <v>6.23438340545561</v>
      </c>
      <c r="AC180" s="125" t="n">
        <v>6.36438340545561</v>
      </c>
      <c r="AD180" s="181" t="n">
        <v>6.33438340545561</v>
      </c>
      <c r="AE180" s="230" t="n">
        <v>4.598</v>
      </c>
      <c r="AF180" s="186" t="n">
        <v>4.578</v>
      </c>
      <c r="AG180" s="187" t="n">
        <v>4.888</v>
      </c>
      <c r="AH180" s="234" t="n">
        <v>-0.145</v>
      </c>
      <c r="AI180" s="274" t="n">
        <v>1.48882381580497</v>
      </c>
      <c r="AJ180" s="285" t="n">
        <v>0.0601615365774188</v>
      </c>
      <c r="AK180" s="285" t="n">
        <v>0.0623542488228854</v>
      </c>
      <c r="AL180" s="167" t="n">
        <v>0.484990107599501</v>
      </c>
      <c r="AM180" s="190" t="n">
        <v>0.47255551218845</v>
      </c>
      <c r="AN180" s="166" t="n">
        <v>0.18</v>
      </c>
      <c r="AO180" s="191" t="n">
        <v>0.12</v>
      </c>
      <c r="AP180" s="54"/>
      <c r="AQ180" s="166" t="n">
        <v>-4.91416455333368</v>
      </c>
      <c r="AR180" s="192" t="n">
        <v>-4.44416455333368</v>
      </c>
      <c r="AS180" s="54"/>
      <c r="AT180" s="35" t="n">
        <v>0.0075</v>
      </c>
      <c r="AU180" s="54"/>
      <c r="AV180" s="166" t="n">
        <v>0.0025</v>
      </c>
      <c r="AW180" s="54"/>
      <c r="AX180" s="54" t="n">
        <v>-0.09</v>
      </c>
      <c r="AY180" s="167"/>
      <c r="AZ180" s="295" t="n">
        <v>0.45</v>
      </c>
      <c r="BA180" s="295"/>
      <c r="BB180" s="243" t="n">
        <v>-0.47</v>
      </c>
      <c r="BC180" s="132"/>
      <c r="BD180" s="168"/>
      <c r="BE180" s="54"/>
      <c r="BF180" s="132"/>
      <c r="BG180" s="54"/>
      <c r="BH180" s="106"/>
      <c r="BI180" s="106"/>
      <c r="BJ180" s="54"/>
      <c r="BK180" s="132"/>
      <c r="BL180" s="54"/>
      <c r="BM180" s="54"/>
      <c r="BN180" s="71"/>
      <c r="BO180" s="71"/>
      <c r="BP180" s="106"/>
      <c r="BQ180" s="54"/>
      <c r="BR180" s="106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</row>
    <row r="181" customFormat="false" ht="12.75" hidden="false" customHeight="false" outlineLevel="0" collapsed="false">
      <c r="A181" s="169" t="n">
        <v>41426</v>
      </c>
      <c r="B181" s="268" t="n">
        <v>4.916</v>
      </c>
      <c r="C181" s="303" t="n">
        <v>-0.47</v>
      </c>
      <c r="D181" s="172" t="n">
        <v>-0.377876764988051</v>
      </c>
      <c r="E181" s="172" t="n">
        <v>-0.399135973067732</v>
      </c>
      <c r="F181" s="276" t="n">
        <v>0.17</v>
      </c>
      <c r="G181" s="277" t="n">
        <v>0.17</v>
      </c>
      <c r="H181" s="277" t="n">
        <v>0.195</v>
      </c>
      <c r="I181" s="278" t="n">
        <v>0.165</v>
      </c>
      <c r="J181" s="277" t="n">
        <v>0.0775</v>
      </c>
      <c r="K181" s="277" t="n">
        <v>0.1675</v>
      </c>
      <c r="L181" s="277" t="n">
        <v>0.44</v>
      </c>
      <c r="M181" s="276" t="n">
        <v>-0.31</v>
      </c>
      <c r="N181" s="277" t="n">
        <v>0.43</v>
      </c>
      <c r="O181" s="278" t="n">
        <v>0</v>
      </c>
      <c r="P181" s="231" t="n">
        <v>-0.29</v>
      </c>
      <c r="Q181" s="201" t="n">
        <v>0.1625</v>
      </c>
      <c r="R181" s="282" t="n">
        <v>0.17</v>
      </c>
      <c r="S181" s="178" t="n">
        <v>0.17</v>
      </c>
      <c r="T181" s="89" t="e">
        <f aca="false">NA()</f>
        <v>#N/A</v>
      </c>
      <c r="U181" s="300" t="n">
        <v>0.17</v>
      </c>
      <c r="V181" s="42" t="n">
        <v>4.446</v>
      </c>
      <c r="W181" s="42" t="n">
        <v>4.53812323501195</v>
      </c>
      <c r="X181" s="181" t="n">
        <v>4.51686402693227</v>
      </c>
      <c r="Y181" s="43"/>
      <c r="Z181" s="272" t="n">
        <v>0.13</v>
      </c>
      <c r="AA181" s="288" t="n">
        <v>0.1</v>
      </c>
      <c r="AB181" s="294" t="n">
        <v>6.2739872294436</v>
      </c>
      <c r="AC181" s="125" t="n">
        <v>6.4039872294436</v>
      </c>
      <c r="AD181" s="181" t="n">
        <v>6.3739872294436</v>
      </c>
      <c r="AE181" s="230" t="n">
        <v>4.626</v>
      </c>
      <c r="AF181" s="186" t="n">
        <v>4.606</v>
      </c>
      <c r="AG181" s="187" t="n">
        <v>4.916</v>
      </c>
      <c r="AH181" s="234" t="n">
        <v>-0.145</v>
      </c>
      <c r="AI181" s="274" t="n">
        <v>1.48884567484207</v>
      </c>
      <c r="AJ181" s="285" t="n">
        <v>0.0602052228996719</v>
      </c>
      <c r="AK181" s="285" t="n">
        <v>0.0623816027357411</v>
      </c>
      <c r="AL181" s="167" t="n">
        <v>0.48230482324572</v>
      </c>
      <c r="AM181" s="190" t="n">
        <v>0.46994597516025</v>
      </c>
      <c r="AN181" s="166" t="n">
        <v>0.17</v>
      </c>
      <c r="AO181" s="191" t="n">
        <v>0.124</v>
      </c>
      <c r="AP181" s="54"/>
      <c r="AQ181" s="166" t="n">
        <v>-4.93416559333043</v>
      </c>
      <c r="AR181" s="192" t="n">
        <v>-4.46416559333043</v>
      </c>
      <c r="AS181" s="54"/>
      <c r="AT181" s="35" t="n">
        <v>0.0075</v>
      </c>
      <c r="AU181" s="54"/>
      <c r="AV181" s="166" t="n">
        <v>0.0025</v>
      </c>
      <c r="AW181" s="54"/>
      <c r="AX181" s="54" t="n">
        <v>-0.09</v>
      </c>
      <c r="AY181" s="167"/>
      <c r="AZ181" s="295" t="n">
        <v>0.45</v>
      </c>
      <c r="BA181" s="295"/>
      <c r="BB181" s="243" t="n">
        <v>-0.47</v>
      </c>
      <c r="BC181" s="132"/>
      <c r="BD181" s="168"/>
      <c r="BE181" s="54"/>
      <c r="BF181" s="132"/>
      <c r="BG181" s="54"/>
      <c r="BH181" s="106"/>
      <c r="BI181" s="106"/>
      <c r="BJ181" s="54"/>
      <c r="BK181" s="132"/>
      <c r="BL181" s="54"/>
      <c r="BM181" s="54"/>
      <c r="BN181" s="71"/>
      <c r="BO181" s="71"/>
      <c r="BP181" s="106"/>
      <c r="BQ181" s="54"/>
      <c r="BR181" s="106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</row>
    <row r="182" customFormat="false" ht="12.75" hidden="false" customHeight="false" outlineLevel="0" collapsed="false">
      <c r="A182" s="169" t="n">
        <v>41456</v>
      </c>
      <c r="B182" s="268" t="n">
        <v>4.943</v>
      </c>
      <c r="C182" s="303" t="n">
        <v>-0.47</v>
      </c>
      <c r="D182" s="172" t="n">
        <v>-0.377878309791612</v>
      </c>
      <c r="E182" s="172" t="n">
        <v>-0.399137161378163</v>
      </c>
      <c r="F182" s="276" t="n">
        <v>0.17</v>
      </c>
      <c r="G182" s="277" t="n">
        <v>0.17</v>
      </c>
      <c r="H182" s="277" t="n">
        <v>0.195</v>
      </c>
      <c r="I182" s="278" t="n">
        <v>0.165</v>
      </c>
      <c r="J182" s="277" t="n">
        <v>0.0775</v>
      </c>
      <c r="K182" s="277" t="n">
        <v>0.1675</v>
      </c>
      <c r="L182" s="277" t="n">
        <v>0.5</v>
      </c>
      <c r="M182" s="276" t="n">
        <v>-0.31</v>
      </c>
      <c r="N182" s="277" t="n">
        <v>0.43</v>
      </c>
      <c r="O182" s="278" t="n">
        <v>0</v>
      </c>
      <c r="P182" s="231" t="n">
        <v>-0.29</v>
      </c>
      <c r="Q182" s="201" t="n">
        <v>0.1625</v>
      </c>
      <c r="R182" s="282" t="n">
        <v>0.17</v>
      </c>
      <c r="S182" s="178" t="n">
        <v>0.17</v>
      </c>
      <c r="T182" s="89" t="e">
        <f aca="false">NA()</f>
        <v>#N/A</v>
      </c>
      <c r="U182" s="300" t="n">
        <v>0.17</v>
      </c>
      <c r="V182" s="42" t="n">
        <v>4.473</v>
      </c>
      <c r="W182" s="42" t="n">
        <v>4.56512169020839</v>
      </c>
      <c r="X182" s="181" t="n">
        <v>4.54386283862184</v>
      </c>
      <c r="Y182" s="43"/>
      <c r="Z182" s="272" t="n">
        <v>0.13</v>
      </c>
      <c r="AA182" s="288" t="n">
        <v>0.1</v>
      </c>
      <c r="AB182" s="294" t="n">
        <v>6.31219421489785</v>
      </c>
      <c r="AC182" s="125" t="n">
        <v>6.44219421489785</v>
      </c>
      <c r="AD182" s="181" t="n">
        <v>6.41219421489785</v>
      </c>
      <c r="AE182" s="230" t="n">
        <v>4.653</v>
      </c>
      <c r="AF182" s="186" t="n">
        <v>4.633</v>
      </c>
      <c r="AG182" s="187" t="n">
        <v>4.943</v>
      </c>
      <c r="AH182" s="234" t="n">
        <v>-0.145</v>
      </c>
      <c r="AI182" s="274" t="n">
        <v>1.48887064153661</v>
      </c>
      <c r="AJ182" s="285" t="n">
        <v>0.0602474999863261</v>
      </c>
      <c r="AK182" s="285" t="n">
        <v>0.0624080742645474</v>
      </c>
      <c r="AL182" s="167" t="n">
        <v>0.479717034870527</v>
      </c>
      <c r="AM182" s="190" t="n">
        <v>0.467432336036467</v>
      </c>
      <c r="AN182" s="166" t="n">
        <v>0.17</v>
      </c>
      <c r="AO182" s="191" t="n">
        <v>0.12</v>
      </c>
      <c r="AP182" s="54"/>
      <c r="AQ182" s="166" t="n">
        <v>-4.95916678114416</v>
      </c>
      <c r="AR182" s="192" t="n">
        <v>-4.48916678114416</v>
      </c>
      <c r="AS182" s="54"/>
      <c r="AT182" s="35" t="n">
        <v>0.0075</v>
      </c>
      <c r="AU182" s="54"/>
      <c r="AV182" s="166" t="n">
        <v>0.0025</v>
      </c>
      <c r="AW182" s="54"/>
      <c r="AX182" s="54" t="n">
        <v>-0.09</v>
      </c>
      <c r="AY182" s="167"/>
      <c r="AZ182" s="295" t="n">
        <v>0.5</v>
      </c>
      <c r="BA182" s="295"/>
      <c r="BB182" s="243" t="n">
        <v>-0.47</v>
      </c>
      <c r="BC182" s="132"/>
      <c r="BD182" s="168"/>
      <c r="BE182" s="54"/>
      <c r="BF182" s="132"/>
      <c r="BG182" s="54"/>
      <c r="BH182" s="106"/>
      <c r="BI182" s="106"/>
      <c r="BJ182" s="54"/>
      <c r="BK182" s="132"/>
      <c r="BL182" s="54"/>
      <c r="BM182" s="54"/>
      <c r="BN182" s="71"/>
      <c r="BO182" s="71"/>
      <c r="BP182" s="106"/>
      <c r="BQ182" s="54"/>
      <c r="BR182" s="106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</row>
    <row r="183" customFormat="false" ht="12.75" hidden="false" customHeight="false" outlineLevel="0" collapsed="false">
      <c r="A183" s="169" t="n">
        <v>41487</v>
      </c>
      <c r="B183" s="268" t="n">
        <v>4.963</v>
      </c>
      <c r="C183" s="303" t="n">
        <v>-0.47</v>
      </c>
      <c r="D183" s="172" t="n">
        <v>-0.377880149799522</v>
      </c>
      <c r="E183" s="172" t="n">
        <v>-0.399138576768864</v>
      </c>
      <c r="F183" s="276" t="n">
        <v>0.17</v>
      </c>
      <c r="G183" s="277" t="n">
        <v>0.17</v>
      </c>
      <c r="H183" s="277" t="n">
        <v>0.195</v>
      </c>
      <c r="I183" s="278" t="n">
        <v>0.165</v>
      </c>
      <c r="J183" s="277" t="n">
        <v>0.0775</v>
      </c>
      <c r="K183" s="277" t="n">
        <v>0.1675</v>
      </c>
      <c r="L183" s="277" t="n">
        <v>0.5</v>
      </c>
      <c r="M183" s="276" t="n">
        <v>-0.31</v>
      </c>
      <c r="N183" s="277" t="n">
        <v>0.43</v>
      </c>
      <c r="O183" s="278" t="n">
        <v>0</v>
      </c>
      <c r="P183" s="231" t="n">
        <v>-0.29</v>
      </c>
      <c r="Q183" s="201" t="n">
        <v>0.1625</v>
      </c>
      <c r="R183" s="282" t="n">
        <v>0.17</v>
      </c>
      <c r="S183" s="178" t="n">
        <v>0.17</v>
      </c>
      <c r="T183" s="89" t="e">
        <f aca="false">NA()</f>
        <v>#N/A</v>
      </c>
      <c r="U183" s="300" t="n">
        <v>0.17</v>
      </c>
      <c r="V183" s="42" t="n">
        <v>4.493</v>
      </c>
      <c r="W183" s="42" t="n">
        <v>4.58511985020048</v>
      </c>
      <c r="X183" s="181" t="n">
        <v>4.56386142323114</v>
      </c>
      <c r="Y183" s="43"/>
      <c r="Z183" s="272" t="n">
        <v>0.13</v>
      </c>
      <c r="AA183" s="288" t="n">
        <v>0.1</v>
      </c>
      <c r="AB183" s="294" t="n">
        <v>6.34054439655367</v>
      </c>
      <c r="AC183" s="125" t="n">
        <v>6.47054439655367</v>
      </c>
      <c r="AD183" s="181" t="n">
        <v>6.44054439655367</v>
      </c>
      <c r="AE183" s="230" t="n">
        <v>4.673</v>
      </c>
      <c r="AF183" s="186" t="n">
        <v>4.653</v>
      </c>
      <c r="AG183" s="187" t="n">
        <v>4.963</v>
      </c>
      <c r="AH183" s="234" t="n">
        <v>-0.145</v>
      </c>
      <c r="AI183" s="274" t="n">
        <v>1.48890038033615</v>
      </c>
      <c r="AJ183" s="285" t="n">
        <v>0.0602911863098257</v>
      </c>
      <c r="AK183" s="285" t="n">
        <v>0.0624354281778916</v>
      </c>
      <c r="AL183" s="167" t="n">
        <v>0.477054199042504</v>
      </c>
      <c r="AM183" s="190" t="n">
        <v>0.46484697538962</v>
      </c>
      <c r="AN183" s="166" t="n">
        <v>0.17</v>
      </c>
      <c r="AO183" s="191" t="n">
        <v>0.12</v>
      </c>
      <c r="AP183" s="54"/>
      <c r="AQ183" s="166" t="n">
        <v>-4.99916819594324</v>
      </c>
      <c r="AR183" s="192" t="n">
        <v>-4.52916819594324</v>
      </c>
      <c r="AS183" s="54"/>
      <c r="AT183" s="35" t="n">
        <v>0.0075</v>
      </c>
      <c r="AU183" s="54"/>
      <c r="AV183" s="166" t="n">
        <v>0.0025</v>
      </c>
      <c r="AW183" s="54"/>
      <c r="AX183" s="54" t="n">
        <v>-0.09</v>
      </c>
      <c r="AY183" s="167"/>
      <c r="AZ183" s="295" t="n">
        <v>0.55</v>
      </c>
      <c r="BA183" s="295"/>
      <c r="BB183" s="243" t="n">
        <v>-0.47</v>
      </c>
      <c r="BC183" s="132"/>
      <c r="BD183" s="168"/>
      <c r="BE183" s="54"/>
      <c r="BF183" s="132"/>
      <c r="BG183" s="54"/>
      <c r="BH183" s="106"/>
      <c r="BI183" s="106"/>
      <c r="BJ183" s="54"/>
      <c r="BK183" s="132"/>
      <c r="BL183" s="54"/>
      <c r="BM183" s="54"/>
      <c r="BN183" s="71"/>
      <c r="BO183" s="71"/>
      <c r="BP183" s="106"/>
      <c r="BQ183" s="54"/>
      <c r="BR183" s="106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</row>
    <row r="184" customFormat="false" ht="12.75" hidden="false" customHeight="false" outlineLevel="0" collapsed="false">
      <c r="A184" s="169" t="n">
        <v>41518</v>
      </c>
      <c r="B184" s="268" t="n">
        <v>4.953</v>
      </c>
      <c r="C184" s="303" t="n">
        <v>-0.47</v>
      </c>
      <c r="D184" s="172" t="n">
        <v>-0.377882237486231</v>
      </c>
      <c r="E184" s="172" t="n">
        <v>-0.399140182681717</v>
      </c>
      <c r="F184" s="276" t="n">
        <v>0.19</v>
      </c>
      <c r="G184" s="277" t="n">
        <v>0.19</v>
      </c>
      <c r="H184" s="277" t="n">
        <v>0.215</v>
      </c>
      <c r="I184" s="278" t="n">
        <v>0.185</v>
      </c>
      <c r="J184" s="277" t="n">
        <v>0.0975</v>
      </c>
      <c r="K184" s="277" t="n">
        <v>0.1875</v>
      </c>
      <c r="L184" s="277" t="n">
        <v>0.46</v>
      </c>
      <c r="M184" s="276" t="n">
        <v>-0.31</v>
      </c>
      <c r="N184" s="277" t="n">
        <v>0.43</v>
      </c>
      <c r="O184" s="278" t="n">
        <v>0</v>
      </c>
      <c r="P184" s="231" t="n">
        <v>-0.29</v>
      </c>
      <c r="Q184" s="201" t="n">
        <v>0.1625</v>
      </c>
      <c r="R184" s="282" t="n">
        <v>0.17</v>
      </c>
      <c r="S184" s="178" t="n">
        <v>0.17</v>
      </c>
      <c r="T184" s="89" t="e">
        <f aca="false">NA()</f>
        <v>#N/A</v>
      </c>
      <c r="U184" s="300" t="n">
        <v>0.17</v>
      </c>
      <c r="V184" s="42" t="n">
        <v>4.483</v>
      </c>
      <c r="W184" s="42" t="n">
        <v>4.57511776251377</v>
      </c>
      <c r="X184" s="181" t="n">
        <v>4.55385981731828</v>
      </c>
      <c r="Y184" s="43"/>
      <c r="Z184" s="272" t="n">
        <v>0.13</v>
      </c>
      <c r="AA184" s="288" t="n">
        <v>0.1</v>
      </c>
      <c r="AB184" s="294" t="n">
        <v>6.32657572325306</v>
      </c>
      <c r="AC184" s="125" t="n">
        <v>6.45657572325306</v>
      </c>
      <c r="AD184" s="181" t="n">
        <v>6.42657572325305</v>
      </c>
      <c r="AE184" s="230" t="n">
        <v>4.663</v>
      </c>
      <c r="AF184" s="186" t="n">
        <v>4.643</v>
      </c>
      <c r="AG184" s="187" t="n">
        <v>4.953</v>
      </c>
      <c r="AH184" s="234" t="n">
        <v>-0.145</v>
      </c>
      <c r="AI184" s="274" t="n">
        <v>1.48893412363874</v>
      </c>
      <c r="AJ184" s="285" t="n">
        <v>0.0603348726339599</v>
      </c>
      <c r="AK184" s="285" t="n">
        <v>0.0624627820914845</v>
      </c>
      <c r="AL184" s="167" t="n">
        <v>0.474402734469956</v>
      </c>
      <c r="AM184" s="190" t="n">
        <v>0.462273834882097</v>
      </c>
      <c r="AN184" s="166" t="n">
        <v>0.19</v>
      </c>
      <c r="AO184" s="191" t="n">
        <v>0.124</v>
      </c>
      <c r="AP184" s="54"/>
      <c r="AQ184" s="166" t="n">
        <v>-4.99916980118485</v>
      </c>
      <c r="AR184" s="192" t="n">
        <v>-4.52916980118485</v>
      </c>
      <c r="AS184" s="54"/>
      <c r="AT184" s="35" t="n">
        <v>0.0075</v>
      </c>
      <c r="AU184" s="54"/>
      <c r="AV184" s="166" t="n">
        <v>0.0025</v>
      </c>
      <c r="AW184" s="54"/>
      <c r="AX184" s="54" t="n">
        <v>-0.09</v>
      </c>
      <c r="AY184" s="167"/>
      <c r="AZ184" s="295" t="n">
        <v>0.55</v>
      </c>
      <c r="BA184" s="295"/>
      <c r="BB184" s="243" t="n">
        <v>-0.47</v>
      </c>
      <c r="BC184" s="132"/>
      <c r="BD184" s="168"/>
      <c r="BE184" s="54"/>
      <c r="BF184" s="132"/>
      <c r="BG184" s="54"/>
      <c r="BH184" s="106"/>
      <c r="BI184" s="106"/>
      <c r="BJ184" s="54"/>
      <c r="BK184" s="132"/>
      <c r="BL184" s="54"/>
      <c r="BM184" s="54"/>
      <c r="BN184" s="71"/>
      <c r="BO184" s="71"/>
      <c r="BP184" s="106"/>
      <c r="BQ184" s="54"/>
      <c r="BR184" s="106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</row>
    <row r="185" customFormat="false" ht="12.75" hidden="false" customHeight="false" outlineLevel="0" collapsed="false">
      <c r="A185" s="169" t="n">
        <v>41548</v>
      </c>
      <c r="B185" s="268" t="n">
        <v>4.963</v>
      </c>
      <c r="C185" s="303" t="n">
        <v>-0.47</v>
      </c>
      <c r="D185" s="172" t="n">
        <v>-0.377884493623512</v>
      </c>
      <c r="E185" s="172" t="n">
        <v>-0.399141918171932</v>
      </c>
      <c r="F185" s="276" t="n">
        <v>0.2</v>
      </c>
      <c r="G185" s="277" t="n">
        <v>0.2</v>
      </c>
      <c r="H185" s="277" t="n">
        <v>0.225</v>
      </c>
      <c r="I185" s="278" t="n">
        <v>0.195</v>
      </c>
      <c r="J185" s="277" t="n">
        <v>0.1075</v>
      </c>
      <c r="K185" s="277" t="n">
        <v>0.1975</v>
      </c>
      <c r="L185" s="277" t="n">
        <v>0.47</v>
      </c>
      <c r="M185" s="276" t="n">
        <v>-0.31</v>
      </c>
      <c r="N185" s="277" t="n">
        <v>0.43</v>
      </c>
      <c r="O185" s="278" t="n">
        <v>0</v>
      </c>
      <c r="P185" s="231" t="n">
        <v>-0.29</v>
      </c>
      <c r="Q185" s="201" t="n">
        <v>0.1625</v>
      </c>
      <c r="R185" s="282" t="n">
        <v>0.17</v>
      </c>
      <c r="S185" s="178" t="n">
        <v>0.17</v>
      </c>
      <c r="T185" s="89" t="e">
        <f aca="false">NA()</f>
        <v>#N/A</v>
      </c>
      <c r="U185" s="300" t="n">
        <v>0.17</v>
      </c>
      <c r="V185" s="42" t="n">
        <v>4.493</v>
      </c>
      <c r="W185" s="42" t="n">
        <v>4.58511550637649</v>
      </c>
      <c r="X185" s="181" t="n">
        <v>4.56385808182807</v>
      </c>
      <c r="Y185" s="43"/>
      <c r="Z185" s="272" t="n">
        <v>0.13</v>
      </c>
      <c r="AA185" s="288" t="n">
        <v>0.1</v>
      </c>
      <c r="AB185" s="294" t="n">
        <v>6.34084339299781</v>
      </c>
      <c r="AC185" s="125" t="n">
        <v>6.47084339299781</v>
      </c>
      <c r="AD185" s="181" t="n">
        <v>6.44084339299781</v>
      </c>
      <c r="AE185" s="230" t="n">
        <v>4.673</v>
      </c>
      <c r="AF185" s="186" t="n">
        <v>4.653</v>
      </c>
      <c r="AG185" s="187" t="n">
        <v>4.963</v>
      </c>
      <c r="AH185" s="234" t="n">
        <v>-0.145</v>
      </c>
      <c r="AI185" s="274" t="n">
        <v>1.48897059132933</v>
      </c>
      <c r="AJ185" s="285" t="n">
        <v>0.0603771497224348</v>
      </c>
      <c r="AK185" s="285" t="n">
        <v>0.0624892536210036</v>
      </c>
      <c r="AL185" s="167" t="n">
        <v>0.471847604335451</v>
      </c>
      <c r="AM185" s="190" t="n">
        <v>0.459795292175841</v>
      </c>
      <c r="AN185" s="166" t="n">
        <v>0.2</v>
      </c>
      <c r="AO185" s="191" t="n">
        <v>0.12</v>
      </c>
      <c r="AP185" s="54"/>
      <c r="AQ185" s="166" t="n">
        <v>-5.00917153594965</v>
      </c>
      <c r="AR185" s="192" t="n">
        <v>-4.53917153594965</v>
      </c>
      <c r="AS185" s="54"/>
      <c r="AT185" s="35" t="n">
        <v>0.0075</v>
      </c>
      <c r="AU185" s="54"/>
      <c r="AV185" s="166" t="n">
        <v>0.0025</v>
      </c>
      <c r="AW185" s="54"/>
      <c r="AX185" s="54" t="n">
        <v>-0.09</v>
      </c>
      <c r="AY185" s="167"/>
      <c r="AZ185" s="295" t="n">
        <v>0.6</v>
      </c>
      <c r="BA185" s="295"/>
      <c r="BB185" s="243" t="n">
        <v>-0.47</v>
      </c>
      <c r="BC185" s="132"/>
      <c r="BD185" s="168"/>
      <c r="BE185" s="54"/>
      <c r="BF185" s="132"/>
      <c r="BG185" s="54"/>
      <c r="BH185" s="106"/>
      <c r="BI185" s="106"/>
      <c r="BJ185" s="54"/>
      <c r="BK185" s="132"/>
      <c r="BL185" s="54"/>
      <c r="BM185" s="54"/>
      <c r="BN185" s="71"/>
      <c r="BO185" s="71"/>
      <c r="BP185" s="106"/>
      <c r="BQ185" s="54"/>
      <c r="BR185" s="106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</row>
    <row r="186" customFormat="false" ht="12.75" hidden="false" customHeight="false" outlineLevel="0" collapsed="false">
      <c r="A186" s="267" t="n">
        <v>41579</v>
      </c>
      <c r="B186" s="268" t="n">
        <v>5.108</v>
      </c>
      <c r="C186" s="304" t="n">
        <v>-0.47</v>
      </c>
      <c r="D186" s="172" t="n">
        <v>-0.377887068589759</v>
      </c>
      <c r="E186" s="172" t="n">
        <v>-0.11</v>
      </c>
      <c r="F186" s="276" t="n">
        <v>0.25</v>
      </c>
      <c r="G186" s="277" t="n">
        <v>0.3625</v>
      </c>
      <c r="H186" s="277" t="n">
        <v>0.37</v>
      </c>
      <c r="I186" s="278" t="n">
        <v>0.47</v>
      </c>
      <c r="J186" s="277" t="n">
        <v>0.14</v>
      </c>
      <c r="K186" s="277" t="n">
        <v>0.24</v>
      </c>
      <c r="L186" s="277" t="n">
        <v>0.86</v>
      </c>
      <c r="M186" s="276" t="n">
        <v>-0.22</v>
      </c>
      <c r="N186" s="277" t="n">
        <v>0.33</v>
      </c>
      <c r="O186" s="278" t="n">
        <v>0</v>
      </c>
      <c r="P186" s="231" t="n">
        <v>0</v>
      </c>
      <c r="Q186" s="201" t="n">
        <v>0.1625</v>
      </c>
      <c r="R186" s="282" t="n">
        <v>0.17</v>
      </c>
      <c r="S186" s="178" t="n">
        <v>0.17</v>
      </c>
      <c r="T186" s="89" t="e">
        <f aca="false">NA()</f>
        <v>#N/A</v>
      </c>
      <c r="U186" s="300" t="n">
        <v>0.17</v>
      </c>
      <c r="V186" s="42" t="n">
        <v>4.638</v>
      </c>
      <c r="W186" s="42" t="n">
        <v>4.73011293141024</v>
      </c>
      <c r="X186" s="181" t="n">
        <v>4.998</v>
      </c>
      <c r="Y186" s="43"/>
      <c r="Z186" s="272" t="n">
        <v>0.13</v>
      </c>
      <c r="AA186" s="288" t="n">
        <v>0.508071986022988</v>
      </c>
      <c r="AB186" s="294" t="n">
        <v>6.54566075326285</v>
      </c>
      <c r="AC186" s="125" t="n">
        <v>6.67566075326285</v>
      </c>
      <c r="AD186" s="181" t="n">
        <v>7.05373273928584</v>
      </c>
      <c r="AE186" s="230" t="n">
        <v>5.108</v>
      </c>
      <c r="AF186" s="186" t="n">
        <v>4.888</v>
      </c>
      <c r="AG186" s="187" t="n">
        <v>5.108</v>
      </c>
      <c r="AH186" s="234" t="n">
        <v>-0.15</v>
      </c>
      <c r="AI186" s="274" t="n">
        <v>1.48901221468186</v>
      </c>
      <c r="AJ186" s="285" t="n">
        <v>0.0604208360478164</v>
      </c>
      <c r="AK186" s="285" t="n">
        <v>0.0625166075350849</v>
      </c>
      <c r="AL186" s="167" t="n">
        <v>0.469218442112841</v>
      </c>
      <c r="AM186" s="190" t="n">
        <v>0.457246067840324</v>
      </c>
      <c r="AN186" s="166" t="n">
        <v>0.3625</v>
      </c>
      <c r="AO186" s="191" t="n">
        <v>0.124</v>
      </c>
      <c r="AP186" s="54"/>
      <c r="AQ186" s="166" t="n">
        <v>-4.86429130400172</v>
      </c>
      <c r="AR186" s="192" t="n">
        <v>-4.39429130400172</v>
      </c>
      <c r="AS186" s="54"/>
      <c r="AT186" s="35" t="n">
        <v>0.0075</v>
      </c>
      <c r="AU186" s="54"/>
      <c r="AV186" s="166" t="n">
        <v>0.008</v>
      </c>
      <c r="AW186" s="54"/>
      <c r="AX186" s="54" t="n">
        <v>0.005</v>
      </c>
      <c r="AY186" s="167"/>
      <c r="AZ186" s="295" t="n">
        <v>0.8</v>
      </c>
      <c r="BA186" s="295"/>
      <c r="BB186" s="243" t="n">
        <v>-0.47</v>
      </c>
      <c r="BC186" s="132"/>
      <c r="BD186" s="168"/>
      <c r="BE186" s="54"/>
      <c r="BF186" s="132"/>
      <c r="BG186" s="54"/>
      <c r="BH186" s="106"/>
      <c r="BI186" s="106"/>
      <c r="BJ186" s="54"/>
      <c r="BK186" s="132"/>
      <c r="BL186" s="54"/>
      <c r="BM186" s="54"/>
      <c r="BN186" s="71"/>
      <c r="BO186" s="71"/>
      <c r="BP186" s="106"/>
      <c r="BQ186" s="54"/>
      <c r="BR186" s="106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</row>
    <row r="187" customFormat="false" ht="12.75" hidden="false" customHeight="false" outlineLevel="0" collapsed="false">
      <c r="A187" s="169" t="n">
        <v>41609</v>
      </c>
      <c r="B187" s="268" t="n">
        <v>5.243</v>
      </c>
      <c r="C187" s="303" t="n">
        <v>-0.47</v>
      </c>
      <c r="D187" s="172" t="n">
        <v>-0.377889796226851</v>
      </c>
      <c r="E187" s="172" t="n">
        <v>-0.0899999999999999</v>
      </c>
      <c r="F187" s="276" t="n">
        <v>0.27</v>
      </c>
      <c r="G187" s="277" t="n">
        <v>0.3825</v>
      </c>
      <c r="H187" s="277" t="n">
        <v>0.39</v>
      </c>
      <c r="I187" s="278" t="n">
        <v>0.49</v>
      </c>
      <c r="J187" s="277" t="n">
        <v>0.16</v>
      </c>
      <c r="K187" s="277" t="n">
        <v>0.26</v>
      </c>
      <c r="L187" s="277" t="n">
        <v>1.28</v>
      </c>
      <c r="M187" s="276" t="n">
        <v>-0.22</v>
      </c>
      <c r="N187" s="277" t="n">
        <v>0.33</v>
      </c>
      <c r="O187" s="278" t="n">
        <v>0</v>
      </c>
      <c r="P187" s="231" t="n">
        <v>0.06</v>
      </c>
      <c r="Q187" s="201" t="n">
        <v>0.1625</v>
      </c>
      <c r="R187" s="282" t="n">
        <v>0.17</v>
      </c>
      <c r="S187" s="178" t="n">
        <v>0.17</v>
      </c>
      <c r="T187" s="89" t="e">
        <f aca="false">NA()</f>
        <v>#N/A</v>
      </c>
      <c r="U187" s="300" t="n">
        <v>0.17</v>
      </c>
      <c r="V187" s="42" t="n">
        <v>4.773</v>
      </c>
      <c r="W187" s="42" t="n">
        <v>4.86511020377315</v>
      </c>
      <c r="X187" s="181" t="n">
        <v>5.153</v>
      </c>
      <c r="Y187" s="43"/>
      <c r="Z187" s="272" t="n">
        <v>0.13</v>
      </c>
      <c r="AA187" s="288" t="n">
        <v>0.536314088737266</v>
      </c>
      <c r="AB187" s="294" t="n">
        <v>6.73638722511308</v>
      </c>
      <c r="AC187" s="125" t="n">
        <v>6.86638722511308</v>
      </c>
      <c r="AD187" s="181" t="n">
        <v>7.27270131385034</v>
      </c>
      <c r="AE187" s="230" t="n">
        <v>5.303</v>
      </c>
      <c r="AF187" s="186" t="n">
        <v>5.023</v>
      </c>
      <c r="AG187" s="187" t="n">
        <v>5.243</v>
      </c>
      <c r="AH187" s="234" t="n">
        <v>-0.15</v>
      </c>
      <c r="AI187" s="274" t="n">
        <v>1.48905630843891</v>
      </c>
      <c r="AJ187" s="285" t="n">
        <v>0.0604631131374989</v>
      </c>
      <c r="AK187" s="285" t="n">
        <v>0.0625430790650774</v>
      </c>
      <c r="AL187" s="167" t="n">
        <v>0.46668484760671</v>
      </c>
      <c r="AM187" s="190" t="n">
        <v>0.454790586637185</v>
      </c>
      <c r="AN187" s="166" t="n">
        <v>0.3825</v>
      </c>
      <c r="AO187" s="191" t="n">
        <v>0.12</v>
      </c>
      <c r="AP187" s="54"/>
      <c r="AQ187" s="166" t="n">
        <v>-4.97923737239442</v>
      </c>
      <c r="AR187" s="192" t="n">
        <v>-4.50923737239442</v>
      </c>
      <c r="AS187" s="54"/>
      <c r="AT187" s="35" t="n">
        <v>0.0075</v>
      </c>
      <c r="AU187" s="54"/>
      <c r="AV187" s="166" t="n">
        <v>0.008</v>
      </c>
      <c r="AW187" s="54"/>
      <c r="AX187" s="54" t="n">
        <v>0.025</v>
      </c>
      <c r="AY187" s="167"/>
      <c r="AZ187" s="295" t="n">
        <v>1</v>
      </c>
      <c r="BA187" s="295"/>
      <c r="BB187" s="243" t="n">
        <v>-0.47</v>
      </c>
      <c r="BC187" s="132"/>
      <c r="BD187" s="168"/>
      <c r="BE187" s="54"/>
      <c r="BF187" s="132"/>
      <c r="BG187" s="54"/>
      <c r="BH187" s="106"/>
      <c r="BI187" s="106"/>
      <c r="BJ187" s="54"/>
      <c r="BK187" s="132"/>
      <c r="BL187" s="54"/>
      <c r="BM187" s="54"/>
      <c r="BN187" s="71"/>
      <c r="BO187" s="71"/>
      <c r="BP187" s="106"/>
      <c r="BQ187" s="54"/>
      <c r="BR187" s="106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</row>
    <row r="188" customFormat="false" ht="12.75" hidden="false" customHeight="false" outlineLevel="0" collapsed="false">
      <c r="A188" s="169" t="n">
        <v>41640</v>
      </c>
      <c r="B188" s="268" t="n">
        <v>5.323</v>
      </c>
      <c r="C188" s="303" t="n">
        <v>-0.47</v>
      </c>
      <c r="D188" s="172" t="n">
        <v>-0.377892858342682</v>
      </c>
      <c r="E188" s="172" t="n">
        <v>-0.080000000000001</v>
      </c>
      <c r="F188" s="276" t="n">
        <v>0.28</v>
      </c>
      <c r="G188" s="277" t="n">
        <v>0.3925</v>
      </c>
      <c r="H188" s="277" t="n">
        <v>0.4</v>
      </c>
      <c r="I188" s="278" t="n">
        <v>0.5</v>
      </c>
      <c r="J188" s="277" t="n">
        <v>0.17</v>
      </c>
      <c r="K188" s="277" t="n">
        <v>0.27</v>
      </c>
      <c r="L188" s="277" t="n">
        <v>1.61</v>
      </c>
      <c r="M188" s="276" t="n">
        <v>-0.22</v>
      </c>
      <c r="N188" s="277" t="n">
        <v>0.33</v>
      </c>
      <c r="O188" s="278" t="n">
        <v>0</v>
      </c>
      <c r="P188" s="231" t="n">
        <v>0.13</v>
      </c>
      <c r="Q188" s="201" t="n">
        <v>0.1625</v>
      </c>
      <c r="R188" s="282" t="n">
        <v>0.17</v>
      </c>
      <c r="S188" s="178" t="n">
        <v>0.17</v>
      </c>
      <c r="T188" s="89" t="e">
        <f aca="false">NA()</f>
        <v>#N/A</v>
      </c>
      <c r="U188" s="300" t="n">
        <v>0.17</v>
      </c>
      <c r="V188" s="42" t="n">
        <v>4.853</v>
      </c>
      <c r="W188" s="42" t="n">
        <v>4.94510714165732</v>
      </c>
      <c r="X188" s="181" t="n">
        <v>5.243</v>
      </c>
      <c r="Y188" s="43"/>
      <c r="Z188" s="272" t="n">
        <v>0.13</v>
      </c>
      <c r="AA188" s="288" t="n">
        <v>0.55044591643749</v>
      </c>
      <c r="AB188" s="294" t="n">
        <v>6.84952316018241</v>
      </c>
      <c r="AC188" s="125" t="n">
        <v>6.97952316018241</v>
      </c>
      <c r="AD188" s="181" t="n">
        <v>7.3999690766199</v>
      </c>
      <c r="AE188" s="230" t="n">
        <v>5.453</v>
      </c>
      <c r="AF188" s="186" t="n">
        <v>5.103</v>
      </c>
      <c r="AG188" s="187" t="n">
        <v>5.323</v>
      </c>
      <c r="AH188" s="234" t="n">
        <v>-0.15</v>
      </c>
      <c r="AI188" s="274" t="n">
        <v>1.4891058123407</v>
      </c>
      <c r="AJ188" s="285" t="n">
        <v>0.0605067994641284</v>
      </c>
      <c r="AK188" s="285" t="n">
        <v>0.0625704329796473</v>
      </c>
      <c r="AL188" s="167" t="n">
        <v>0.464077889799698</v>
      </c>
      <c r="AM188" s="190" t="n">
        <v>0.452265106727444</v>
      </c>
      <c r="AN188" s="166" t="n">
        <v>0.3925</v>
      </c>
      <c r="AO188" s="191" t="n">
        <v>0.12</v>
      </c>
      <c r="AP188" s="54"/>
      <c r="AQ188" s="166" t="n">
        <v>-5.0492018982361</v>
      </c>
      <c r="AR188" s="192" t="n">
        <v>-4.5792018982361</v>
      </c>
      <c r="AS188" s="54"/>
      <c r="AT188" s="35" t="n">
        <v>0.0075</v>
      </c>
      <c r="AU188" s="54"/>
      <c r="AV188" s="166" t="n">
        <v>0.008</v>
      </c>
      <c r="AW188" s="54"/>
      <c r="AX188" s="54" t="n">
        <v>0.0375</v>
      </c>
      <c r="AY188" s="167"/>
      <c r="AZ188" s="295" t="n">
        <v>1</v>
      </c>
      <c r="BA188" s="295"/>
      <c r="BB188" s="243" t="n">
        <v>-0.47</v>
      </c>
      <c r="BC188" s="132"/>
      <c r="BD188" s="168"/>
      <c r="BE188" s="54"/>
      <c r="BF188" s="132"/>
      <c r="BG188" s="54"/>
      <c r="BH188" s="106"/>
      <c r="BI188" s="106"/>
      <c r="BJ188" s="54"/>
      <c r="BK188" s="132"/>
      <c r="BL188" s="54"/>
      <c r="BM188" s="54"/>
      <c r="BN188" s="71"/>
      <c r="BO188" s="71"/>
      <c r="BP188" s="106"/>
      <c r="BQ188" s="54"/>
      <c r="BR188" s="106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</row>
    <row r="189" customFormat="false" ht="12.75" hidden="false" customHeight="false" outlineLevel="0" collapsed="false">
      <c r="A189" s="169" t="n">
        <v>41671</v>
      </c>
      <c r="B189" s="268" t="n">
        <v>5.203</v>
      </c>
      <c r="C189" s="303" t="n">
        <v>-0.47</v>
      </c>
      <c r="D189" s="172" t="n">
        <v>-0.377896167971662</v>
      </c>
      <c r="E189" s="172" t="n">
        <v>-0.0899999999999999</v>
      </c>
      <c r="F189" s="276" t="n">
        <v>0.27</v>
      </c>
      <c r="G189" s="277" t="n">
        <v>0.3825</v>
      </c>
      <c r="H189" s="277" t="n">
        <v>0.39</v>
      </c>
      <c r="I189" s="278" t="n">
        <v>0.49</v>
      </c>
      <c r="J189" s="277" t="n">
        <v>0.16</v>
      </c>
      <c r="K189" s="277" t="n">
        <v>0.26</v>
      </c>
      <c r="L189" s="277" t="n">
        <v>1.57</v>
      </c>
      <c r="M189" s="276" t="n">
        <v>-0.22</v>
      </c>
      <c r="N189" s="277" t="n">
        <v>0.33</v>
      </c>
      <c r="O189" s="278" t="n">
        <v>0</v>
      </c>
      <c r="P189" s="231" t="n">
        <v>0</v>
      </c>
      <c r="Q189" s="201" t="n">
        <v>0.1625</v>
      </c>
      <c r="R189" s="282" t="n">
        <v>0.17</v>
      </c>
      <c r="S189" s="178" t="n">
        <v>0.17</v>
      </c>
      <c r="T189" s="89" t="e">
        <f aca="false">NA()</f>
        <v>#N/A</v>
      </c>
      <c r="U189" s="300" t="n">
        <v>0.17</v>
      </c>
      <c r="V189" s="42" t="n">
        <v>4.733</v>
      </c>
      <c r="W189" s="42" t="n">
        <v>4.82510383202834</v>
      </c>
      <c r="X189" s="181" t="n">
        <v>5.113</v>
      </c>
      <c r="Y189" s="43"/>
      <c r="Z189" s="272" t="n">
        <v>0.13</v>
      </c>
      <c r="AA189" s="288" t="n">
        <v>0.536351190955891</v>
      </c>
      <c r="AB189" s="294" t="n">
        <v>6.68039522840588</v>
      </c>
      <c r="AC189" s="125" t="n">
        <v>6.81039522840588</v>
      </c>
      <c r="AD189" s="181" t="n">
        <v>7.21674641936177</v>
      </c>
      <c r="AE189" s="230" t="n">
        <v>5.203</v>
      </c>
      <c r="AF189" s="186" t="n">
        <v>4.983</v>
      </c>
      <c r="AG189" s="187" t="n">
        <v>5.203</v>
      </c>
      <c r="AH189" s="234" t="n">
        <v>-0.15</v>
      </c>
      <c r="AI189" s="274" t="n">
        <v>1.489159321382</v>
      </c>
      <c r="AJ189" s="285" t="n">
        <v>0.0605504857913917</v>
      </c>
      <c r="AK189" s="285" t="n">
        <v>0.0625977868944654</v>
      </c>
      <c r="AL189" s="167" t="n">
        <v>0.461482178420243</v>
      </c>
      <c r="AM189" s="190" t="n">
        <v>0.44975162804069</v>
      </c>
      <c r="AN189" s="166" t="n">
        <v>0.3825</v>
      </c>
      <c r="AO189" s="191" t="n">
        <v>0.133</v>
      </c>
      <c r="AP189" s="54"/>
      <c r="AQ189" s="166" t="n">
        <v>-4.9392073878678</v>
      </c>
      <c r="AR189" s="192" t="n">
        <v>-4.4692073878678</v>
      </c>
      <c r="AS189" s="54"/>
      <c r="AT189" s="35" t="n">
        <v>0.0075</v>
      </c>
      <c r="AU189" s="54"/>
      <c r="AV189" s="166" t="n">
        <v>0.008</v>
      </c>
      <c r="AW189" s="54"/>
      <c r="AX189" s="54" t="n">
        <v>0.0425</v>
      </c>
      <c r="AY189" s="167"/>
      <c r="AZ189" s="295" t="n">
        <v>1</v>
      </c>
      <c r="BA189" s="295"/>
      <c r="BB189" s="243" t="n">
        <v>-0.47</v>
      </c>
      <c r="BC189" s="132"/>
      <c r="BD189" s="168"/>
      <c r="BE189" s="54"/>
      <c r="BF189" s="132"/>
      <c r="BG189" s="54"/>
      <c r="BH189" s="106"/>
      <c r="BI189" s="106"/>
      <c r="BJ189" s="54"/>
      <c r="BK189" s="132"/>
      <c r="BL189" s="54"/>
      <c r="BM189" s="54"/>
      <c r="BN189" s="71"/>
      <c r="BO189" s="71"/>
      <c r="BP189" s="106"/>
      <c r="BQ189" s="54"/>
      <c r="BR189" s="106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</row>
    <row r="190" customFormat="false" ht="12.75" hidden="false" customHeight="false" outlineLevel="0" collapsed="false">
      <c r="A190" s="169" t="n">
        <v>41699</v>
      </c>
      <c r="B190" s="268" t="n">
        <v>5.098</v>
      </c>
      <c r="C190" s="303" t="n">
        <v>-0.47</v>
      </c>
      <c r="D190" s="172" t="n">
        <v>-0.377899370024</v>
      </c>
      <c r="E190" s="172" t="n">
        <v>-0.0949999999999989</v>
      </c>
      <c r="F190" s="276" t="n">
        <v>0.265</v>
      </c>
      <c r="G190" s="277" t="n">
        <v>0.3775</v>
      </c>
      <c r="H190" s="277" t="n">
        <v>0.385</v>
      </c>
      <c r="I190" s="278" t="n">
        <v>0.485</v>
      </c>
      <c r="J190" s="277" t="n">
        <v>0.155</v>
      </c>
      <c r="K190" s="277" t="n">
        <v>0.255</v>
      </c>
      <c r="L190" s="277" t="n">
        <v>0.93</v>
      </c>
      <c r="M190" s="276" t="n">
        <v>-0.22</v>
      </c>
      <c r="N190" s="277" t="n">
        <v>0.33</v>
      </c>
      <c r="O190" s="278" t="n">
        <v>0</v>
      </c>
      <c r="P190" s="231" t="n">
        <v>-0.18</v>
      </c>
      <c r="Q190" s="201" t="n">
        <v>0.1625</v>
      </c>
      <c r="R190" s="282" t="n">
        <v>0.17</v>
      </c>
      <c r="S190" s="178" t="n">
        <v>0.17</v>
      </c>
      <c r="T190" s="89" t="e">
        <f aca="false">NA()</f>
        <v>#N/A</v>
      </c>
      <c r="U190" s="300" t="n">
        <v>0.17</v>
      </c>
      <c r="V190" s="42" t="n">
        <v>4.628</v>
      </c>
      <c r="W190" s="42" t="n">
        <v>4.720100629976</v>
      </c>
      <c r="X190" s="181" t="n">
        <v>5.003</v>
      </c>
      <c r="Y190" s="43"/>
      <c r="Z190" s="272" t="n">
        <v>0.13</v>
      </c>
      <c r="AA190" s="288" t="n">
        <v>0.529312340346685</v>
      </c>
      <c r="AB190" s="294" t="n">
        <v>6.53242002966523</v>
      </c>
      <c r="AC190" s="125" t="n">
        <v>6.66242002966523</v>
      </c>
      <c r="AD190" s="181" t="n">
        <v>7.06173237001191</v>
      </c>
      <c r="AE190" s="230" t="n">
        <v>4.918</v>
      </c>
      <c r="AF190" s="186" t="n">
        <v>4.878</v>
      </c>
      <c r="AG190" s="187" t="n">
        <v>5.098</v>
      </c>
      <c r="AH190" s="234" t="n">
        <v>-0.15</v>
      </c>
      <c r="AI190" s="274" t="n">
        <v>1.48921109481817</v>
      </c>
      <c r="AJ190" s="285" t="n">
        <v>0.0605899444101094</v>
      </c>
      <c r="AK190" s="285" t="n">
        <v>0.0626224936564497</v>
      </c>
      <c r="AL190" s="167" t="n">
        <v>0.459147310171208</v>
      </c>
      <c r="AM190" s="190" t="n">
        <v>0.4474916678422</v>
      </c>
      <c r="AN190" s="166" t="n">
        <v>0.3775</v>
      </c>
      <c r="AO190" s="191" t="n">
        <v>0.12</v>
      </c>
      <c r="AP190" s="54"/>
      <c r="AQ190" s="166" t="n">
        <v>-4.90420449968165</v>
      </c>
      <c r="AR190" s="192" t="n">
        <v>-4.43420449968165</v>
      </c>
      <c r="AS190" s="54"/>
      <c r="AT190" s="35" t="n">
        <v>0.0075</v>
      </c>
      <c r="AU190" s="54"/>
      <c r="AV190" s="166" t="n">
        <v>0.008</v>
      </c>
      <c r="AW190" s="54"/>
      <c r="AX190" s="54" t="n">
        <v>0.04</v>
      </c>
      <c r="AY190" s="167"/>
      <c r="AZ190" s="295" t="n">
        <v>0.75</v>
      </c>
      <c r="BA190" s="295"/>
      <c r="BB190" s="243" t="n">
        <v>-0.47</v>
      </c>
      <c r="BC190" s="132"/>
      <c r="BD190" s="168"/>
      <c r="BE190" s="54"/>
      <c r="BF190" s="132"/>
      <c r="BG190" s="54"/>
      <c r="BH190" s="106"/>
      <c r="BI190" s="106"/>
      <c r="BJ190" s="54"/>
      <c r="BK190" s="132"/>
      <c r="BL190" s="54"/>
      <c r="BM190" s="54"/>
      <c r="BN190" s="71"/>
      <c r="BO190" s="71"/>
      <c r="BP190" s="106"/>
      <c r="BQ190" s="54"/>
      <c r="BR190" s="106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</row>
    <row r="191" customFormat="false" ht="12.75" hidden="false" customHeight="false" outlineLevel="0" collapsed="false">
      <c r="A191" s="169" t="n">
        <v>41730</v>
      </c>
      <c r="B191" s="268" t="n">
        <v>5.008</v>
      </c>
      <c r="C191" s="304" t="n">
        <v>-0.47</v>
      </c>
      <c r="D191" s="172" t="n">
        <v>-0.377903150615668</v>
      </c>
      <c r="E191" s="172" t="n">
        <v>-0.39915626970436</v>
      </c>
      <c r="F191" s="276" t="n">
        <v>0.19</v>
      </c>
      <c r="G191" s="277" t="n">
        <v>0.19</v>
      </c>
      <c r="H191" s="277" t="n">
        <v>0.215</v>
      </c>
      <c r="I191" s="278" t="n">
        <v>0.185</v>
      </c>
      <c r="J191" s="277" t="n">
        <v>0.1</v>
      </c>
      <c r="K191" s="277" t="n">
        <v>0.19</v>
      </c>
      <c r="L191" s="277" t="n">
        <v>0.5</v>
      </c>
      <c r="M191" s="276" t="n">
        <v>-0.31</v>
      </c>
      <c r="N191" s="277" t="n">
        <v>0.43</v>
      </c>
      <c r="O191" s="278" t="n">
        <v>0</v>
      </c>
      <c r="P191" s="231" t="n">
        <v>-0.29</v>
      </c>
      <c r="Q191" s="201" t="n">
        <v>0.1625</v>
      </c>
      <c r="R191" s="282" t="n">
        <v>0.17</v>
      </c>
      <c r="S191" s="178" t="n">
        <v>0.17</v>
      </c>
      <c r="T191" s="89" t="e">
        <f aca="false">NA()</f>
        <v>#N/A</v>
      </c>
      <c r="U191" s="300" t="n">
        <v>0.17</v>
      </c>
      <c r="V191" s="42" t="n">
        <v>4.538</v>
      </c>
      <c r="W191" s="42" t="n">
        <v>4.63009684938433</v>
      </c>
      <c r="X191" s="181" t="n">
        <v>4.60884373029564</v>
      </c>
      <c r="Y191" s="43"/>
      <c r="Z191" s="272" t="n">
        <v>0.13</v>
      </c>
      <c r="AA191" s="288" t="n">
        <v>0.1</v>
      </c>
      <c r="AB191" s="294" t="n">
        <v>6.40564801015185</v>
      </c>
      <c r="AC191" s="125" t="n">
        <v>6.53564801015185</v>
      </c>
      <c r="AD191" s="181" t="n">
        <v>6.50564801015185</v>
      </c>
      <c r="AE191" s="230" t="n">
        <v>4.718</v>
      </c>
      <c r="AF191" s="186" t="n">
        <v>4.698</v>
      </c>
      <c r="AG191" s="187" t="n">
        <v>5.008</v>
      </c>
      <c r="AH191" s="234" t="n">
        <v>-0.145</v>
      </c>
      <c r="AI191" s="274" t="n">
        <v>1.48927222719232</v>
      </c>
      <c r="AJ191" s="285" t="n">
        <v>0.0606336307385789</v>
      </c>
      <c r="AK191" s="285" t="n">
        <v>0.0626498475717403</v>
      </c>
      <c r="AL191" s="167" t="n">
        <v>0.456572932481995</v>
      </c>
      <c r="AM191" s="190" t="n">
        <v>0.445000908398685</v>
      </c>
      <c r="AN191" s="166" t="n">
        <v>0.19</v>
      </c>
      <c r="AO191" s="191" t="n">
        <v>0.124</v>
      </c>
      <c r="AP191" s="54"/>
      <c r="AQ191" s="166" t="n">
        <v>-5.04918588148332</v>
      </c>
      <c r="AR191" s="192" t="n">
        <v>-4.57918588148332</v>
      </c>
      <c r="AS191" s="54"/>
      <c r="AT191" s="35" t="n">
        <v>0.0075</v>
      </c>
      <c r="AU191" s="54"/>
      <c r="AV191" s="166" t="n">
        <v>0.0025</v>
      </c>
      <c r="AW191" s="54"/>
      <c r="AX191" s="54" t="n">
        <v>-0.09</v>
      </c>
      <c r="AY191" s="167"/>
      <c r="AZ191" s="295" t="n">
        <v>0.4</v>
      </c>
      <c r="BA191" s="295"/>
      <c r="BB191" s="243" t="n">
        <v>-0.47</v>
      </c>
      <c r="BC191" s="132"/>
      <c r="BD191" s="168"/>
      <c r="BE191" s="54"/>
      <c r="BF191" s="132"/>
      <c r="BG191" s="54"/>
      <c r="BH191" s="106"/>
      <c r="BI191" s="106"/>
      <c r="BJ191" s="54"/>
      <c r="BK191" s="132"/>
      <c r="BL191" s="54"/>
      <c r="BM191" s="54"/>
      <c r="BN191" s="71"/>
      <c r="BO191" s="71"/>
      <c r="BP191" s="106"/>
      <c r="BQ191" s="54"/>
      <c r="BR191" s="106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</row>
    <row r="192" customFormat="false" ht="12.75" hidden="false" customHeight="false" outlineLevel="0" collapsed="false">
      <c r="A192" s="169" t="n">
        <v>41760</v>
      </c>
      <c r="B192" s="268" t="n">
        <v>4.988</v>
      </c>
      <c r="C192" s="303" t="n">
        <v>-0.47</v>
      </c>
      <c r="D192" s="172" t="n">
        <v>-0.377907044804338</v>
      </c>
      <c r="E192" s="172" t="n">
        <v>-0.399159265234107</v>
      </c>
      <c r="F192" s="276" t="n">
        <v>0.18</v>
      </c>
      <c r="G192" s="277" t="n">
        <v>0.18</v>
      </c>
      <c r="H192" s="277" t="n">
        <v>0.205</v>
      </c>
      <c r="I192" s="278" t="n">
        <v>0.175</v>
      </c>
      <c r="J192" s="277" t="n">
        <v>0.09</v>
      </c>
      <c r="K192" s="277" t="n">
        <v>0.18</v>
      </c>
      <c r="L192" s="277" t="n">
        <v>0.44</v>
      </c>
      <c r="M192" s="276" t="n">
        <v>-0.31</v>
      </c>
      <c r="N192" s="277" t="n">
        <v>0.43</v>
      </c>
      <c r="O192" s="278" t="n">
        <v>0</v>
      </c>
      <c r="P192" s="231" t="n">
        <v>-0.29</v>
      </c>
      <c r="Q192" s="201" t="n">
        <v>0.1625</v>
      </c>
      <c r="R192" s="282" t="n">
        <v>0.17</v>
      </c>
      <c r="S192" s="178" t="n">
        <v>0.17</v>
      </c>
      <c r="T192" s="89" t="e">
        <f aca="false">NA()</f>
        <v>#N/A</v>
      </c>
      <c r="U192" s="300" t="n">
        <v>0.17</v>
      </c>
      <c r="V192" s="42" t="n">
        <v>4.518</v>
      </c>
      <c r="W192" s="42" t="n">
        <v>4.61009295519566</v>
      </c>
      <c r="X192" s="181" t="n">
        <v>4.58884073476589</v>
      </c>
      <c r="Y192" s="43"/>
      <c r="Z192" s="272" t="n">
        <v>0.13</v>
      </c>
      <c r="AA192" s="288" t="n">
        <v>0.1</v>
      </c>
      <c r="AB192" s="294" t="n">
        <v>6.37768653152823</v>
      </c>
      <c r="AC192" s="125" t="n">
        <v>6.50768653152823</v>
      </c>
      <c r="AD192" s="181" t="n">
        <v>6.47768653152823</v>
      </c>
      <c r="AE192" s="230" t="n">
        <v>4.698</v>
      </c>
      <c r="AF192" s="186" t="n">
        <v>4.678</v>
      </c>
      <c r="AG192" s="187" t="n">
        <v>4.988</v>
      </c>
      <c r="AH192" s="234" t="n">
        <v>-0.145</v>
      </c>
      <c r="AI192" s="274" t="n">
        <v>1.48933520168394</v>
      </c>
      <c r="AJ192" s="285" t="n">
        <v>0.06067590783125</v>
      </c>
      <c r="AK192" s="285" t="n">
        <v>0.0626763191029034</v>
      </c>
      <c r="AL192" s="167" t="n">
        <v>0.454092236578187</v>
      </c>
      <c r="AM192" s="190" t="n">
        <v>0.442601801536183</v>
      </c>
      <c r="AN192" s="166" t="n">
        <v>0.18</v>
      </c>
      <c r="AO192" s="191" t="n">
        <v>0.12</v>
      </c>
      <c r="AP192" s="54"/>
      <c r="AQ192" s="166" t="n">
        <v>-5.01418887576097</v>
      </c>
      <c r="AR192" s="192" t="n">
        <v>-4.54418887576097</v>
      </c>
      <c r="AS192" s="54"/>
      <c r="AT192" s="35" t="n">
        <v>0.0075</v>
      </c>
      <c r="AU192" s="54"/>
      <c r="AV192" s="166" t="n">
        <v>0.0025</v>
      </c>
      <c r="AW192" s="54"/>
      <c r="AX192" s="54" t="n">
        <v>-0.09</v>
      </c>
      <c r="AY192" s="167"/>
      <c r="AZ192" s="295" t="n">
        <v>0.45</v>
      </c>
      <c r="BA192" s="295"/>
      <c r="BB192" s="243" t="n">
        <v>-0.47</v>
      </c>
      <c r="BC192" s="132"/>
      <c r="BD192" s="168"/>
      <c r="BE192" s="54"/>
      <c r="BF192" s="132"/>
      <c r="BG192" s="54"/>
      <c r="BH192" s="106"/>
      <c r="BI192" s="106"/>
      <c r="BJ192" s="54"/>
      <c r="BK192" s="132"/>
      <c r="BL192" s="54"/>
      <c r="BM192" s="54"/>
      <c r="BN192" s="71"/>
      <c r="BO192" s="71"/>
      <c r="BP192" s="106"/>
      <c r="BQ192" s="54"/>
      <c r="BR192" s="106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</row>
    <row r="193" customFormat="false" ht="12.75" hidden="false" customHeight="false" outlineLevel="0" collapsed="false">
      <c r="A193" s="169" t="n">
        <v>41791</v>
      </c>
      <c r="B193" s="268" t="n">
        <v>5.016</v>
      </c>
      <c r="C193" s="303" t="n">
        <v>-0.47</v>
      </c>
      <c r="D193" s="172" t="n">
        <v>-0.377911312158573</v>
      </c>
      <c r="E193" s="172" t="n">
        <v>-0.399162547814287</v>
      </c>
      <c r="F193" s="276" t="n">
        <v>0.17</v>
      </c>
      <c r="G193" s="277" t="n">
        <v>0.17</v>
      </c>
      <c r="H193" s="277" t="n">
        <v>0.195</v>
      </c>
      <c r="I193" s="278" t="n">
        <v>0.165</v>
      </c>
      <c r="J193" s="277" t="n">
        <v>0.08</v>
      </c>
      <c r="K193" s="277" t="n">
        <v>0.17</v>
      </c>
      <c r="L193" s="277" t="n">
        <v>0.44</v>
      </c>
      <c r="M193" s="276" t="n">
        <v>-0.31</v>
      </c>
      <c r="N193" s="277" t="n">
        <v>0.43</v>
      </c>
      <c r="O193" s="278" t="n">
        <v>0</v>
      </c>
      <c r="P193" s="231" t="n">
        <v>-0.29</v>
      </c>
      <c r="Q193" s="201" t="n">
        <v>0.1625</v>
      </c>
      <c r="R193" s="282" t="n">
        <v>0.17</v>
      </c>
      <c r="S193" s="178" t="n">
        <v>0.17</v>
      </c>
      <c r="T193" s="89" t="e">
        <f aca="false">NA()</f>
        <v>#N/A</v>
      </c>
      <c r="U193" s="300" t="n">
        <v>0.17</v>
      </c>
      <c r="V193" s="42" t="n">
        <v>4.546</v>
      </c>
      <c r="W193" s="42" t="n">
        <v>4.63808868784143</v>
      </c>
      <c r="X193" s="181" t="n">
        <v>4.61683745218571</v>
      </c>
      <c r="Y193" s="43"/>
      <c r="Z193" s="272" t="n">
        <v>0.13</v>
      </c>
      <c r="AA193" s="288" t="n">
        <v>0.1</v>
      </c>
      <c r="AB193" s="294" t="n">
        <v>6.41750918438151</v>
      </c>
      <c r="AC193" s="125" t="n">
        <v>6.54750918438151</v>
      </c>
      <c r="AD193" s="181" t="n">
        <v>6.51750918438151</v>
      </c>
      <c r="AE193" s="230" t="n">
        <v>4.726</v>
      </c>
      <c r="AF193" s="186" t="n">
        <v>4.706</v>
      </c>
      <c r="AG193" s="187" t="n">
        <v>5.016</v>
      </c>
      <c r="AH193" s="234" t="n">
        <v>-0.145</v>
      </c>
      <c r="AI193" s="274" t="n">
        <v>1.48940421690207</v>
      </c>
      <c r="AJ193" s="285" t="n">
        <v>0.0607195941609673</v>
      </c>
      <c r="AK193" s="285" t="n">
        <v>0.0627036730186825</v>
      </c>
      <c r="AL193" s="167" t="n">
        <v>0.451539817542771</v>
      </c>
      <c r="AM193" s="190" t="n">
        <v>0.440134364101698</v>
      </c>
      <c r="AN193" s="166" t="n">
        <v>0.17</v>
      </c>
      <c r="AO193" s="191" t="n">
        <v>0.124</v>
      </c>
      <c r="AP193" s="54"/>
      <c r="AQ193" s="166" t="n">
        <v>-5.03419215696908</v>
      </c>
      <c r="AR193" s="192" t="n">
        <v>-4.56419215696908</v>
      </c>
      <c r="AS193" s="54"/>
      <c r="AT193" s="35" t="n">
        <v>0.0075</v>
      </c>
      <c r="AU193" s="54"/>
      <c r="AV193" s="166" t="n">
        <v>0.0025</v>
      </c>
      <c r="AW193" s="54"/>
      <c r="AX193" s="54" t="n">
        <v>-0.09</v>
      </c>
      <c r="AY193" s="167"/>
      <c r="AZ193" s="295" t="n">
        <v>0.45</v>
      </c>
      <c r="BA193" s="295"/>
      <c r="BB193" s="243" t="n">
        <v>-0.47</v>
      </c>
      <c r="BC193" s="132"/>
      <c r="BD193" s="168"/>
      <c r="BE193" s="54"/>
      <c r="BF193" s="54"/>
      <c r="BG193" s="54"/>
      <c r="BH193" s="54"/>
      <c r="BI193" s="54"/>
      <c r="BJ193" s="54"/>
      <c r="BK193" s="132"/>
      <c r="BL193" s="54"/>
      <c r="BM193" s="54"/>
      <c r="BN193" s="71"/>
      <c r="BO193" s="71"/>
      <c r="BP193" s="106"/>
      <c r="BQ193" s="54"/>
      <c r="BR193" s="106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</row>
    <row r="194" customFormat="false" ht="12.75" hidden="false" customHeight="false" outlineLevel="0" collapsed="false">
      <c r="A194" s="169" t="n">
        <v>41821</v>
      </c>
      <c r="B194" s="268" t="n">
        <v>5.043</v>
      </c>
      <c r="C194" s="303" t="n">
        <v>-0.47</v>
      </c>
      <c r="D194" s="172" t="n">
        <v>-0.37791567732123</v>
      </c>
      <c r="E194" s="172" t="n">
        <v>-0.399165905631716</v>
      </c>
      <c r="F194" s="276" t="n">
        <v>0.17</v>
      </c>
      <c r="G194" s="277" t="n">
        <v>0.17</v>
      </c>
      <c r="H194" s="277" t="n">
        <v>0.195</v>
      </c>
      <c r="I194" s="278" t="n">
        <v>0.165</v>
      </c>
      <c r="J194" s="277" t="n">
        <v>0.08</v>
      </c>
      <c r="K194" s="277" t="n">
        <v>0.17</v>
      </c>
      <c r="L194" s="277" t="n">
        <v>0.5</v>
      </c>
      <c r="M194" s="276" t="n">
        <v>-0.31</v>
      </c>
      <c r="N194" s="277" t="n">
        <v>0.43</v>
      </c>
      <c r="O194" s="278" t="n">
        <v>0</v>
      </c>
      <c r="P194" s="231" t="n">
        <v>-0.29</v>
      </c>
      <c r="Q194" s="201" t="n">
        <v>0.1625</v>
      </c>
      <c r="R194" s="282" t="n">
        <v>0.17</v>
      </c>
      <c r="S194" s="178" t="n">
        <v>0.17</v>
      </c>
      <c r="T194" s="89" t="e">
        <f aca="false">NA()</f>
        <v>#N/A</v>
      </c>
      <c r="U194" s="300" t="n">
        <v>0.17</v>
      </c>
      <c r="V194" s="42" t="n">
        <v>4.573</v>
      </c>
      <c r="W194" s="42" t="n">
        <v>4.66508432267877</v>
      </c>
      <c r="X194" s="181" t="n">
        <v>4.64383409436828</v>
      </c>
      <c r="Y194" s="43"/>
      <c r="Z194" s="272" t="n">
        <v>0.13</v>
      </c>
      <c r="AA194" s="288" t="n">
        <v>0.1</v>
      </c>
      <c r="AB194" s="294" t="n">
        <v>6.45593063733382</v>
      </c>
      <c r="AC194" s="125" t="n">
        <v>6.58593063733382</v>
      </c>
      <c r="AD194" s="181" t="n">
        <v>6.55593063733382</v>
      </c>
      <c r="AE194" s="230" t="n">
        <v>4.753</v>
      </c>
      <c r="AF194" s="186" t="n">
        <v>4.733</v>
      </c>
      <c r="AG194" s="187" t="n">
        <v>5.043</v>
      </c>
      <c r="AH194" s="234" t="n">
        <v>-0.145</v>
      </c>
      <c r="AI194" s="274" t="n">
        <v>1.48947482057793</v>
      </c>
      <c r="AJ194" s="285" t="n">
        <v>0.060761871254845</v>
      </c>
      <c r="AK194" s="285" t="n">
        <v>0.0627301445503181</v>
      </c>
      <c r="AL194" s="167" t="n">
        <v>0.449080323371071</v>
      </c>
      <c r="AM194" s="190" t="n">
        <v>0.437757744815578</v>
      </c>
      <c r="AN194" s="166" t="n">
        <v>0.17</v>
      </c>
      <c r="AO194" s="191" t="n">
        <v>0.12</v>
      </c>
      <c r="AP194" s="54"/>
      <c r="AQ194" s="166" t="n">
        <v>-5.05919551338298</v>
      </c>
      <c r="AR194" s="192" t="n">
        <v>-4.58919551338298</v>
      </c>
      <c r="AS194" s="54"/>
      <c r="AT194" s="35" t="n">
        <v>0.0075</v>
      </c>
      <c r="AU194" s="54"/>
      <c r="AV194" s="166" t="n">
        <v>0.0025</v>
      </c>
      <c r="AW194" s="54"/>
      <c r="AX194" s="54" t="n">
        <v>-0.09</v>
      </c>
      <c r="AY194" s="167"/>
      <c r="AZ194" s="295" t="n">
        <v>0.5</v>
      </c>
      <c r="BA194" s="295"/>
      <c r="BB194" s="243" t="n">
        <v>-0.47</v>
      </c>
      <c r="BC194" s="132"/>
      <c r="BD194" s="168"/>
      <c r="BE194" s="54"/>
      <c r="BF194" s="54"/>
      <c r="BG194" s="54"/>
      <c r="BH194" s="54"/>
      <c r="BI194" s="54"/>
      <c r="BJ194" s="54"/>
      <c r="BK194" s="132"/>
      <c r="BL194" s="54"/>
      <c r="BM194" s="54"/>
      <c r="BN194" s="71"/>
      <c r="BO194" s="71"/>
      <c r="BP194" s="106"/>
      <c r="BQ194" s="54"/>
      <c r="BR194" s="106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</row>
    <row r="195" customFormat="false" ht="12.75" hidden="false" customHeight="false" outlineLevel="0" collapsed="false">
      <c r="A195" s="169" t="n">
        <v>41852</v>
      </c>
      <c r="B195" s="268" t="n">
        <v>5.063</v>
      </c>
      <c r="C195" s="303" t="n">
        <v>-0.47</v>
      </c>
      <c r="D195" s="172" t="n">
        <v>-0.377920431255327</v>
      </c>
      <c r="E195" s="172" t="n">
        <v>-0.399169562504097</v>
      </c>
      <c r="F195" s="276" t="n">
        <v>0.17</v>
      </c>
      <c r="G195" s="277" t="n">
        <v>0.17</v>
      </c>
      <c r="H195" s="277" t="n">
        <v>0.195</v>
      </c>
      <c r="I195" s="278" t="n">
        <v>0.165</v>
      </c>
      <c r="J195" s="277" t="n">
        <v>0.08</v>
      </c>
      <c r="K195" s="277" t="n">
        <v>0.17</v>
      </c>
      <c r="L195" s="277" t="n">
        <v>0.5</v>
      </c>
      <c r="M195" s="276" t="n">
        <v>-0.31</v>
      </c>
      <c r="N195" s="277" t="n">
        <v>0.43</v>
      </c>
      <c r="O195" s="278" t="n">
        <v>0</v>
      </c>
      <c r="P195" s="231" t="n">
        <v>-0.29</v>
      </c>
      <c r="Q195" s="201" t="n">
        <v>0.1625</v>
      </c>
      <c r="R195" s="282" t="n">
        <v>0.17</v>
      </c>
      <c r="S195" s="178" t="n">
        <v>0.17</v>
      </c>
      <c r="T195" s="89" t="e">
        <f aca="false">NA()</f>
        <v>#N/A</v>
      </c>
      <c r="U195" s="300" t="n">
        <v>0.17</v>
      </c>
      <c r="V195" s="42" t="n">
        <v>4.593</v>
      </c>
      <c r="W195" s="42" t="n">
        <v>4.68507956874467</v>
      </c>
      <c r="X195" s="181" t="n">
        <v>4.6638304374959</v>
      </c>
      <c r="Y195" s="43"/>
      <c r="Z195" s="272" t="n">
        <v>0.13</v>
      </c>
      <c r="AA195" s="288" t="n">
        <v>0.1</v>
      </c>
      <c r="AB195" s="294" t="n">
        <v>6.48450039612663</v>
      </c>
      <c r="AC195" s="125" t="n">
        <v>6.61450039612663</v>
      </c>
      <c r="AD195" s="181" t="n">
        <v>6.58450039612663</v>
      </c>
      <c r="AE195" s="230" t="n">
        <v>4.773</v>
      </c>
      <c r="AF195" s="186" t="n">
        <v>4.753</v>
      </c>
      <c r="AG195" s="187" t="n">
        <v>5.063</v>
      </c>
      <c r="AH195" s="234" t="n">
        <v>-0.145</v>
      </c>
      <c r="AI195" s="274" t="n">
        <v>1.48955171999473</v>
      </c>
      <c r="AJ195" s="285" t="n">
        <v>0.0608055575858093</v>
      </c>
      <c r="AK195" s="285" t="n">
        <v>0.0627574984665857</v>
      </c>
      <c r="AL195" s="167" t="n">
        <v>0.446549762412293</v>
      </c>
      <c r="AM195" s="190" t="n">
        <v>0.435313459858944</v>
      </c>
      <c r="AN195" s="166" t="n">
        <v>0.17</v>
      </c>
      <c r="AO195" s="191" t="n">
        <v>0.12</v>
      </c>
      <c r="AP195" s="54"/>
      <c r="AQ195" s="166" t="n">
        <v>-5.09919916872684</v>
      </c>
      <c r="AR195" s="192" t="n">
        <v>-4.62919916872684</v>
      </c>
      <c r="AS195" s="54"/>
      <c r="AT195" s="35" t="n">
        <v>0.0075</v>
      </c>
      <c r="AU195" s="54"/>
      <c r="AV195" s="166" t="n">
        <v>0.0025</v>
      </c>
      <c r="AW195" s="54"/>
      <c r="AX195" s="54" t="n">
        <v>-0.09</v>
      </c>
      <c r="AY195" s="167"/>
      <c r="AZ195" s="295" t="n">
        <v>0.55</v>
      </c>
      <c r="BA195" s="295"/>
      <c r="BB195" s="243" t="n">
        <v>-0.47</v>
      </c>
      <c r="BC195" s="132"/>
      <c r="BD195" s="168"/>
      <c r="BE195" s="54"/>
      <c r="BF195" s="54"/>
      <c r="BG195" s="54"/>
      <c r="BH195" s="54"/>
      <c r="BI195" s="54"/>
      <c r="BJ195" s="54"/>
      <c r="BK195" s="132"/>
      <c r="BL195" s="54"/>
      <c r="BM195" s="54"/>
      <c r="BN195" s="71"/>
      <c r="BO195" s="71"/>
      <c r="BP195" s="106"/>
      <c r="BQ195" s="54"/>
      <c r="BR195" s="106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</row>
    <row r="196" customFormat="false" ht="12.75" hidden="false" customHeight="false" outlineLevel="0" collapsed="false">
      <c r="A196" s="169" t="n">
        <v>41883</v>
      </c>
      <c r="B196" s="268" t="n">
        <v>5.053</v>
      </c>
      <c r="C196" s="303" t="n">
        <v>-0.47</v>
      </c>
      <c r="D196" s="172" t="n">
        <v>-0.377925432392842</v>
      </c>
      <c r="E196" s="172" t="n">
        <v>-0.399173409532955</v>
      </c>
      <c r="F196" s="276" t="n">
        <v>0.19</v>
      </c>
      <c r="G196" s="277" t="n">
        <v>0.19</v>
      </c>
      <c r="H196" s="277" t="n">
        <v>0.215</v>
      </c>
      <c r="I196" s="278" t="n">
        <v>0.185</v>
      </c>
      <c r="J196" s="277" t="n">
        <v>0.1</v>
      </c>
      <c r="K196" s="277" t="n">
        <v>0.19</v>
      </c>
      <c r="L196" s="277" t="n">
        <v>0.46</v>
      </c>
      <c r="M196" s="276" t="n">
        <v>-0.31</v>
      </c>
      <c r="N196" s="277" t="n">
        <v>0.43</v>
      </c>
      <c r="O196" s="278" t="n">
        <v>0</v>
      </c>
      <c r="P196" s="231" t="n">
        <v>-0.29</v>
      </c>
      <c r="Q196" s="201" t="n">
        <v>0.1625</v>
      </c>
      <c r="R196" s="282" t="n">
        <v>0.17</v>
      </c>
      <c r="S196" s="178" t="n">
        <v>0.17</v>
      </c>
      <c r="T196" s="89" t="e">
        <f aca="false">NA()</f>
        <v>#N/A</v>
      </c>
      <c r="U196" s="300" t="n">
        <v>0.17</v>
      </c>
      <c r="V196" s="42" t="n">
        <v>4.583</v>
      </c>
      <c r="W196" s="42" t="n">
        <v>4.67507456760716</v>
      </c>
      <c r="X196" s="181" t="n">
        <v>4.65382659046705</v>
      </c>
      <c r="Y196" s="43"/>
      <c r="Z196" s="272" t="n">
        <v>0.13</v>
      </c>
      <c r="AA196" s="288" t="n">
        <v>0.1</v>
      </c>
      <c r="AB196" s="294" t="n">
        <v>6.470733618234</v>
      </c>
      <c r="AC196" s="125" t="n">
        <v>6.600733618234</v>
      </c>
      <c r="AD196" s="181" t="n">
        <v>6.570733618234</v>
      </c>
      <c r="AE196" s="230" t="n">
        <v>4.763</v>
      </c>
      <c r="AF196" s="186" t="n">
        <v>4.743</v>
      </c>
      <c r="AG196" s="187" t="n">
        <v>5.053</v>
      </c>
      <c r="AH196" s="234" t="n">
        <v>-0.145</v>
      </c>
      <c r="AI196" s="274" t="n">
        <v>1.48963262673347</v>
      </c>
      <c r="AJ196" s="285" t="n">
        <v>0.0608492439174078</v>
      </c>
      <c r="AK196" s="285" t="n">
        <v>0.062784852383102</v>
      </c>
      <c r="AL196" s="167" t="n">
        <v>0.444030270881798</v>
      </c>
      <c r="AM196" s="190" t="n">
        <v>0.432880876153683</v>
      </c>
      <c r="AN196" s="166" t="n">
        <v>0.19</v>
      </c>
      <c r="AO196" s="191" t="n">
        <v>0.124</v>
      </c>
      <c r="AP196" s="54"/>
      <c r="AQ196" s="166" t="n">
        <v>-5.09920301414768</v>
      </c>
      <c r="AR196" s="192" t="n">
        <v>-4.62920301414768</v>
      </c>
      <c r="AS196" s="54"/>
      <c r="AT196" s="35" t="n">
        <v>0.0075</v>
      </c>
      <c r="AU196" s="54"/>
      <c r="AV196" s="166" t="n">
        <v>0.0025</v>
      </c>
      <c r="AW196" s="54"/>
      <c r="AX196" s="54" t="n">
        <v>-0.09</v>
      </c>
      <c r="AY196" s="167"/>
      <c r="AZ196" s="295" t="n">
        <v>0.55</v>
      </c>
      <c r="BA196" s="295"/>
      <c r="BB196" s="243" t="n">
        <v>-0.47</v>
      </c>
      <c r="BC196" s="132"/>
      <c r="BD196" s="168"/>
      <c r="BE196" s="54"/>
      <c r="BF196" s="54"/>
      <c r="BG196" s="54"/>
      <c r="BH196" s="54"/>
      <c r="BI196" s="54"/>
      <c r="BJ196" s="54"/>
      <c r="BK196" s="132"/>
      <c r="BL196" s="54"/>
      <c r="BM196" s="54"/>
      <c r="BN196" s="71"/>
      <c r="BO196" s="71"/>
      <c r="BP196" s="106"/>
      <c r="BQ196" s="54"/>
      <c r="BR196" s="106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</row>
    <row r="197" customFormat="false" ht="12.75" hidden="false" customHeight="false" outlineLevel="0" collapsed="false">
      <c r="A197" s="169" t="n">
        <v>41913</v>
      </c>
      <c r="B197" s="268" t="n">
        <v>5.063</v>
      </c>
      <c r="C197" s="303" t="n">
        <v>-0.47</v>
      </c>
      <c r="D197" s="172" t="n">
        <v>-0.377930507523933</v>
      </c>
      <c r="E197" s="172" t="n">
        <v>-0.399177313479949</v>
      </c>
      <c r="F197" s="276" t="n">
        <v>0.2</v>
      </c>
      <c r="G197" s="277" t="n">
        <v>0.2</v>
      </c>
      <c r="H197" s="277" t="n">
        <v>0.225</v>
      </c>
      <c r="I197" s="278" t="n">
        <v>0.195</v>
      </c>
      <c r="J197" s="277" t="n">
        <v>0.11</v>
      </c>
      <c r="K197" s="277" t="n">
        <v>0.2</v>
      </c>
      <c r="L197" s="277" t="n">
        <v>0.47</v>
      </c>
      <c r="M197" s="276" t="n">
        <v>-0.31</v>
      </c>
      <c r="N197" s="277" t="n">
        <v>0.43</v>
      </c>
      <c r="O197" s="278" t="n">
        <v>0</v>
      </c>
      <c r="P197" s="231" t="n">
        <v>-0.29</v>
      </c>
      <c r="Q197" s="201" t="n">
        <v>0.1625</v>
      </c>
      <c r="R197" s="282" t="n">
        <v>0.17</v>
      </c>
      <c r="S197" s="178" t="n">
        <v>0.17</v>
      </c>
      <c r="T197" s="89" t="e">
        <f aca="false">NA()</f>
        <v>#N/A</v>
      </c>
      <c r="U197" s="300" t="n">
        <v>0.17</v>
      </c>
      <c r="V197" s="42" t="n">
        <v>4.593</v>
      </c>
      <c r="W197" s="42" t="n">
        <v>4.68506949247607</v>
      </c>
      <c r="X197" s="181" t="n">
        <v>4.66382268652005</v>
      </c>
      <c r="Y197" s="43"/>
      <c r="Z197" s="272" t="n">
        <v>0.13</v>
      </c>
      <c r="AA197" s="288" t="n">
        <v>0.1</v>
      </c>
      <c r="AB197" s="294" t="n">
        <v>6.48521007276338</v>
      </c>
      <c r="AC197" s="125" t="n">
        <v>6.61521007276338</v>
      </c>
      <c r="AD197" s="181" t="n">
        <v>6.58521007276338</v>
      </c>
      <c r="AE197" s="230" t="n">
        <v>4.773</v>
      </c>
      <c r="AF197" s="186" t="n">
        <v>4.753</v>
      </c>
      <c r="AG197" s="187" t="n">
        <v>5.063</v>
      </c>
      <c r="AH197" s="234" t="n">
        <v>-0.145</v>
      </c>
      <c r="AI197" s="274" t="n">
        <v>1.48971473950129</v>
      </c>
      <c r="AJ197" s="285" t="n">
        <v>0.0608915210131062</v>
      </c>
      <c r="AK197" s="285" t="n">
        <v>0.0628113239154504</v>
      </c>
      <c r="AL197" s="167" t="n">
        <v>0.441602568114896</v>
      </c>
      <c r="AM197" s="190" t="n">
        <v>0.430537863038211</v>
      </c>
      <c r="AN197" s="166" t="n">
        <v>0.2</v>
      </c>
      <c r="AO197" s="191" t="n">
        <v>0.12</v>
      </c>
      <c r="AP197" s="54"/>
      <c r="AQ197" s="166" t="n">
        <v>-5.10920691646288</v>
      </c>
      <c r="AR197" s="192" t="n">
        <v>-4.63920691646288</v>
      </c>
      <c r="AS197" s="54"/>
      <c r="AT197" s="35" t="n">
        <v>0.0075</v>
      </c>
      <c r="AU197" s="54"/>
      <c r="AV197" s="166" t="n">
        <v>0.0025</v>
      </c>
      <c r="AW197" s="54"/>
      <c r="AX197" s="54" t="n">
        <v>-0.09</v>
      </c>
      <c r="AY197" s="167"/>
      <c r="AZ197" s="295" t="n">
        <v>0.6</v>
      </c>
      <c r="BA197" s="295"/>
      <c r="BB197" s="243" t="n">
        <v>-0.47</v>
      </c>
      <c r="BC197" s="132"/>
      <c r="BD197" s="168"/>
      <c r="BE197" s="54"/>
      <c r="BF197" s="54"/>
      <c r="BG197" s="54"/>
      <c r="BH197" s="54"/>
      <c r="BI197" s="54"/>
      <c r="BJ197" s="54"/>
      <c r="BK197" s="132"/>
      <c r="BL197" s="54"/>
      <c r="BM197" s="54"/>
      <c r="BN197" s="71"/>
      <c r="BO197" s="71"/>
      <c r="BP197" s="106"/>
      <c r="BQ197" s="54"/>
      <c r="BR197" s="106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</row>
    <row r="198" customFormat="false" ht="12.75" hidden="false" customHeight="false" outlineLevel="0" collapsed="false">
      <c r="A198" s="267" t="n">
        <v>41944</v>
      </c>
      <c r="B198" s="268" t="n">
        <v>5.208</v>
      </c>
      <c r="C198" s="304" t="n">
        <v>-0.47</v>
      </c>
      <c r="D198" s="172" t="n">
        <v>-0.377935994937103</v>
      </c>
      <c r="E198" s="172" t="n">
        <v>-0.250000000000001</v>
      </c>
      <c r="F198" s="276" t="n">
        <v>0</v>
      </c>
      <c r="G198" s="277" t="n">
        <v>0</v>
      </c>
      <c r="H198" s="277" t="n">
        <v>0</v>
      </c>
      <c r="I198" s="278" t="n">
        <v>0</v>
      </c>
      <c r="J198" s="277" t="n">
        <v>0</v>
      </c>
      <c r="K198" s="277" t="n">
        <v>0</v>
      </c>
      <c r="L198" s="277" t="n">
        <v>0.86</v>
      </c>
      <c r="M198" s="276" t="n">
        <v>-0.22</v>
      </c>
      <c r="N198" s="277" t="n">
        <v>0.33</v>
      </c>
      <c r="O198" s="278" t="n">
        <v>0</v>
      </c>
      <c r="P198" s="231" t="n">
        <v>0</v>
      </c>
      <c r="Q198" s="201" t="n">
        <v>0.1625</v>
      </c>
      <c r="R198" s="282" t="n">
        <v>0.17</v>
      </c>
      <c r="S198" s="178" t="n">
        <v>0.17</v>
      </c>
      <c r="T198" s="89" t="e">
        <f aca="false">NA()</f>
        <v>#N/A</v>
      </c>
      <c r="U198" s="300" t="n">
        <v>0.17</v>
      </c>
      <c r="V198" s="42" t="n">
        <v>4.738</v>
      </c>
      <c r="W198" s="42" t="n">
        <v>4.8300640050629</v>
      </c>
      <c r="X198" s="181" t="n">
        <v>4.958</v>
      </c>
      <c r="Y198" s="43"/>
      <c r="Z198" s="272" t="n">
        <v>0.13</v>
      </c>
      <c r="AA198" s="288" t="n">
        <v>0.310653441379841</v>
      </c>
      <c r="AB198" s="294" t="n">
        <v>6.69034547844405</v>
      </c>
      <c r="AC198" s="125" t="n">
        <v>6.82034547844405</v>
      </c>
      <c r="AD198" s="181" t="n">
        <v>7.00099891982389</v>
      </c>
      <c r="AE198" s="230" t="n">
        <v>5.208</v>
      </c>
      <c r="AF198" s="186" t="n">
        <v>4.988</v>
      </c>
      <c r="AG198" s="187" t="n">
        <v>5.208</v>
      </c>
      <c r="AH198" s="234" t="n">
        <v>-0.15</v>
      </c>
      <c r="AI198" s="274" t="n">
        <v>1.4898035329475</v>
      </c>
      <c r="AJ198" s="285" t="n">
        <v>0.0609352073459517</v>
      </c>
      <c r="AK198" s="285" t="n">
        <v>0.0628386778324557</v>
      </c>
      <c r="AL198" s="167" t="n">
        <v>0.439104781621639</v>
      </c>
      <c r="AM198" s="190" t="n">
        <v>0.428128177352132</v>
      </c>
      <c r="AN198" s="166" t="n">
        <v>0</v>
      </c>
      <c r="AO198" s="191" t="n">
        <v>0.124</v>
      </c>
      <c r="AP198" s="54"/>
      <c r="AQ198" s="166" t="n">
        <v>-5.10446565990703</v>
      </c>
      <c r="AR198" s="192" t="n">
        <v>-4.63446565990703</v>
      </c>
      <c r="AS198" s="54"/>
      <c r="AT198" s="35" t="n">
        <v>0.0075</v>
      </c>
      <c r="AU198" s="54"/>
      <c r="AV198" s="166" t="n">
        <v>0.008</v>
      </c>
      <c r="AW198" s="54"/>
      <c r="AX198" s="54" t="n">
        <v>0.005</v>
      </c>
      <c r="AY198" s="167"/>
      <c r="AZ198" s="295" t="n">
        <v>0.8</v>
      </c>
      <c r="BA198" s="295"/>
      <c r="BB198" s="243" t="n">
        <v>-0.47</v>
      </c>
      <c r="BC198" s="132"/>
      <c r="BD198" s="168"/>
      <c r="BE198" s="54"/>
      <c r="BF198" s="54"/>
      <c r="BG198" s="54"/>
      <c r="BH198" s="54"/>
      <c r="BI198" s="54"/>
      <c r="BJ198" s="54"/>
      <c r="BK198" s="132"/>
      <c r="BL198" s="54"/>
      <c r="BM198" s="54"/>
      <c r="BN198" s="71"/>
      <c r="BO198" s="71"/>
      <c r="BP198" s="106"/>
      <c r="BQ198" s="54"/>
      <c r="BR198" s="106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</row>
    <row r="199" customFormat="false" ht="12.75" hidden="false" customHeight="false" outlineLevel="0" collapsed="false">
      <c r="A199" s="169" t="n">
        <v>41974</v>
      </c>
      <c r="B199" s="268" t="n">
        <v>5.343</v>
      </c>
      <c r="C199" s="305" t="n">
        <v>-0.47</v>
      </c>
      <c r="D199" s="172" t="n">
        <v>-0.377941540552598</v>
      </c>
      <c r="E199" s="172" t="n">
        <v>-0.25</v>
      </c>
      <c r="F199" s="306" t="n">
        <v>0</v>
      </c>
      <c r="G199" s="307" t="n">
        <v>0</v>
      </c>
      <c r="H199" s="307" t="n">
        <v>0</v>
      </c>
      <c r="I199" s="308" t="n">
        <v>0</v>
      </c>
      <c r="J199" s="307" t="n">
        <v>0</v>
      </c>
      <c r="K199" s="307" t="n">
        <v>0</v>
      </c>
      <c r="L199" s="277" t="n">
        <v>1.28</v>
      </c>
      <c r="M199" s="306" t="n">
        <v>-0.22</v>
      </c>
      <c r="N199" s="307" t="n">
        <v>0.33</v>
      </c>
      <c r="O199" s="308" t="n">
        <v>0</v>
      </c>
      <c r="P199" s="309" t="n">
        <v>0.06</v>
      </c>
      <c r="Q199" s="201" t="n">
        <v>0.1625</v>
      </c>
      <c r="R199" s="282" t="n">
        <v>0.17</v>
      </c>
      <c r="S199" s="178" t="n">
        <v>0.17</v>
      </c>
      <c r="T199" s="89" t="e">
        <f aca="false">NA()</f>
        <v>#N/A</v>
      </c>
      <c r="U199" s="310" t="n">
        <v>0.17</v>
      </c>
      <c r="V199" s="42" t="n">
        <v>4.873</v>
      </c>
      <c r="W199" s="311" t="n">
        <v>4.9650584594474</v>
      </c>
      <c r="X199" s="312" t="n">
        <v>5.093</v>
      </c>
      <c r="Y199" s="313"/>
      <c r="Z199" s="314" t="n">
        <v>0.13</v>
      </c>
      <c r="AA199" s="315" t="n">
        <v>0.310672155190049</v>
      </c>
      <c r="AB199" s="294" t="n">
        <v>6.88138823745957</v>
      </c>
      <c r="AC199" s="316" t="n">
        <v>7.01138823745957</v>
      </c>
      <c r="AD199" s="312" t="n">
        <v>7.19206039264962</v>
      </c>
      <c r="AE199" s="317" t="n">
        <v>5.403</v>
      </c>
      <c r="AF199" s="318" t="n">
        <v>5.123</v>
      </c>
      <c r="AG199" s="319" t="n">
        <v>5.343</v>
      </c>
      <c r="AH199" s="320" t="n">
        <v>-0.15</v>
      </c>
      <c r="AI199" s="274" t="n">
        <v>1.48989327893724</v>
      </c>
      <c r="AJ199" s="285" t="n">
        <v>0.0609774844428577</v>
      </c>
      <c r="AK199" s="285" t="n">
        <v>0.0628651493652765</v>
      </c>
      <c r="AL199" s="167" t="n">
        <v>0.436698034293521</v>
      </c>
      <c r="AM199" s="190" t="n">
        <v>0.425807242289936</v>
      </c>
      <c r="AN199" s="321" t="n">
        <v>0</v>
      </c>
      <c r="AO199" s="322" t="n">
        <v>0.12</v>
      </c>
      <c r="AP199" s="323"/>
      <c r="AQ199" s="321" t="n">
        <v>-5.23945746495073</v>
      </c>
      <c r="AR199" s="324" t="n">
        <v>-4.76945746495073</v>
      </c>
      <c r="AS199" s="54"/>
      <c r="AT199" s="35" t="n">
        <v>0.0075</v>
      </c>
      <c r="AU199" s="54"/>
      <c r="AV199" s="166" t="n">
        <v>0.008</v>
      </c>
      <c r="AW199" s="54"/>
      <c r="AX199" s="54" t="n">
        <v>0.025</v>
      </c>
      <c r="AY199" s="167"/>
      <c r="AZ199" s="295" t="n">
        <v>1</v>
      </c>
      <c r="BA199" s="295"/>
      <c r="BB199" s="243" t="n">
        <v>-0.47</v>
      </c>
      <c r="BC199" s="132"/>
      <c r="BD199" s="168"/>
      <c r="BE199" s="54"/>
      <c r="BF199" s="54"/>
      <c r="BG199" s="54"/>
      <c r="BH199" s="54"/>
      <c r="BI199" s="54"/>
      <c r="BJ199" s="54"/>
      <c r="BK199" s="132"/>
      <c r="BL199" s="54"/>
      <c r="BM199" s="54"/>
      <c r="BN199" s="71"/>
      <c r="BO199" s="71"/>
      <c r="BP199" s="106"/>
      <c r="BQ199" s="54"/>
      <c r="BR199" s="106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</row>
    <row r="200" customFormat="false" ht="12.75" hidden="false" customHeight="false" outlineLevel="0" collapsed="false">
      <c r="A200" s="169" t="n">
        <v>42005</v>
      </c>
      <c r="B200" s="268" t="n">
        <v>5.423</v>
      </c>
      <c r="C200" s="325"/>
      <c r="D200" s="72"/>
      <c r="E200" s="58"/>
      <c r="F200" s="58"/>
      <c r="G200" s="326"/>
      <c r="H200" s="326"/>
      <c r="I200" s="326"/>
      <c r="J200" s="327"/>
      <c r="K200" s="326"/>
      <c r="L200" s="328"/>
      <c r="M200" s="328"/>
      <c r="N200" s="327"/>
      <c r="O200" s="227"/>
      <c r="P200" s="227"/>
      <c r="Q200" s="327"/>
      <c r="S200" s="327"/>
      <c r="T200" s="327"/>
      <c r="U200" s="327"/>
      <c r="V200" s="327"/>
      <c r="W200" s="327"/>
      <c r="X200" s="327"/>
      <c r="Y200" s="328"/>
      <c r="Z200" s="54"/>
      <c r="AA200" s="329"/>
      <c r="AB200" s="73"/>
      <c r="AC200" s="54"/>
      <c r="AD200" s="54"/>
      <c r="AE200" s="54"/>
      <c r="AF200" s="54"/>
      <c r="AG200" s="330"/>
      <c r="AH200" s="54"/>
      <c r="AI200" s="274" t="n">
        <v>1.48998996106314</v>
      </c>
      <c r="AJ200" s="285" t="n">
        <v>0.0610211707769501</v>
      </c>
      <c r="AK200" s="285" t="n">
        <v>0.0628925032827703</v>
      </c>
      <c r="AL200" s="167" t="n">
        <v>0.434221850499463</v>
      </c>
      <c r="AM200" s="190" t="n">
        <v>0.42342028672674</v>
      </c>
      <c r="AN200" s="54"/>
      <c r="AO200" s="54"/>
      <c r="AP200" s="54"/>
      <c r="AQ200" s="54"/>
      <c r="AR200" s="54"/>
      <c r="AS200" s="54"/>
      <c r="AU200" s="54"/>
      <c r="AV200" s="54"/>
      <c r="AW200" s="54"/>
      <c r="AX200" s="167"/>
      <c r="AY200" s="54"/>
      <c r="AZ200" s="57"/>
      <c r="BA200" s="115"/>
      <c r="BB200" s="115"/>
      <c r="BC200" s="168"/>
      <c r="BD200" s="54"/>
      <c r="BE200" s="54"/>
      <c r="BF200" s="54"/>
      <c r="BG200" s="54"/>
      <c r="BH200" s="54"/>
      <c r="BI200" s="54"/>
      <c r="BJ200" s="132"/>
      <c r="BK200" s="54"/>
      <c r="BL200" s="54"/>
      <c r="BM200" s="71"/>
      <c r="BN200" s="71"/>
      <c r="BO200" s="106"/>
      <c r="BP200" s="54"/>
      <c r="BQ200" s="106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</row>
    <row r="201" customFormat="false" ht="12.75" hidden="false" customHeight="false" outlineLevel="0" collapsed="false">
      <c r="A201" s="169" t="n">
        <v>42036</v>
      </c>
      <c r="B201" s="268" t="n">
        <v>5.303</v>
      </c>
      <c r="C201" s="325"/>
      <c r="D201" s="72"/>
      <c r="E201" s="58"/>
      <c r="F201" s="58"/>
      <c r="G201" s="326"/>
      <c r="H201" s="326"/>
      <c r="I201" s="326"/>
      <c r="J201" s="327"/>
      <c r="K201" s="326"/>
      <c r="L201" s="328"/>
      <c r="M201" s="328"/>
      <c r="N201" s="327"/>
      <c r="O201" s="227"/>
      <c r="P201" s="227"/>
      <c r="Q201" s="327"/>
      <c r="S201" s="327"/>
      <c r="T201" s="327"/>
      <c r="U201" s="327"/>
      <c r="V201" s="327"/>
      <c r="W201" s="327"/>
      <c r="X201" s="327"/>
      <c r="Y201" s="328"/>
      <c r="Z201" s="54"/>
      <c r="AA201" s="329"/>
      <c r="AB201" s="73"/>
      <c r="AC201" s="54"/>
      <c r="AD201" s="54"/>
      <c r="AE201" s="54"/>
      <c r="AF201" s="54"/>
      <c r="AG201" s="330"/>
      <c r="AH201" s="54"/>
      <c r="AI201" s="274" t="n">
        <v>1.49009065302495</v>
      </c>
      <c r="AJ201" s="285" t="n">
        <v>0.0610648571116768</v>
      </c>
      <c r="AK201" s="285" t="n">
        <v>0.0629198572005114</v>
      </c>
      <c r="AL201" s="167" t="n">
        <v>0.43175660569239</v>
      </c>
      <c r="AM201" s="190" t="n">
        <v>0.421044818405765</v>
      </c>
      <c r="AN201" s="54"/>
      <c r="AO201" s="54"/>
      <c r="AP201" s="54"/>
      <c r="AQ201" s="54"/>
      <c r="AR201" s="54"/>
      <c r="AS201" s="54"/>
      <c r="AU201" s="54"/>
      <c r="AV201" s="54"/>
      <c r="AW201" s="54"/>
      <c r="AX201" s="167"/>
      <c r="AY201" s="54"/>
      <c r="AZ201" s="57"/>
      <c r="BA201" s="115"/>
      <c r="BB201" s="115"/>
      <c r="BC201" s="168"/>
      <c r="BD201" s="54"/>
      <c r="BE201" s="54"/>
      <c r="BF201" s="54"/>
      <c r="BG201" s="54"/>
      <c r="BH201" s="54"/>
      <c r="BI201" s="54"/>
      <c r="BJ201" s="132"/>
      <c r="BK201" s="54"/>
      <c r="BL201" s="54"/>
      <c r="BM201" s="71"/>
      <c r="BN201" s="71"/>
      <c r="BO201" s="106"/>
      <c r="BP201" s="54"/>
      <c r="BQ201" s="106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</row>
    <row r="202" customFormat="false" ht="12.75" hidden="false" customHeight="false" outlineLevel="0" collapsed="false">
      <c r="A202" s="169" t="n">
        <v>42064</v>
      </c>
      <c r="B202" s="268" t="n">
        <v>5.198</v>
      </c>
      <c r="C202" s="325"/>
      <c r="D202" s="72"/>
      <c r="E202" s="58"/>
      <c r="F202" s="58"/>
      <c r="G202" s="326"/>
      <c r="H202" s="326"/>
      <c r="I202" s="326"/>
      <c r="J202" s="327"/>
      <c r="K202" s="326"/>
      <c r="L202" s="328"/>
      <c r="M202" s="328"/>
      <c r="N202" s="327"/>
      <c r="O202" s="227"/>
      <c r="P202" s="227"/>
      <c r="Q202" s="327"/>
      <c r="S202" s="327"/>
      <c r="T202" s="327"/>
      <c r="U202" s="327"/>
      <c r="V202" s="327"/>
      <c r="W202" s="327"/>
      <c r="X202" s="327"/>
      <c r="Y202" s="328"/>
      <c r="Z202" s="54"/>
      <c r="AA202" s="329"/>
      <c r="AB202" s="73"/>
      <c r="AC202" s="54"/>
      <c r="AD202" s="54"/>
      <c r="AE202" s="54"/>
      <c r="AF202" s="54"/>
      <c r="AG202" s="330"/>
      <c r="AH202" s="54"/>
      <c r="AI202" s="274" t="n">
        <v>1.49018504764567</v>
      </c>
      <c r="AJ202" s="285" t="n">
        <v>0.0611043157371354</v>
      </c>
      <c r="AK202" s="285" t="n">
        <v>0.0629445639651363</v>
      </c>
      <c r="AL202" s="167" t="n">
        <v>0.429539313058068</v>
      </c>
      <c r="AM202" s="190" t="n">
        <v>0.418909071790002</v>
      </c>
      <c r="AN202" s="54"/>
      <c r="AO202" s="54"/>
      <c r="AP202" s="54"/>
      <c r="AQ202" s="54"/>
      <c r="AR202" s="54"/>
      <c r="AS202" s="54"/>
      <c r="AU202" s="54"/>
      <c r="AV202" s="54"/>
      <c r="AW202" s="54"/>
      <c r="AX202" s="167"/>
      <c r="AY202" s="54"/>
      <c r="AZ202" s="57"/>
      <c r="BA202" s="115"/>
      <c r="BB202" s="115"/>
      <c r="BC202" s="168"/>
      <c r="BD202" s="54"/>
      <c r="BE202" s="54"/>
      <c r="BF202" s="54"/>
      <c r="BG202" s="54"/>
      <c r="BH202" s="54"/>
      <c r="BI202" s="54"/>
      <c r="BJ202" s="132"/>
      <c r="BK202" s="54"/>
      <c r="BL202" s="54"/>
      <c r="BM202" s="71"/>
      <c r="BN202" s="71"/>
      <c r="BO202" s="106"/>
      <c r="BP202" s="54"/>
      <c r="BQ202" s="106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</row>
    <row r="203" customFormat="false" ht="12.75" hidden="false" customHeight="false" outlineLevel="0" collapsed="false">
      <c r="A203" s="169" t="n">
        <v>42095</v>
      </c>
      <c r="B203" s="268" t="n">
        <v>5.108</v>
      </c>
      <c r="C203" s="325"/>
      <c r="D203" s="72"/>
      <c r="E203" s="58"/>
      <c r="F203" s="58"/>
      <c r="G203" s="326"/>
      <c r="H203" s="326"/>
      <c r="I203" s="326"/>
      <c r="J203" s="327"/>
      <c r="K203" s="326"/>
      <c r="L203" s="328"/>
      <c r="M203" s="328"/>
      <c r="N203" s="327"/>
      <c r="O203" s="227"/>
      <c r="P203" s="227"/>
      <c r="Q203" s="327"/>
      <c r="S203" s="327"/>
      <c r="T203" s="327"/>
      <c r="U203" s="327"/>
      <c r="V203" s="327"/>
      <c r="W203" s="327"/>
      <c r="X203" s="327"/>
      <c r="Y203" s="328"/>
      <c r="Z203" s="54"/>
      <c r="AA203" s="329"/>
      <c r="AB203" s="73"/>
      <c r="AC203" s="54"/>
      <c r="AD203" s="54"/>
      <c r="AE203" s="54"/>
      <c r="AF203" s="54"/>
      <c r="AG203" s="330"/>
      <c r="AH203" s="54"/>
      <c r="AI203" s="274" t="n">
        <v>1.4902933729298</v>
      </c>
      <c r="AJ203" s="285" t="n">
        <v>0.0611480020730681</v>
      </c>
      <c r="AK203" s="285" t="n">
        <v>0.0629719178833499</v>
      </c>
      <c r="AL203" s="167" t="n">
        <v>0.427094813808153</v>
      </c>
      <c r="AM203" s="190" t="n">
        <v>0.416555347271584</v>
      </c>
      <c r="AN203" s="54"/>
      <c r="AO203" s="54"/>
      <c r="AP203" s="54"/>
      <c r="AQ203" s="54"/>
      <c r="AR203" s="54"/>
      <c r="AS203" s="54"/>
      <c r="AU203" s="54"/>
      <c r="AV203" s="54"/>
      <c r="AW203" s="54"/>
      <c r="AX203" s="167"/>
      <c r="AY203" s="54"/>
      <c r="AZ203" s="57"/>
      <c r="BA203" s="115"/>
      <c r="BB203" s="115"/>
      <c r="BC203" s="168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</row>
    <row r="204" customFormat="false" ht="12.75" hidden="false" customHeight="false" outlineLevel="0" collapsed="false">
      <c r="A204" s="169" t="n">
        <v>42125</v>
      </c>
      <c r="B204" s="268" t="n">
        <v>5.088</v>
      </c>
      <c r="C204" s="325"/>
      <c r="D204" s="72"/>
      <c r="E204" s="58"/>
      <c r="F204" s="58"/>
      <c r="G204" s="326"/>
      <c r="H204" s="326"/>
      <c r="I204" s="326"/>
      <c r="J204" s="327"/>
      <c r="K204" s="326"/>
      <c r="L204" s="328"/>
      <c r="M204" s="328"/>
      <c r="N204" s="327"/>
      <c r="O204" s="227"/>
      <c r="P204" s="227"/>
      <c r="Q204" s="327"/>
      <c r="S204" s="327"/>
      <c r="T204" s="327"/>
      <c r="U204" s="327"/>
      <c r="V204" s="327"/>
      <c r="W204" s="327"/>
      <c r="X204" s="327"/>
      <c r="Y204" s="328"/>
      <c r="Z204" s="54"/>
      <c r="AA204" s="329"/>
      <c r="AB204" s="73"/>
      <c r="AC204" s="54"/>
      <c r="AD204" s="54"/>
      <c r="AE204" s="54"/>
      <c r="AF204" s="54"/>
      <c r="AG204" s="330"/>
      <c r="AH204" s="54"/>
      <c r="AI204" s="274" t="n">
        <v>1.49040202349899</v>
      </c>
      <c r="AJ204" s="285" t="n">
        <v>0.0611902791729619</v>
      </c>
      <c r="AK204" s="285" t="n">
        <v>0.0629983894173418</v>
      </c>
      <c r="AL204" s="167" t="n">
        <v>0.424739511024324</v>
      </c>
      <c r="AM204" s="190" t="n">
        <v>0.414288368253029</v>
      </c>
      <c r="AN204" s="54"/>
      <c r="AO204" s="54"/>
      <c r="AP204" s="54"/>
      <c r="AQ204" s="54"/>
      <c r="AR204" s="54"/>
      <c r="AS204" s="54"/>
      <c r="AU204" s="54"/>
      <c r="AV204" s="54"/>
      <c r="AW204" s="54"/>
      <c r="AX204" s="167"/>
      <c r="AY204" s="54"/>
      <c r="AZ204" s="57"/>
      <c r="BA204" s="115"/>
      <c r="BB204" s="115"/>
      <c r="BC204" s="168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</row>
    <row r="205" customFormat="false" ht="12.75" hidden="false" customHeight="false" outlineLevel="0" collapsed="false">
      <c r="A205" s="169" t="n">
        <v>42156</v>
      </c>
      <c r="B205" s="268" t="n">
        <v>5.116</v>
      </c>
      <c r="C205" s="54"/>
      <c r="D205" s="54"/>
      <c r="E205" s="54"/>
      <c r="F205" s="54"/>
      <c r="G205" s="326"/>
      <c r="H205" s="326"/>
      <c r="I205" s="326"/>
      <c r="J205" s="327"/>
      <c r="K205" s="326"/>
      <c r="L205" s="328"/>
      <c r="M205" s="328"/>
      <c r="N205" s="327"/>
      <c r="O205" s="227"/>
      <c r="P205" s="227"/>
      <c r="Q205" s="327"/>
      <c r="S205" s="327"/>
      <c r="T205" s="327"/>
      <c r="U205" s="327"/>
      <c r="V205" s="327"/>
      <c r="W205" s="327"/>
      <c r="X205" s="327"/>
      <c r="Y205" s="71"/>
      <c r="Z205" s="54"/>
      <c r="AA205" s="56"/>
      <c r="AB205" s="54"/>
      <c r="AC205" s="54"/>
      <c r="AD205" s="54"/>
      <c r="AE205" s="54"/>
      <c r="AF205" s="54"/>
      <c r="AG205" s="330"/>
      <c r="AH205" s="54"/>
      <c r="AI205" s="274" t="n">
        <v>1.49051824340453</v>
      </c>
      <c r="AJ205" s="285" t="n">
        <v>0.0612339655101417</v>
      </c>
      <c r="AK205" s="285" t="n">
        <v>0.0630257433360444</v>
      </c>
      <c r="AL205" s="167" t="n">
        <v>0.422316358310604</v>
      </c>
      <c r="AM205" s="190" t="n">
        <v>0.41195696109301</v>
      </c>
      <c r="AN205" s="54"/>
      <c r="AO205" s="54"/>
      <c r="AP205" s="54"/>
      <c r="AQ205" s="54"/>
      <c r="AR205" s="54"/>
      <c r="AS205" s="54"/>
      <c r="AU205" s="54"/>
      <c r="AV205" s="54"/>
      <c r="AW205" s="54"/>
      <c r="AX205" s="54"/>
      <c r="AY205" s="54"/>
      <c r="AZ205" s="57"/>
      <c r="BA205" s="57"/>
      <c r="BB205" s="57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</row>
    <row r="206" customFormat="false" ht="12.75" hidden="false" customHeight="false" outlineLevel="0" collapsed="false">
      <c r="A206" s="169" t="n">
        <v>42186</v>
      </c>
      <c r="B206" s="268" t="n">
        <v>5.143</v>
      </c>
      <c r="C206" s="54"/>
      <c r="D206" s="54"/>
      <c r="E206" s="54"/>
      <c r="F206" s="54"/>
      <c r="G206" s="326"/>
      <c r="H206" s="326"/>
      <c r="I206" s="326"/>
      <c r="J206" s="327"/>
      <c r="K206" s="326"/>
      <c r="L206" s="328"/>
      <c r="M206" s="328"/>
      <c r="N206" s="327"/>
      <c r="O206" s="227"/>
      <c r="P206" s="227"/>
      <c r="Q206" s="327"/>
      <c r="S206" s="327"/>
      <c r="T206" s="327"/>
      <c r="U206" s="327"/>
      <c r="V206" s="327"/>
      <c r="W206" s="327"/>
      <c r="X206" s="327"/>
      <c r="Y206" s="54"/>
      <c r="Z206" s="54"/>
      <c r="AA206" s="56"/>
      <c r="AB206" s="54"/>
      <c r="AC206" s="54"/>
      <c r="AD206" s="54"/>
      <c r="AE206" s="54"/>
      <c r="AF206" s="54"/>
      <c r="AG206" s="330"/>
      <c r="AH206" s="54"/>
      <c r="AI206" s="274" t="n">
        <v>1.49063453526857</v>
      </c>
      <c r="AJ206" s="285" t="n">
        <v>0.0612762426112416</v>
      </c>
      <c r="AK206" s="285" t="n">
        <v>0.0630522148705088</v>
      </c>
      <c r="AL206" s="167" t="n">
        <v>0.419981662936754</v>
      </c>
      <c r="AM206" s="190" t="n">
        <v>0.409711499314825</v>
      </c>
      <c r="AN206" s="54"/>
      <c r="AO206" s="54"/>
      <c r="AP206" s="54"/>
      <c r="AQ206" s="54"/>
      <c r="AR206" s="54"/>
      <c r="AS206" s="54"/>
      <c r="AU206" s="54"/>
      <c r="AV206" s="54"/>
      <c r="AW206" s="54"/>
      <c r="AX206" s="54"/>
      <c r="AY206" s="54"/>
      <c r="AZ206" s="57"/>
      <c r="BA206" s="57"/>
      <c r="BB206" s="57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</row>
    <row r="207" customFormat="false" ht="12.75" hidden="false" customHeight="false" outlineLevel="0" collapsed="false">
      <c r="A207" s="169" t="n">
        <v>42217</v>
      </c>
      <c r="B207" s="268" t="n">
        <v>5.163</v>
      </c>
      <c r="C207" s="54"/>
      <c r="D207" s="54"/>
      <c r="E207" s="54"/>
      <c r="F207" s="54"/>
      <c r="G207" s="326"/>
      <c r="H207" s="326"/>
      <c r="I207" s="326"/>
      <c r="J207" s="327"/>
      <c r="K207" s="326"/>
      <c r="L207" s="328"/>
      <c r="M207" s="328"/>
      <c r="N207" s="327"/>
      <c r="O207" s="227"/>
      <c r="P207" s="227"/>
      <c r="Q207" s="327"/>
      <c r="S207" s="327"/>
      <c r="T207" s="327"/>
      <c r="U207" s="327"/>
      <c r="V207" s="327"/>
      <c r="W207" s="327"/>
      <c r="X207" s="327"/>
      <c r="Y207" s="54"/>
      <c r="Z207" s="54"/>
      <c r="AA207" s="56"/>
      <c r="AB207" s="54"/>
      <c r="AC207" s="54"/>
      <c r="AD207" s="54"/>
      <c r="AE207" s="54"/>
      <c r="AF207" s="54"/>
      <c r="AG207" s="330"/>
      <c r="AH207" s="54"/>
      <c r="AI207" s="274" t="n">
        <v>1.49075865262407</v>
      </c>
      <c r="AJ207" s="285" t="n">
        <v>0.0613199289496684</v>
      </c>
      <c r="AK207" s="285" t="n">
        <v>0.0630795687896994</v>
      </c>
      <c r="AL207" s="167" t="n">
        <v>0.417579752180298</v>
      </c>
      <c r="AM207" s="190" t="n">
        <v>0.407402243928924</v>
      </c>
      <c r="AN207" s="54"/>
      <c r="AO207" s="54"/>
      <c r="AP207" s="54"/>
      <c r="AQ207" s="54"/>
      <c r="AR207" s="54"/>
      <c r="AS207" s="54"/>
      <c r="AU207" s="54"/>
      <c r="AV207" s="54"/>
      <c r="AW207" s="54"/>
      <c r="AX207" s="54"/>
      <c r="AY207" s="54"/>
      <c r="AZ207" s="57"/>
      <c r="BA207" s="57"/>
      <c r="BB207" s="57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</row>
    <row r="208" customFormat="false" ht="12.75" hidden="false" customHeight="false" outlineLevel="0" collapsed="false">
      <c r="A208" s="169" t="n">
        <v>42248</v>
      </c>
      <c r="B208" s="268" t="n">
        <v>5.153</v>
      </c>
      <c r="C208" s="54"/>
      <c r="D208" s="54"/>
      <c r="E208" s="54"/>
      <c r="F208" s="54"/>
      <c r="G208" s="326"/>
      <c r="H208" s="326"/>
      <c r="I208" s="326"/>
      <c r="J208" s="327"/>
      <c r="K208" s="326"/>
      <c r="L208" s="328"/>
      <c r="M208" s="328"/>
      <c r="N208" s="327"/>
      <c r="O208" s="227"/>
      <c r="P208" s="227"/>
      <c r="Q208" s="327"/>
      <c r="S208" s="327"/>
      <c r="T208" s="327"/>
      <c r="U208" s="327"/>
      <c r="V208" s="327"/>
      <c r="W208" s="327"/>
      <c r="X208" s="327"/>
      <c r="Y208" s="54"/>
      <c r="Z208" s="54"/>
      <c r="AA208" s="56"/>
      <c r="AB208" s="54"/>
      <c r="AC208" s="54"/>
      <c r="AD208" s="54"/>
      <c r="AE208" s="54"/>
      <c r="AF208" s="54"/>
      <c r="AG208" s="330"/>
      <c r="AH208" s="54"/>
      <c r="AI208" s="274" t="n">
        <v>1.49088678460074</v>
      </c>
      <c r="AJ208" s="285" t="n">
        <v>0.0613636152887289</v>
      </c>
      <c r="AK208" s="285" t="n">
        <v>0.0631069227091388</v>
      </c>
      <c r="AL208" s="167" t="n">
        <v>0.415188596245248</v>
      </c>
      <c r="AM208" s="190" t="n">
        <v>0.405104182761109</v>
      </c>
      <c r="AN208" s="54"/>
      <c r="AO208" s="54"/>
      <c r="AP208" s="54"/>
      <c r="AQ208" s="54"/>
      <c r="AR208" s="54"/>
      <c r="AS208" s="54"/>
      <c r="AU208" s="54"/>
      <c r="AV208" s="54"/>
      <c r="AW208" s="54"/>
      <c r="AX208" s="54"/>
      <c r="AY208" s="54"/>
      <c r="AZ208" s="57"/>
      <c r="BA208" s="57"/>
      <c r="BB208" s="57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</row>
    <row r="209" customFormat="false" ht="12.75" hidden="false" customHeight="false" outlineLevel="0" collapsed="false">
      <c r="A209" s="169" t="n">
        <v>42278</v>
      </c>
      <c r="B209" s="268" t="n">
        <v>5.163</v>
      </c>
      <c r="C209" s="54"/>
      <c r="D209" s="54"/>
      <c r="E209" s="54"/>
      <c r="F209" s="54"/>
      <c r="G209" s="326"/>
      <c r="H209" s="326"/>
      <c r="I209" s="326"/>
      <c r="J209" s="327"/>
      <c r="K209" s="326"/>
      <c r="L209" s="328"/>
      <c r="M209" s="328"/>
      <c r="N209" s="327"/>
      <c r="O209" s="227"/>
      <c r="P209" s="227"/>
      <c r="Q209" s="327"/>
      <c r="S209" s="327"/>
      <c r="T209" s="327"/>
      <c r="U209" s="327"/>
      <c r="V209" s="327"/>
      <c r="W209" s="327"/>
      <c r="X209" s="327"/>
      <c r="Y209" s="54"/>
      <c r="Z209" s="54"/>
      <c r="AA209" s="56"/>
      <c r="AB209" s="54"/>
      <c r="AC209" s="54"/>
      <c r="AD209" s="54"/>
      <c r="AE209" s="54"/>
      <c r="AF209" s="54"/>
      <c r="AG209" s="330"/>
      <c r="AH209" s="54"/>
      <c r="AI209" s="274" t="n">
        <v>1.49101460652024</v>
      </c>
      <c r="AJ209" s="285" t="n">
        <v>0.0614058923916487</v>
      </c>
      <c r="AK209" s="285" t="n">
        <v>0.063133394244316</v>
      </c>
      <c r="AL209" s="167" t="n">
        <v>0.412884788736426</v>
      </c>
      <c r="AM209" s="190" t="n">
        <v>0.402890870952904</v>
      </c>
      <c r="AN209" s="54"/>
      <c r="AO209" s="54"/>
      <c r="AP209" s="54"/>
      <c r="AQ209" s="54"/>
      <c r="AR209" s="54"/>
      <c r="AS209" s="54"/>
      <c r="AU209" s="54"/>
      <c r="AV209" s="54"/>
      <c r="AW209" s="54"/>
      <c r="AX209" s="54"/>
      <c r="AY209" s="54"/>
      <c r="AZ209" s="57"/>
      <c r="BA209" s="57"/>
      <c r="BB209" s="57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</row>
    <row r="210" customFormat="false" ht="12.75" hidden="false" customHeight="false" outlineLevel="0" collapsed="false">
      <c r="A210" s="169" t="n">
        <v>42309</v>
      </c>
      <c r="B210" s="268" t="n">
        <v>5.308</v>
      </c>
      <c r="C210" s="54"/>
      <c r="D210" s="54"/>
      <c r="E210" s="54"/>
      <c r="F210" s="54"/>
      <c r="G210" s="326"/>
      <c r="H210" s="326"/>
      <c r="I210" s="326"/>
      <c r="J210" s="327"/>
      <c r="K210" s="326"/>
      <c r="L210" s="328"/>
      <c r="M210" s="328"/>
      <c r="N210" s="327"/>
      <c r="O210" s="331"/>
      <c r="P210" s="327"/>
      <c r="Q210" s="327"/>
      <c r="S210" s="327"/>
      <c r="T210" s="327"/>
      <c r="U210" s="327"/>
      <c r="V210" s="327"/>
      <c r="W210" s="327"/>
      <c r="X210" s="327"/>
      <c r="Y210" s="54"/>
      <c r="Z210" s="54"/>
      <c r="AA210" s="56"/>
      <c r="AB210" s="54"/>
      <c r="AC210" s="54"/>
      <c r="AD210" s="54"/>
      <c r="AE210" s="54"/>
      <c r="AF210" s="54"/>
      <c r="AG210" s="330"/>
      <c r="AH210" s="54"/>
      <c r="AI210" s="274" t="n">
        <v>1.49115064067939</v>
      </c>
      <c r="AJ210" s="285" t="n">
        <v>0.0614495787319562</v>
      </c>
      <c r="AK210" s="285" t="n">
        <v>0.0631607481642433</v>
      </c>
      <c r="AL210" s="167" t="n">
        <v>0.410514715899232</v>
      </c>
      <c r="AM210" s="190" t="n">
        <v>0.40061471310305</v>
      </c>
      <c r="AN210" s="54"/>
      <c r="AO210" s="54"/>
      <c r="AP210" s="54"/>
      <c r="AQ210" s="54"/>
      <c r="AR210" s="54"/>
      <c r="AS210" s="54"/>
      <c r="AU210" s="54"/>
      <c r="AV210" s="54"/>
      <c r="AW210" s="54"/>
      <c r="AX210" s="54"/>
      <c r="AY210" s="54"/>
      <c r="AZ210" s="57"/>
      <c r="BA210" s="57"/>
      <c r="BB210" s="57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</row>
    <row r="211" customFormat="false" ht="12.75" hidden="false" customHeight="false" outlineLevel="0" collapsed="false">
      <c r="A211" s="169" t="n">
        <v>42339</v>
      </c>
      <c r="B211" s="268" t="n">
        <v>5.443</v>
      </c>
      <c r="C211" s="54"/>
      <c r="D211" s="54"/>
      <c r="E211" s="54"/>
      <c r="F211" s="54"/>
      <c r="G211" s="326"/>
      <c r="H211" s="326"/>
      <c r="I211" s="326"/>
      <c r="J211" s="327"/>
      <c r="K211" s="326"/>
      <c r="L211" s="328"/>
      <c r="M211" s="328"/>
      <c r="N211" s="327"/>
      <c r="O211" s="331"/>
      <c r="P211" s="327"/>
      <c r="Q211" s="327"/>
      <c r="S211" s="327"/>
      <c r="T211" s="327"/>
      <c r="U211" s="327"/>
      <c r="V211" s="327"/>
      <c r="W211" s="327"/>
      <c r="X211" s="327"/>
      <c r="Y211" s="54"/>
      <c r="Z211" s="54"/>
      <c r="AA211" s="56"/>
      <c r="AB211" s="54"/>
      <c r="AC211" s="54"/>
      <c r="AD211" s="54"/>
      <c r="AE211" s="54"/>
      <c r="AF211" s="54"/>
      <c r="AG211" s="330"/>
      <c r="AH211" s="54"/>
      <c r="AI211" s="274" t="n">
        <v>1.4912861115103</v>
      </c>
      <c r="AJ211" s="285" t="n">
        <v>0.0614918558360835</v>
      </c>
      <c r="AK211" s="285" t="n">
        <v>0.0631872196998939</v>
      </c>
      <c r="AL211" s="167" t="n">
        <v>0.408231260140059</v>
      </c>
      <c r="AM211" s="190" t="n">
        <v>0.398422518672262</v>
      </c>
      <c r="AN211" s="54"/>
      <c r="AO211" s="54"/>
      <c r="AP211" s="54"/>
      <c r="AQ211" s="54"/>
      <c r="AR211" s="54"/>
      <c r="AS211" s="54"/>
      <c r="AU211" s="54"/>
      <c r="AV211" s="54"/>
      <c r="AW211" s="54"/>
      <c r="AX211" s="54"/>
      <c r="AY211" s="54"/>
      <c r="AZ211" s="57"/>
      <c r="BA211" s="57"/>
      <c r="BB211" s="57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</row>
    <row r="212" customFormat="false" ht="12.75" hidden="false" customHeight="false" outlineLevel="0" collapsed="false">
      <c r="A212" s="169" t="n">
        <v>42370</v>
      </c>
      <c r="B212" s="268" t="n">
        <v>5.523</v>
      </c>
      <c r="C212" s="54"/>
      <c r="D212" s="54"/>
      <c r="E212" s="54"/>
      <c r="F212" s="54"/>
      <c r="G212" s="326"/>
      <c r="H212" s="326"/>
      <c r="I212" s="326"/>
      <c r="J212" s="327"/>
      <c r="K212" s="326"/>
      <c r="L212" s="328"/>
      <c r="M212" s="328"/>
      <c r="N212" s="327"/>
      <c r="O212" s="331"/>
      <c r="P212" s="327"/>
      <c r="Q212" s="327"/>
      <c r="S212" s="327"/>
      <c r="T212" s="327"/>
      <c r="U212" s="327"/>
      <c r="V212" s="327"/>
      <c r="W212" s="327"/>
      <c r="X212" s="327"/>
      <c r="Y212" s="54"/>
      <c r="Z212" s="54"/>
      <c r="AA212" s="56"/>
      <c r="AB212" s="54"/>
      <c r="AC212" s="54"/>
      <c r="AD212" s="54"/>
      <c r="AE212" s="54"/>
      <c r="AF212" s="54"/>
      <c r="AG212" s="330"/>
      <c r="AH212" s="54"/>
      <c r="AI212" s="274" t="n">
        <v>1.49143005129925</v>
      </c>
      <c r="AJ212" s="285" t="n">
        <v>0.061535542177638</v>
      </c>
      <c r="AK212" s="285" t="n">
        <v>0.0632145736203098</v>
      </c>
      <c r="AL212" s="167" t="n">
        <v>0.405882164345518</v>
      </c>
      <c r="AM212" s="190" t="n">
        <v>0.396168100256079</v>
      </c>
      <c r="AN212" s="54"/>
      <c r="AO212" s="54"/>
      <c r="AP212" s="54"/>
      <c r="AQ212" s="54"/>
      <c r="AR212" s="54"/>
      <c r="AS212" s="54"/>
      <c r="AU212" s="54"/>
      <c r="AV212" s="54"/>
      <c r="AW212" s="54"/>
      <c r="AX212" s="54"/>
      <c r="AY212" s="54"/>
      <c r="AZ212" s="57"/>
      <c r="BA212" s="57"/>
      <c r="BB212" s="57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</row>
    <row r="213" customFormat="false" ht="12.75" hidden="false" customHeight="false" outlineLevel="0" collapsed="false">
      <c r="A213" s="169" t="n">
        <v>42401</v>
      </c>
      <c r="B213" s="268" t="n">
        <v>5.403</v>
      </c>
      <c r="C213" s="54"/>
      <c r="D213" s="54"/>
      <c r="E213" s="54"/>
      <c r="F213" s="54"/>
      <c r="G213" s="326"/>
      <c r="H213" s="326"/>
      <c r="I213" s="326"/>
      <c r="J213" s="327"/>
      <c r="K213" s="326"/>
      <c r="L213" s="328"/>
      <c r="M213" s="328"/>
      <c r="N213" s="327"/>
      <c r="O213" s="331"/>
      <c r="P213" s="327"/>
      <c r="Q213" s="327"/>
      <c r="S213" s="327"/>
      <c r="T213" s="327"/>
      <c r="U213" s="327"/>
      <c r="V213" s="327"/>
      <c r="W213" s="327"/>
      <c r="X213" s="327"/>
      <c r="Y213" s="54"/>
      <c r="Z213" s="54"/>
      <c r="AA213" s="56"/>
      <c r="AB213" s="54"/>
      <c r="AC213" s="54"/>
      <c r="AD213" s="54"/>
      <c r="AE213" s="54"/>
      <c r="AF213" s="54"/>
      <c r="AG213" s="330"/>
      <c r="AH213" s="54"/>
      <c r="AI213" s="274" t="n">
        <v>1.49157801010358</v>
      </c>
      <c r="AJ213" s="285" t="n">
        <v>0.0615792285198258</v>
      </c>
      <c r="AK213" s="285" t="n">
        <v>0.0632419275409744</v>
      </c>
      <c r="AL213" s="167" t="n">
        <v>0.403543688192795</v>
      </c>
      <c r="AM213" s="190" t="n">
        <v>0.39392466716261</v>
      </c>
      <c r="AN213" s="54"/>
      <c r="AO213" s="54"/>
      <c r="AP213" s="54"/>
      <c r="AQ213" s="54"/>
      <c r="AR213" s="54"/>
      <c r="AS213" s="54"/>
      <c r="AU213" s="54"/>
      <c r="AV213" s="54"/>
      <c r="AW213" s="54"/>
      <c r="AX213" s="54"/>
      <c r="AY213" s="54"/>
      <c r="AZ213" s="57"/>
      <c r="BA213" s="57"/>
      <c r="BB213" s="57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</row>
    <row r="214" customFormat="false" ht="12.75" hidden="false" customHeight="false" outlineLevel="0" collapsed="false">
      <c r="A214" s="169" t="n">
        <v>42430</v>
      </c>
      <c r="B214" s="268" t="n">
        <v>5.298</v>
      </c>
      <c r="C214" s="54"/>
      <c r="D214" s="54"/>
      <c r="E214" s="54"/>
      <c r="F214" s="54"/>
      <c r="G214" s="326"/>
      <c r="H214" s="326"/>
      <c r="I214" s="326"/>
      <c r="J214" s="327"/>
      <c r="K214" s="326"/>
      <c r="L214" s="328"/>
      <c r="M214" s="328"/>
      <c r="N214" s="327"/>
      <c r="O214" s="331"/>
      <c r="P214" s="327"/>
      <c r="Q214" s="327"/>
      <c r="S214" s="327"/>
      <c r="T214" s="327"/>
      <c r="U214" s="327"/>
      <c r="V214" s="327"/>
      <c r="W214" s="327"/>
      <c r="X214" s="327"/>
      <c r="Y214" s="54"/>
      <c r="Z214" s="54"/>
      <c r="AA214" s="56"/>
      <c r="AB214" s="54"/>
      <c r="AC214" s="54"/>
      <c r="AD214" s="54"/>
      <c r="AE214" s="54"/>
      <c r="AF214" s="54"/>
      <c r="AG214" s="330"/>
      <c r="AH214" s="54"/>
      <c r="AI214" s="274" t="n">
        <v>1.49141200258854</v>
      </c>
      <c r="AJ214" s="285" t="n">
        <v>0.06160594264224</v>
      </c>
      <c r="AK214" s="285" t="n">
        <v>0.0632675166927883</v>
      </c>
      <c r="AL214" s="167" t="n">
        <v>0.401448575488224</v>
      </c>
      <c r="AM214" s="190" t="n">
        <v>0.391835879519113</v>
      </c>
      <c r="AN214" s="54"/>
      <c r="AO214" s="54"/>
      <c r="AP214" s="54"/>
      <c r="AQ214" s="54"/>
      <c r="AR214" s="54"/>
      <c r="AS214" s="54"/>
      <c r="AU214" s="54"/>
      <c r="AV214" s="54"/>
      <c r="AW214" s="54"/>
      <c r="AX214" s="54"/>
      <c r="AY214" s="54"/>
      <c r="AZ214" s="57"/>
      <c r="BA214" s="57"/>
      <c r="BB214" s="57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</row>
    <row r="215" customFormat="false" ht="12.75" hidden="false" customHeight="false" outlineLevel="0" collapsed="false">
      <c r="A215" s="169" t="n">
        <v>42461</v>
      </c>
      <c r="B215" s="268" t="n">
        <v>5.208</v>
      </c>
      <c r="C215" s="54"/>
      <c r="D215" s="54"/>
      <c r="E215" s="54"/>
      <c r="F215" s="54"/>
      <c r="G215" s="326"/>
      <c r="H215" s="326"/>
      <c r="I215" s="326"/>
      <c r="J215" s="327"/>
      <c r="K215" s="326"/>
      <c r="L215" s="328"/>
      <c r="M215" s="328"/>
      <c r="N215" s="327"/>
      <c r="O215" s="331"/>
      <c r="P215" s="327"/>
      <c r="Q215" s="327"/>
      <c r="S215" s="327"/>
      <c r="T215" s="327"/>
      <c r="U215" s="327"/>
      <c r="V215" s="327"/>
      <c r="W215" s="327"/>
      <c r="X215" s="327"/>
      <c r="Y215" s="54"/>
      <c r="Z215" s="54"/>
      <c r="AA215" s="56"/>
      <c r="AB215" s="54"/>
      <c r="AC215" s="54"/>
      <c r="AD215" s="54"/>
      <c r="AE215" s="54"/>
      <c r="AF215" s="54"/>
      <c r="AG215" s="330"/>
      <c r="AH215" s="54"/>
      <c r="AI215" s="274" t="n">
        <v>1.49092587386993</v>
      </c>
      <c r="AJ215" s="285" t="n">
        <v>0.06162037790881</v>
      </c>
      <c r="AK215" s="285" t="n">
        <v>0.0632948706139329</v>
      </c>
      <c r="AL215" s="167" t="n">
        <v>0.399301919925505</v>
      </c>
      <c r="AM215" s="190" t="n">
        <v>0.38961358894167</v>
      </c>
      <c r="AN215" s="54"/>
      <c r="AO215" s="54"/>
      <c r="AP215" s="54"/>
      <c r="AQ215" s="54"/>
      <c r="AR215" s="54"/>
      <c r="AS215" s="54"/>
      <c r="AU215" s="54"/>
      <c r="AV215" s="54"/>
      <c r="AW215" s="54"/>
      <c r="AX215" s="54"/>
      <c r="AY215" s="54"/>
      <c r="AZ215" s="57"/>
      <c r="BA215" s="57"/>
      <c r="BB215" s="57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</row>
    <row r="216" customFormat="false" ht="12.75" hidden="false" customHeight="false" outlineLevel="0" collapsed="false">
      <c r="A216" s="169" t="n">
        <v>42491</v>
      </c>
      <c r="B216" s="268" t="n">
        <v>5.188</v>
      </c>
      <c r="C216" s="54"/>
      <c r="D216" s="54"/>
      <c r="E216" s="54"/>
      <c r="F216" s="54"/>
      <c r="G216" s="326"/>
      <c r="H216" s="326"/>
      <c r="I216" s="326"/>
      <c r="J216" s="327"/>
      <c r="K216" s="326"/>
      <c r="L216" s="328"/>
      <c r="M216" s="328"/>
      <c r="N216" s="327"/>
      <c r="O216" s="331"/>
      <c r="P216" s="327"/>
      <c r="Q216" s="327"/>
      <c r="S216" s="327"/>
      <c r="T216" s="327"/>
      <c r="U216" s="327"/>
      <c r="V216" s="327"/>
      <c r="W216" s="327"/>
      <c r="X216" s="327"/>
      <c r="Y216" s="54"/>
      <c r="Z216" s="54"/>
      <c r="AA216" s="56"/>
      <c r="AB216" s="54"/>
      <c r="AC216" s="54"/>
      <c r="AD216" s="54"/>
      <c r="AE216" s="54"/>
      <c r="AF216" s="54"/>
      <c r="AG216" s="330"/>
      <c r="AH216" s="54"/>
      <c r="AI216" s="274" t="n">
        <v>1.4904525692643</v>
      </c>
      <c r="AJ216" s="285" t="n">
        <v>0.0616343475216854</v>
      </c>
      <c r="AK216" s="285" t="n">
        <v>0.0633213421507604</v>
      </c>
      <c r="AL216" s="167" t="n">
        <v>0.397234542742</v>
      </c>
      <c r="AM216" s="190" t="n">
        <v>0.38747332776855</v>
      </c>
      <c r="AN216" s="54"/>
      <c r="AO216" s="54"/>
      <c r="AP216" s="54"/>
      <c r="AQ216" s="54"/>
      <c r="AR216" s="54"/>
      <c r="AS216" s="54"/>
      <c r="AU216" s="54"/>
      <c r="AV216" s="54"/>
      <c r="AW216" s="54"/>
      <c r="AX216" s="54"/>
      <c r="AY216" s="54"/>
      <c r="AZ216" s="57"/>
      <c r="BA216" s="57"/>
      <c r="BB216" s="57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</row>
    <row r="217" customFormat="false" ht="12.75" hidden="false" customHeight="false" outlineLevel="0" collapsed="false">
      <c r="A217" s="169" t="n">
        <v>42522</v>
      </c>
      <c r="B217" s="268" t="n">
        <v>5.216</v>
      </c>
      <c r="C217" s="54"/>
      <c r="D217" s="54"/>
      <c r="E217" s="54"/>
      <c r="F217" s="54"/>
      <c r="G217" s="326"/>
      <c r="H217" s="326"/>
      <c r="I217" s="326"/>
      <c r="J217" s="327"/>
      <c r="K217" s="326"/>
      <c r="L217" s="328"/>
      <c r="M217" s="328"/>
      <c r="N217" s="327"/>
      <c r="O217" s="331"/>
      <c r="P217" s="327"/>
      <c r="Q217" s="327"/>
      <c r="S217" s="327"/>
      <c r="T217" s="327"/>
      <c r="U217" s="327"/>
      <c r="V217" s="327"/>
      <c r="W217" s="327"/>
      <c r="X217" s="327"/>
      <c r="Y217" s="54"/>
      <c r="Z217" s="54"/>
      <c r="AA217" s="56"/>
      <c r="AB217" s="54"/>
      <c r="AC217" s="54"/>
      <c r="AD217" s="54"/>
      <c r="AE217" s="54"/>
      <c r="AF217" s="54"/>
      <c r="AG217" s="330"/>
      <c r="AH217" s="54"/>
      <c r="AI217" s="274" t="n">
        <v>1.48996053820068</v>
      </c>
      <c r="AJ217" s="285" t="n">
        <v>0.0616487827883914</v>
      </c>
      <c r="AK217" s="285" t="n">
        <v>0.0633486960723939</v>
      </c>
      <c r="AL217" s="167" t="n">
        <v>0.395108573796285</v>
      </c>
      <c r="AM217" s="190" t="n">
        <v>0.38527237124425</v>
      </c>
      <c r="AN217" s="54"/>
      <c r="AO217" s="54"/>
      <c r="AP217" s="54"/>
      <c r="AQ217" s="54"/>
      <c r="AR217" s="54"/>
      <c r="AS217" s="54"/>
      <c r="AU217" s="54"/>
      <c r="AV217" s="54"/>
      <c r="AW217" s="54"/>
      <c r="AX217" s="54"/>
      <c r="AY217" s="54"/>
      <c r="AZ217" s="57"/>
      <c r="BA217" s="57"/>
      <c r="BB217" s="57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</row>
    <row r="218" customFormat="false" ht="12.75" hidden="false" customHeight="false" outlineLevel="0" collapsed="false">
      <c r="A218" s="169" t="n">
        <v>42552</v>
      </c>
      <c r="B218" s="268" t="n">
        <v>5.243</v>
      </c>
      <c r="C218" s="54"/>
      <c r="D218" s="54"/>
      <c r="E218" s="54"/>
      <c r="F218" s="54"/>
      <c r="G218" s="326"/>
      <c r="H218" s="326"/>
      <c r="I218" s="326"/>
      <c r="J218" s="327"/>
      <c r="K218" s="326"/>
      <c r="L218" s="328"/>
      <c r="M218" s="328"/>
      <c r="N218" s="327"/>
      <c r="O218" s="331"/>
      <c r="P218" s="327"/>
      <c r="Q218" s="332"/>
      <c r="S218" s="332"/>
      <c r="T218" s="71"/>
      <c r="U218" s="167"/>
      <c r="V218" s="167"/>
      <c r="W218" s="54"/>
      <c r="X218" s="54"/>
      <c r="Y218" s="54"/>
      <c r="Z218" s="54"/>
      <c r="AA218" s="56"/>
      <c r="AB218" s="54"/>
      <c r="AC218" s="54"/>
      <c r="AD218" s="54"/>
      <c r="AE218" s="54"/>
      <c r="AF218" s="54"/>
      <c r="AG218" s="330"/>
      <c r="AH218" s="54"/>
      <c r="AI218" s="274" t="n">
        <v>1.4894815275732</v>
      </c>
      <c r="AJ218" s="285" t="n">
        <v>0.0616627524013986</v>
      </c>
      <c r="AK218" s="285" t="n">
        <v>0.0633751676096943</v>
      </c>
      <c r="AL218" s="167" t="n">
        <v>0.393061129462375</v>
      </c>
      <c r="AM218" s="190" t="n">
        <v>0.38315267771025</v>
      </c>
      <c r="AN218" s="54"/>
      <c r="AO218" s="54"/>
      <c r="AP218" s="54"/>
      <c r="AQ218" s="54"/>
      <c r="AR218" s="54"/>
      <c r="AS218" s="54"/>
      <c r="AU218" s="54"/>
      <c r="AV218" s="54"/>
      <c r="AW218" s="54"/>
      <c r="AX218" s="54"/>
      <c r="AY218" s="54"/>
      <c r="AZ218" s="57"/>
      <c r="BA218" s="57"/>
      <c r="BB218" s="57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</row>
    <row r="219" customFormat="false" ht="12.75" hidden="false" customHeight="false" outlineLevel="0" collapsed="false">
      <c r="A219" s="169" t="n">
        <v>42583</v>
      </c>
      <c r="B219" s="268" t="n">
        <v>5.263</v>
      </c>
      <c r="C219" s="54"/>
      <c r="D219" s="54"/>
      <c r="E219" s="54"/>
      <c r="F219" s="54"/>
      <c r="G219" s="326"/>
      <c r="H219" s="326"/>
      <c r="I219" s="326"/>
      <c r="J219" s="327"/>
      <c r="K219" s="326"/>
      <c r="L219" s="328"/>
      <c r="M219" s="328"/>
      <c r="N219" s="327"/>
      <c r="O219" s="331"/>
      <c r="P219" s="327"/>
      <c r="Q219" s="332"/>
      <c r="S219" s="332"/>
      <c r="T219" s="71"/>
      <c r="U219" s="167"/>
      <c r="V219" s="167"/>
      <c r="W219" s="54"/>
      <c r="X219" s="54"/>
      <c r="Y219" s="54"/>
      <c r="Z219" s="54"/>
      <c r="AA219" s="56"/>
      <c r="AB219" s="54"/>
      <c r="AC219" s="54"/>
      <c r="AD219" s="54"/>
      <c r="AE219" s="54"/>
      <c r="AF219" s="54"/>
      <c r="AG219" s="330"/>
      <c r="AH219" s="54"/>
      <c r="AI219" s="274" t="n">
        <v>1.4889836064437</v>
      </c>
      <c r="AJ219" s="285" t="n">
        <v>0.0616771876682409</v>
      </c>
      <c r="AK219" s="285" t="n">
        <v>0.0634025215318159</v>
      </c>
      <c r="AL219" s="167" t="n">
        <v>0.3909556687857</v>
      </c>
      <c r="AM219" s="190" t="n">
        <v>0.380972893761871</v>
      </c>
      <c r="AN219" s="54"/>
      <c r="AO219" s="54"/>
      <c r="AP219" s="54"/>
      <c r="AQ219" s="54"/>
      <c r="AR219" s="54"/>
      <c r="AS219" s="54"/>
      <c r="AU219" s="54"/>
      <c r="AV219" s="54"/>
      <c r="AW219" s="54"/>
      <c r="AX219" s="54"/>
      <c r="AY219" s="54"/>
      <c r="AZ219" s="57"/>
      <c r="BA219" s="57"/>
      <c r="BB219" s="57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</row>
    <row r="220" customFormat="false" ht="12.75" hidden="false" customHeight="false" outlineLevel="0" collapsed="false">
      <c r="A220" s="169" t="n">
        <v>42614</v>
      </c>
      <c r="B220" s="268" t="n">
        <v>5.253</v>
      </c>
      <c r="C220" s="54"/>
      <c r="D220" s="54"/>
      <c r="E220" s="54"/>
      <c r="F220" s="54"/>
      <c r="G220" s="326"/>
      <c r="H220" s="326"/>
      <c r="I220" s="326"/>
      <c r="J220" s="327"/>
      <c r="K220" s="326"/>
      <c r="L220" s="328"/>
      <c r="M220" s="328"/>
      <c r="N220" s="327"/>
      <c r="O220" s="331"/>
      <c r="P220" s="327"/>
      <c r="Q220" s="332"/>
      <c r="S220" s="332"/>
      <c r="T220" s="71"/>
      <c r="U220" s="167"/>
      <c r="V220" s="167"/>
      <c r="W220" s="54"/>
      <c r="X220" s="54"/>
      <c r="Y220" s="54"/>
      <c r="Z220" s="54"/>
      <c r="AA220" s="56"/>
      <c r="AB220" s="54"/>
      <c r="AC220" s="54"/>
      <c r="AD220" s="54"/>
      <c r="AE220" s="54"/>
      <c r="AF220" s="54"/>
      <c r="AG220" s="330"/>
      <c r="AH220" s="54"/>
      <c r="AI220" s="274" t="n">
        <v>1.48848269675143</v>
      </c>
      <c r="AJ220" s="285" t="n">
        <v>0.0616916229351521</v>
      </c>
      <c r="AK220" s="285" t="n">
        <v>0.0634298754541853</v>
      </c>
      <c r="AL220" s="167" t="n">
        <v>0.388860562415794</v>
      </c>
      <c r="AM220" s="190" t="n">
        <v>0.378803807987527</v>
      </c>
      <c r="AN220" s="54"/>
      <c r="AO220" s="54"/>
      <c r="AP220" s="54"/>
      <c r="AQ220" s="54"/>
      <c r="AR220" s="54"/>
      <c r="AS220" s="54"/>
      <c r="AU220" s="54"/>
      <c r="AV220" s="54"/>
      <c r="AW220" s="54"/>
      <c r="AX220" s="54"/>
      <c r="AY220" s="54"/>
      <c r="AZ220" s="57"/>
      <c r="BA220" s="57"/>
      <c r="BB220" s="57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</row>
    <row r="221" customFormat="false" ht="12.75" hidden="false" customHeight="false" outlineLevel="0" collapsed="false">
      <c r="A221" s="169" t="n">
        <v>42644</v>
      </c>
      <c r="B221" s="268" t="n">
        <v>5.263</v>
      </c>
      <c r="C221" s="54"/>
      <c r="D221" s="54"/>
      <c r="E221" s="54"/>
      <c r="F221" s="54"/>
      <c r="G221" s="326"/>
      <c r="H221" s="326"/>
      <c r="I221" s="326"/>
      <c r="J221" s="327"/>
      <c r="K221" s="326"/>
      <c r="L221" s="328"/>
      <c r="M221" s="328"/>
      <c r="N221" s="327"/>
      <c r="O221" s="331"/>
      <c r="P221" s="327"/>
      <c r="Q221" s="332"/>
      <c r="S221" s="332"/>
      <c r="T221" s="54"/>
      <c r="U221" s="54"/>
      <c r="V221" s="54"/>
      <c r="W221" s="54"/>
      <c r="X221" s="54"/>
      <c r="Y221" s="54"/>
      <c r="Z221" s="54"/>
      <c r="AA221" s="56"/>
      <c r="AB221" s="54"/>
      <c r="AC221" s="54"/>
      <c r="AD221" s="54"/>
      <c r="AE221" s="54"/>
      <c r="AF221" s="54"/>
      <c r="AG221" s="330"/>
      <c r="AH221" s="54"/>
      <c r="AI221" s="274" t="n">
        <v>1.48799510296329</v>
      </c>
      <c r="AJ221" s="285" t="n">
        <v>0.0617055925483578</v>
      </c>
      <c r="AK221" s="285" t="n">
        <v>0.0634563469921989</v>
      </c>
      <c r="AL221" s="167" t="n">
        <v>0.386842855895789</v>
      </c>
      <c r="AM221" s="190" t="n">
        <v>0.376714839783553</v>
      </c>
      <c r="AN221" s="54"/>
      <c r="AO221" s="54"/>
      <c r="AP221" s="54"/>
      <c r="AQ221" s="54"/>
      <c r="AR221" s="54"/>
      <c r="AS221" s="54"/>
      <c r="AU221" s="54"/>
      <c r="AV221" s="54"/>
      <c r="AW221" s="54"/>
      <c r="AX221" s="54"/>
      <c r="AY221" s="54"/>
      <c r="AZ221" s="57"/>
      <c r="BA221" s="57"/>
      <c r="BB221" s="57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</row>
    <row r="222" customFormat="false" ht="12.75" hidden="false" customHeight="false" outlineLevel="0" collapsed="false">
      <c r="A222" s="169" t="n">
        <v>42675</v>
      </c>
      <c r="B222" s="268" t="n">
        <v>5.408</v>
      </c>
      <c r="C222" s="54"/>
      <c r="D222" s="54"/>
      <c r="E222" s="54"/>
      <c r="F222" s="54"/>
      <c r="G222" s="326"/>
      <c r="H222" s="326"/>
      <c r="I222" s="326"/>
      <c r="J222" s="327"/>
      <c r="K222" s="326"/>
      <c r="L222" s="328"/>
      <c r="M222" s="328"/>
      <c r="N222" s="327"/>
      <c r="O222" s="331"/>
      <c r="P222" s="327"/>
      <c r="Q222" s="332"/>
      <c r="S222" s="332"/>
      <c r="T222" s="54"/>
      <c r="U222" s="54"/>
      <c r="V222" s="54"/>
      <c r="W222" s="54"/>
      <c r="X222" s="54"/>
      <c r="Y222" s="54"/>
      <c r="Z222" s="54"/>
      <c r="AA222" s="56"/>
      <c r="AB222" s="54"/>
      <c r="AC222" s="54"/>
      <c r="AD222" s="54"/>
      <c r="AE222" s="54"/>
      <c r="AF222" s="54"/>
      <c r="AG222" s="330"/>
      <c r="AH222" s="54"/>
      <c r="AI222" s="274" t="n">
        <v>1.48748832198193</v>
      </c>
      <c r="AJ222" s="285" t="n">
        <v>0.0617200278154049</v>
      </c>
      <c r="AK222" s="285" t="n">
        <v>0.0634837009150568</v>
      </c>
      <c r="AL222" s="167" t="n">
        <v>0.384767991286606</v>
      </c>
      <c r="AM222" s="190" t="n">
        <v>0.374566684366016</v>
      </c>
      <c r="AN222" s="54"/>
      <c r="AO222" s="54"/>
      <c r="AP222" s="54"/>
      <c r="AQ222" s="54"/>
      <c r="AR222" s="54"/>
      <c r="AS222" s="54"/>
      <c r="AU222" s="54"/>
      <c r="AV222" s="54"/>
      <c r="AW222" s="54"/>
      <c r="AX222" s="54"/>
      <c r="AY222" s="54"/>
      <c r="AZ222" s="57"/>
      <c r="BA222" s="57"/>
      <c r="BB222" s="57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</row>
    <row r="223" customFormat="false" ht="12.75" hidden="false" customHeight="false" outlineLevel="0" collapsed="false">
      <c r="A223" s="169" t="n">
        <v>42705</v>
      </c>
      <c r="B223" s="268" t="n">
        <v>5.543</v>
      </c>
      <c r="C223" s="54"/>
      <c r="D223" s="54"/>
      <c r="E223" s="54"/>
      <c r="F223" s="54"/>
      <c r="G223" s="326"/>
      <c r="H223" s="326"/>
      <c r="I223" s="326"/>
      <c r="J223" s="327"/>
      <c r="K223" s="326"/>
      <c r="L223" s="328"/>
      <c r="M223" s="328"/>
      <c r="N223" s="327"/>
      <c r="O223" s="331"/>
      <c r="P223" s="327"/>
      <c r="Q223" s="332"/>
      <c r="S223" s="332"/>
      <c r="T223" s="54"/>
      <c r="U223" s="54"/>
      <c r="V223" s="54"/>
      <c r="W223" s="54"/>
      <c r="X223" s="54"/>
      <c r="Y223" s="54"/>
      <c r="Z223" s="54"/>
      <c r="AA223" s="56"/>
      <c r="AB223" s="54"/>
      <c r="AC223" s="54"/>
      <c r="AD223" s="54"/>
      <c r="AE223" s="54"/>
      <c r="AF223" s="54"/>
      <c r="AG223" s="330"/>
      <c r="AH223" s="54"/>
      <c r="AI223" s="274" t="n">
        <v>1.48699505239102</v>
      </c>
      <c r="AJ223" s="285" t="n">
        <v>0.0617339974287425</v>
      </c>
      <c r="AK223" s="285" t="n">
        <v>0.0635101724535434</v>
      </c>
      <c r="AL223" s="167" t="n">
        <v>0.382769788695591</v>
      </c>
      <c r="AM223" s="190" t="n">
        <v>0.372497893975849</v>
      </c>
      <c r="AN223" s="54"/>
      <c r="AO223" s="54"/>
      <c r="AP223" s="54"/>
      <c r="AQ223" s="54"/>
      <c r="AR223" s="54"/>
      <c r="AS223" s="54"/>
      <c r="AU223" s="54"/>
      <c r="AV223" s="54"/>
      <c r="AW223" s="54"/>
      <c r="AX223" s="54"/>
      <c r="AY223" s="54"/>
      <c r="AZ223" s="57"/>
      <c r="BA223" s="57"/>
      <c r="BB223" s="57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</row>
    <row r="224" customFormat="false" ht="12.75" hidden="false" customHeight="false" outlineLevel="0" collapsed="false">
      <c r="A224" s="169" t="n">
        <v>42736</v>
      </c>
      <c r="B224" s="268" t="n">
        <v>5.623</v>
      </c>
      <c r="C224" s="54"/>
      <c r="D224" s="54"/>
      <c r="E224" s="54"/>
      <c r="F224" s="54"/>
      <c r="G224" s="326"/>
      <c r="H224" s="326"/>
      <c r="I224" s="326"/>
      <c r="J224" s="327"/>
      <c r="K224" s="326"/>
      <c r="L224" s="328"/>
      <c r="M224" s="328"/>
      <c r="N224" s="327"/>
      <c r="O224" s="331"/>
      <c r="P224" s="327"/>
      <c r="Q224" s="332"/>
      <c r="S224" s="332"/>
      <c r="T224" s="54"/>
      <c r="U224" s="54"/>
      <c r="V224" s="54"/>
      <c r="W224" s="54"/>
      <c r="X224" s="54"/>
      <c r="Y224" s="54"/>
      <c r="Z224" s="54"/>
      <c r="AA224" s="56"/>
      <c r="AB224" s="54"/>
      <c r="AC224" s="54"/>
      <c r="AD224" s="54"/>
      <c r="AE224" s="54"/>
      <c r="AF224" s="54"/>
      <c r="AG224" s="330"/>
      <c r="AH224" s="54"/>
      <c r="AI224" s="274" t="n">
        <v>1.48648241274033</v>
      </c>
      <c r="AJ224" s="285" t="n">
        <v>0.0617484326959263</v>
      </c>
      <c r="AK224" s="285" t="n">
        <v>0.0635375263768894</v>
      </c>
      <c r="AL224" s="167" t="n">
        <v>0.380714990771227</v>
      </c>
      <c r="AM224" s="190" t="n">
        <v>0.370370509193737</v>
      </c>
      <c r="AN224" s="54"/>
      <c r="AO224" s="54"/>
      <c r="AP224" s="54"/>
      <c r="AQ224" s="54"/>
      <c r="AR224" s="54"/>
      <c r="AS224" s="54"/>
      <c r="AU224" s="54"/>
      <c r="AV224" s="54"/>
      <c r="AW224" s="54"/>
      <c r="AX224" s="54"/>
      <c r="AY224" s="54"/>
      <c r="AZ224" s="57"/>
      <c r="BA224" s="57"/>
      <c r="BB224" s="57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</row>
    <row r="225" customFormat="false" ht="12.75" hidden="false" customHeight="false" outlineLevel="0" collapsed="false">
      <c r="A225" s="169" t="n">
        <v>42767</v>
      </c>
      <c r="B225" s="268" t="n">
        <v>5.503</v>
      </c>
      <c r="C225" s="54"/>
      <c r="D225" s="54"/>
      <c r="E225" s="54"/>
      <c r="F225" s="54"/>
      <c r="G225" s="326"/>
      <c r="H225" s="326"/>
      <c r="I225" s="326"/>
      <c r="J225" s="327"/>
      <c r="K225" s="326"/>
      <c r="L225" s="328"/>
      <c r="M225" s="328"/>
      <c r="N225" s="327"/>
      <c r="O225" s="331"/>
      <c r="P225" s="327"/>
      <c r="Q225" s="332"/>
      <c r="S225" s="332"/>
      <c r="T225" s="54"/>
      <c r="U225" s="54"/>
      <c r="V225" s="54"/>
      <c r="W225" s="54"/>
      <c r="X225" s="54"/>
      <c r="Y225" s="54"/>
      <c r="Z225" s="54"/>
      <c r="AA225" s="56"/>
      <c r="AB225" s="54"/>
      <c r="AC225" s="54"/>
      <c r="AD225" s="54"/>
      <c r="AE225" s="54"/>
      <c r="AF225" s="54"/>
      <c r="AG225" s="330"/>
      <c r="AH225" s="54"/>
      <c r="AI225" s="274" t="n">
        <v>1.48596680061262</v>
      </c>
      <c r="AJ225" s="285" t="n">
        <v>0.061762867963179</v>
      </c>
      <c r="AK225" s="285" t="n">
        <v>0.063564880300484</v>
      </c>
      <c r="AL225" s="167" t="n">
        <v>0.378670323990102</v>
      </c>
      <c r="AM225" s="190" t="n">
        <v>0.368253618996411</v>
      </c>
      <c r="AN225" s="54"/>
      <c r="AO225" s="54"/>
      <c r="AP225" s="54"/>
      <c r="AQ225" s="54"/>
      <c r="AR225" s="54"/>
      <c r="AS225" s="54"/>
      <c r="AU225" s="54"/>
      <c r="AV225" s="54"/>
      <c r="AW225" s="54"/>
      <c r="AX225" s="54"/>
      <c r="AY225" s="54"/>
      <c r="AZ225" s="57"/>
      <c r="BA225" s="57"/>
      <c r="BB225" s="57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</row>
    <row r="226" customFormat="false" ht="12.75" hidden="false" customHeight="false" outlineLevel="0" collapsed="false">
      <c r="A226" s="169" t="n">
        <v>42795</v>
      </c>
      <c r="B226" s="268" t="n">
        <v>5.398</v>
      </c>
      <c r="C226" s="54"/>
      <c r="D226" s="54"/>
      <c r="E226" s="54"/>
      <c r="F226" s="54"/>
      <c r="G226" s="326"/>
      <c r="H226" s="326"/>
      <c r="I226" s="326"/>
      <c r="J226" s="327"/>
      <c r="K226" s="326"/>
      <c r="L226" s="328"/>
      <c r="M226" s="328"/>
      <c r="N226" s="327"/>
      <c r="O226" s="331"/>
      <c r="P226" s="327"/>
      <c r="Q226" s="332"/>
      <c r="S226" s="332"/>
      <c r="T226" s="54"/>
      <c r="U226" s="54"/>
      <c r="V226" s="54"/>
      <c r="W226" s="54"/>
      <c r="X226" s="54"/>
      <c r="Y226" s="54"/>
      <c r="Z226" s="54"/>
      <c r="AA226" s="56"/>
      <c r="AB226" s="54"/>
      <c r="AC226" s="54"/>
      <c r="AD226" s="54"/>
      <c r="AE226" s="54"/>
      <c r="AF226" s="54"/>
      <c r="AG226" s="330"/>
      <c r="AH226" s="54"/>
      <c r="AI226" s="274" t="n">
        <v>1.48549853427966</v>
      </c>
      <c r="AJ226" s="285" t="n">
        <v>0.0617759062691445</v>
      </c>
      <c r="AK226" s="285" t="n">
        <v>0.0635895870703958</v>
      </c>
      <c r="AL226" s="167" t="n">
        <v>0.376832198925918</v>
      </c>
      <c r="AM226" s="190" t="n">
        <v>0.366350575375547</v>
      </c>
      <c r="AN226" s="54"/>
      <c r="AO226" s="54"/>
      <c r="AP226" s="54"/>
      <c r="AQ226" s="54"/>
      <c r="AR226" s="54"/>
      <c r="AS226" s="54"/>
      <c r="AU226" s="54"/>
      <c r="AV226" s="54"/>
      <c r="AW226" s="54"/>
      <c r="AX226" s="54"/>
      <c r="AY226" s="54"/>
      <c r="AZ226" s="57"/>
      <c r="BA226" s="57"/>
      <c r="BB226" s="57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</row>
    <row r="227" customFormat="false" ht="12.75" hidden="false" customHeight="false" outlineLevel="0" collapsed="false">
      <c r="A227" s="169" t="n">
        <v>42826</v>
      </c>
      <c r="B227" s="268" t="n">
        <v>5.308</v>
      </c>
      <c r="C227" s="54"/>
      <c r="D227" s="54"/>
      <c r="E227" s="54"/>
      <c r="F227" s="54"/>
      <c r="G227" s="326"/>
      <c r="H227" s="326"/>
      <c r="I227" s="326"/>
      <c r="J227" s="327"/>
      <c r="K227" s="326"/>
      <c r="L227" s="328"/>
      <c r="M227" s="328"/>
      <c r="N227" s="327"/>
      <c r="O227" s="331"/>
      <c r="P227" s="327"/>
      <c r="Q227" s="332"/>
      <c r="S227" s="332"/>
      <c r="T227" s="54"/>
      <c r="U227" s="54"/>
      <c r="V227" s="54"/>
      <c r="W227" s="54"/>
      <c r="X227" s="54"/>
      <c r="Y227" s="54"/>
      <c r="Z227" s="54"/>
      <c r="AA227" s="56"/>
      <c r="AB227" s="54"/>
      <c r="AC227" s="54"/>
      <c r="AD227" s="54"/>
      <c r="AE227" s="54"/>
      <c r="AF227" s="54"/>
      <c r="AG227" s="330"/>
      <c r="AH227" s="54"/>
      <c r="AI227" s="274" t="n">
        <v>1.48497727402107</v>
      </c>
      <c r="AJ227" s="285" t="n">
        <v>0.0617903415365282</v>
      </c>
      <c r="AK227" s="285" t="n">
        <v>0.0636169409944629</v>
      </c>
      <c r="AL227" s="167" t="n">
        <v>0.374806690606821</v>
      </c>
      <c r="AM227" s="190" t="n">
        <v>0.364253545616606</v>
      </c>
      <c r="AN227" s="54"/>
      <c r="AO227" s="54"/>
      <c r="AP227" s="54"/>
      <c r="AQ227" s="54"/>
      <c r="AR227" s="54"/>
      <c r="AS227" s="54"/>
      <c r="AU227" s="54"/>
      <c r="AV227" s="54"/>
      <c r="AW227" s="54"/>
      <c r="AX227" s="54"/>
      <c r="AY227" s="54"/>
      <c r="AZ227" s="57"/>
      <c r="BA227" s="57"/>
      <c r="BB227" s="57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</row>
    <row r="228" customFormat="false" ht="12.75" hidden="false" customHeight="false" outlineLevel="0" collapsed="false">
      <c r="A228" s="169" t="n">
        <v>42856</v>
      </c>
      <c r="B228" s="268" t="n">
        <v>5.288</v>
      </c>
      <c r="C228" s="54"/>
      <c r="D228" s="54"/>
      <c r="E228" s="54"/>
      <c r="F228" s="54"/>
      <c r="G228" s="326"/>
      <c r="H228" s="326"/>
      <c r="I228" s="326"/>
      <c r="J228" s="327"/>
      <c r="K228" s="326"/>
      <c r="L228" s="328"/>
      <c r="M228" s="328"/>
      <c r="N228" s="327"/>
      <c r="O228" s="331"/>
      <c r="P228" s="327"/>
      <c r="Q228" s="332"/>
      <c r="S228" s="332"/>
      <c r="T228" s="54"/>
      <c r="U228" s="54"/>
      <c r="V228" s="54"/>
      <c r="W228" s="54"/>
      <c r="X228" s="54"/>
      <c r="Y228" s="54"/>
      <c r="Z228" s="54"/>
      <c r="AA228" s="56"/>
      <c r="AB228" s="54"/>
      <c r="AC228" s="54"/>
      <c r="AD228" s="54"/>
      <c r="AE228" s="54"/>
      <c r="AF228" s="54"/>
      <c r="AG228" s="330"/>
      <c r="AH228" s="54"/>
      <c r="AI228" s="274" t="n">
        <v>1.48447000758191</v>
      </c>
      <c r="AJ228" s="285" t="n">
        <v>0.0618043111501922</v>
      </c>
      <c r="AK228" s="285" t="n">
        <v>0.0636434125341188</v>
      </c>
      <c r="AL228" s="167" t="n">
        <v>0.372856044760407</v>
      </c>
      <c r="AM228" s="190" t="n">
        <v>0.362234041618091</v>
      </c>
      <c r="AN228" s="54"/>
      <c r="AO228" s="54"/>
      <c r="AP228" s="54"/>
      <c r="AQ228" s="54"/>
      <c r="AR228" s="54"/>
      <c r="AS228" s="54"/>
      <c r="AU228" s="54"/>
      <c r="AV228" s="54"/>
      <c r="AW228" s="54"/>
      <c r="AX228" s="54"/>
      <c r="AY228" s="54"/>
      <c r="AZ228" s="57"/>
      <c r="BA228" s="57"/>
      <c r="BB228" s="57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</row>
    <row r="229" customFormat="false" ht="12.75" hidden="false" customHeight="false" outlineLevel="0" collapsed="false">
      <c r="A229" s="169" t="n">
        <v>42887</v>
      </c>
      <c r="B229" s="268" t="n">
        <v>5.316</v>
      </c>
      <c r="C229" s="54"/>
      <c r="D229" s="54"/>
      <c r="E229" s="54"/>
      <c r="F229" s="54"/>
      <c r="G229" s="326"/>
      <c r="H229" s="326"/>
      <c r="I229" s="326"/>
      <c r="J229" s="327"/>
      <c r="K229" s="326"/>
      <c r="L229" s="328"/>
      <c r="M229" s="328"/>
      <c r="N229" s="327"/>
      <c r="O229" s="331"/>
      <c r="P229" s="327"/>
      <c r="Q229" s="332"/>
      <c r="S229" s="332"/>
      <c r="T229" s="54"/>
      <c r="U229" s="54"/>
      <c r="V229" s="54"/>
      <c r="W229" s="54"/>
      <c r="X229" s="54"/>
      <c r="Y229" s="54"/>
      <c r="Z229" s="54"/>
      <c r="AA229" s="56"/>
      <c r="AB229" s="54"/>
      <c r="AC229" s="54"/>
      <c r="AD229" s="54"/>
      <c r="AE229" s="54"/>
      <c r="AF229" s="54"/>
      <c r="AG229" s="330"/>
      <c r="AH229" s="54"/>
      <c r="AI229" s="274" t="n">
        <v>1.48394292047223</v>
      </c>
      <c r="AJ229" s="285" t="n">
        <v>0.0618187464177127</v>
      </c>
      <c r="AK229" s="285" t="n">
        <v>0.0636707664586744</v>
      </c>
      <c r="AL229" s="167" t="n">
        <v>0.370850175283066</v>
      </c>
      <c r="AM229" s="190" t="n">
        <v>0.360157390161773</v>
      </c>
      <c r="AN229" s="54"/>
      <c r="AO229" s="54"/>
      <c r="AP229" s="54"/>
      <c r="AQ229" s="54"/>
      <c r="AR229" s="54"/>
      <c r="AS229" s="54"/>
      <c r="AU229" s="54"/>
      <c r="AV229" s="54"/>
      <c r="AW229" s="54"/>
      <c r="AX229" s="54"/>
      <c r="AY229" s="54"/>
      <c r="AZ229" s="57"/>
      <c r="BA229" s="57"/>
      <c r="BB229" s="57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</row>
    <row r="230" customFormat="false" ht="12.75" hidden="false" customHeight="false" outlineLevel="0" collapsed="false">
      <c r="A230" s="169" t="n">
        <v>42917</v>
      </c>
      <c r="B230" s="268" t="n">
        <v>5.343</v>
      </c>
      <c r="C230" s="54"/>
      <c r="D230" s="54"/>
      <c r="E230" s="54"/>
      <c r="F230" s="54"/>
      <c r="G230" s="326"/>
      <c r="H230" s="326"/>
      <c r="I230" s="326"/>
      <c r="J230" s="327"/>
      <c r="K230" s="326"/>
      <c r="L230" s="328"/>
      <c r="M230" s="328"/>
      <c r="N230" s="327"/>
      <c r="O230" s="331"/>
      <c r="P230" s="327"/>
      <c r="Q230" s="332"/>
      <c r="S230" s="332"/>
      <c r="T230" s="54"/>
      <c r="U230" s="54"/>
      <c r="V230" s="54"/>
      <c r="W230" s="54"/>
      <c r="X230" s="54"/>
      <c r="Y230" s="54"/>
      <c r="Z230" s="54"/>
      <c r="AA230" s="56"/>
      <c r="AB230" s="54"/>
      <c r="AC230" s="54"/>
      <c r="AD230" s="54"/>
      <c r="AE230" s="54"/>
      <c r="AF230" s="54"/>
      <c r="AG230" s="330"/>
      <c r="AH230" s="54"/>
      <c r="AI230" s="274" t="n">
        <v>1.48343002146077</v>
      </c>
      <c r="AJ230" s="285" t="n">
        <v>0.0618327160315082</v>
      </c>
      <c r="AK230" s="285" t="n">
        <v>0.0636972379988028</v>
      </c>
      <c r="AL230" s="167" t="n">
        <v>0.368918452056102</v>
      </c>
      <c r="AM230" s="190" t="n">
        <v>0.358157530923337</v>
      </c>
      <c r="AN230" s="54"/>
      <c r="AO230" s="54"/>
      <c r="AP230" s="54"/>
      <c r="AQ230" s="54"/>
      <c r="AR230" s="54"/>
      <c r="AS230" s="54"/>
      <c r="AU230" s="54"/>
      <c r="AV230" s="54"/>
      <c r="AW230" s="54"/>
      <c r="AX230" s="54"/>
      <c r="AY230" s="54"/>
      <c r="AZ230" s="57"/>
      <c r="BA230" s="57"/>
      <c r="BB230" s="57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</row>
    <row r="231" customFormat="false" ht="12.75" hidden="false" customHeight="false" outlineLevel="0" collapsed="false">
      <c r="A231" s="169" t="n">
        <v>42948</v>
      </c>
      <c r="B231" s="268" t="n">
        <v>5.363</v>
      </c>
      <c r="C231" s="54"/>
      <c r="D231" s="54"/>
      <c r="E231" s="54"/>
      <c r="F231" s="54"/>
      <c r="G231" s="326"/>
      <c r="H231" s="326"/>
      <c r="I231" s="326"/>
      <c r="J231" s="327"/>
      <c r="K231" s="326"/>
      <c r="L231" s="328"/>
      <c r="M231" s="328"/>
      <c r="N231" s="327"/>
      <c r="O231" s="331"/>
      <c r="P231" s="327"/>
      <c r="Q231" s="332"/>
      <c r="S231" s="332"/>
      <c r="T231" s="54"/>
      <c r="U231" s="54"/>
      <c r="V231" s="54"/>
      <c r="W231" s="54"/>
      <c r="X231" s="54"/>
      <c r="Y231" s="54"/>
      <c r="Z231" s="54"/>
      <c r="AA231" s="56"/>
      <c r="AB231" s="54"/>
      <c r="AC231" s="54"/>
      <c r="AD231" s="54"/>
      <c r="AE231" s="54"/>
      <c r="AF231" s="54"/>
      <c r="AG231" s="330"/>
      <c r="AH231" s="54"/>
      <c r="AI231" s="274" t="n">
        <v>1.4828971205863</v>
      </c>
      <c r="AJ231" s="285" t="n">
        <v>0.0618471512991645</v>
      </c>
      <c r="AK231" s="285" t="n">
        <v>0.0637245919238465</v>
      </c>
      <c r="AL231" s="167" t="n">
        <v>0.36693205080319</v>
      </c>
      <c r="AM231" s="190" t="n">
        <v>0.35610110051497</v>
      </c>
      <c r="AN231" s="54"/>
      <c r="AO231" s="54"/>
      <c r="AP231" s="54"/>
      <c r="AQ231" s="54"/>
      <c r="AR231" s="54"/>
      <c r="AS231" s="54"/>
      <c r="AU231" s="54"/>
      <c r="AV231" s="54"/>
      <c r="AW231" s="54"/>
      <c r="AX231" s="54"/>
      <c r="AY231" s="54"/>
      <c r="AZ231" s="57"/>
      <c r="BA231" s="57"/>
      <c r="BB231" s="57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</row>
    <row r="232" customFormat="false" ht="12.75" hidden="false" customHeight="false" outlineLevel="0" collapsed="false">
      <c r="A232" s="169" t="n">
        <v>42979</v>
      </c>
      <c r="B232" s="268" t="n">
        <v>5.353</v>
      </c>
      <c r="C232" s="54"/>
      <c r="D232" s="54"/>
      <c r="E232" s="54"/>
      <c r="F232" s="54"/>
      <c r="G232" s="326"/>
      <c r="H232" s="326"/>
      <c r="I232" s="326"/>
      <c r="J232" s="327"/>
      <c r="K232" s="326"/>
      <c r="L232" s="328"/>
      <c r="M232" s="328"/>
      <c r="N232" s="327"/>
      <c r="O232" s="331"/>
      <c r="P232" s="327"/>
      <c r="Q232" s="332"/>
      <c r="S232" s="332"/>
      <c r="T232" s="54"/>
      <c r="U232" s="54"/>
      <c r="V232" s="54"/>
      <c r="W232" s="54"/>
      <c r="X232" s="54"/>
      <c r="Y232" s="54"/>
      <c r="Z232" s="54"/>
      <c r="AA232" s="56"/>
      <c r="AB232" s="54"/>
      <c r="AC232" s="54"/>
      <c r="AD232" s="54"/>
      <c r="AE232" s="54"/>
      <c r="AF232" s="54"/>
      <c r="AG232" s="330"/>
      <c r="AH232" s="54"/>
      <c r="AI232" s="274" t="n">
        <v>1.48236127023334</v>
      </c>
      <c r="AJ232" s="285" t="n">
        <v>0.0618615865668906</v>
      </c>
      <c r="AK232" s="285" t="n">
        <v>0.063751945849138</v>
      </c>
      <c r="AL232" s="167" t="n">
        <v>0.364955478258529</v>
      </c>
      <c r="AM232" s="190" t="n">
        <v>0.35405488634158</v>
      </c>
      <c r="AN232" s="54"/>
      <c r="AO232" s="54"/>
      <c r="AP232" s="54"/>
      <c r="AQ232" s="54"/>
      <c r="AR232" s="54"/>
      <c r="AS232" s="54"/>
      <c r="AU232" s="54"/>
      <c r="AV232" s="54"/>
      <c r="AW232" s="54"/>
      <c r="AX232" s="54"/>
      <c r="AY232" s="54"/>
      <c r="AZ232" s="57"/>
      <c r="BA232" s="57"/>
      <c r="BB232" s="57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</row>
    <row r="233" customFormat="false" ht="12.75" hidden="false" customHeight="false" outlineLevel="0" collapsed="false">
      <c r="A233" s="169" t="n">
        <v>43009</v>
      </c>
      <c r="B233" s="268" t="n">
        <v>5.363</v>
      </c>
      <c r="C233" s="54"/>
      <c r="D233" s="54"/>
      <c r="E233" s="54"/>
      <c r="F233" s="54"/>
      <c r="G233" s="326"/>
      <c r="H233" s="326"/>
      <c r="I233" s="326"/>
      <c r="J233" s="327"/>
      <c r="K233" s="326"/>
      <c r="L233" s="328"/>
      <c r="M233" s="328"/>
      <c r="N233" s="327"/>
      <c r="O233" s="331"/>
      <c r="P233" s="327"/>
      <c r="Q233" s="332"/>
      <c r="S233" s="332"/>
      <c r="T233" s="54"/>
      <c r="U233" s="54"/>
      <c r="V233" s="54"/>
      <c r="W233" s="54"/>
      <c r="X233" s="54"/>
      <c r="Y233" s="54"/>
      <c r="Z233" s="54"/>
      <c r="AA233" s="56"/>
      <c r="AB233" s="54"/>
      <c r="AC233" s="54"/>
      <c r="AD233" s="54"/>
      <c r="AE233" s="54"/>
      <c r="AF233" s="54"/>
      <c r="AG233" s="330"/>
      <c r="AH233" s="54"/>
      <c r="AI233" s="274" t="n">
        <v>1.48183990031124</v>
      </c>
      <c r="AJ233" s="285" t="n">
        <v>0.0618755561808846</v>
      </c>
      <c r="AK233" s="285" t="n">
        <v>0.0637784173899796</v>
      </c>
      <c r="AL233" s="167" t="n">
        <v>0.363051983316916</v>
      </c>
      <c r="AM233" s="190" t="n">
        <v>0.352084368302447</v>
      </c>
      <c r="AN233" s="54"/>
      <c r="AO233" s="54"/>
      <c r="AP233" s="54"/>
      <c r="AQ233" s="54"/>
      <c r="AR233" s="54"/>
      <c r="AS233" s="54"/>
      <c r="AU233" s="54"/>
      <c r="AV233" s="54"/>
      <c r="AW233" s="54"/>
      <c r="AX233" s="54"/>
      <c r="AY233" s="54"/>
      <c r="AZ233" s="57"/>
      <c r="BA233" s="57"/>
      <c r="BB233" s="57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</row>
    <row r="234" customFormat="false" ht="12.75" hidden="false" customHeight="false" outlineLevel="0" collapsed="false">
      <c r="A234" s="169" t="n">
        <v>43040</v>
      </c>
      <c r="B234" s="268" t="n">
        <v>5.508</v>
      </c>
      <c r="C234" s="54"/>
      <c r="D234" s="54"/>
      <c r="E234" s="54"/>
      <c r="F234" s="54"/>
      <c r="G234" s="326"/>
      <c r="H234" s="326"/>
      <c r="I234" s="326"/>
      <c r="J234" s="327"/>
      <c r="K234" s="326"/>
      <c r="L234" s="328"/>
      <c r="M234" s="328"/>
      <c r="N234" s="327"/>
      <c r="O234" s="331"/>
      <c r="P234" s="327"/>
      <c r="Q234" s="332"/>
      <c r="S234" s="332"/>
      <c r="T234" s="54"/>
      <c r="U234" s="54"/>
      <c r="V234" s="54"/>
      <c r="W234" s="54"/>
      <c r="X234" s="54"/>
      <c r="Y234" s="54"/>
      <c r="Z234" s="54"/>
      <c r="AA234" s="56"/>
      <c r="AB234" s="54"/>
      <c r="AC234" s="54"/>
      <c r="AD234" s="54"/>
      <c r="AE234" s="54"/>
      <c r="AF234" s="54"/>
      <c r="AG234" s="330"/>
      <c r="AH234" s="54"/>
      <c r="AI234" s="274" t="n">
        <v>1.48129825618169</v>
      </c>
      <c r="AJ234" s="285" t="n">
        <v>0.0618899914487465</v>
      </c>
      <c r="AK234" s="285" t="n">
        <v>0.0638057713157596</v>
      </c>
      <c r="AL234" s="167" t="n">
        <v>0.361094624065905</v>
      </c>
      <c r="AM234" s="190" t="n">
        <v>0.350058139362179</v>
      </c>
      <c r="AN234" s="54"/>
      <c r="AO234" s="54"/>
      <c r="AP234" s="54"/>
      <c r="AQ234" s="54"/>
      <c r="AR234" s="54"/>
      <c r="AS234" s="54"/>
      <c r="AU234" s="54"/>
      <c r="AV234" s="54"/>
      <c r="AW234" s="54"/>
      <c r="AX234" s="54"/>
      <c r="AY234" s="54"/>
      <c r="AZ234" s="57"/>
      <c r="BA234" s="57"/>
      <c r="BB234" s="57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</row>
    <row r="235" customFormat="false" ht="12.75" hidden="false" customHeight="false" outlineLevel="0" collapsed="false">
      <c r="A235" s="169" t="n">
        <v>43070</v>
      </c>
      <c r="B235" s="268" t="n">
        <v>5.643</v>
      </c>
      <c r="C235" s="54"/>
      <c r="D235" s="54"/>
      <c r="E235" s="54"/>
      <c r="F235" s="54"/>
      <c r="G235" s="326"/>
      <c r="H235" s="326"/>
      <c r="I235" s="326"/>
      <c r="J235" s="327"/>
      <c r="K235" s="326"/>
      <c r="L235" s="328"/>
      <c r="M235" s="328"/>
      <c r="N235" s="327"/>
      <c r="O235" s="331"/>
      <c r="P235" s="327"/>
      <c r="Q235" s="332"/>
      <c r="S235" s="332"/>
      <c r="T235" s="54"/>
      <c r="U235" s="54"/>
      <c r="V235" s="54"/>
      <c r="W235" s="54"/>
      <c r="X235" s="54"/>
      <c r="Y235" s="54"/>
      <c r="Z235" s="54"/>
      <c r="AA235" s="56"/>
      <c r="AB235" s="54"/>
      <c r="AC235" s="54"/>
      <c r="AD235" s="54"/>
      <c r="AE235" s="54"/>
      <c r="AF235" s="54"/>
      <c r="AG235" s="330"/>
      <c r="AH235" s="54"/>
      <c r="AI235" s="274" t="n">
        <v>1.480771285856</v>
      </c>
      <c r="AJ235" s="285" t="n">
        <v>0.061903961062872</v>
      </c>
      <c r="AK235" s="285" t="n">
        <v>0.0638322428570737</v>
      </c>
      <c r="AL235" s="167" t="n">
        <v>0.359209641456034</v>
      </c>
      <c r="AM235" s="190" t="n">
        <v>0.348106886564611</v>
      </c>
      <c r="AN235" s="54"/>
      <c r="AO235" s="54"/>
      <c r="AP235" s="54"/>
      <c r="AQ235" s="54"/>
      <c r="AR235" s="54"/>
      <c r="AS235" s="54"/>
      <c r="AU235" s="54"/>
      <c r="AV235" s="54"/>
      <c r="AW235" s="54"/>
      <c r="AX235" s="54"/>
      <c r="AY235" s="54"/>
      <c r="AZ235" s="57"/>
      <c r="BA235" s="57"/>
      <c r="BB235" s="57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</row>
    <row r="236" customFormat="false" ht="12.75" hidden="false" customHeight="false" outlineLevel="0" collapsed="false">
      <c r="A236" s="169" t="n">
        <v>43101</v>
      </c>
      <c r="B236" s="268" t="n">
        <v>5.723</v>
      </c>
      <c r="C236" s="54"/>
      <c r="D236" s="54"/>
      <c r="E236" s="54"/>
      <c r="F236" s="54"/>
      <c r="G236" s="326"/>
      <c r="H236" s="326"/>
      <c r="I236" s="326"/>
      <c r="J236" s="327"/>
      <c r="K236" s="326"/>
      <c r="L236" s="328"/>
      <c r="M236" s="328"/>
      <c r="N236" s="327"/>
      <c r="O236" s="331"/>
      <c r="P236" s="327"/>
      <c r="Q236" s="332"/>
      <c r="S236" s="332"/>
      <c r="T236" s="54"/>
      <c r="U236" s="54"/>
      <c r="V236" s="54"/>
      <c r="W236" s="54"/>
      <c r="X236" s="54"/>
      <c r="Y236" s="54"/>
      <c r="Z236" s="54"/>
      <c r="AA236" s="56"/>
      <c r="AB236" s="54"/>
      <c r="AC236" s="54"/>
      <c r="AD236" s="54"/>
      <c r="AE236" s="54"/>
      <c r="AF236" s="54"/>
      <c r="AG236" s="330"/>
      <c r="AH236" s="54"/>
      <c r="AI236" s="274" t="n">
        <v>1.48022386136882</v>
      </c>
      <c r="AJ236" s="285" t="n">
        <v>0.0619183963308698</v>
      </c>
      <c r="AK236" s="285" t="n">
        <v>0.0638595967833422</v>
      </c>
      <c r="AL236" s="167" t="n">
        <v>0.35727132804512</v>
      </c>
      <c r="AM236" s="190" t="n">
        <v>0.346100487405308</v>
      </c>
      <c r="AN236" s="54"/>
      <c r="AO236" s="54"/>
      <c r="AP236" s="54"/>
      <c r="AQ236" s="54"/>
      <c r="AR236" s="54"/>
      <c r="AS236" s="54"/>
      <c r="AU236" s="54"/>
      <c r="AV236" s="54"/>
      <c r="AW236" s="54"/>
      <c r="AX236" s="54"/>
      <c r="AY236" s="54"/>
      <c r="AZ236" s="57"/>
      <c r="BA236" s="57"/>
      <c r="BB236" s="57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</row>
    <row r="237" customFormat="false" ht="12.75" hidden="false" customHeight="false" outlineLevel="0" collapsed="false">
      <c r="A237" s="169" t="n">
        <v>43132</v>
      </c>
      <c r="B237" s="268" t="n">
        <v>5.603</v>
      </c>
      <c r="C237" s="54"/>
      <c r="D237" s="54"/>
      <c r="E237" s="54"/>
      <c r="F237" s="54"/>
      <c r="G237" s="326"/>
      <c r="H237" s="326"/>
      <c r="I237" s="326"/>
      <c r="J237" s="327"/>
      <c r="K237" s="326"/>
      <c r="L237" s="328"/>
      <c r="M237" s="328"/>
      <c r="N237" s="327"/>
      <c r="O237" s="331"/>
      <c r="P237" s="327"/>
      <c r="Q237" s="332"/>
      <c r="S237" s="332"/>
      <c r="T237" s="54"/>
      <c r="U237" s="54"/>
      <c r="V237" s="54"/>
      <c r="W237" s="54"/>
      <c r="X237" s="54"/>
      <c r="Y237" s="54"/>
      <c r="Z237" s="54"/>
      <c r="AA237" s="56"/>
      <c r="AB237" s="54"/>
      <c r="AC237" s="54"/>
      <c r="AD237" s="54"/>
      <c r="AE237" s="54"/>
      <c r="AF237" s="54"/>
      <c r="AG237" s="330"/>
      <c r="AH237" s="54"/>
      <c r="AI237" s="274" t="n">
        <v>1.47967350450761</v>
      </c>
      <c r="AJ237" s="285" t="n">
        <v>0.0619328315989374</v>
      </c>
      <c r="AK237" s="285" t="n">
        <v>0.0638869507098585</v>
      </c>
      <c r="AL237" s="167" t="n">
        <v>0.35534262989483</v>
      </c>
      <c r="AM237" s="190" t="n">
        <v>0.3441041063334</v>
      </c>
      <c r="AN237" s="54"/>
      <c r="AO237" s="54"/>
      <c r="AP237" s="54"/>
      <c r="AQ237" s="54"/>
      <c r="AR237" s="54"/>
      <c r="AS237" s="54"/>
      <c r="AU237" s="54"/>
      <c r="AV237" s="54"/>
      <c r="AW237" s="54"/>
      <c r="AX237" s="54"/>
      <c r="AY237" s="54"/>
      <c r="AZ237" s="57"/>
      <c r="BA237" s="57"/>
      <c r="BB237" s="57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</row>
    <row r="238" customFormat="false" ht="12.75" hidden="false" customHeight="false" outlineLevel="0" collapsed="false">
      <c r="A238" s="169" t="n">
        <v>43160</v>
      </c>
      <c r="B238" s="268" t="n">
        <v>5.498</v>
      </c>
      <c r="C238" s="54"/>
      <c r="D238" s="54"/>
      <c r="E238" s="54"/>
      <c r="F238" s="54"/>
      <c r="G238" s="326"/>
      <c r="H238" s="326"/>
      <c r="I238" s="326"/>
      <c r="J238" s="327"/>
      <c r="K238" s="326"/>
      <c r="L238" s="328"/>
      <c r="M238" s="328"/>
      <c r="N238" s="327"/>
      <c r="O238" s="331"/>
      <c r="P238" s="327"/>
      <c r="Q238" s="332"/>
      <c r="S238" s="332"/>
      <c r="T238" s="54"/>
      <c r="U238" s="54"/>
      <c r="V238" s="54"/>
      <c r="W238" s="54"/>
      <c r="X238" s="54"/>
      <c r="Y238" s="54"/>
      <c r="Z238" s="54"/>
      <c r="AA238" s="56"/>
      <c r="AB238" s="54"/>
      <c r="AC238" s="54"/>
      <c r="AD238" s="54"/>
      <c r="AE238" s="54"/>
      <c r="AF238" s="54"/>
      <c r="AG238" s="330"/>
      <c r="AH238" s="54"/>
      <c r="AI238" s="274" t="n">
        <v>1.47917389047476</v>
      </c>
      <c r="AJ238" s="285" t="n">
        <v>0.0619458699056383</v>
      </c>
      <c r="AK238" s="285" t="n">
        <v>0.0639116574824095</v>
      </c>
      <c r="AL238" s="167" t="n">
        <v>0.353608808902297</v>
      </c>
      <c r="AM238" s="190" t="n">
        <v>0.342309501027588</v>
      </c>
      <c r="AN238" s="54"/>
      <c r="AO238" s="54"/>
      <c r="AP238" s="54"/>
      <c r="AQ238" s="54"/>
      <c r="AR238" s="54"/>
      <c r="AS238" s="54"/>
      <c r="AU238" s="54"/>
      <c r="AV238" s="54"/>
      <c r="AW238" s="54"/>
      <c r="AX238" s="54"/>
      <c r="AY238" s="54"/>
      <c r="AZ238" s="57"/>
      <c r="BA238" s="57"/>
      <c r="BB238" s="57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</row>
    <row r="239" customFormat="false" ht="12.75" hidden="false" customHeight="false" outlineLevel="0" collapsed="false">
      <c r="A239" s="169" t="n">
        <v>43191</v>
      </c>
      <c r="B239" s="268" t="n">
        <v>5.408</v>
      </c>
      <c r="C239" s="54"/>
      <c r="D239" s="54"/>
      <c r="E239" s="54"/>
      <c r="F239" s="54"/>
      <c r="G239" s="326"/>
      <c r="H239" s="326"/>
      <c r="I239" s="326"/>
      <c r="J239" s="327"/>
      <c r="K239" s="326"/>
      <c r="L239" s="328"/>
      <c r="M239" s="328"/>
      <c r="N239" s="327"/>
      <c r="O239" s="331"/>
      <c r="P239" s="327"/>
      <c r="Q239" s="332"/>
      <c r="S239" s="332"/>
      <c r="T239" s="54"/>
      <c r="U239" s="54"/>
      <c r="V239" s="54"/>
      <c r="W239" s="54"/>
      <c r="X239" s="54"/>
      <c r="Y239" s="54"/>
      <c r="Z239" s="54"/>
      <c r="AA239" s="56"/>
      <c r="AB239" s="54"/>
      <c r="AC239" s="54"/>
      <c r="AD239" s="54"/>
      <c r="AE239" s="54"/>
      <c r="AF239" s="54"/>
      <c r="AG239" s="330"/>
      <c r="AH239" s="54"/>
      <c r="AI239" s="274" t="n">
        <v>1.47861796237416</v>
      </c>
      <c r="AJ239" s="285" t="n">
        <v>0.0619603051738373</v>
      </c>
      <c r="AK239" s="285" t="n">
        <v>0.0639390114093983</v>
      </c>
      <c r="AL239" s="167" t="n">
        <v>0.351698292760702</v>
      </c>
      <c r="AM239" s="190" t="n">
        <v>0.340332076578731</v>
      </c>
      <c r="AN239" s="54"/>
      <c r="AO239" s="54"/>
      <c r="AP239" s="54"/>
      <c r="AQ239" s="54"/>
      <c r="AR239" s="54"/>
      <c r="AS239" s="54"/>
      <c r="AU239" s="54"/>
      <c r="AV239" s="54"/>
      <c r="AW239" s="54"/>
      <c r="AX239" s="54"/>
      <c r="AY239" s="54"/>
      <c r="AZ239" s="57"/>
      <c r="BA239" s="57"/>
      <c r="BB239" s="57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</row>
    <row r="240" customFormat="false" ht="12.75" hidden="false" customHeight="false" outlineLevel="0" collapsed="false">
      <c r="A240" s="169" t="n">
        <v>43221</v>
      </c>
      <c r="B240" s="268" t="n">
        <v>5.388</v>
      </c>
      <c r="C240" s="54"/>
      <c r="D240" s="54"/>
      <c r="E240" s="54"/>
      <c r="F240" s="54"/>
      <c r="G240" s="326"/>
      <c r="H240" s="326"/>
      <c r="I240" s="326"/>
      <c r="J240" s="327"/>
      <c r="K240" s="326"/>
      <c r="L240" s="328"/>
      <c r="M240" s="328"/>
      <c r="N240" s="327"/>
      <c r="O240" s="331"/>
      <c r="P240" s="327"/>
      <c r="Q240" s="332"/>
      <c r="S240" s="332"/>
      <c r="T240" s="54"/>
      <c r="U240" s="54"/>
      <c r="V240" s="54"/>
      <c r="W240" s="54"/>
      <c r="X240" s="54"/>
      <c r="Y240" s="54"/>
      <c r="Z240" s="54"/>
      <c r="AA240" s="56"/>
      <c r="AB240" s="54"/>
      <c r="AC240" s="54"/>
      <c r="AD240" s="54"/>
      <c r="AE240" s="54"/>
      <c r="AF240" s="54"/>
      <c r="AG240" s="330"/>
      <c r="AH240" s="54"/>
      <c r="AI240" s="274" t="n">
        <v>1.47807718515771</v>
      </c>
      <c r="AJ240" s="285" t="n">
        <v>0.0619742747882888</v>
      </c>
      <c r="AK240" s="285" t="n">
        <v>0.0639654829518816</v>
      </c>
      <c r="AL240" s="167" t="n">
        <v>0.349858443838532</v>
      </c>
      <c r="AM240" s="190" t="n">
        <v>0.338427869026516</v>
      </c>
      <c r="AN240" s="54"/>
      <c r="AO240" s="54"/>
      <c r="AP240" s="54"/>
      <c r="AQ240" s="54"/>
      <c r="AR240" s="54"/>
      <c r="AS240" s="54"/>
      <c r="AU240" s="54"/>
      <c r="AV240" s="54"/>
      <c r="AW240" s="54"/>
      <c r="AX240" s="54"/>
      <c r="AY240" s="54"/>
      <c r="AZ240" s="57"/>
      <c r="BA240" s="57"/>
      <c r="BB240" s="57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</row>
    <row r="241" customFormat="false" ht="12.75" hidden="false" customHeight="false" outlineLevel="0" collapsed="false">
      <c r="A241" s="169" t="n">
        <v>43252</v>
      </c>
      <c r="B241" s="268" t="n">
        <v>5.416</v>
      </c>
      <c r="C241" s="54"/>
      <c r="D241" s="54"/>
      <c r="E241" s="54"/>
      <c r="F241" s="54"/>
      <c r="G241" s="326"/>
      <c r="H241" s="326"/>
      <c r="I241" s="326"/>
      <c r="J241" s="328"/>
      <c r="K241" s="326"/>
      <c r="L241" s="328"/>
      <c r="M241" s="328"/>
      <c r="N241" s="328"/>
      <c r="O241" s="331"/>
      <c r="P241" s="54"/>
      <c r="Q241" s="58"/>
      <c r="S241" s="58"/>
      <c r="T241" s="54"/>
      <c r="U241" s="54"/>
      <c r="V241" s="54"/>
      <c r="W241" s="54"/>
      <c r="X241" s="54"/>
      <c r="Y241" s="54"/>
      <c r="Z241" s="54"/>
      <c r="AA241" s="56"/>
      <c r="AB241" s="54"/>
      <c r="AC241" s="54"/>
      <c r="AD241" s="54"/>
      <c r="AE241" s="54"/>
      <c r="AF241" s="54"/>
      <c r="AG241" s="330"/>
      <c r="AH241" s="54"/>
      <c r="AI241" s="274" t="n">
        <v>1.47751551048214</v>
      </c>
      <c r="AJ241" s="285" t="n">
        <v>0.0619887100566236</v>
      </c>
      <c r="AK241" s="285" t="n">
        <v>0.063992836879359</v>
      </c>
      <c r="AL241" s="167" t="n">
        <v>0.347966564377701</v>
      </c>
      <c r="AM241" s="190" t="n">
        <v>0.336469892668348</v>
      </c>
      <c r="AN241" s="54"/>
      <c r="AO241" s="54"/>
      <c r="AP241" s="54"/>
      <c r="AQ241" s="54"/>
      <c r="AR241" s="54"/>
      <c r="AS241" s="54"/>
      <c r="AU241" s="54"/>
      <c r="AV241" s="54"/>
      <c r="AW241" s="54"/>
      <c r="AX241" s="54"/>
      <c r="AY241" s="54"/>
      <c r="AZ241" s="57"/>
      <c r="BA241" s="57"/>
      <c r="BB241" s="57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</row>
    <row r="242" customFormat="false" ht="12.75" hidden="false" customHeight="false" outlineLevel="0" collapsed="false">
      <c r="A242" s="169" t="n">
        <v>43282</v>
      </c>
      <c r="B242" s="268" t="n">
        <v>5.443</v>
      </c>
      <c r="C242" s="54"/>
      <c r="D242" s="54"/>
      <c r="E242" s="54"/>
      <c r="F242" s="54"/>
      <c r="G242" s="326"/>
      <c r="H242" s="326"/>
      <c r="I242" s="326"/>
      <c r="J242" s="328"/>
      <c r="K242" s="326"/>
      <c r="L242" s="328"/>
      <c r="M242" s="328"/>
      <c r="N242" s="328"/>
      <c r="O242" s="331"/>
      <c r="P242" s="54"/>
      <c r="Q242" s="58"/>
      <c r="S242" s="58"/>
      <c r="T242" s="54"/>
      <c r="U242" s="54"/>
      <c r="V242" s="54"/>
      <c r="W242" s="54"/>
      <c r="X242" s="54"/>
      <c r="Y242" s="54"/>
      <c r="Z242" s="54"/>
      <c r="AA242" s="56"/>
      <c r="AB242" s="54"/>
      <c r="AC242" s="54"/>
      <c r="AD242" s="54"/>
      <c r="AE242" s="54"/>
      <c r="AF242" s="54"/>
      <c r="AG242" s="330"/>
      <c r="AH242" s="54"/>
      <c r="AI242" s="274" t="n">
        <v>1.47696917876161</v>
      </c>
      <c r="AJ242" s="285" t="n">
        <v>0.062002679671207</v>
      </c>
      <c r="AK242" s="285" t="n">
        <v>0.0640193084223148</v>
      </c>
      <c r="AL242" s="167" t="n">
        <v>0.346144671863104</v>
      </c>
      <c r="AM242" s="190" t="n">
        <v>0.334584431763321</v>
      </c>
      <c r="AN242" s="54"/>
      <c r="AO242" s="54"/>
      <c r="AP242" s="54"/>
      <c r="AQ242" s="54"/>
      <c r="AR242" s="54"/>
      <c r="AS242" s="54"/>
      <c r="AU242" s="54"/>
      <c r="AV242" s="54"/>
      <c r="AW242" s="54"/>
      <c r="AX242" s="54"/>
      <c r="AY242" s="54"/>
      <c r="AZ242" s="57"/>
      <c r="BA242" s="57"/>
      <c r="BB242" s="57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</row>
    <row r="243" customFormat="false" ht="12.75" hidden="false" customHeight="false" outlineLevel="0" collapsed="false">
      <c r="A243" s="169" t="n">
        <v>43313</v>
      </c>
      <c r="B243" s="268" t="n">
        <v>5.463</v>
      </c>
      <c r="C243" s="54"/>
      <c r="D243" s="54"/>
      <c r="E243" s="54"/>
      <c r="F243" s="54"/>
      <c r="G243" s="326"/>
      <c r="H243" s="326"/>
      <c r="I243" s="326"/>
      <c r="J243" s="328"/>
      <c r="K243" s="326"/>
      <c r="L243" s="328"/>
      <c r="M243" s="328"/>
      <c r="N243" s="328"/>
      <c r="O243" s="331"/>
      <c r="P243" s="54"/>
      <c r="Q243" s="58"/>
      <c r="S243" s="58"/>
      <c r="T243" s="54"/>
      <c r="U243" s="54"/>
      <c r="V243" s="54"/>
      <c r="W243" s="54"/>
      <c r="X243" s="54"/>
      <c r="Y243" s="54"/>
      <c r="Z243" s="54"/>
      <c r="AA243" s="56"/>
      <c r="AB243" s="54"/>
      <c r="AC243" s="54"/>
      <c r="AD243" s="54"/>
      <c r="AE243" s="54"/>
      <c r="AF243" s="54"/>
      <c r="AG243" s="330"/>
      <c r="AH243" s="54"/>
      <c r="AI243" s="274" t="n">
        <v>1.47640177138522</v>
      </c>
      <c r="AJ243" s="285" t="n">
        <v>0.0620171149396782</v>
      </c>
      <c r="AK243" s="285" t="n">
        <v>0.0640466623502807</v>
      </c>
      <c r="AL243" s="167" t="n">
        <v>0.344271265939096</v>
      </c>
      <c r="AM243" s="190" t="n">
        <v>0.332645750569053</v>
      </c>
      <c r="AN243" s="54"/>
      <c r="AO243" s="54"/>
      <c r="AP243" s="54"/>
      <c r="AQ243" s="54"/>
      <c r="AR243" s="54"/>
      <c r="AS243" s="54"/>
      <c r="AU243" s="54"/>
      <c r="AV243" s="54"/>
      <c r="AW243" s="54"/>
      <c r="AX243" s="54"/>
      <c r="AY243" s="54"/>
      <c r="AZ243" s="57"/>
      <c r="BA243" s="57"/>
      <c r="BB243" s="57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</row>
    <row r="244" customFormat="false" ht="12.75" hidden="false" customHeight="false" outlineLevel="0" collapsed="false">
      <c r="A244" s="169" t="n">
        <v>43344</v>
      </c>
      <c r="B244" s="268" t="n">
        <v>5.453</v>
      </c>
      <c r="C244" s="54"/>
      <c r="D244" s="54"/>
      <c r="E244" s="54"/>
      <c r="F244" s="54"/>
      <c r="G244" s="326"/>
      <c r="H244" s="326"/>
      <c r="I244" s="326"/>
      <c r="J244" s="328"/>
      <c r="K244" s="326"/>
      <c r="L244" s="328"/>
      <c r="M244" s="328"/>
      <c r="N244" s="328"/>
      <c r="O244" s="331"/>
      <c r="P244" s="54"/>
      <c r="Q244" s="58"/>
      <c r="S244" s="58"/>
      <c r="T244" s="54"/>
      <c r="U244" s="54"/>
      <c r="V244" s="54"/>
      <c r="W244" s="54"/>
      <c r="X244" s="54"/>
      <c r="Y244" s="54"/>
      <c r="Z244" s="54"/>
      <c r="AA244" s="56"/>
      <c r="AB244" s="54"/>
      <c r="AC244" s="54"/>
      <c r="AD244" s="54"/>
      <c r="AE244" s="54"/>
      <c r="AF244" s="54"/>
      <c r="AG244" s="330"/>
      <c r="AH244" s="54"/>
      <c r="AI244" s="274" t="n">
        <v>1.47583145602768</v>
      </c>
      <c r="AJ244" s="285" t="n">
        <v>0.0620315502082187</v>
      </c>
      <c r="AK244" s="285" t="n">
        <v>0.0640740162784938</v>
      </c>
      <c r="AL244" s="167" t="n">
        <v>0.342407186076736</v>
      </c>
      <c r="AM244" s="190" t="n">
        <v>0.330716816742128</v>
      </c>
      <c r="AN244" s="54"/>
      <c r="AO244" s="54"/>
      <c r="AP244" s="54"/>
      <c r="AQ244" s="54"/>
      <c r="AR244" s="54"/>
      <c r="AS244" s="54"/>
      <c r="AU244" s="54"/>
      <c r="AV244" s="54"/>
      <c r="AW244" s="54"/>
      <c r="AX244" s="54"/>
      <c r="AY244" s="54"/>
      <c r="AZ244" s="57"/>
      <c r="BA244" s="57"/>
      <c r="BB244" s="57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</row>
    <row r="245" customFormat="false" ht="12.75" hidden="false" customHeight="false" outlineLevel="0" collapsed="false">
      <c r="A245" s="169" t="n">
        <v>43374</v>
      </c>
      <c r="B245" s="268" t="n">
        <v>5.463</v>
      </c>
      <c r="C245" s="54"/>
      <c r="D245" s="54"/>
      <c r="E245" s="54"/>
      <c r="F245" s="54"/>
      <c r="G245" s="326"/>
      <c r="H245" s="326"/>
      <c r="I245" s="326"/>
      <c r="J245" s="328"/>
      <c r="K245" s="326"/>
      <c r="L245" s="328"/>
      <c r="M245" s="328"/>
      <c r="N245" s="328"/>
      <c r="O245" s="331"/>
      <c r="P245" s="54"/>
      <c r="Q245" s="58"/>
      <c r="S245" s="58"/>
      <c r="T245" s="54"/>
      <c r="U245" s="54"/>
      <c r="V245" s="54"/>
      <c r="W245" s="54"/>
      <c r="X245" s="54"/>
      <c r="Y245" s="54"/>
      <c r="Z245" s="54"/>
      <c r="AA245" s="56"/>
      <c r="AB245" s="54"/>
      <c r="AC245" s="54"/>
      <c r="AD245" s="54"/>
      <c r="AE245" s="54"/>
      <c r="AF245" s="54"/>
      <c r="AG245" s="330"/>
      <c r="AH245" s="54"/>
      <c r="AI245" s="274" t="n">
        <v>1.47527677257675</v>
      </c>
      <c r="AJ245" s="285" t="n">
        <v>0.062045519823001</v>
      </c>
      <c r="AK245" s="285" t="n">
        <v>0.0641004878221625</v>
      </c>
      <c r="AL245" s="167" t="n">
        <v>0.340612078237074</v>
      </c>
      <c r="AM245" s="190" t="n">
        <v>0.328859350446498</v>
      </c>
      <c r="AN245" s="54"/>
      <c r="AO245" s="54"/>
      <c r="AP245" s="54"/>
      <c r="AQ245" s="54"/>
      <c r="AR245" s="54"/>
      <c r="AS245" s="54"/>
      <c r="AU245" s="54"/>
      <c r="AV245" s="54"/>
      <c r="AW245" s="54"/>
      <c r="AX245" s="54"/>
      <c r="AY245" s="54"/>
      <c r="AZ245" s="57"/>
      <c r="BA245" s="57"/>
      <c r="BB245" s="57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</row>
    <row r="246" customFormat="false" ht="12.75" hidden="false" customHeight="false" outlineLevel="0" collapsed="false">
      <c r="A246" s="169" t="n">
        <v>43405</v>
      </c>
      <c r="B246" s="268" t="n">
        <v>5.608</v>
      </c>
      <c r="C246" s="54"/>
      <c r="D246" s="54"/>
      <c r="E246" s="54"/>
      <c r="F246" s="54"/>
      <c r="G246" s="326"/>
      <c r="H246" s="326"/>
      <c r="I246" s="326"/>
      <c r="J246" s="328"/>
      <c r="K246" s="326"/>
      <c r="L246" s="328"/>
      <c r="M246" s="328"/>
      <c r="N246" s="328"/>
      <c r="O246" s="331"/>
      <c r="P246" s="54"/>
      <c r="Q246" s="58"/>
      <c r="S246" s="58"/>
      <c r="T246" s="54"/>
      <c r="U246" s="54"/>
      <c r="V246" s="54"/>
      <c r="W246" s="54"/>
      <c r="X246" s="54"/>
      <c r="Y246" s="54"/>
      <c r="Z246" s="54"/>
      <c r="AA246" s="56"/>
      <c r="AB246" s="54"/>
      <c r="AC246" s="54"/>
      <c r="AD246" s="54"/>
      <c r="AE246" s="54"/>
      <c r="AF246" s="54"/>
      <c r="AG246" s="330"/>
      <c r="AH246" s="54"/>
      <c r="AI246" s="274" t="n">
        <v>1.47470074568851</v>
      </c>
      <c r="AJ246" s="285" t="n">
        <v>0.0620599550916769</v>
      </c>
      <c r="AK246" s="285" t="n">
        <v>0.0641278417508642</v>
      </c>
      <c r="AL246" s="167" t="n">
        <v>0.338766228171538</v>
      </c>
      <c r="AM246" s="190" t="n">
        <v>0.326949482525295</v>
      </c>
      <c r="AN246" s="54"/>
      <c r="AO246" s="54"/>
      <c r="AP246" s="54"/>
      <c r="AQ246" s="54"/>
      <c r="AR246" s="54"/>
      <c r="AS246" s="54"/>
      <c r="AU246" s="54"/>
      <c r="AV246" s="54"/>
      <c r="AW246" s="54"/>
      <c r="AX246" s="54"/>
      <c r="AY246" s="54"/>
      <c r="AZ246" s="57"/>
      <c r="BA246" s="57"/>
      <c r="BB246" s="57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</row>
    <row r="247" customFormat="false" ht="12.75" hidden="false" customHeight="false" outlineLevel="0" collapsed="false">
      <c r="A247" s="169" t="n">
        <v>43435</v>
      </c>
      <c r="B247" s="268" t="n">
        <v>5.743</v>
      </c>
      <c r="C247" s="54"/>
      <c r="D247" s="54"/>
      <c r="E247" s="54"/>
      <c r="F247" s="54"/>
      <c r="G247" s="326"/>
      <c r="H247" s="326"/>
      <c r="I247" s="326"/>
      <c r="J247" s="328"/>
      <c r="K247" s="326"/>
      <c r="L247" s="328"/>
      <c r="M247" s="328"/>
      <c r="N247" s="328"/>
      <c r="O247" s="331"/>
      <c r="P247" s="54"/>
      <c r="Q247" s="58"/>
      <c r="S247" s="58"/>
      <c r="T247" s="54"/>
      <c r="U247" s="54"/>
      <c r="V247" s="54"/>
      <c r="W247" s="54"/>
      <c r="X247" s="54"/>
      <c r="Y247" s="54"/>
      <c r="Z247" s="54"/>
      <c r="AA247" s="56"/>
      <c r="AB247" s="54"/>
      <c r="AC247" s="54"/>
      <c r="AD247" s="54"/>
      <c r="AE247" s="54"/>
      <c r="AF247" s="54"/>
      <c r="AG247" s="330"/>
      <c r="AH247" s="54"/>
      <c r="AI247" s="274" t="n">
        <v>1.47414054180438</v>
      </c>
      <c r="AJ247" s="285" t="n">
        <v>0.0620739247065907</v>
      </c>
      <c r="AK247" s="285" t="n">
        <v>0.0641543132950053</v>
      </c>
      <c r="AL247" s="167" t="n">
        <v>0.336988684462187</v>
      </c>
      <c r="AM247" s="190" t="n">
        <v>0.325110393910361</v>
      </c>
      <c r="AN247" s="54"/>
      <c r="AO247" s="54"/>
      <c r="AP247" s="54"/>
      <c r="AQ247" s="54"/>
      <c r="AR247" s="54"/>
      <c r="AS247" s="54"/>
      <c r="AU247" s="54"/>
      <c r="AV247" s="54"/>
      <c r="AW247" s="54"/>
      <c r="AX247" s="54"/>
      <c r="AY247" s="54"/>
      <c r="AZ247" s="57"/>
      <c r="BA247" s="57"/>
      <c r="BB247" s="57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</row>
    <row r="248" customFormat="false" ht="12.75" hidden="false" customHeight="false" outlineLevel="0" collapsed="false">
      <c r="A248" s="169" t="n">
        <v>43466</v>
      </c>
      <c r="B248" s="268" t="n">
        <v>5.823</v>
      </c>
      <c r="C248" s="54"/>
      <c r="D248" s="71"/>
      <c r="E248" s="71"/>
      <c r="F248" s="71"/>
      <c r="G248" s="326"/>
      <c r="H248" s="326"/>
      <c r="I248" s="326"/>
      <c r="J248" s="328"/>
      <c r="K248" s="326"/>
      <c r="L248" s="328"/>
      <c r="M248" s="328"/>
      <c r="N248" s="328"/>
      <c r="O248" s="331"/>
      <c r="P248" s="54"/>
      <c r="Q248" s="58"/>
      <c r="S248" s="58"/>
      <c r="T248" s="54"/>
      <c r="U248" s="54"/>
      <c r="V248" s="54"/>
      <c r="W248" s="54"/>
      <c r="X248" s="54"/>
      <c r="Y248" s="54"/>
      <c r="Z248" s="54"/>
      <c r="AA248" s="56"/>
      <c r="AB248" s="54"/>
      <c r="AC248" s="54"/>
      <c r="AD248" s="54"/>
      <c r="AE248" s="54"/>
      <c r="AF248" s="54"/>
      <c r="AG248" s="330"/>
      <c r="AH248" s="54"/>
      <c r="AI248" s="274" t="n">
        <v>1.47355881758388</v>
      </c>
      <c r="AJ248" s="285" t="n">
        <v>0.062088359975403</v>
      </c>
      <c r="AK248" s="285" t="n">
        <v>0.0641816672241955</v>
      </c>
      <c r="AL248" s="167" t="n">
        <v>0.335160904106624</v>
      </c>
      <c r="AM248" s="190" t="n">
        <v>0.323219440808704</v>
      </c>
      <c r="AN248" s="54"/>
      <c r="AO248" s="54"/>
      <c r="AP248" s="54"/>
      <c r="AQ248" s="54"/>
      <c r="AR248" s="54"/>
      <c r="AS248" s="54"/>
      <c r="AU248" s="54"/>
      <c r="AV248" s="54"/>
      <c r="AW248" s="54"/>
      <c r="AX248" s="54"/>
      <c r="AY248" s="54"/>
      <c r="AZ248" s="57"/>
      <c r="BA248" s="57"/>
      <c r="BB248" s="57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</row>
    <row r="249" customFormat="false" ht="12.75" hidden="false" customHeight="false" outlineLevel="0" collapsed="false">
      <c r="A249" s="169" t="n">
        <v>43497</v>
      </c>
      <c r="B249" s="268" t="n">
        <v>5.703</v>
      </c>
      <c r="C249" s="54"/>
      <c r="D249" s="71"/>
      <c r="E249" s="71"/>
      <c r="F249" s="71"/>
      <c r="G249" s="326"/>
      <c r="H249" s="326"/>
      <c r="I249" s="326"/>
      <c r="J249" s="328"/>
      <c r="K249" s="326"/>
      <c r="L249" s="328"/>
      <c r="M249" s="328"/>
      <c r="N249" s="328"/>
      <c r="O249" s="331"/>
      <c r="P249" s="54"/>
      <c r="Q249" s="54"/>
      <c r="S249" s="54"/>
      <c r="T249" s="54"/>
      <c r="U249" s="54"/>
      <c r="V249" s="54"/>
      <c r="W249" s="54"/>
      <c r="X249" s="54"/>
      <c r="Y249" s="54"/>
      <c r="Z249" s="54"/>
      <c r="AA249" s="56"/>
      <c r="AB249" s="54"/>
      <c r="AC249" s="54"/>
      <c r="AD249" s="54"/>
      <c r="AE249" s="54"/>
      <c r="AF249" s="54"/>
      <c r="AG249" s="330"/>
      <c r="AH249" s="54"/>
      <c r="AI249" s="274" t="n">
        <v>1.4729742034802</v>
      </c>
      <c r="AJ249" s="285" t="n">
        <v>0.062102795244285</v>
      </c>
      <c r="AK249" s="285" t="n">
        <v>0.0642090211536335</v>
      </c>
      <c r="AL249" s="167" t="n">
        <v>0.333342245755135</v>
      </c>
      <c r="AM249" s="190" t="n">
        <v>0.321338042491801</v>
      </c>
      <c r="AN249" s="54"/>
      <c r="AO249" s="54"/>
      <c r="AP249" s="54"/>
      <c r="AQ249" s="54"/>
      <c r="AR249" s="54"/>
      <c r="AS249" s="54"/>
      <c r="AU249" s="54"/>
      <c r="AV249" s="54"/>
      <c r="AW249" s="54"/>
      <c r="AX249" s="54"/>
      <c r="AY249" s="54"/>
      <c r="AZ249" s="57"/>
      <c r="BA249" s="57"/>
      <c r="BB249" s="57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</row>
    <row r="250" customFormat="false" ht="12.75" hidden="false" customHeight="false" outlineLevel="0" collapsed="false">
      <c r="A250" s="169" t="n">
        <v>43525</v>
      </c>
      <c r="B250" s="268" t="n">
        <v>5.598</v>
      </c>
      <c r="C250" s="54"/>
      <c r="D250" s="71"/>
      <c r="E250" s="71"/>
      <c r="F250" s="71"/>
      <c r="G250" s="326"/>
      <c r="H250" s="326"/>
      <c r="I250" s="326"/>
      <c r="J250" s="328"/>
      <c r="K250" s="326"/>
      <c r="L250" s="328"/>
      <c r="M250" s="328"/>
      <c r="N250" s="328"/>
      <c r="O250" s="331"/>
      <c r="P250" s="54"/>
      <c r="Q250" s="54"/>
      <c r="S250" s="54"/>
      <c r="T250" s="54"/>
      <c r="U250" s="54"/>
      <c r="V250" s="54"/>
      <c r="W250" s="54"/>
      <c r="X250" s="54"/>
      <c r="Y250" s="54"/>
      <c r="Z250" s="54"/>
      <c r="AA250" s="56"/>
      <c r="AB250" s="54"/>
      <c r="AC250" s="54"/>
      <c r="AD250" s="54"/>
      <c r="AE250" s="54"/>
      <c r="AF250" s="54"/>
      <c r="AG250" s="330"/>
      <c r="AH250" s="54"/>
      <c r="AI250" s="274" t="n">
        <v>1.47244368411002</v>
      </c>
      <c r="AJ250" s="285" t="n">
        <v>0.0621158335517213</v>
      </c>
      <c r="AK250" s="285" t="n">
        <v>0.0642337279288228</v>
      </c>
      <c r="AL250" s="167" t="n">
        <v>0.331707393153024</v>
      </c>
      <c r="AM250" s="190" t="n">
        <v>0.319646895301551</v>
      </c>
      <c r="AN250" s="54"/>
      <c r="AO250" s="54"/>
      <c r="AP250" s="54"/>
      <c r="AQ250" s="54"/>
      <c r="AR250" s="54"/>
      <c r="AS250" s="54"/>
      <c r="AU250" s="54"/>
      <c r="AV250" s="54"/>
      <c r="AW250" s="54"/>
      <c r="AX250" s="54"/>
      <c r="AY250" s="54"/>
      <c r="AZ250" s="57"/>
      <c r="BA250" s="57"/>
      <c r="BB250" s="57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</row>
    <row r="251" customFormat="false" ht="12.75" hidden="false" customHeight="false" outlineLevel="0" collapsed="false">
      <c r="A251" s="169" t="n">
        <v>43556</v>
      </c>
      <c r="B251" s="268" t="n">
        <v>5.508</v>
      </c>
      <c r="C251" s="54"/>
      <c r="D251" s="71"/>
      <c r="E251" s="71"/>
      <c r="F251" s="71"/>
      <c r="G251" s="326"/>
      <c r="H251" s="326"/>
      <c r="I251" s="326"/>
      <c r="J251" s="328"/>
      <c r="K251" s="326"/>
      <c r="L251" s="328"/>
      <c r="M251" s="328"/>
      <c r="N251" s="328"/>
      <c r="O251" s="331"/>
      <c r="P251" s="54"/>
      <c r="Q251" s="54"/>
      <c r="S251" s="54"/>
      <c r="T251" s="54"/>
      <c r="U251" s="54"/>
      <c r="V251" s="54"/>
      <c r="W251" s="54"/>
      <c r="X251" s="54"/>
      <c r="Y251" s="54"/>
      <c r="Z251" s="54"/>
      <c r="AA251" s="56"/>
      <c r="AB251" s="54"/>
      <c r="AC251" s="54"/>
      <c r="AD251" s="54"/>
      <c r="AE251" s="54"/>
      <c r="AF251" s="54"/>
      <c r="AG251" s="330"/>
      <c r="AH251" s="54"/>
      <c r="AI251" s="274" t="n">
        <v>1.4718535801887</v>
      </c>
      <c r="AJ251" s="285" t="n">
        <v>0.0621302688207348</v>
      </c>
      <c r="AK251" s="285" t="n">
        <v>0.0642610818587332</v>
      </c>
      <c r="AL251" s="167" t="n">
        <v>0.329905983237765</v>
      </c>
      <c r="AM251" s="190" t="n">
        <v>0.317783574970013</v>
      </c>
      <c r="AN251" s="54"/>
      <c r="AO251" s="54"/>
      <c r="AP251" s="54"/>
      <c r="AQ251" s="54"/>
      <c r="AR251" s="54"/>
      <c r="AS251" s="54"/>
      <c r="AU251" s="54"/>
      <c r="AV251" s="54"/>
      <c r="AW251" s="54"/>
      <c r="AX251" s="54"/>
      <c r="AY251" s="54"/>
      <c r="AZ251" s="57"/>
      <c r="BA251" s="57"/>
      <c r="BB251" s="57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</row>
    <row r="252" customFormat="false" ht="12.75" hidden="false" customHeight="false" outlineLevel="0" collapsed="false">
      <c r="A252" s="169" t="n">
        <v>43586</v>
      </c>
      <c r="B252" s="268" t="n">
        <v>5.488</v>
      </c>
      <c r="C252" s="54"/>
      <c r="D252" s="71"/>
      <c r="E252" s="71"/>
      <c r="F252" s="71"/>
      <c r="G252" s="326"/>
      <c r="H252" s="326"/>
      <c r="I252" s="326"/>
      <c r="J252" s="328"/>
      <c r="K252" s="326"/>
      <c r="L252" s="328"/>
      <c r="M252" s="328"/>
      <c r="N252" s="328"/>
      <c r="O252" s="331"/>
      <c r="P252" s="54"/>
      <c r="Q252" s="54"/>
      <c r="S252" s="54"/>
      <c r="T252" s="54"/>
      <c r="U252" s="54"/>
      <c r="V252" s="54"/>
      <c r="W252" s="54"/>
      <c r="X252" s="54"/>
      <c r="Y252" s="54"/>
      <c r="Z252" s="54"/>
      <c r="AA252" s="56"/>
      <c r="AB252" s="54"/>
      <c r="AC252" s="54"/>
      <c r="AD252" s="54"/>
      <c r="AE252" s="54"/>
      <c r="AF252" s="54"/>
      <c r="AG252" s="330"/>
      <c r="AH252" s="54"/>
      <c r="AI252" s="274" t="n">
        <v>1.47127977060386</v>
      </c>
      <c r="AJ252" s="285" t="n">
        <v>0.0621442384359745</v>
      </c>
      <c r="AK252" s="285" t="n">
        <v>0.0642875534040437</v>
      </c>
      <c r="AL252" s="167" t="n">
        <v>0.328171256520172</v>
      </c>
      <c r="AM252" s="190" t="n">
        <v>0.315989352756401</v>
      </c>
      <c r="AN252" s="54"/>
      <c r="AO252" s="54"/>
      <c r="AP252" s="54"/>
      <c r="AQ252" s="54"/>
      <c r="AR252" s="54"/>
      <c r="AS252" s="54"/>
      <c r="AU252" s="54"/>
      <c r="AV252" s="54"/>
      <c r="AW252" s="54"/>
      <c r="AX252" s="54"/>
      <c r="AY252" s="54"/>
      <c r="AZ252" s="57"/>
      <c r="BA252" s="57"/>
      <c r="BB252" s="57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</row>
    <row r="253" customFormat="false" ht="12.75" hidden="false" customHeight="false" outlineLevel="0" collapsed="false">
      <c r="A253" s="169" t="n">
        <v>43617</v>
      </c>
      <c r="B253" s="268" t="n">
        <v>5.516</v>
      </c>
      <c r="C253" s="54"/>
      <c r="D253" s="71"/>
      <c r="E253" s="71"/>
      <c r="F253" s="71"/>
      <c r="G253" s="326"/>
      <c r="H253" s="326"/>
      <c r="I253" s="326"/>
      <c r="J253" s="328"/>
      <c r="K253" s="326"/>
      <c r="L253" s="328"/>
      <c r="M253" s="328"/>
      <c r="N253" s="328"/>
      <c r="O253" s="331"/>
      <c r="P253" s="54"/>
      <c r="Q253" s="54"/>
      <c r="S253" s="54"/>
      <c r="T253" s="54"/>
      <c r="U253" s="54"/>
      <c r="V253" s="54"/>
      <c r="W253" s="54"/>
      <c r="X253" s="54"/>
      <c r="Y253" s="54"/>
      <c r="Z253" s="54"/>
      <c r="AA253" s="56"/>
      <c r="AB253" s="54"/>
      <c r="AC253" s="54"/>
      <c r="AD253" s="54"/>
      <c r="AE253" s="54"/>
      <c r="AF253" s="54"/>
      <c r="AG253" s="330"/>
      <c r="AH253" s="54"/>
      <c r="AI253" s="274" t="n">
        <v>1.47068400504767</v>
      </c>
      <c r="AJ253" s="285" t="n">
        <v>0.0621586737051234</v>
      </c>
      <c r="AK253" s="285" t="n">
        <v>0.0643149073344422</v>
      </c>
      <c r="AL253" s="167" t="n">
        <v>0.32638752520929</v>
      </c>
      <c r="AM253" s="190" t="n">
        <v>0.314144576421724</v>
      </c>
      <c r="AN253" s="54"/>
      <c r="AO253" s="54"/>
      <c r="AP253" s="54"/>
      <c r="AQ253" s="54"/>
      <c r="AR253" s="54"/>
      <c r="AS253" s="54"/>
      <c r="AU253" s="54"/>
      <c r="AV253" s="54"/>
      <c r="AW253" s="54"/>
      <c r="AX253" s="54"/>
      <c r="AY253" s="54"/>
      <c r="AZ253" s="57"/>
      <c r="BA253" s="57"/>
      <c r="BB253" s="57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</row>
    <row r="254" customFormat="false" ht="12.75" hidden="false" customHeight="false" outlineLevel="0" collapsed="false">
      <c r="A254" s="169" t="n">
        <v>43647</v>
      </c>
      <c r="B254" s="268" t="n">
        <v>5.543</v>
      </c>
      <c r="C254" s="54"/>
      <c r="D254" s="71"/>
      <c r="E254" s="71"/>
      <c r="F254" s="71"/>
      <c r="G254" s="326"/>
      <c r="H254" s="326"/>
      <c r="I254" s="326"/>
      <c r="J254" s="328"/>
      <c r="K254" s="326"/>
      <c r="L254" s="328"/>
      <c r="M254" s="328"/>
      <c r="N254" s="328"/>
      <c r="O254" s="331"/>
      <c r="P254" s="54"/>
      <c r="Q254" s="54"/>
      <c r="S254" s="54"/>
      <c r="T254" s="54"/>
      <c r="U254" s="54"/>
      <c r="V254" s="54"/>
      <c r="W254" s="54"/>
      <c r="X254" s="54"/>
      <c r="Y254" s="54"/>
      <c r="Z254" s="54"/>
      <c r="AA254" s="56"/>
      <c r="AB254" s="54"/>
      <c r="AC254" s="54"/>
      <c r="AD254" s="54"/>
      <c r="AE254" s="54"/>
      <c r="AF254" s="54"/>
      <c r="AG254" s="330"/>
      <c r="AH254" s="54"/>
      <c r="AI254" s="274" t="n">
        <v>1.47010472353062</v>
      </c>
      <c r="AJ254" s="285" t="n">
        <v>0.0621726433204954</v>
      </c>
      <c r="AK254" s="285" t="n">
        <v>0.0643413788802256</v>
      </c>
      <c r="AL254" s="167" t="n">
        <v>0.324669831227247</v>
      </c>
      <c r="AM254" s="190" t="n">
        <v>0.312368228059597</v>
      </c>
      <c r="AN254" s="54"/>
      <c r="AO254" s="54"/>
      <c r="AP254" s="54"/>
      <c r="AQ254" s="54"/>
      <c r="AR254" s="54"/>
      <c r="AS254" s="54"/>
      <c r="AU254" s="54"/>
      <c r="AV254" s="54"/>
      <c r="AW254" s="54"/>
      <c r="AX254" s="54"/>
      <c r="AY254" s="54"/>
      <c r="AZ254" s="57"/>
      <c r="BA254" s="57"/>
      <c r="BB254" s="57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</row>
    <row r="255" customFormat="false" ht="12.75" hidden="false" customHeight="false" outlineLevel="0" collapsed="false">
      <c r="A255" s="169" t="n">
        <v>43678</v>
      </c>
      <c r="B255" s="268" t="n">
        <v>5.563</v>
      </c>
      <c r="C255" s="54"/>
      <c r="D255" s="71"/>
      <c r="E255" s="71"/>
      <c r="F255" s="71"/>
      <c r="G255" s="326"/>
      <c r="H255" s="326"/>
      <c r="I255" s="326"/>
      <c r="J255" s="328"/>
      <c r="K255" s="326"/>
      <c r="L255" s="328"/>
      <c r="M255" s="328"/>
      <c r="N255" s="328"/>
      <c r="O255" s="331"/>
      <c r="P255" s="54"/>
      <c r="Q255" s="54"/>
      <c r="S255" s="54"/>
      <c r="T255" s="54"/>
      <c r="U255" s="54"/>
      <c r="V255" s="54"/>
      <c r="W255" s="54"/>
      <c r="X255" s="54"/>
      <c r="Y255" s="54"/>
      <c r="Z255" s="54"/>
      <c r="AA255" s="56"/>
      <c r="AB255" s="54"/>
      <c r="AC255" s="54"/>
      <c r="AD255" s="54"/>
      <c r="AE255" s="54"/>
      <c r="AF255" s="54"/>
      <c r="AG255" s="330"/>
      <c r="AH255" s="54"/>
      <c r="AI255" s="274" t="n">
        <v>1.46950331098121</v>
      </c>
      <c r="AJ255" s="285" t="n">
        <v>0.0621870785897807</v>
      </c>
      <c r="AK255" s="285" t="n">
        <v>0.0643687328111118</v>
      </c>
      <c r="AL255" s="167" t="n">
        <v>0.322903622596844</v>
      </c>
      <c r="AM255" s="190" t="n">
        <v>0.310541847208043</v>
      </c>
      <c r="AN255" s="54"/>
      <c r="AO255" s="54"/>
      <c r="AP255" s="54"/>
      <c r="AQ255" s="54"/>
      <c r="AR255" s="54"/>
      <c r="AS255" s="54"/>
      <c r="AU255" s="54"/>
      <c r="AV255" s="54"/>
      <c r="AW255" s="54"/>
      <c r="AX255" s="54"/>
      <c r="AY255" s="54"/>
      <c r="AZ255" s="57"/>
      <c r="BA255" s="57"/>
      <c r="BB255" s="57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</row>
    <row r="256" customFormat="false" ht="12.75" hidden="false" customHeight="false" outlineLevel="0" collapsed="false">
      <c r="A256" s="169" t="n">
        <v>43709</v>
      </c>
      <c r="B256" s="268" t="n">
        <v>5.553</v>
      </c>
      <c r="C256" s="54"/>
      <c r="D256" s="71"/>
      <c r="E256" s="71"/>
      <c r="F256" s="71"/>
      <c r="G256" s="326"/>
      <c r="H256" s="326"/>
      <c r="I256" s="326"/>
      <c r="J256" s="328"/>
      <c r="K256" s="326"/>
      <c r="L256" s="328"/>
      <c r="M256" s="328"/>
      <c r="N256" s="328"/>
      <c r="O256" s="331"/>
      <c r="P256" s="54"/>
      <c r="Q256" s="54"/>
      <c r="S256" s="54"/>
      <c r="T256" s="54"/>
      <c r="U256" s="54"/>
      <c r="V256" s="54"/>
      <c r="W256" s="54"/>
      <c r="X256" s="54"/>
      <c r="Y256" s="54"/>
      <c r="Z256" s="54"/>
      <c r="AA256" s="56"/>
      <c r="AB256" s="54"/>
      <c r="AC256" s="54"/>
      <c r="AD256" s="54"/>
      <c r="AE256" s="54"/>
      <c r="AF256" s="54"/>
      <c r="AG256" s="330"/>
      <c r="AH256" s="54"/>
      <c r="AI256" s="274" t="n">
        <v>1.46889903429994</v>
      </c>
      <c r="AJ256" s="285" t="n">
        <v>0.0622015138591352</v>
      </c>
      <c r="AK256" s="285" t="n">
        <v>0.0643960867422471</v>
      </c>
      <c r="AL256" s="167" t="n">
        <v>0.321146259559509</v>
      </c>
      <c r="AM256" s="190" t="n">
        <v>0.308724758204186</v>
      </c>
      <c r="AN256" s="54"/>
      <c r="AO256" s="54"/>
      <c r="AP256" s="54"/>
      <c r="AQ256" s="54"/>
      <c r="AR256" s="54"/>
      <c r="AS256" s="54"/>
      <c r="AU256" s="54"/>
      <c r="AV256" s="54"/>
      <c r="AW256" s="54"/>
      <c r="AX256" s="54"/>
      <c r="AY256" s="54"/>
      <c r="AZ256" s="57"/>
      <c r="BA256" s="57"/>
      <c r="BB256" s="57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</row>
    <row r="257" customFormat="false" ht="12.75" hidden="false" customHeight="false" outlineLevel="0" collapsed="false">
      <c r="A257" s="169" t="n">
        <v>43739</v>
      </c>
      <c r="B257" s="268" t="n">
        <v>5.563</v>
      </c>
      <c r="C257" s="54"/>
      <c r="D257" s="71"/>
      <c r="E257" s="71"/>
      <c r="F257" s="71"/>
      <c r="G257" s="326"/>
      <c r="H257" s="326"/>
      <c r="I257" s="326"/>
      <c r="J257" s="328"/>
      <c r="K257" s="326"/>
      <c r="L257" s="328"/>
      <c r="M257" s="328"/>
      <c r="N257" s="328"/>
      <c r="O257" s="331"/>
      <c r="P257" s="54"/>
      <c r="Q257" s="54"/>
      <c r="S257" s="54"/>
      <c r="T257" s="54"/>
      <c r="U257" s="54"/>
      <c r="V257" s="54"/>
      <c r="W257" s="54"/>
      <c r="X257" s="54"/>
      <c r="Y257" s="54"/>
      <c r="Z257" s="54"/>
      <c r="AA257" s="56"/>
      <c r="AB257" s="54"/>
      <c r="AC257" s="54"/>
      <c r="AD257" s="54"/>
      <c r="AE257" s="54"/>
      <c r="AF257" s="54"/>
      <c r="AG257" s="330"/>
      <c r="AH257" s="54"/>
      <c r="AI257" s="274" t="n">
        <v>1.46831152698766</v>
      </c>
      <c r="AJ257" s="285" t="n">
        <v>0.0622154834747057</v>
      </c>
      <c r="AK257" s="285" t="n">
        <v>0.0644225582887423</v>
      </c>
      <c r="AL257" s="167" t="n">
        <v>0.319453970337551</v>
      </c>
      <c r="AM257" s="190" t="n">
        <v>0.306975096196727</v>
      </c>
      <c r="AN257" s="54"/>
      <c r="AO257" s="54"/>
      <c r="AP257" s="54"/>
      <c r="AQ257" s="54"/>
      <c r="AR257" s="54"/>
      <c r="AS257" s="54"/>
      <c r="AU257" s="54"/>
      <c r="AV257" s="54"/>
      <c r="AW257" s="54"/>
      <c r="AX257" s="54"/>
      <c r="AY257" s="54"/>
      <c r="AZ257" s="57"/>
      <c r="BA257" s="57"/>
      <c r="BB257" s="57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</row>
    <row r="258" customFormat="false" ht="12.75" hidden="false" customHeight="false" outlineLevel="0" collapsed="false">
      <c r="A258" s="169" t="n">
        <v>43770</v>
      </c>
      <c r="B258" s="268" t="n">
        <v>5.708</v>
      </c>
      <c r="C258" s="54"/>
      <c r="D258" s="71"/>
      <c r="E258" s="71"/>
      <c r="F258" s="71"/>
      <c r="G258" s="326"/>
      <c r="H258" s="326"/>
      <c r="I258" s="326"/>
      <c r="J258" s="328"/>
      <c r="K258" s="326"/>
      <c r="L258" s="328"/>
      <c r="M258" s="328"/>
      <c r="N258" s="328"/>
      <c r="O258" s="331"/>
      <c r="P258" s="54"/>
      <c r="Q258" s="54"/>
      <c r="S258" s="54"/>
      <c r="T258" s="54"/>
      <c r="U258" s="54"/>
      <c r="V258" s="54"/>
      <c r="W258" s="54"/>
      <c r="X258" s="54"/>
      <c r="Y258" s="54"/>
      <c r="Z258" s="54"/>
      <c r="AA258" s="56"/>
      <c r="AB258" s="54"/>
      <c r="AC258" s="54"/>
      <c r="AD258" s="54"/>
      <c r="AE258" s="54"/>
      <c r="AF258" s="54"/>
      <c r="AG258" s="330"/>
      <c r="AH258" s="54"/>
      <c r="AI258" s="274" t="n">
        <v>1.46770162563416</v>
      </c>
      <c r="AJ258" s="285" t="n">
        <v>0.0622299187441966</v>
      </c>
      <c r="AK258" s="285" t="n">
        <v>0.0644499122203657</v>
      </c>
      <c r="AL258" s="167" t="n">
        <v>0.317713897050642</v>
      </c>
      <c r="AM258" s="190" t="n">
        <v>0.305176180096723</v>
      </c>
      <c r="AN258" s="54"/>
      <c r="AO258" s="54"/>
      <c r="AP258" s="54"/>
      <c r="AQ258" s="54"/>
      <c r="AR258" s="54"/>
      <c r="AS258" s="54"/>
      <c r="AU258" s="54"/>
      <c r="AV258" s="54"/>
      <c r="AW258" s="54"/>
      <c r="AX258" s="54"/>
      <c r="AY258" s="54"/>
      <c r="AZ258" s="57"/>
      <c r="BA258" s="57"/>
      <c r="BB258" s="57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</row>
    <row r="259" customFormat="false" ht="12.75" hidden="false" customHeight="false" outlineLevel="0" collapsed="false">
      <c r="A259" s="169" t="n">
        <v>43800</v>
      </c>
      <c r="B259" s="268" t="n">
        <v>5.843</v>
      </c>
      <c r="C259" s="54"/>
      <c r="D259" s="71"/>
      <c r="E259" s="71"/>
      <c r="F259" s="71"/>
      <c r="G259" s="326"/>
      <c r="H259" s="326"/>
      <c r="I259" s="326"/>
      <c r="J259" s="328"/>
      <c r="K259" s="326"/>
      <c r="L259" s="328"/>
      <c r="M259" s="328"/>
      <c r="N259" s="328"/>
      <c r="O259" s="331"/>
      <c r="P259" s="54"/>
      <c r="Q259" s="54"/>
      <c r="S259" s="54"/>
      <c r="T259" s="54"/>
      <c r="U259" s="54"/>
      <c r="V259" s="54"/>
      <c r="W259" s="54"/>
      <c r="X259" s="54"/>
      <c r="Y259" s="54"/>
      <c r="Z259" s="54"/>
      <c r="AA259" s="56"/>
      <c r="AB259" s="54"/>
      <c r="AC259" s="54"/>
      <c r="AD259" s="54"/>
      <c r="AE259" s="54"/>
      <c r="AF259" s="54"/>
      <c r="AG259" s="330"/>
      <c r="AH259" s="54"/>
      <c r="AI259" s="274" t="n">
        <v>1.46710868231279</v>
      </c>
      <c r="AJ259" s="285" t="n">
        <v>0.0622438883598986</v>
      </c>
      <c r="AK259" s="285" t="n">
        <v>0.064476383767333</v>
      </c>
      <c r="AL259" s="167" t="n">
        <v>0.316038265684526</v>
      </c>
      <c r="AM259" s="190" t="n">
        <v>0.303444033723067</v>
      </c>
      <c r="AN259" s="54"/>
      <c r="AO259" s="54"/>
      <c r="AP259" s="54"/>
      <c r="AQ259" s="54"/>
      <c r="AR259" s="54"/>
      <c r="AS259" s="54"/>
      <c r="AU259" s="54"/>
      <c r="AV259" s="54"/>
      <c r="AW259" s="54"/>
      <c r="AX259" s="54"/>
      <c r="AY259" s="54"/>
      <c r="AZ259" s="57"/>
      <c r="BA259" s="57"/>
      <c r="BB259" s="57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</row>
    <row r="260" customFormat="false" ht="12.75" hidden="false" customHeight="false" outlineLevel="0" collapsed="false">
      <c r="A260" s="169" t="n">
        <v>43831</v>
      </c>
      <c r="B260" s="268" t="n">
        <v>5.923</v>
      </c>
      <c r="C260" s="54"/>
      <c r="D260" s="71"/>
      <c r="E260" s="71"/>
      <c r="F260" s="71"/>
      <c r="G260" s="326"/>
      <c r="H260" s="326"/>
      <c r="I260" s="326"/>
      <c r="J260" s="328"/>
      <c r="K260" s="326"/>
      <c r="L260" s="328"/>
      <c r="M260" s="328"/>
      <c r="N260" s="328"/>
      <c r="O260" s="331"/>
      <c r="P260" s="54"/>
      <c r="Q260" s="54"/>
      <c r="S260" s="54"/>
      <c r="T260" s="54"/>
      <c r="U260" s="54"/>
      <c r="V260" s="54"/>
      <c r="W260" s="54"/>
      <c r="X260" s="54"/>
      <c r="Y260" s="54"/>
      <c r="Z260" s="54"/>
      <c r="AA260" s="56"/>
      <c r="AB260" s="54"/>
      <c r="AC260" s="54"/>
      <c r="AD260" s="54"/>
      <c r="AE260" s="54"/>
      <c r="AF260" s="54"/>
      <c r="AG260" s="330"/>
      <c r="AH260" s="54"/>
      <c r="AI260" s="274" t="n">
        <v>1.46649317124413</v>
      </c>
      <c r="AJ260" s="285" t="n">
        <v>0.0622583236295253</v>
      </c>
      <c r="AK260" s="285" t="n">
        <v>0.0645037376994444</v>
      </c>
      <c r="AL260" s="167" t="n">
        <v>0.314315329176264</v>
      </c>
      <c r="AM260" s="190" t="n">
        <v>0.301663143883733</v>
      </c>
      <c r="AN260" s="54"/>
      <c r="AO260" s="54"/>
      <c r="AP260" s="54"/>
      <c r="AQ260" s="54"/>
      <c r="AR260" s="54"/>
      <c r="AS260" s="54"/>
      <c r="AU260" s="54"/>
      <c r="AV260" s="54"/>
      <c r="AW260" s="54"/>
      <c r="AX260" s="54"/>
      <c r="AY260" s="54"/>
      <c r="AZ260" s="57"/>
      <c r="BA260" s="57"/>
      <c r="BB260" s="57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</row>
    <row r="261" customFormat="false" ht="12.75" hidden="false" customHeight="false" outlineLevel="0" collapsed="false">
      <c r="A261" s="169" t="n">
        <v>43862</v>
      </c>
      <c r="B261" s="268" t="n">
        <v>5.803</v>
      </c>
      <c r="C261" s="54"/>
      <c r="D261" s="71"/>
      <c r="E261" s="71"/>
      <c r="F261" s="71"/>
      <c r="G261" s="326"/>
      <c r="H261" s="326"/>
      <c r="I261" s="326"/>
      <c r="J261" s="328"/>
      <c r="K261" s="326"/>
      <c r="L261" s="328"/>
      <c r="M261" s="328"/>
      <c r="N261" s="328"/>
      <c r="O261" s="331"/>
      <c r="P261" s="54"/>
      <c r="Q261" s="54"/>
      <c r="S261" s="54"/>
      <c r="T261" s="54"/>
      <c r="U261" s="54"/>
      <c r="V261" s="54"/>
      <c r="W261" s="54"/>
      <c r="X261" s="54"/>
      <c r="Y261" s="54"/>
      <c r="Z261" s="54"/>
      <c r="AA261" s="56"/>
      <c r="AB261" s="54"/>
      <c r="AC261" s="54"/>
      <c r="AD261" s="54"/>
      <c r="AE261" s="54"/>
      <c r="AF261" s="54"/>
      <c r="AG261" s="330"/>
      <c r="AH261" s="54"/>
      <c r="AI261" s="274" t="n">
        <v>1.4658748151086</v>
      </c>
      <c r="AJ261" s="285" t="n">
        <v>0.0622727588992209</v>
      </c>
      <c r="AK261" s="285" t="n">
        <v>0.0645310916318036</v>
      </c>
      <c r="AL261" s="167" t="n">
        <v>0.312601043272795</v>
      </c>
      <c r="AM261" s="190" t="n">
        <v>0.299891358972685</v>
      </c>
      <c r="AN261" s="54"/>
      <c r="AO261" s="54"/>
      <c r="AP261" s="54"/>
      <c r="AQ261" s="54"/>
      <c r="AR261" s="54"/>
      <c r="AS261" s="54"/>
      <c r="AU261" s="54"/>
      <c r="AV261" s="54"/>
      <c r="AW261" s="54"/>
      <c r="AX261" s="54"/>
      <c r="AY261" s="54"/>
      <c r="AZ261" s="57"/>
      <c r="BA261" s="57"/>
      <c r="BB261" s="57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</row>
    <row r="262" customFormat="false" ht="12.75" hidden="false" customHeight="false" outlineLevel="0" collapsed="false">
      <c r="A262" s="169" t="n">
        <v>43891</v>
      </c>
      <c r="B262" s="268" t="n">
        <v>5.698</v>
      </c>
      <c r="C262" s="54"/>
      <c r="D262" s="71"/>
      <c r="E262" s="71"/>
      <c r="F262" s="71"/>
      <c r="G262" s="326"/>
      <c r="H262" s="326"/>
      <c r="I262" s="326"/>
      <c r="J262" s="328"/>
      <c r="K262" s="326"/>
      <c r="L262" s="328"/>
      <c r="M262" s="328"/>
      <c r="N262" s="328"/>
      <c r="O262" s="331"/>
      <c r="P262" s="54"/>
      <c r="Q262" s="54"/>
      <c r="S262" s="54"/>
      <c r="T262" s="54"/>
      <c r="U262" s="54"/>
      <c r="V262" s="54"/>
      <c r="W262" s="54"/>
      <c r="X262" s="54"/>
      <c r="Y262" s="54"/>
      <c r="Z262" s="54"/>
      <c r="AA262" s="56"/>
      <c r="AB262" s="54"/>
      <c r="AC262" s="54"/>
      <c r="AD262" s="54"/>
      <c r="AE262" s="54"/>
      <c r="AF262" s="54"/>
      <c r="AG262" s="330"/>
      <c r="AH262" s="54"/>
      <c r="AI262" s="274" t="n">
        <v>1.46529378072304</v>
      </c>
      <c r="AJ262" s="285" t="n">
        <v>0.062286262861257</v>
      </c>
      <c r="AK262" s="285" t="n">
        <v>0.0645566807945577</v>
      </c>
      <c r="AL262" s="167" t="n">
        <v>0.311005153315065</v>
      </c>
      <c r="AM262" s="190" t="n">
        <v>0.298242092228652</v>
      </c>
      <c r="AN262" s="54"/>
      <c r="AO262" s="54"/>
      <c r="AP262" s="54"/>
      <c r="AQ262" s="54"/>
      <c r="AR262" s="54"/>
      <c r="AS262" s="54"/>
      <c r="AU262" s="54"/>
      <c r="AV262" s="54"/>
      <c r="AW262" s="54"/>
      <c r="AX262" s="54"/>
      <c r="AY262" s="54"/>
      <c r="AZ262" s="57"/>
      <c r="BA262" s="57"/>
      <c r="BB262" s="57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</row>
    <row r="263" customFormat="false" ht="12.75" hidden="false" customHeight="false" outlineLevel="0" collapsed="false">
      <c r="A263" s="169" t="n">
        <v>43922</v>
      </c>
      <c r="B263" s="268" t="n">
        <v>5.608</v>
      </c>
      <c r="C263" s="54"/>
      <c r="D263" s="71"/>
      <c r="E263" s="71"/>
      <c r="F263" s="71"/>
      <c r="G263" s="326"/>
      <c r="H263" s="326"/>
      <c r="I263" s="326"/>
      <c r="J263" s="328"/>
      <c r="K263" s="326"/>
      <c r="L263" s="328"/>
      <c r="M263" s="328"/>
      <c r="N263" s="328"/>
      <c r="O263" s="331"/>
      <c r="P263" s="54"/>
      <c r="Q263" s="54"/>
      <c r="S263" s="54"/>
      <c r="T263" s="54"/>
      <c r="U263" s="54"/>
      <c r="V263" s="54"/>
      <c r="W263" s="54"/>
      <c r="X263" s="54"/>
      <c r="Y263" s="54"/>
      <c r="Z263" s="54"/>
      <c r="AA263" s="56"/>
      <c r="AB263" s="54"/>
      <c r="AC263" s="54"/>
      <c r="AD263" s="54"/>
      <c r="AE263" s="54"/>
      <c r="AF263" s="54"/>
      <c r="AG263" s="330"/>
      <c r="AH263" s="54"/>
      <c r="AI263" s="274" t="n">
        <v>1.4646699291323</v>
      </c>
      <c r="AJ263" s="285" t="n">
        <v>0.0623006981310872</v>
      </c>
      <c r="AK263" s="285" t="n">
        <v>0.0645840347273965</v>
      </c>
      <c r="AL263" s="167" t="n">
        <v>0.309307499707989</v>
      </c>
      <c r="AM263" s="190" t="n">
        <v>0.296487823087298</v>
      </c>
      <c r="AN263" s="54"/>
      <c r="AO263" s="54"/>
      <c r="AP263" s="54"/>
      <c r="AQ263" s="54"/>
      <c r="AR263" s="54"/>
      <c r="AS263" s="54"/>
      <c r="AU263" s="54"/>
      <c r="AV263" s="54"/>
      <c r="AW263" s="54"/>
      <c r="AX263" s="54"/>
      <c r="AY263" s="54"/>
      <c r="AZ263" s="57"/>
      <c r="BA263" s="57"/>
      <c r="BB263" s="57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</row>
    <row r="264" customFormat="false" ht="12.75" hidden="false" customHeight="false" outlineLevel="0" collapsed="false">
      <c r="A264" s="169" t="n">
        <v>43952</v>
      </c>
      <c r="B264" s="268" t="n">
        <v>5.588</v>
      </c>
      <c r="C264" s="54"/>
      <c r="D264" s="71"/>
      <c r="E264" s="71"/>
      <c r="F264" s="71"/>
      <c r="G264" s="326"/>
      <c r="H264" s="326"/>
      <c r="I264" s="326"/>
      <c r="J264" s="328"/>
      <c r="K264" s="326"/>
      <c r="L264" s="328"/>
      <c r="M264" s="328"/>
      <c r="N264" s="328"/>
      <c r="O264" s="331"/>
      <c r="P264" s="54"/>
      <c r="Q264" s="54"/>
      <c r="S264" s="54"/>
      <c r="T264" s="54"/>
      <c r="U264" s="54"/>
      <c r="V264" s="54"/>
      <c r="W264" s="54"/>
      <c r="X264" s="54"/>
      <c r="Y264" s="54"/>
      <c r="Z264" s="54"/>
      <c r="AA264" s="56"/>
      <c r="AB264" s="54"/>
      <c r="AC264" s="54"/>
      <c r="AD264" s="54"/>
      <c r="AE264" s="54"/>
      <c r="AF264" s="54"/>
      <c r="AG264" s="330"/>
      <c r="AH264" s="54"/>
      <c r="AI264" s="274" t="n">
        <v>1.46406350383947</v>
      </c>
      <c r="AJ264" s="285" t="n">
        <v>0.0623146677471174</v>
      </c>
      <c r="AK264" s="285" t="n">
        <v>0.064610506275542</v>
      </c>
      <c r="AL264" s="167" t="n">
        <v>0.307672737299552</v>
      </c>
      <c r="AM264" s="190" t="n">
        <v>0.294798707988653</v>
      </c>
      <c r="AN264" s="54"/>
      <c r="AO264" s="54"/>
      <c r="AP264" s="54"/>
      <c r="AQ264" s="54"/>
      <c r="AR264" s="54"/>
      <c r="AS264" s="54"/>
      <c r="AU264" s="54"/>
      <c r="AV264" s="54"/>
      <c r="AW264" s="54"/>
      <c r="AX264" s="54"/>
      <c r="AY264" s="54"/>
      <c r="AZ264" s="57"/>
      <c r="BA264" s="57"/>
      <c r="BB264" s="57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</row>
    <row r="265" customFormat="false" ht="12.75" hidden="false" customHeight="false" outlineLevel="0" collapsed="false">
      <c r="A265" s="169" t="n">
        <v>43983</v>
      </c>
      <c r="B265" s="268" t="n">
        <v>5.616</v>
      </c>
      <c r="C265" s="54"/>
      <c r="D265" s="71"/>
      <c r="E265" s="71"/>
      <c r="F265" s="71"/>
      <c r="G265" s="326"/>
      <c r="H265" s="326"/>
      <c r="I265" s="326"/>
      <c r="J265" s="328"/>
      <c r="K265" s="326"/>
      <c r="L265" s="328"/>
      <c r="M265" s="328"/>
      <c r="N265" s="328"/>
      <c r="O265" s="331"/>
      <c r="P265" s="54"/>
      <c r="Q265" s="54"/>
      <c r="S265" s="54"/>
      <c r="T265" s="54"/>
      <c r="U265" s="54"/>
      <c r="V265" s="54"/>
      <c r="W265" s="54"/>
      <c r="X265" s="54"/>
      <c r="Y265" s="54"/>
      <c r="Z265" s="54"/>
      <c r="AA265" s="56"/>
      <c r="AB265" s="54"/>
      <c r="AC265" s="54"/>
      <c r="AD265" s="54"/>
      <c r="AE265" s="54"/>
      <c r="AF265" s="54"/>
      <c r="AG265" s="330"/>
      <c r="AH265" s="54"/>
      <c r="AI265" s="274" t="n">
        <v>1.46343408034472</v>
      </c>
      <c r="AJ265" s="285" t="n">
        <v>0.0623291030170829</v>
      </c>
      <c r="AK265" s="285" t="n">
        <v>0.0646378602088693</v>
      </c>
      <c r="AL265" s="167" t="n">
        <v>0.305991844348227</v>
      </c>
      <c r="AM265" s="190" t="n">
        <v>0.293062102962519</v>
      </c>
      <c r="AN265" s="54"/>
      <c r="AO265" s="54"/>
      <c r="AP265" s="54"/>
      <c r="AQ265" s="54"/>
      <c r="AR265" s="54"/>
      <c r="AS265" s="54"/>
      <c r="AU265" s="54"/>
      <c r="AV265" s="54"/>
      <c r="AW265" s="54"/>
      <c r="AX265" s="54"/>
      <c r="AY265" s="54"/>
      <c r="AZ265" s="57"/>
      <c r="BA265" s="57"/>
      <c r="BB265" s="57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</row>
    <row r="266" customFormat="false" ht="12.75" hidden="false" customHeight="false" outlineLevel="0" collapsed="false">
      <c r="A266" s="169" t="n">
        <v>44013</v>
      </c>
      <c r="B266" s="268" t="n">
        <v>5.643</v>
      </c>
      <c r="C266" s="54"/>
      <c r="D266" s="71"/>
      <c r="E266" s="71"/>
      <c r="F266" s="71"/>
      <c r="G266" s="326"/>
      <c r="H266" s="326"/>
      <c r="I266" s="326"/>
      <c r="J266" s="328"/>
      <c r="K266" s="326"/>
      <c r="L266" s="328"/>
      <c r="M266" s="328"/>
      <c r="N266" s="328"/>
      <c r="O266" s="331"/>
      <c r="P266" s="54"/>
      <c r="Q266" s="54"/>
      <c r="S266" s="54"/>
      <c r="T266" s="54"/>
      <c r="U266" s="54"/>
      <c r="V266" s="54"/>
      <c r="W266" s="54"/>
      <c r="X266" s="54"/>
      <c r="Y266" s="54"/>
      <c r="Z266" s="54"/>
      <c r="AA266" s="56"/>
      <c r="AB266" s="54"/>
      <c r="AC266" s="54"/>
      <c r="AD266" s="54"/>
      <c r="AE266" s="54"/>
      <c r="AF266" s="54"/>
      <c r="AG266" s="330"/>
      <c r="AH266" s="54"/>
      <c r="AI266" s="274" t="n">
        <v>1.46282227031844</v>
      </c>
      <c r="AJ266" s="285" t="n">
        <v>0.062343072633245</v>
      </c>
      <c r="AK266" s="285" t="n">
        <v>0.0646643317574869</v>
      </c>
      <c r="AL266" s="167" t="n">
        <v>0.304373229725056</v>
      </c>
      <c r="AM266" s="190" t="n">
        <v>0.291390012389111</v>
      </c>
      <c r="AN266" s="54"/>
      <c r="AO266" s="54"/>
      <c r="AP266" s="54"/>
      <c r="AQ266" s="54"/>
      <c r="AR266" s="54"/>
      <c r="AS266" s="54"/>
      <c r="AU266" s="54"/>
      <c r="AV266" s="54"/>
      <c r="AW266" s="54"/>
      <c r="AX266" s="54"/>
      <c r="AY266" s="54"/>
      <c r="AZ266" s="57"/>
      <c r="BA266" s="57"/>
      <c r="BB266" s="57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</row>
    <row r="267" customFormat="false" ht="12.75" hidden="false" customHeight="false" outlineLevel="0" collapsed="false">
      <c r="A267" s="169" t="n">
        <v>44044</v>
      </c>
      <c r="B267" s="268" t="n">
        <v>5.663</v>
      </c>
      <c r="C267" s="54"/>
      <c r="D267" s="71"/>
      <c r="E267" s="71"/>
      <c r="F267" s="71"/>
      <c r="G267" s="326"/>
      <c r="H267" s="326"/>
      <c r="I267" s="326"/>
      <c r="J267" s="328"/>
      <c r="K267" s="326"/>
      <c r="L267" s="328"/>
      <c r="M267" s="328"/>
      <c r="N267" s="328"/>
      <c r="O267" s="331"/>
      <c r="P267" s="54"/>
      <c r="Q267" s="54"/>
      <c r="S267" s="54"/>
      <c r="T267" s="54"/>
      <c r="U267" s="54"/>
      <c r="V267" s="54"/>
      <c r="W267" s="54"/>
      <c r="X267" s="54"/>
      <c r="Y267" s="54"/>
      <c r="Z267" s="54"/>
      <c r="AA267" s="56"/>
      <c r="AB267" s="54"/>
      <c r="AC267" s="54"/>
      <c r="AD267" s="54"/>
      <c r="AE267" s="54"/>
      <c r="AF267" s="54"/>
      <c r="AG267" s="330"/>
      <c r="AH267" s="54"/>
      <c r="AI267" s="274" t="n">
        <v>1.46218729030944</v>
      </c>
      <c r="AJ267" s="285" t="n">
        <v>0.0623575079033465</v>
      </c>
      <c r="AK267" s="285" t="n">
        <v>0.0646916856913022</v>
      </c>
      <c r="AL267" s="167" t="n">
        <v>0.302708948495175</v>
      </c>
      <c r="AM267" s="190" t="n">
        <v>0.289670927455876</v>
      </c>
      <c r="AN267" s="54"/>
      <c r="AO267" s="54"/>
      <c r="AP267" s="54"/>
      <c r="AQ267" s="54"/>
      <c r="AR267" s="54"/>
      <c r="AS267" s="54"/>
      <c r="AU267" s="54"/>
      <c r="AV267" s="54"/>
      <c r="AW267" s="54"/>
      <c r="AX267" s="54"/>
      <c r="AY267" s="54"/>
      <c r="AZ267" s="57"/>
      <c r="BA267" s="57"/>
      <c r="BB267" s="57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</row>
    <row r="268" customFormat="false" ht="12.75" hidden="false" customHeight="false" outlineLevel="0" collapsed="false">
      <c r="A268" s="169" t="n">
        <v>44075</v>
      </c>
      <c r="B268" s="268" t="n">
        <v>5.653</v>
      </c>
      <c r="C268" s="54"/>
      <c r="D268" s="71"/>
      <c r="E268" s="71"/>
      <c r="F268" s="71"/>
      <c r="G268" s="326"/>
      <c r="H268" s="326"/>
      <c r="I268" s="326"/>
      <c r="J268" s="328"/>
      <c r="K268" s="326"/>
      <c r="L268" s="328"/>
      <c r="M268" s="328"/>
      <c r="N268" s="328"/>
      <c r="O268" s="331"/>
      <c r="P268" s="54"/>
      <c r="Q268" s="54"/>
      <c r="S268" s="54"/>
      <c r="T268" s="54"/>
      <c r="U268" s="54"/>
      <c r="V268" s="54"/>
      <c r="W268" s="54"/>
      <c r="X268" s="54"/>
      <c r="Y268" s="54"/>
      <c r="Z268" s="54"/>
      <c r="AA268" s="56"/>
      <c r="AB268" s="54"/>
      <c r="AC268" s="54"/>
      <c r="AD268" s="54"/>
      <c r="AE268" s="54"/>
      <c r="AF268" s="54"/>
      <c r="AG268" s="330"/>
      <c r="AH268" s="54"/>
      <c r="AI268" s="274" t="n">
        <v>1.46154949243524</v>
      </c>
      <c r="AJ268" s="285" t="n">
        <v>0.0623719431735177</v>
      </c>
      <c r="AK268" s="285" t="n">
        <v>0.0647190396253654</v>
      </c>
      <c r="AL268" s="167" t="n">
        <v>0.301053052577335</v>
      </c>
      <c r="AM268" s="190" t="n">
        <v>0.287960691224137</v>
      </c>
      <c r="AN268" s="54"/>
      <c r="AO268" s="54"/>
      <c r="AP268" s="54"/>
      <c r="AQ268" s="54"/>
      <c r="AR268" s="54"/>
      <c r="AS268" s="54"/>
      <c r="AU268" s="54"/>
      <c r="AV268" s="54"/>
      <c r="AW268" s="54"/>
      <c r="AX268" s="54"/>
      <c r="AY268" s="54"/>
      <c r="AZ268" s="57"/>
      <c r="BA268" s="57"/>
      <c r="BB268" s="57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</row>
    <row r="269" customFormat="false" ht="12.75" hidden="false" customHeight="false" outlineLevel="0" collapsed="false">
      <c r="A269" s="169" t="n">
        <v>44105</v>
      </c>
      <c r="B269" s="268" t="n">
        <v>5.663</v>
      </c>
      <c r="C269" s="54"/>
      <c r="D269" s="71"/>
      <c r="E269" s="71"/>
      <c r="F269" s="71"/>
      <c r="G269" s="326"/>
      <c r="H269" s="326"/>
      <c r="I269" s="326"/>
      <c r="J269" s="328"/>
      <c r="K269" s="326"/>
      <c r="L269" s="328"/>
      <c r="M269" s="328"/>
      <c r="N269" s="328"/>
      <c r="O269" s="331"/>
      <c r="P269" s="54"/>
      <c r="Q269" s="54"/>
      <c r="S269" s="54"/>
      <c r="T269" s="54"/>
      <c r="U269" s="54"/>
      <c r="V269" s="54"/>
      <c r="W269" s="54"/>
      <c r="X269" s="54"/>
      <c r="Y269" s="54"/>
      <c r="Z269" s="54"/>
      <c r="AA269" s="56"/>
      <c r="AB269" s="54"/>
      <c r="AC269" s="54"/>
      <c r="AD269" s="54"/>
      <c r="AE269" s="54"/>
      <c r="AF269" s="54"/>
      <c r="AG269" s="330"/>
      <c r="AH269" s="54"/>
      <c r="AI269" s="274" t="n">
        <v>1.46092958949145</v>
      </c>
      <c r="AJ269" s="285" t="n">
        <v>0.0623859127898783</v>
      </c>
      <c r="AK269" s="285" t="n">
        <v>0.0647455111746953</v>
      </c>
      <c r="AL269" s="167" t="n">
        <v>0.299458520778297</v>
      </c>
      <c r="AM269" s="190" t="n">
        <v>0.286314014286882</v>
      </c>
      <c r="AN269" s="54"/>
      <c r="AO269" s="54"/>
      <c r="AP269" s="54"/>
      <c r="AQ269" s="54"/>
      <c r="AR269" s="54"/>
      <c r="AS269" s="54"/>
      <c r="AU269" s="54"/>
      <c r="AV269" s="54"/>
      <c r="AW269" s="54"/>
      <c r="AX269" s="54"/>
      <c r="AY269" s="54"/>
      <c r="AZ269" s="57"/>
      <c r="BA269" s="57"/>
      <c r="BB269" s="57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</row>
    <row r="270" customFormat="false" ht="12.75" hidden="false" customHeight="false" outlineLevel="0" collapsed="false">
      <c r="A270" s="169" t="n">
        <v>44136</v>
      </c>
      <c r="B270" s="268" t="n">
        <v>5.808</v>
      </c>
      <c r="C270" s="54"/>
      <c r="D270" s="71"/>
      <c r="E270" s="71"/>
      <c r="F270" s="71"/>
      <c r="G270" s="326"/>
      <c r="H270" s="326"/>
      <c r="I270" s="326"/>
      <c r="J270" s="328"/>
      <c r="K270" s="326"/>
      <c r="L270" s="328"/>
      <c r="M270" s="328"/>
      <c r="N270" s="328"/>
      <c r="O270" s="331"/>
      <c r="P270" s="54"/>
      <c r="Q270" s="54"/>
      <c r="S270" s="54"/>
      <c r="T270" s="54"/>
      <c r="U270" s="54"/>
      <c r="V270" s="54"/>
      <c r="W270" s="54"/>
      <c r="X270" s="54"/>
      <c r="Y270" s="54"/>
      <c r="Z270" s="54"/>
      <c r="AA270" s="56"/>
      <c r="AB270" s="54"/>
      <c r="AC270" s="54"/>
      <c r="AD270" s="54"/>
      <c r="AE270" s="54"/>
      <c r="AF270" s="54"/>
      <c r="AG270" s="330"/>
      <c r="AH270" s="54"/>
      <c r="AI270" s="274" t="n">
        <v>1.46028625854534</v>
      </c>
      <c r="AJ270" s="285" t="n">
        <v>0.0624003480601854</v>
      </c>
      <c r="AK270" s="285" t="n">
        <v>0.064772865109247</v>
      </c>
      <c r="AL270" s="167" t="n">
        <v>0.297819014115366</v>
      </c>
      <c r="AM270" s="190" t="n">
        <v>0.28462108236007</v>
      </c>
      <c r="AN270" s="54"/>
      <c r="AO270" s="54"/>
      <c r="AP270" s="54"/>
      <c r="AQ270" s="54"/>
      <c r="AR270" s="54"/>
      <c r="AS270" s="54"/>
      <c r="AU270" s="54"/>
      <c r="AV270" s="54"/>
      <c r="AW270" s="54"/>
      <c r="AX270" s="54"/>
      <c r="AY270" s="54"/>
      <c r="AZ270" s="57"/>
      <c r="BA270" s="57"/>
      <c r="BB270" s="57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</row>
    <row r="271" customFormat="false" ht="12.75" hidden="false" customHeight="false" outlineLevel="0" collapsed="false">
      <c r="A271" s="333" t="n">
        <v>44166</v>
      </c>
      <c r="B271" s="334" t="n">
        <v>5.943</v>
      </c>
      <c r="C271" s="54"/>
      <c r="D271" s="71"/>
      <c r="E271" s="71"/>
      <c r="F271" s="71"/>
      <c r="G271" s="326"/>
      <c r="H271" s="326"/>
      <c r="I271" s="326"/>
      <c r="J271" s="328"/>
      <c r="K271" s="326"/>
      <c r="L271" s="328"/>
      <c r="M271" s="328"/>
      <c r="N271" s="328"/>
      <c r="O271" s="331"/>
      <c r="P271" s="54"/>
      <c r="Q271" s="54"/>
      <c r="S271" s="54"/>
      <c r="T271" s="54"/>
      <c r="U271" s="54"/>
      <c r="V271" s="54"/>
      <c r="W271" s="54"/>
      <c r="X271" s="54"/>
      <c r="Y271" s="54"/>
      <c r="Z271" s="54"/>
      <c r="AA271" s="56"/>
      <c r="AB271" s="54"/>
      <c r="AC271" s="54"/>
      <c r="AD271" s="54"/>
      <c r="AE271" s="54"/>
      <c r="AF271" s="54"/>
      <c r="AG271" s="330"/>
      <c r="AH271" s="54"/>
      <c r="AI271" s="335" t="n">
        <v>1.45966100859586</v>
      </c>
      <c r="AJ271" s="336" t="n">
        <v>0.0624143176766778</v>
      </c>
      <c r="AK271" s="336" t="n">
        <v>0.0647993366590494</v>
      </c>
      <c r="AL271" s="337" t="n">
        <v>0.296240272061886</v>
      </c>
      <c r="AM271" s="338" t="n">
        <v>0.282991082660055</v>
      </c>
      <c r="AN271" s="54"/>
      <c r="AO271" s="54"/>
      <c r="AP271" s="54"/>
      <c r="AQ271" s="54"/>
      <c r="AR271" s="54"/>
      <c r="AS271" s="54"/>
      <c r="AU271" s="54"/>
      <c r="AV271" s="54"/>
      <c r="AW271" s="54"/>
      <c r="AX271" s="54"/>
      <c r="AY271" s="54"/>
      <c r="AZ271" s="57"/>
      <c r="BA271" s="57"/>
      <c r="BB271" s="57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</row>
    <row r="272" customFormat="false" ht="12.75" hidden="false" customHeight="false" outlineLevel="0" collapsed="false">
      <c r="A272" s="339"/>
      <c r="B272" s="71"/>
      <c r="C272" s="54"/>
      <c r="D272" s="71"/>
      <c r="E272" s="71"/>
      <c r="F272" s="71"/>
      <c r="G272" s="326"/>
      <c r="H272" s="326"/>
      <c r="I272" s="326"/>
      <c r="J272" s="328"/>
      <c r="K272" s="326"/>
      <c r="L272" s="328"/>
      <c r="M272" s="328"/>
      <c r="N272" s="328"/>
      <c r="O272" s="331"/>
      <c r="P272" s="54"/>
      <c r="Q272" s="54"/>
      <c r="S272" s="54"/>
      <c r="T272" s="54"/>
      <c r="U272" s="54"/>
      <c r="V272" s="54"/>
      <c r="W272" s="54"/>
      <c r="X272" s="54"/>
      <c r="Y272" s="54"/>
      <c r="Z272" s="54"/>
      <c r="AA272" s="56"/>
      <c r="AB272" s="54"/>
      <c r="AC272" s="54"/>
      <c r="AD272" s="54"/>
      <c r="AE272" s="54"/>
      <c r="AF272" s="54"/>
      <c r="AG272" s="330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U272" s="54"/>
      <c r="AV272" s="54"/>
      <c r="AW272" s="54"/>
      <c r="AX272" s="54"/>
      <c r="AY272" s="54"/>
      <c r="AZ272" s="57"/>
      <c r="BA272" s="57"/>
      <c r="BB272" s="57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</row>
    <row r="273" customFormat="false" ht="12.75" hidden="false" customHeight="false" outlineLevel="0" collapsed="false">
      <c r="A273" s="339"/>
      <c r="B273" s="71"/>
      <c r="C273" s="54"/>
      <c r="D273" s="71"/>
      <c r="E273" s="71"/>
      <c r="F273" s="71"/>
      <c r="G273" s="326"/>
      <c r="H273" s="326"/>
      <c r="I273" s="326"/>
      <c r="J273" s="328"/>
      <c r="K273" s="326"/>
      <c r="L273" s="328"/>
      <c r="M273" s="328"/>
      <c r="N273" s="328"/>
      <c r="O273" s="331"/>
      <c r="P273" s="54"/>
      <c r="Q273" s="54"/>
      <c r="S273" s="54"/>
      <c r="T273" s="54"/>
      <c r="U273" s="54"/>
      <c r="V273" s="54"/>
      <c r="W273" s="54"/>
      <c r="X273" s="54"/>
      <c r="Y273" s="54"/>
      <c r="Z273" s="54"/>
      <c r="AA273" s="56"/>
      <c r="AB273" s="54"/>
      <c r="AC273" s="54"/>
      <c r="AD273" s="54"/>
      <c r="AE273" s="54"/>
      <c r="AF273" s="54"/>
      <c r="AG273" s="330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U273" s="54"/>
      <c r="AV273" s="54"/>
      <c r="AW273" s="54"/>
      <c r="AX273" s="54"/>
      <c r="AY273" s="54"/>
      <c r="AZ273" s="57"/>
      <c r="BA273" s="57"/>
      <c r="BB273" s="57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</row>
    <row r="274" customFormat="false" ht="12.75" hidden="false" customHeight="false" outlineLevel="0" collapsed="false">
      <c r="A274" s="339"/>
      <c r="B274" s="71"/>
      <c r="C274" s="54"/>
      <c r="D274" s="71"/>
      <c r="E274" s="71"/>
      <c r="F274" s="71"/>
      <c r="G274" s="326"/>
      <c r="H274" s="326"/>
      <c r="I274" s="326"/>
      <c r="J274" s="328"/>
      <c r="K274" s="326"/>
      <c r="L274" s="328"/>
      <c r="M274" s="328"/>
      <c r="N274" s="328"/>
      <c r="O274" s="331"/>
      <c r="P274" s="54"/>
      <c r="Q274" s="54"/>
      <c r="S274" s="54"/>
      <c r="T274" s="54"/>
      <c r="U274" s="54"/>
      <c r="V274" s="54"/>
      <c r="W274" s="54"/>
      <c r="X274" s="54"/>
      <c r="Y274" s="54"/>
      <c r="Z274" s="54"/>
      <c r="AA274" s="56"/>
      <c r="AB274" s="54"/>
      <c r="AC274" s="54"/>
      <c r="AD274" s="54"/>
      <c r="AE274" s="54"/>
      <c r="AF274" s="54"/>
      <c r="AG274" s="330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U274" s="54"/>
      <c r="AV274" s="54"/>
      <c r="AW274" s="54"/>
      <c r="AX274" s="54"/>
      <c r="AY274" s="54"/>
      <c r="AZ274" s="57"/>
      <c r="BA274" s="57"/>
      <c r="BB274" s="57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</row>
    <row r="275" customFormat="false" ht="12.75" hidden="false" customHeight="false" outlineLevel="0" collapsed="false">
      <c r="A275" s="339"/>
      <c r="B275" s="71"/>
      <c r="C275" s="54"/>
      <c r="D275" s="71"/>
      <c r="E275" s="71"/>
      <c r="F275" s="71"/>
      <c r="G275" s="326"/>
      <c r="H275" s="326"/>
      <c r="I275" s="326"/>
      <c r="J275" s="328"/>
      <c r="K275" s="326"/>
      <c r="L275" s="328"/>
      <c r="M275" s="328"/>
      <c r="N275" s="328"/>
      <c r="O275" s="331"/>
      <c r="P275" s="54"/>
      <c r="Q275" s="54"/>
      <c r="S275" s="54"/>
      <c r="T275" s="54"/>
      <c r="U275" s="54"/>
      <c r="V275" s="54"/>
      <c r="W275" s="54"/>
      <c r="X275" s="54"/>
      <c r="Y275" s="54"/>
      <c r="Z275" s="54"/>
      <c r="AA275" s="56"/>
      <c r="AB275" s="54"/>
      <c r="AC275" s="54"/>
      <c r="AD275" s="54"/>
      <c r="AE275" s="54"/>
      <c r="AF275" s="54"/>
      <c r="AG275" s="330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U275" s="54"/>
      <c r="AV275" s="54"/>
      <c r="AW275" s="54"/>
      <c r="AX275" s="54"/>
      <c r="AY275" s="54"/>
      <c r="AZ275" s="57"/>
      <c r="BA275" s="57"/>
      <c r="BB275" s="57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</row>
    <row r="276" customFormat="false" ht="12.75" hidden="false" customHeight="false" outlineLevel="0" collapsed="false">
      <c r="A276" s="339"/>
      <c r="B276" s="71"/>
      <c r="C276" s="54"/>
      <c r="D276" s="71"/>
      <c r="E276" s="71"/>
      <c r="F276" s="71"/>
      <c r="G276" s="326"/>
      <c r="H276" s="326"/>
      <c r="I276" s="326"/>
      <c r="J276" s="328"/>
      <c r="K276" s="326"/>
      <c r="L276" s="328"/>
      <c r="M276" s="328"/>
      <c r="N276" s="328"/>
      <c r="O276" s="331"/>
      <c r="P276" s="54"/>
      <c r="Q276" s="54"/>
      <c r="S276" s="54"/>
      <c r="T276" s="54"/>
      <c r="U276" s="54"/>
      <c r="V276" s="54"/>
      <c r="W276" s="54"/>
      <c r="X276" s="54"/>
      <c r="Y276" s="54"/>
      <c r="Z276" s="54"/>
      <c r="AA276" s="56"/>
      <c r="AB276" s="54"/>
      <c r="AC276" s="54"/>
      <c r="AD276" s="54"/>
      <c r="AE276" s="54"/>
      <c r="AF276" s="54"/>
      <c r="AG276" s="330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U276" s="54"/>
      <c r="AV276" s="54"/>
      <c r="AW276" s="54"/>
      <c r="AX276" s="54"/>
      <c r="AY276" s="54"/>
      <c r="AZ276" s="57"/>
      <c r="BA276" s="57"/>
      <c r="BB276" s="57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</row>
    <row r="277" customFormat="false" ht="12.75" hidden="false" customHeight="false" outlineLevel="0" collapsed="false">
      <c r="A277" s="339"/>
      <c r="B277" s="71"/>
      <c r="C277" s="54"/>
      <c r="D277" s="71"/>
      <c r="E277" s="71"/>
      <c r="F277" s="71"/>
      <c r="G277" s="326"/>
      <c r="H277" s="326"/>
      <c r="I277" s="326"/>
      <c r="J277" s="328"/>
      <c r="K277" s="326"/>
      <c r="L277" s="328"/>
      <c r="M277" s="328"/>
      <c r="N277" s="328"/>
      <c r="O277" s="331"/>
      <c r="P277" s="54"/>
      <c r="Q277" s="54"/>
      <c r="S277" s="54"/>
      <c r="T277" s="54"/>
      <c r="U277" s="54"/>
      <c r="V277" s="54"/>
      <c r="W277" s="54"/>
      <c r="X277" s="54"/>
      <c r="Y277" s="54"/>
      <c r="Z277" s="54"/>
      <c r="AA277" s="56"/>
      <c r="AB277" s="54"/>
      <c r="AC277" s="54"/>
      <c r="AD277" s="54"/>
      <c r="AE277" s="54"/>
      <c r="AF277" s="54"/>
      <c r="AG277" s="330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U277" s="54"/>
      <c r="AV277" s="54"/>
      <c r="AW277" s="54"/>
      <c r="AX277" s="54"/>
      <c r="AY277" s="54"/>
      <c r="AZ277" s="57"/>
      <c r="BA277" s="57"/>
      <c r="BB277" s="57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</row>
    <row r="278" customFormat="false" ht="12.75" hidden="false" customHeight="false" outlineLevel="0" collapsed="false">
      <c r="A278" s="339"/>
      <c r="B278" s="71"/>
      <c r="C278" s="54"/>
      <c r="D278" s="71"/>
      <c r="E278" s="71"/>
      <c r="F278" s="71"/>
      <c r="G278" s="326"/>
      <c r="H278" s="326"/>
      <c r="I278" s="326"/>
      <c r="J278" s="328"/>
      <c r="K278" s="326"/>
      <c r="L278" s="328"/>
      <c r="M278" s="328"/>
      <c r="N278" s="328"/>
      <c r="O278" s="331"/>
      <c r="P278" s="54"/>
      <c r="Q278" s="54"/>
      <c r="S278" s="54"/>
      <c r="T278" s="54"/>
      <c r="U278" s="54"/>
      <c r="V278" s="54"/>
      <c r="W278" s="54"/>
      <c r="X278" s="54"/>
      <c r="Y278" s="54"/>
      <c r="Z278" s="54"/>
      <c r="AA278" s="56"/>
      <c r="AB278" s="54"/>
      <c r="AC278" s="54"/>
      <c r="AD278" s="54"/>
      <c r="AE278" s="54"/>
      <c r="AF278" s="54"/>
      <c r="AG278" s="330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U278" s="54"/>
      <c r="AV278" s="54"/>
      <c r="AW278" s="54"/>
      <c r="AX278" s="54"/>
      <c r="AY278" s="54"/>
      <c r="AZ278" s="57"/>
      <c r="BA278" s="57"/>
      <c r="BB278" s="57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</row>
    <row r="279" customFormat="false" ht="12.75" hidden="false" customHeight="false" outlineLevel="0" collapsed="false">
      <c r="A279" s="339"/>
      <c r="B279" s="71"/>
      <c r="C279" s="54"/>
      <c r="D279" s="71"/>
      <c r="E279" s="71"/>
      <c r="F279" s="71"/>
      <c r="G279" s="326"/>
      <c r="H279" s="326"/>
      <c r="I279" s="326"/>
      <c r="J279" s="328"/>
      <c r="K279" s="326"/>
      <c r="L279" s="328"/>
      <c r="M279" s="328"/>
      <c r="N279" s="328"/>
      <c r="O279" s="331"/>
      <c r="P279" s="54"/>
      <c r="Q279" s="54"/>
      <c r="S279" s="54"/>
      <c r="T279" s="54"/>
      <c r="U279" s="54"/>
      <c r="V279" s="54"/>
      <c r="W279" s="54"/>
      <c r="X279" s="54"/>
      <c r="Y279" s="54"/>
      <c r="Z279" s="54"/>
      <c r="AA279" s="56"/>
      <c r="AB279" s="54"/>
      <c r="AC279" s="54"/>
      <c r="AD279" s="54"/>
      <c r="AE279" s="54"/>
      <c r="AF279" s="54"/>
      <c r="AG279" s="330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U279" s="54"/>
      <c r="AV279" s="54"/>
      <c r="AW279" s="54"/>
      <c r="AX279" s="54"/>
      <c r="AY279" s="54"/>
      <c r="AZ279" s="57"/>
      <c r="BA279" s="57"/>
      <c r="BB279" s="57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</row>
    <row r="280" customFormat="false" ht="12.75" hidden="false" customHeight="false" outlineLevel="0" collapsed="false">
      <c r="A280" s="339"/>
      <c r="B280" s="71"/>
      <c r="C280" s="54"/>
      <c r="D280" s="71"/>
      <c r="E280" s="71"/>
      <c r="F280" s="71"/>
      <c r="G280" s="326"/>
      <c r="H280" s="326"/>
      <c r="I280" s="326"/>
      <c r="J280" s="328"/>
      <c r="K280" s="326"/>
      <c r="L280" s="328"/>
      <c r="M280" s="328"/>
      <c r="N280" s="328"/>
      <c r="O280" s="331"/>
      <c r="P280" s="54"/>
      <c r="Q280" s="54"/>
      <c r="S280" s="54"/>
      <c r="T280" s="54"/>
      <c r="U280" s="54"/>
      <c r="V280" s="54"/>
      <c r="W280" s="54"/>
      <c r="X280" s="54"/>
      <c r="Y280" s="54"/>
      <c r="Z280" s="54"/>
      <c r="AA280" s="56"/>
      <c r="AB280" s="54"/>
      <c r="AC280" s="54"/>
      <c r="AD280" s="54"/>
      <c r="AE280" s="54"/>
      <c r="AF280" s="54"/>
      <c r="AG280" s="330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U280" s="54"/>
      <c r="AV280" s="54"/>
      <c r="AW280" s="54"/>
      <c r="AX280" s="54"/>
      <c r="AY280" s="54"/>
      <c r="AZ280" s="57"/>
      <c r="BA280" s="57"/>
      <c r="BB280" s="57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</row>
    <row r="281" customFormat="false" ht="12.75" hidden="false" customHeight="false" outlineLevel="0" collapsed="false">
      <c r="A281" s="339"/>
      <c r="B281" s="71"/>
      <c r="C281" s="54"/>
      <c r="D281" s="71"/>
      <c r="E281" s="71"/>
      <c r="F281" s="71"/>
      <c r="G281" s="326"/>
      <c r="H281" s="326"/>
      <c r="I281" s="326"/>
      <c r="J281" s="328"/>
      <c r="K281" s="326"/>
      <c r="L281" s="328"/>
      <c r="M281" s="328"/>
      <c r="N281" s="328"/>
      <c r="O281" s="331"/>
      <c r="P281" s="54"/>
      <c r="Q281" s="54"/>
      <c r="S281" s="54"/>
      <c r="T281" s="54"/>
      <c r="U281" s="54"/>
      <c r="V281" s="54"/>
      <c r="W281" s="54"/>
      <c r="X281" s="54"/>
      <c r="Y281" s="54"/>
      <c r="Z281" s="54"/>
      <c r="AA281" s="56"/>
      <c r="AB281" s="54"/>
      <c r="AC281" s="54"/>
      <c r="AD281" s="54"/>
      <c r="AE281" s="54"/>
      <c r="AF281" s="54"/>
      <c r="AG281" s="330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U281" s="54"/>
      <c r="AV281" s="54"/>
      <c r="AW281" s="54"/>
      <c r="AX281" s="54"/>
      <c r="AY281" s="54"/>
      <c r="AZ281" s="57"/>
      <c r="BA281" s="57"/>
      <c r="BB281" s="57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</row>
    <row r="282" customFormat="false" ht="12.75" hidden="false" customHeight="false" outlineLevel="0" collapsed="false">
      <c r="A282" s="339"/>
      <c r="B282" s="71"/>
      <c r="C282" s="54"/>
      <c r="D282" s="71"/>
      <c r="E282" s="71"/>
      <c r="F282" s="71"/>
      <c r="G282" s="326"/>
      <c r="H282" s="326"/>
      <c r="I282" s="326"/>
      <c r="J282" s="328"/>
      <c r="K282" s="326"/>
      <c r="L282" s="328"/>
      <c r="M282" s="328"/>
      <c r="N282" s="328"/>
      <c r="O282" s="331"/>
      <c r="P282" s="54"/>
      <c r="Q282" s="54"/>
      <c r="S282" s="54"/>
      <c r="T282" s="54"/>
      <c r="U282" s="54"/>
      <c r="V282" s="54"/>
      <c r="W282" s="54"/>
      <c r="X282" s="54"/>
      <c r="Y282" s="54"/>
      <c r="Z282" s="54"/>
      <c r="AA282" s="56"/>
      <c r="AB282" s="54"/>
      <c r="AC282" s="54"/>
      <c r="AD282" s="54"/>
      <c r="AE282" s="54"/>
      <c r="AF282" s="54"/>
      <c r="AG282" s="330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U282" s="54"/>
      <c r="AV282" s="54"/>
      <c r="AW282" s="54"/>
      <c r="AX282" s="54"/>
      <c r="AY282" s="54"/>
      <c r="AZ282" s="57"/>
      <c r="BA282" s="57"/>
      <c r="BB282" s="57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</row>
    <row r="283" customFormat="false" ht="12.75" hidden="false" customHeight="false" outlineLevel="0" collapsed="false">
      <c r="A283" s="339"/>
      <c r="B283" s="71"/>
      <c r="C283" s="54"/>
      <c r="D283" s="71"/>
      <c r="E283" s="71"/>
      <c r="F283" s="71"/>
      <c r="G283" s="326"/>
      <c r="H283" s="326"/>
      <c r="I283" s="326"/>
      <c r="J283" s="328"/>
      <c r="K283" s="326"/>
      <c r="L283" s="328"/>
      <c r="M283" s="328"/>
      <c r="N283" s="328"/>
      <c r="O283" s="331"/>
      <c r="P283" s="54"/>
      <c r="Q283" s="54"/>
      <c r="S283" s="54"/>
      <c r="T283" s="54"/>
      <c r="U283" s="54"/>
      <c r="V283" s="54"/>
      <c r="W283" s="54"/>
      <c r="X283" s="54"/>
      <c r="Y283" s="54"/>
      <c r="Z283" s="54"/>
      <c r="AA283" s="56"/>
      <c r="AB283" s="54"/>
      <c r="AC283" s="54"/>
      <c r="AD283" s="54"/>
      <c r="AE283" s="54"/>
      <c r="AF283" s="54"/>
      <c r="AG283" s="330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U283" s="54"/>
      <c r="AV283" s="54"/>
      <c r="AW283" s="54"/>
      <c r="AX283" s="54"/>
      <c r="AY283" s="54"/>
      <c r="AZ283" s="57"/>
      <c r="BA283" s="57"/>
      <c r="BB283" s="57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</row>
    <row r="284" customFormat="false" ht="12.75" hidden="false" customHeight="false" outlineLevel="0" collapsed="false">
      <c r="A284" s="339"/>
      <c r="B284" s="71"/>
      <c r="C284" s="54"/>
      <c r="D284" s="71"/>
      <c r="E284" s="71"/>
      <c r="F284" s="71"/>
      <c r="G284" s="326"/>
      <c r="H284" s="326"/>
      <c r="I284" s="326"/>
      <c r="J284" s="328"/>
      <c r="K284" s="326"/>
      <c r="L284" s="328"/>
      <c r="M284" s="328"/>
      <c r="N284" s="328"/>
      <c r="O284" s="331"/>
      <c r="P284" s="54"/>
      <c r="Q284" s="54"/>
      <c r="S284" s="54"/>
      <c r="T284" s="54"/>
      <c r="U284" s="54"/>
      <c r="V284" s="54"/>
      <c r="W284" s="54"/>
      <c r="X284" s="54"/>
      <c r="Y284" s="54"/>
      <c r="Z284" s="54"/>
      <c r="AA284" s="56"/>
      <c r="AB284" s="54"/>
      <c r="AC284" s="54"/>
      <c r="AD284" s="54"/>
      <c r="AE284" s="54"/>
      <c r="AF284" s="54"/>
      <c r="AG284" s="330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U284" s="54"/>
      <c r="AV284" s="54"/>
      <c r="AW284" s="54"/>
      <c r="AX284" s="54"/>
      <c r="AY284" s="54"/>
      <c r="AZ284" s="57"/>
      <c r="BA284" s="57"/>
      <c r="BB284" s="57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</row>
    <row r="285" customFormat="false" ht="12.75" hidden="false" customHeight="false" outlineLevel="0" collapsed="false">
      <c r="A285" s="339"/>
      <c r="B285" s="71"/>
      <c r="C285" s="54"/>
      <c r="D285" s="71"/>
      <c r="E285" s="71"/>
      <c r="F285" s="71"/>
      <c r="G285" s="326"/>
      <c r="H285" s="326"/>
      <c r="I285" s="326"/>
      <c r="J285" s="328"/>
      <c r="K285" s="326"/>
      <c r="L285" s="328"/>
      <c r="M285" s="328"/>
      <c r="N285" s="328"/>
      <c r="O285" s="331"/>
      <c r="P285" s="54"/>
      <c r="Q285" s="54"/>
      <c r="S285" s="54"/>
      <c r="T285" s="54"/>
      <c r="U285" s="54"/>
      <c r="V285" s="54"/>
      <c r="W285" s="54"/>
      <c r="X285" s="54"/>
      <c r="Y285" s="54"/>
      <c r="Z285" s="54"/>
      <c r="AA285" s="56"/>
      <c r="AB285" s="54"/>
      <c r="AC285" s="54"/>
      <c r="AD285" s="54"/>
      <c r="AE285" s="54"/>
      <c r="AF285" s="54"/>
      <c r="AG285" s="330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U285" s="54"/>
      <c r="AV285" s="54"/>
      <c r="AW285" s="54"/>
      <c r="AX285" s="54"/>
      <c r="AY285" s="54"/>
      <c r="AZ285" s="57"/>
      <c r="BA285" s="57"/>
      <c r="BB285" s="57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</row>
    <row r="286" customFormat="false" ht="12.75" hidden="false" customHeight="false" outlineLevel="0" collapsed="false">
      <c r="A286" s="339"/>
      <c r="B286" s="71"/>
      <c r="C286" s="54"/>
      <c r="D286" s="71"/>
      <c r="E286" s="71"/>
      <c r="F286" s="71"/>
      <c r="G286" s="326"/>
      <c r="H286" s="326"/>
      <c r="I286" s="326"/>
      <c r="J286" s="328"/>
      <c r="K286" s="326"/>
      <c r="L286" s="328"/>
      <c r="M286" s="328"/>
      <c r="N286" s="328"/>
      <c r="O286" s="331"/>
      <c r="P286" s="54"/>
      <c r="Q286" s="54"/>
      <c r="S286" s="54"/>
      <c r="T286" s="54"/>
      <c r="U286" s="54"/>
      <c r="V286" s="54"/>
      <c r="W286" s="54"/>
      <c r="X286" s="54"/>
      <c r="Y286" s="54"/>
      <c r="Z286" s="54"/>
      <c r="AA286" s="56"/>
      <c r="AB286" s="54"/>
      <c r="AC286" s="54"/>
      <c r="AD286" s="54"/>
      <c r="AE286" s="54"/>
      <c r="AF286" s="54"/>
      <c r="AG286" s="330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U286" s="54"/>
      <c r="AV286" s="54"/>
      <c r="AW286" s="54"/>
      <c r="AX286" s="54"/>
      <c r="AY286" s="54"/>
      <c r="AZ286" s="57"/>
      <c r="BA286" s="57"/>
      <c r="BB286" s="57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</row>
    <row r="287" customFormat="false" ht="12.75" hidden="false" customHeight="false" outlineLevel="0" collapsed="false">
      <c r="A287" s="339"/>
      <c r="B287" s="71"/>
      <c r="C287" s="54"/>
      <c r="D287" s="71"/>
      <c r="E287" s="71"/>
      <c r="F287" s="71"/>
      <c r="G287" s="326"/>
      <c r="H287" s="326"/>
      <c r="I287" s="326"/>
      <c r="J287" s="328"/>
      <c r="K287" s="326"/>
      <c r="L287" s="328"/>
      <c r="M287" s="328"/>
      <c r="N287" s="328"/>
      <c r="O287" s="331"/>
      <c r="P287" s="54"/>
      <c r="Q287" s="54"/>
      <c r="S287" s="54"/>
      <c r="T287" s="54"/>
      <c r="U287" s="54"/>
      <c r="V287" s="54"/>
      <c r="W287" s="54"/>
      <c r="X287" s="54"/>
      <c r="Y287" s="54"/>
      <c r="Z287" s="54"/>
      <c r="AA287" s="56"/>
      <c r="AB287" s="54"/>
      <c r="AC287" s="54"/>
      <c r="AD287" s="54"/>
      <c r="AE287" s="54"/>
      <c r="AF287" s="54"/>
      <c r="AG287" s="330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U287" s="54"/>
      <c r="AV287" s="54"/>
      <c r="AW287" s="54"/>
      <c r="AX287" s="54"/>
      <c r="AY287" s="54"/>
      <c r="AZ287" s="57"/>
      <c r="BA287" s="57"/>
      <c r="BB287" s="57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</row>
    <row r="288" customFormat="false" ht="12.75" hidden="false" customHeight="false" outlineLevel="0" collapsed="false">
      <c r="A288" s="339"/>
      <c r="B288" s="71"/>
      <c r="C288" s="54"/>
      <c r="D288" s="71"/>
      <c r="E288" s="71"/>
      <c r="F288" s="71"/>
      <c r="G288" s="326"/>
      <c r="H288" s="326"/>
      <c r="I288" s="326"/>
      <c r="J288" s="328"/>
      <c r="K288" s="326"/>
      <c r="L288" s="328"/>
      <c r="M288" s="328"/>
      <c r="N288" s="328"/>
      <c r="O288" s="331"/>
      <c r="P288" s="54"/>
      <c r="Q288" s="54"/>
      <c r="S288" s="54"/>
      <c r="T288" s="54"/>
      <c r="U288" s="54"/>
      <c r="V288" s="54"/>
      <c r="W288" s="54"/>
      <c r="X288" s="54"/>
      <c r="Y288" s="54"/>
      <c r="Z288" s="54"/>
      <c r="AA288" s="56"/>
      <c r="AB288" s="54"/>
      <c r="AC288" s="54"/>
      <c r="AD288" s="54"/>
      <c r="AE288" s="54"/>
      <c r="AF288" s="54"/>
      <c r="AG288" s="330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U288" s="54"/>
      <c r="AV288" s="54"/>
      <c r="AW288" s="54"/>
      <c r="AX288" s="54"/>
      <c r="AY288" s="54"/>
      <c r="AZ288" s="57"/>
      <c r="BA288" s="57"/>
      <c r="BB288" s="57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</row>
    <row r="289" customFormat="false" ht="12.75" hidden="false" customHeight="false" outlineLevel="0" collapsed="false">
      <c r="A289" s="339"/>
      <c r="B289" s="71"/>
      <c r="C289" s="54"/>
      <c r="D289" s="71"/>
      <c r="E289" s="71"/>
      <c r="F289" s="71"/>
      <c r="G289" s="326"/>
      <c r="H289" s="326"/>
      <c r="I289" s="326"/>
      <c r="J289" s="328"/>
      <c r="K289" s="326"/>
      <c r="L289" s="328"/>
      <c r="M289" s="328"/>
      <c r="N289" s="328"/>
      <c r="O289" s="331"/>
      <c r="P289" s="54"/>
      <c r="Q289" s="54"/>
      <c r="S289" s="54"/>
      <c r="T289" s="54"/>
      <c r="U289" s="54"/>
      <c r="V289" s="54"/>
      <c r="W289" s="54"/>
      <c r="X289" s="54"/>
      <c r="Y289" s="54"/>
      <c r="Z289" s="54"/>
      <c r="AA289" s="56"/>
      <c r="AB289" s="54"/>
      <c r="AC289" s="54"/>
      <c r="AD289" s="54"/>
      <c r="AE289" s="54"/>
      <c r="AF289" s="54"/>
      <c r="AG289" s="330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U289" s="54"/>
      <c r="AV289" s="54"/>
      <c r="AW289" s="54"/>
      <c r="AX289" s="54"/>
      <c r="AY289" s="54"/>
      <c r="AZ289" s="57"/>
      <c r="BA289" s="57"/>
      <c r="BB289" s="57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</row>
    <row r="290" customFormat="false" ht="12.75" hidden="false" customHeight="false" outlineLevel="0" collapsed="false">
      <c r="A290" s="339"/>
      <c r="B290" s="71"/>
      <c r="C290" s="54"/>
      <c r="D290" s="71"/>
      <c r="E290" s="71"/>
      <c r="F290" s="71"/>
      <c r="G290" s="326"/>
      <c r="H290" s="326"/>
      <c r="I290" s="326"/>
      <c r="J290" s="328"/>
      <c r="K290" s="326"/>
      <c r="L290" s="328"/>
      <c r="M290" s="328"/>
      <c r="N290" s="328"/>
      <c r="O290" s="331"/>
      <c r="P290" s="54"/>
      <c r="Q290" s="54"/>
      <c r="S290" s="54"/>
      <c r="T290" s="54"/>
      <c r="U290" s="54"/>
      <c r="V290" s="54"/>
      <c r="W290" s="54"/>
      <c r="X290" s="54"/>
      <c r="Y290" s="54"/>
      <c r="Z290" s="54"/>
      <c r="AA290" s="56"/>
      <c r="AB290" s="54"/>
      <c r="AC290" s="54"/>
      <c r="AD290" s="54"/>
      <c r="AE290" s="54"/>
      <c r="AF290" s="54"/>
      <c r="AG290" s="330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U290" s="54"/>
      <c r="AV290" s="54"/>
      <c r="AW290" s="54"/>
      <c r="AX290" s="54"/>
      <c r="AY290" s="54"/>
      <c r="AZ290" s="57"/>
      <c r="BA290" s="57"/>
      <c r="BB290" s="57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</row>
    <row r="291" customFormat="false" ht="12.75" hidden="false" customHeight="false" outlineLevel="0" collapsed="false">
      <c r="A291" s="339"/>
      <c r="B291" s="71"/>
      <c r="C291" s="54"/>
      <c r="D291" s="71"/>
      <c r="E291" s="71"/>
      <c r="F291" s="71"/>
      <c r="G291" s="326"/>
      <c r="H291" s="326"/>
      <c r="I291" s="326"/>
      <c r="J291" s="328"/>
      <c r="K291" s="326"/>
      <c r="L291" s="328"/>
      <c r="M291" s="328"/>
      <c r="N291" s="328"/>
      <c r="O291" s="331"/>
      <c r="P291" s="54"/>
      <c r="Q291" s="54"/>
      <c r="S291" s="54"/>
      <c r="T291" s="54"/>
      <c r="U291" s="54"/>
      <c r="V291" s="54"/>
      <c r="W291" s="54"/>
      <c r="X291" s="54"/>
      <c r="Y291" s="54"/>
      <c r="Z291" s="54"/>
      <c r="AA291" s="56"/>
      <c r="AB291" s="54"/>
      <c r="AC291" s="54"/>
      <c r="AD291" s="54"/>
      <c r="AE291" s="54"/>
      <c r="AF291" s="54"/>
      <c r="AG291" s="330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U291" s="54"/>
      <c r="AV291" s="54"/>
      <c r="AW291" s="54"/>
      <c r="AX291" s="54"/>
      <c r="AY291" s="54"/>
      <c r="AZ291" s="57"/>
      <c r="BA291" s="57"/>
      <c r="BB291" s="57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</row>
    <row r="292" customFormat="false" ht="12.75" hidden="false" customHeight="false" outlineLevel="0" collapsed="false">
      <c r="A292" s="339"/>
      <c r="B292" s="71"/>
      <c r="C292" s="54"/>
      <c r="D292" s="71"/>
      <c r="E292" s="71"/>
      <c r="F292" s="71"/>
      <c r="G292" s="326"/>
      <c r="H292" s="326"/>
      <c r="I292" s="326"/>
      <c r="J292" s="328"/>
      <c r="K292" s="326"/>
      <c r="L292" s="328"/>
      <c r="M292" s="328"/>
      <c r="N292" s="328"/>
      <c r="O292" s="331"/>
      <c r="P292" s="54"/>
      <c r="Q292" s="54"/>
      <c r="S292" s="54"/>
      <c r="T292" s="54"/>
      <c r="U292" s="54"/>
      <c r="V292" s="54"/>
      <c r="W292" s="54"/>
      <c r="X292" s="54"/>
      <c r="Y292" s="54"/>
      <c r="Z292" s="54"/>
      <c r="AA292" s="56"/>
      <c r="AB292" s="54"/>
      <c r="AC292" s="54"/>
      <c r="AD292" s="54"/>
      <c r="AE292" s="54"/>
      <c r="AF292" s="54"/>
      <c r="AG292" s="330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U292" s="54"/>
      <c r="AV292" s="54"/>
      <c r="AW292" s="54"/>
      <c r="AX292" s="54"/>
      <c r="AY292" s="54"/>
      <c r="AZ292" s="57"/>
      <c r="BA292" s="57"/>
      <c r="BB292" s="57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</row>
    <row r="293" customFormat="false" ht="12.75" hidden="false" customHeight="false" outlineLevel="0" collapsed="false">
      <c r="A293" s="339"/>
      <c r="B293" s="71"/>
      <c r="C293" s="54"/>
      <c r="D293" s="71"/>
      <c r="E293" s="71"/>
      <c r="F293" s="71"/>
      <c r="G293" s="326"/>
      <c r="H293" s="326"/>
      <c r="I293" s="326"/>
      <c r="J293" s="328"/>
      <c r="K293" s="326"/>
      <c r="L293" s="328"/>
      <c r="M293" s="328"/>
      <c r="N293" s="328"/>
      <c r="O293" s="331"/>
      <c r="P293" s="54"/>
      <c r="Q293" s="54"/>
      <c r="S293" s="54"/>
      <c r="T293" s="54"/>
      <c r="U293" s="54"/>
      <c r="V293" s="54"/>
      <c r="W293" s="54"/>
      <c r="X293" s="54"/>
      <c r="Y293" s="54"/>
      <c r="Z293" s="54"/>
      <c r="AA293" s="56"/>
      <c r="AB293" s="54"/>
      <c r="AC293" s="54"/>
      <c r="AD293" s="54"/>
      <c r="AE293" s="54"/>
      <c r="AF293" s="54"/>
      <c r="AG293" s="330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U293" s="54"/>
      <c r="AV293" s="54"/>
      <c r="AW293" s="54"/>
      <c r="AX293" s="54"/>
      <c r="AY293" s="54"/>
      <c r="AZ293" s="57"/>
      <c r="BA293" s="57"/>
      <c r="BB293" s="57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</row>
    <row r="294" customFormat="false" ht="12.75" hidden="false" customHeight="false" outlineLevel="0" collapsed="false">
      <c r="A294" s="339"/>
      <c r="B294" s="71"/>
      <c r="C294" s="54"/>
      <c r="D294" s="71"/>
      <c r="E294" s="71"/>
      <c r="F294" s="71"/>
      <c r="G294" s="326"/>
      <c r="H294" s="326"/>
      <c r="I294" s="326"/>
      <c r="J294" s="328"/>
      <c r="K294" s="326"/>
      <c r="L294" s="328"/>
      <c r="M294" s="328"/>
      <c r="N294" s="328"/>
      <c r="O294" s="331"/>
      <c r="P294" s="54"/>
      <c r="Q294" s="54"/>
      <c r="S294" s="54"/>
      <c r="T294" s="54"/>
      <c r="U294" s="54"/>
      <c r="V294" s="54"/>
      <c r="W294" s="54"/>
      <c r="X294" s="54"/>
      <c r="Y294" s="54"/>
      <c r="Z294" s="54"/>
      <c r="AA294" s="56"/>
      <c r="AB294" s="54"/>
      <c r="AC294" s="54"/>
      <c r="AD294" s="54"/>
      <c r="AE294" s="54"/>
      <c r="AF294" s="54"/>
      <c r="AG294" s="330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U294" s="54"/>
      <c r="AV294" s="54"/>
      <c r="AW294" s="54"/>
      <c r="AX294" s="54"/>
      <c r="AY294" s="54"/>
      <c r="AZ294" s="57"/>
      <c r="BA294" s="57"/>
      <c r="BB294" s="57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</row>
    <row r="295" customFormat="false" ht="12.75" hidden="false" customHeight="false" outlineLevel="0" collapsed="false">
      <c r="A295" s="339"/>
      <c r="B295" s="71"/>
      <c r="C295" s="54"/>
      <c r="D295" s="71"/>
      <c r="E295" s="71"/>
      <c r="F295" s="71"/>
      <c r="G295" s="326"/>
      <c r="H295" s="326"/>
      <c r="I295" s="326"/>
      <c r="J295" s="328"/>
      <c r="K295" s="326"/>
      <c r="L295" s="328"/>
      <c r="M295" s="328"/>
      <c r="N295" s="328"/>
      <c r="O295" s="331"/>
      <c r="P295" s="54"/>
      <c r="Q295" s="54"/>
      <c r="S295" s="54"/>
      <c r="T295" s="54"/>
      <c r="U295" s="54"/>
      <c r="V295" s="54"/>
      <c r="W295" s="54"/>
      <c r="X295" s="54"/>
      <c r="Y295" s="54"/>
      <c r="Z295" s="54"/>
      <c r="AA295" s="56"/>
      <c r="AB295" s="54"/>
      <c r="AC295" s="54"/>
      <c r="AD295" s="54"/>
      <c r="AE295" s="54"/>
      <c r="AF295" s="54"/>
      <c r="AG295" s="330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U295" s="54"/>
      <c r="AV295" s="54"/>
      <c r="AW295" s="54"/>
      <c r="AX295" s="54"/>
      <c r="AY295" s="54"/>
      <c r="AZ295" s="57"/>
      <c r="BA295" s="57"/>
      <c r="BB295" s="57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</row>
    <row r="296" customFormat="false" ht="12.75" hidden="false" customHeight="false" outlineLevel="0" collapsed="false">
      <c r="A296" s="339"/>
      <c r="B296" s="71"/>
      <c r="C296" s="54"/>
      <c r="D296" s="71"/>
      <c r="E296" s="71"/>
      <c r="F296" s="71"/>
      <c r="G296" s="326"/>
      <c r="H296" s="326"/>
      <c r="I296" s="326"/>
      <c r="J296" s="328"/>
      <c r="K296" s="326"/>
      <c r="L296" s="328"/>
      <c r="M296" s="328"/>
      <c r="N296" s="328"/>
      <c r="O296" s="331"/>
      <c r="P296" s="54"/>
      <c r="Q296" s="54"/>
      <c r="S296" s="54"/>
      <c r="T296" s="54"/>
      <c r="U296" s="54"/>
      <c r="V296" s="54"/>
      <c r="W296" s="54"/>
      <c r="X296" s="54"/>
      <c r="Y296" s="54"/>
      <c r="Z296" s="54"/>
      <c r="AA296" s="56"/>
      <c r="AB296" s="54"/>
      <c r="AC296" s="54"/>
      <c r="AD296" s="54"/>
      <c r="AE296" s="54"/>
      <c r="AF296" s="54"/>
      <c r="AG296" s="330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U296" s="54"/>
      <c r="AV296" s="54"/>
      <c r="AW296" s="54"/>
      <c r="AX296" s="54"/>
      <c r="AY296" s="54"/>
      <c r="AZ296" s="57"/>
      <c r="BA296" s="57"/>
      <c r="BB296" s="57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</row>
    <row r="297" customFormat="false" ht="12.75" hidden="false" customHeight="false" outlineLevel="0" collapsed="false">
      <c r="A297" s="339"/>
      <c r="B297" s="71"/>
      <c r="C297" s="54"/>
      <c r="D297" s="71"/>
      <c r="E297" s="71"/>
      <c r="F297" s="71"/>
      <c r="G297" s="326"/>
      <c r="H297" s="326"/>
      <c r="I297" s="326"/>
      <c r="J297" s="328"/>
      <c r="K297" s="326"/>
      <c r="L297" s="328"/>
      <c r="M297" s="328"/>
      <c r="N297" s="328"/>
      <c r="O297" s="331"/>
      <c r="P297" s="54"/>
      <c r="Q297" s="54"/>
      <c r="S297" s="54"/>
      <c r="T297" s="54"/>
      <c r="U297" s="54"/>
      <c r="V297" s="54"/>
      <c r="W297" s="54"/>
      <c r="X297" s="54"/>
      <c r="Y297" s="54"/>
      <c r="Z297" s="54"/>
      <c r="AA297" s="56"/>
      <c r="AB297" s="54"/>
      <c r="AC297" s="54"/>
      <c r="AD297" s="54"/>
      <c r="AE297" s="54"/>
      <c r="AF297" s="54"/>
      <c r="AG297" s="330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U297" s="54"/>
      <c r="AV297" s="54"/>
      <c r="AW297" s="54"/>
      <c r="AX297" s="54"/>
      <c r="AY297" s="54"/>
      <c r="AZ297" s="57"/>
      <c r="BA297" s="57"/>
      <c r="BB297" s="57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</row>
    <row r="298" customFormat="false" ht="12.75" hidden="false" customHeight="false" outlineLevel="0" collapsed="false">
      <c r="A298" s="339"/>
      <c r="B298" s="71"/>
      <c r="C298" s="54"/>
      <c r="D298" s="71"/>
      <c r="E298" s="71"/>
      <c r="F298" s="71"/>
      <c r="G298" s="326"/>
      <c r="H298" s="326"/>
      <c r="I298" s="326"/>
      <c r="J298" s="328"/>
      <c r="K298" s="326"/>
      <c r="L298" s="328"/>
      <c r="M298" s="328"/>
      <c r="N298" s="328"/>
      <c r="O298" s="331"/>
      <c r="P298" s="54"/>
      <c r="Q298" s="54"/>
      <c r="S298" s="54"/>
      <c r="T298" s="54"/>
      <c r="U298" s="54"/>
      <c r="V298" s="54"/>
      <c r="W298" s="54"/>
      <c r="X298" s="54"/>
      <c r="Y298" s="54"/>
      <c r="Z298" s="54"/>
      <c r="AA298" s="56"/>
      <c r="AB298" s="54"/>
      <c r="AC298" s="54"/>
      <c r="AD298" s="54"/>
      <c r="AE298" s="54"/>
      <c r="AF298" s="54"/>
      <c r="AG298" s="330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U298" s="54"/>
      <c r="AV298" s="54"/>
      <c r="AW298" s="54"/>
      <c r="AX298" s="54"/>
      <c r="AY298" s="54"/>
      <c r="AZ298" s="57"/>
      <c r="BA298" s="57"/>
      <c r="BB298" s="57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</row>
    <row r="299" customFormat="false" ht="12.75" hidden="false" customHeight="false" outlineLevel="0" collapsed="false">
      <c r="A299" s="339"/>
      <c r="B299" s="71"/>
      <c r="C299" s="54"/>
      <c r="D299" s="71"/>
      <c r="E299" s="71"/>
      <c r="F299" s="71"/>
      <c r="G299" s="326"/>
      <c r="H299" s="326"/>
      <c r="I299" s="326"/>
      <c r="J299" s="328"/>
      <c r="K299" s="326"/>
      <c r="L299" s="328"/>
      <c r="M299" s="328"/>
      <c r="N299" s="328"/>
      <c r="O299" s="331"/>
      <c r="P299" s="54"/>
      <c r="Q299" s="54"/>
      <c r="S299" s="54"/>
      <c r="T299" s="54"/>
      <c r="U299" s="54"/>
      <c r="V299" s="54"/>
      <c r="W299" s="54"/>
      <c r="X299" s="54"/>
      <c r="Y299" s="54"/>
      <c r="Z299" s="54"/>
      <c r="AA299" s="56"/>
      <c r="AB299" s="54"/>
      <c r="AC299" s="54"/>
      <c r="AD299" s="54"/>
      <c r="AE299" s="54"/>
      <c r="AF299" s="54"/>
      <c r="AG299" s="330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U299" s="54"/>
      <c r="AV299" s="54"/>
      <c r="AW299" s="54"/>
      <c r="AX299" s="54"/>
      <c r="AY299" s="54"/>
      <c r="AZ299" s="57"/>
      <c r="BA299" s="57"/>
      <c r="BB299" s="57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</row>
    <row r="300" customFormat="false" ht="12.75" hidden="false" customHeight="false" outlineLevel="0" collapsed="false">
      <c r="A300" s="339"/>
      <c r="B300" s="71"/>
      <c r="C300" s="54"/>
      <c r="D300" s="71"/>
      <c r="E300" s="71"/>
      <c r="F300" s="71"/>
      <c r="G300" s="326"/>
      <c r="H300" s="326"/>
      <c r="I300" s="326"/>
      <c r="J300" s="328"/>
      <c r="K300" s="326"/>
      <c r="L300" s="328"/>
      <c r="M300" s="328"/>
      <c r="N300" s="328"/>
      <c r="O300" s="331"/>
      <c r="P300" s="54"/>
      <c r="Q300" s="54"/>
      <c r="S300" s="54"/>
      <c r="T300" s="54"/>
      <c r="U300" s="54"/>
      <c r="V300" s="54"/>
      <c r="W300" s="54"/>
      <c r="X300" s="54"/>
      <c r="Y300" s="54"/>
      <c r="Z300" s="54"/>
      <c r="AA300" s="56"/>
      <c r="AB300" s="54"/>
      <c r="AC300" s="54"/>
      <c r="AD300" s="54"/>
      <c r="AE300" s="54"/>
      <c r="AF300" s="54"/>
      <c r="AG300" s="330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U300" s="54"/>
      <c r="AV300" s="54"/>
      <c r="AW300" s="54"/>
      <c r="AX300" s="54"/>
      <c r="AY300" s="54"/>
      <c r="AZ300" s="57"/>
      <c r="BA300" s="57"/>
      <c r="BB300" s="57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</row>
    <row r="301" customFormat="false" ht="12.75" hidden="false" customHeight="false" outlineLevel="0" collapsed="false">
      <c r="A301" s="339"/>
      <c r="B301" s="71"/>
      <c r="C301" s="54"/>
      <c r="D301" s="71"/>
      <c r="E301" s="71"/>
      <c r="F301" s="71"/>
      <c r="G301" s="326"/>
      <c r="H301" s="326"/>
      <c r="I301" s="326"/>
      <c r="J301" s="328"/>
      <c r="K301" s="326"/>
      <c r="L301" s="328"/>
      <c r="M301" s="328"/>
      <c r="N301" s="328"/>
      <c r="O301" s="331"/>
      <c r="P301" s="54"/>
      <c r="Q301" s="54"/>
      <c r="S301" s="54"/>
      <c r="T301" s="54"/>
      <c r="U301" s="54"/>
      <c r="V301" s="54"/>
      <c r="W301" s="54"/>
      <c r="X301" s="54"/>
      <c r="Y301" s="54"/>
      <c r="Z301" s="54"/>
      <c r="AA301" s="56"/>
      <c r="AB301" s="54"/>
      <c r="AC301" s="54"/>
      <c r="AD301" s="54"/>
      <c r="AE301" s="54"/>
      <c r="AF301" s="54"/>
      <c r="AG301" s="330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U301" s="54"/>
      <c r="AV301" s="54"/>
      <c r="AW301" s="54"/>
      <c r="AX301" s="54"/>
      <c r="AY301" s="54"/>
      <c r="AZ301" s="57"/>
      <c r="BA301" s="57"/>
      <c r="BB301" s="57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</row>
    <row r="302" customFormat="false" ht="12.75" hidden="false" customHeight="false" outlineLevel="0" collapsed="false">
      <c r="A302" s="339"/>
      <c r="B302" s="71"/>
      <c r="C302" s="54"/>
      <c r="D302" s="71"/>
      <c r="E302" s="71"/>
      <c r="F302" s="71"/>
      <c r="G302" s="326"/>
      <c r="H302" s="326"/>
      <c r="I302" s="326"/>
      <c r="J302" s="328"/>
      <c r="K302" s="326"/>
      <c r="L302" s="328"/>
      <c r="M302" s="328"/>
      <c r="N302" s="328"/>
      <c r="O302" s="331"/>
      <c r="P302" s="54"/>
      <c r="Q302" s="54"/>
      <c r="S302" s="54"/>
      <c r="T302" s="54"/>
      <c r="U302" s="54"/>
      <c r="V302" s="54"/>
      <c r="W302" s="54"/>
      <c r="X302" s="54"/>
      <c r="Y302" s="54"/>
      <c r="Z302" s="54"/>
      <c r="AA302" s="56"/>
      <c r="AB302" s="54"/>
      <c r="AC302" s="54"/>
      <c r="AD302" s="54"/>
      <c r="AE302" s="54"/>
      <c r="AF302" s="54"/>
      <c r="AG302" s="330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U302" s="54"/>
      <c r="AV302" s="54"/>
      <c r="AW302" s="54"/>
      <c r="AX302" s="54"/>
      <c r="AY302" s="54"/>
      <c r="AZ302" s="57"/>
      <c r="BA302" s="57"/>
      <c r="BB302" s="57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</row>
    <row r="303" customFormat="false" ht="12.75" hidden="false" customHeight="false" outlineLevel="0" collapsed="false">
      <c r="A303" s="339"/>
      <c r="B303" s="71"/>
      <c r="C303" s="54"/>
      <c r="D303" s="71"/>
      <c r="E303" s="71"/>
      <c r="F303" s="71"/>
      <c r="G303" s="326"/>
      <c r="H303" s="326"/>
      <c r="I303" s="326"/>
      <c r="J303" s="328"/>
      <c r="K303" s="326"/>
      <c r="L303" s="328"/>
      <c r="M303" s="328"/>
      <c r="N303" s="328"/>
      <c r="O303" s="331"/>
      <c r="P303" s="54"/>
      <c r="Q303" s="54"/>
      <c r="S303" s="54"/>
      <c r="T303" s="54"/>
      <c r="U303" s="54"/>
      <c r="V303" s="54"/>
      <c r="W303" s="54"/>
      <c r="X303" s="54"/>
      <c r="Y303" s="54"/>
      <c r="Z303" s="54"/>
      <c r="AA303" s="56"/>
      <c r="AB303" s="54"/>
      <c r="AC303" s="54"/>
      <c r="AD303" s="54"/>
      <c r="AE303" s="54"/>
      <c r="AF303" s="54"/>
      <c r="AG303" s="330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U303" s="54"/>
      <c r="AV303" s="54"/>
      <c r="AW303" s="54"/>
      <c r="AX303" s="54"/>
      <c r="AY303" s="54"/>
      <c r="AZ303" s="57"/>
      <c r="BA303" s="57"/>
      <c r="BB303" s="57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</row>
    <row r="304" customFormat="false" ht="12.75" hidden="false" customHeight="false" outlineLevel="0" collapsed="false">
      <c r="A304" s="339"/>
      <c r="B304" s="71"/>
      <c r="C304" s="54"/>
      <c r="D304" s="71"/>
      <c r="E304" s="71"/>
      <c r="F304" s="71"/>
      <c r="G304" s="326"/>
      <c r="H304" s="326"/>
      <c r="I304" s="326"/>
      <c r="J304" s="328"/>
      <c r="K304" s="326"/>
      <c r="L304" s="328"/>
      <c r="M304" s="328"/>
      <c r="N304" s="328"/>
      <c r="O304" s="331"/>
      <c r="P304" s="54"/>
      <c r="Q304" s="54"/>
      <c r="S304" s="54"/>
      <c r="T304" s="54"/>
      <c r="U304" s="54"/>
      <c r="V304" s="54"/>
      <c r="W304" s="54"/>
      <c r="X304" s="54"/>
      <c r="Y304" s="54"/>
      <c r="Z304" s="54"/>
      <c r="AA304" s="56"/>
      <c r="AB304" s="54"/>
      <c r="AC304" s="54"/>
      <c r="AD304" s="54"/>
      <c r="AE304" s="54"/>
      <c r="AF304" s="54"/>
      <c r="AG304" s="330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U304" s="54"/>
      <c r="AV304" s="54"/>
      <c r="AW304" s="54"/>
      <c r="AX304" s="54"/>
      <c r="AY304" s="54"/>
      <c r="AZ304" s="57"/>
      <c r="BA304" s="57"/>
      <c r="BB304" s="57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</row>
    <row r="305" customFormat="false" ht="12.75" hidden="false" customHeight="false" outlineLevel="0" collapsed="false">
      <c r="A305" s="339"/>
      <c r="B305" s="71"/>
      <c r="C305" s="54"/>
      <c r="D305" s="71"/>
      <c r="E305" s="71"/>
      <c r="F305" s="71"/>
      <c r="G305" s="326"/>
      <c r="H305" s="326"/>
      <c r="I305" s="326"/>
      <c r="J305" s="328"/>
      <c r="K305" s="326"/>
      <c r="L305" s="328"/>
      <c r="M305" s="328"/>
      <c r="N305" s="328"/>
      <c r="O305" s="331"/>
      <c r="P305" s="54"/>
      <c r="Q305" s="54"/>
      <c r="S305" s="54"/>
      <c r="T305" s="54"/>
      <c r="U305" s="54"/>
      <c r="V305" s="54"/>
      <c r="W305" s="54"/>
      <c r="X305" s="54"/>
      <c r="Y305" s="54"/>
      <c r="Z305" s="54"/>
      <c r="AA305" s="56"/>
      <c r="AB305" s="54"/>
      <c r="AC305" s="54"/>
      <c r="AD305" s="54"/>
      <c r="AE305" s="54"/>
      <c r="AF305" s="54"/>
      <c r="AG305" s="330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U305" s="54"/>
      <c r="AV305" s="54"/>
      <c r="AW305" s="54"/>
      <c r="AX305" s="54"/>
      <c r="AY305" s="54"/>
      <c r="AZ305" s="57"/>
      <c r="BA305" s="57"/>
      <c r="BB305" s="57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</row>
    <row r="306" customFormat="false" ht="12.75" hidden="false" customHeight="false" outlineLevel="0" collapsed="false">
      <c r="A306" s="339"/>
      <c r="B306" s="71"/>
      <c r="C306" s="54"/>
      <c r="D306" s="71"/>
      <c r="E306" s="71"/>
      <c r="F306" s="71"/>
      <c r="G306" s="326"/>
      <c r="H306" s="326"/>
      <c r="I306" s="326"/>
      <c r="J306" s="328"/>
      <c r="K306" s="326"/>
      <c r="L306" s="328"/>
      <c r="M306" s="328"/>
      <c r="N306" s="328"/>
      <c r="O306" s="331"/>
      <c r="P306" s="54"/>
      <c r="Q306" s="54"/>
      <c r="S306" s="54"/>
      <c r="T306" s="54"/>
      <c r="U306" s="54"/>
      <c r="V306" s="54"/>
      <c r="W306" s="54"/>
      <c r="X306" s="54"/>
      <c r="Y306" s="54"/>
      <c r="Z306" s="54"/>
      <c r="AA306" s="56"/>
      <c r="AB306" s="54"/>
      <c r="AC306" s="54"/>
      <c r="AD306" s="54"/>
      <c r="AE306" s="54"/>
      <c r="AF306" s="54"/>
      <c r="AG306" s="330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U306" s="54"/>
      <c r="AV306" s="54"/>
      <c r="AW306" s="54"/>
      <c r="AX306" s="54"/>
      <c r="AY306" s="54"/>
      <c r="AZ306" s="57"/>
      <c r="BA306" s="57"/>
      <c r="BB306" s="57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</row>
    <row r="307" customFormat="false" ht="12.75" hidden="false" customHeight="false" outlineLevel="0" collapsed="false">
      <c r="A307" s="339"/>
      <c r="B307" s="71"/>
      <c r="C307" s="54"/>
      <c r="D307" s="71"/>
      <c r="E307" s="71"/>
      <c r="F307" s="71"/>
      <c r="G307" s="326"/>
      <c r="H307" s="326"/>
      <c r="I307" s="326"/>
      <c r="J307" s="328"/>
      <c r="K307" s="326"/>
      <c r="L307" s="328"/>
      <c r="M307" s="328"/>
      <c r="N307" s="328"/>
      <c r="O307" s="331"/>
      <c r="P307" s="54"/>
      <c r="Q307" s="54"/>
      <c r="S307" s="54"/>
      <c r="T307" s="54"/>
      <c r="U307" s="54"/>
      <c r="V307" s="54"/>
      <c r="W307" s="54"/>
      <c r="X307" s="54"/>
      <c r="Y307" s="54"/>
      <c r="Z307" s="54"/>
      <c r="AA307" s="56"/>
      <c r="AB307" s="54"/>
      <c r="AC307" s="54"/>
      <c r="AD307" s="54"/>
      <c r="AE307" s="54"/>
      <c r="AF307" s="54"/>
      <c r="AG307" s="330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U307" s="54"/>
      <c r="AV307" s="54"/>
      <c r="AW307" s="54"/>
      <c r="AX307" s="54"/>
      <c r="AY307" s="54"/>
      <c r="AZ307" s="57"/>
      <c r="BA307" s="57"/>
      <c r="BB307" s="57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</row>
    <row r="308" customFormat="false" ht="12.75" hidden="false" customHeight="false" outlineLevel="0" collapsed="false">
      <c r="A308" s="339"/>
      <c r="B308" s="71"/>
      <c r="C308" s="54"/>
      <c r="D308" s="71"/>
      <c r="E308" s="71"/>
      <c r="F308" s="71"/>
      <c r="G308" s="326"/>
      <c r="H308" s="326"/>
      <c r="I308" s="326"/>
      <c r="J308" s="328"/>
      <c r="K308" s="326"/>
      <c r="L308" s="328"/>
      <c r="M308" s="328"/>
      <c r="N308" s="328"/>
      <c r="O308" s="331"/>
      <c r="P308" s="54"/>
      <c r="Q308" s="54"/>
      <c r="S308" s="54"/>
      <c r="T308" s="54"/>
      <c r="U308" s="54"/>
      <c r="V308" s="54"/>
      <c r="W308" s="54"/>
      <c r="X308" s="54"/>
      <c r="Y308" s="54"/>
      <c r="Z308" s="54"/>
      <c r="AA308" s="56"/>
      <c r="AB308" s="54"/>
      <c r="AC308" s="54"/>
      <c r="AD308" s="54"/>
      <c r="AE308" s="54"/>
      <c r="AF308" s="54"/>
      <c r="AG308" s="330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U308" s="54"/>
      <c r="AV308" s="54"/>
      <c r="AW308" s="54"/>
      <c r="AX308" s="54"/>
      <c r="AY308" s="54"/>
      <c r="AZ308" s="57"/>
      <c r="BA308" s="57"/>
      <c r="BB308" s="57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</row>
    <row r="309" customFormat="false" ht="12.75" hidden="false" customHeight="false" outlineLevel="0" collapsed="false">
      <c r="A309" s="339"/>
      <c r="B309" s="71"/>
      <c r="C309" s="54"/>
      <c r="D309" s="71"/>
      <c r="E309" s="71"/>
      <c r="F309" s="71"/>
      <c r="G309" s="326"/>
      <c r="H309" s="326"/>
      <c r="I309" s="326"/>
      <c r="J309" s="328"/>
      <c r="K309" s="326"/>
      <c r="L309" s="328"/>
      <c r="M309" s="328"/>
      <c r="N309" s="328"/>
      <c r="O309" s="331"/>
      <c r="P309" s="54"/>
      <c r="Q309" s="54"/>
      <c r="S309" s="54"/>
      <c r="T309" s="54"/>
      <c r="U309" s="54"/>
      <c r="V309" s="54"/>
      <c r="W309" s="54"/>
      <c r="X309" s="54"/>
      <c r="Y309" s="54"/>
      <c r="Z309" s="54"/>
      <c r="AA309" s="56"/>
      <c r="AB309" s="54"/>
      <c r="AC309" s="54"/>
      <c r="AD309" s="54"/>
      <c r="AE309" s="54"/>
      <c r="AF309" s="54"/>
      <c r="AG309" s="330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U309" s="54"/>
      <c r="AV309" s="54"/>
      <c r="AW309" s="54"/>
      <c r="AX309" s="54"/>
      <c r="AY309" s="54"/>
      <c r="AZ309" s="57"/>
      <c r="BA309" s="57"/>
      <c r="BB309" s="57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</row>
    <row r="310" customFormat="false" ht="12.75" hidden="false" customHeight="false" outlineLevel="0" collapsed="false">
      <c r="A310" s="339"/>
      <c r="B310" s="71"/>
      <c r="C310" s="54"/>
      <c r="D310" s="71"/>
      <c r="E310" s="71"/>
      <c r="F310" s="71"/>
      <c r="G310" s="326"/>
      <c r="H310" s="326"/>
      <c r="I310" s="326"/>
      <c r="J310" s="328"/>
      <c r="K310" s="326"/>
      <c r="L310" s="328"/>
      <c r="M310" s="328"/>
      <c r="N310" s="328"/>
      <c r="O310" s="331"/>
      <c r="P310" s="54"/>
      <c r="Q310" s="54"/>
      <c r="S310" s="54"/>
      <c r="T310" s="54"/>
      <c r="U310" s="54"/>
      <c r="V310" s="54"/>
      <c r="W310" s="54"/>
      <c r="X310" s="54"/>
      <c r="Y310" s="54"/>
      <c r="Z310" s="54"/>
      <c r="AA310" s="56"/>
      <c r="AB310" s="54"/>
      <c r="AC310" s="54"/>
      <c r="AD310" s="54"/>
      <c r="AE310" s="54"/>
      <c r="AF310" s="54"/>
      <c r="AG310" s="330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U310" s="54"/>
      <c r="AV310" s="54"/>
      <c r="AW310" s="54"/>
      <c r="AX310" s="54"/>
      <c r="AY310" s="54"/>
      <c r="AZ310" s="57"/>
      <c r="BA310" s="57"/>
      <c r="BB310" s="57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</row>
    <row r="311" customFormat="false" ht="12.75" hidden="false" customHeight="false" outlineLevel="0" collapsed="false">
      <c r="A311" s="339"/>
      <c r="B311" s="71"/>
      <c r="C311" s="54"/>
      <c r="D311" s="71"/>
      <c r="E311" s="71"/>
      <c r="F311" s="71"/>
      <c r="G311" s="326"/>
      <c r="H311" s="326"/>
      <c r="I311" s="326"/>
      <c r="J311" s="328"/>
      <c r="K311" s="326"/>
      <c r="L311" s="328"/>
      <c r="M311" s="328"/>
      <c r="N311" s="328"/>
      <c r="O311" s="331"/>
      <c r="P311" s="54"/>
      <c r="Q311" s="54"/>
      <c r="S311" s="54"/>
      <c r="T311" s="54"/>
      <c r="U311" s="54"/>
      <c r="V311" s="54"/>
      <c r="W311" s="54"/>
      <c r="X311" s="54"/>
      <c r="Y311" s="54"/>
      <c r="Z311" s="54"/>
      <c r="AA311" s="56"/>
      <c r="AB311" s="54"/>
      <c r="AC311" s="54"/>
      <c r="AD311" s="54"/>
      <c r="AE311" s="54"/>
      <c r="AF311" s="54"/>
      <c r="AG311" s="330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U311" s="54"/>
      <c r="AV311" s="54"/>
      <c r="AW311" s="54"/>
      <c r="AX311" s="54"/>
      <c r="AY311" s="54"/>
      <c r="AZ311" s="57"/>
      <c r="BA311" s="57"/>
      <c r="BB311" s="57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</row>
    <row r="312" customFormat="false" ht="12.75" hidden="false" customHeight="false" outlineLevel="0" collapsed="false">
      <c r="A312" s="339"/>
      <c r="B312" s="71"/>
      <c r="C312" s="54"/>
      <c r="D312" s="71"/>
      <c r="E312" s="71"/>
      <c r="F312" s="71"/>
      <c r="G312" s="326"/>
      <c r="H312" s="326"/>
      <c r="I312" s="326"/>
      <c r="J312" s="328"/>
      <c r="K312" s="326"/>
      <c r="L312" s="328"/>
      <c r="M312" s="328"/>
      <c r="N312" s="328"/>
      <c r="O312" s="331"/>
      <c r="P312" s="54"/>
      <c r="Q312" s="54"/>
      <c r="S312" s="54"/>
      <c r="T312" s="54"/>
      <c r="U312" s="54"/>
      <c r="V312" s="54"/>
      <c r="W312" s="54"/>
      <c r="X312" s="54"/>
      <c r="Y312" s="54"/>
      <c r="Z312" s="54"/>
      <c r="AA312" s="56"/>
      <c r="AB312" s="54"/>
      <c r="AC312" s="54"/>
      <c r="AD312" s="54"/>
      <c r="AE312" s="54"/>
      <c r="AF312" s="54"/>
      <c r="AG312" s="330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U312" s="54"/>
      <c r="AV312" s="54"/>
      <c r="AW312" s="54"/>
      <c r="AX312" s="54"/>
      <c r="AY312" s="54"/>
      <c r="AZ312" s="57"/>
      <c r="BA312" s="57"/>
      <c r="BB312" s="57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</row>
    <row r="313" customFormat="false" ht="12.75" hidden="false" customHeight="false" outlineLevel="0" collapsed="false">
      <c r="A313" s="339"/>
      <c r="B313" s="71"/>
      <c r="C313" s="54"/>
      <c r="D313" s="71"/>
      <c r="E313" s="71"/>
      <c r="F313" s="71"/>
      <c r="G313" s="326"/>
      <c r="H313" s="326"/>
      <c r="I313" s="326"/>
      <c r="J313" s="328"/>
      <c r="K313" s="326"/>
      <c r="L313" s="328"/>
      <c r="M313" s="328"/>
      <c r="N313" s="328"/>
      <c r="O313" s="331"/>
      <c r="P313" s="54"/>
      <c r="Q313" s="54"/>
      <c r="S313" s="54"/>
      <c r="T313" s="54"/>
      <c r="U313" s="54"/>
      <c r="V313" s="54"/>
      <c r="W313" s="54"/>
      <c r="X313" s="54"/>
      <c r="Y313" s="54"/>
      <c r="Z313" s="54"/>
      <c r="AA313" s="56"/>
      <c r="AB313" s="54"/>
      <c r="AC313" s="54"/>
      <c r="AD313" s="54"/>
      <c r="AE313" s="54"/>
      <c r="AF313" s="54"/>
      <c r="AG313" s="330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U313" s="54"/>
      <c r="AV313" s="54"/>
      <c r="AW313" s="54"/>
      <c r="AX313" s="54"/>
      <c r="AY313" s="54"/>
      <c r="AZ313" s="57"/>
      <c r="BA313" s="57"/>
      <c r="BB313" s="57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</row>
    <row r="314" customFormat="false" ht="12.75" hidden="false" customHeight="false" outlineLevel="0" collapsed="false">
      <c r="A314" s="339"/>
      <c r="B314" s="71"/>
      <c r="C314" s="54"/>
      <c r="D314" s="71"/>
      <c r="E314" s="71"/>
      <c r="F314" s="71"/>
      <c r="G314" s="326"/>
      <c r="H314" s="326"/>
      <c r="I314" s="326"/>
      <c r="J314" s="328"/>
      <c r="K314" s="326"/>
      <c r="L314" s="328"/>
      <c r="M314" s="328"/>
      <c r="N314" s="328"/>
      <c r="O314" s="331"/>
      <c r="P314" s="54"/>
      <c r="Q314" s="54"/>
      <c r="S314" s="54"/>
      <c r="T314" s="54"/>
      <c r="U314" s="54"/>
      <c r="V314" s="54"/>
      <c r="W314" s="54"/>
      <c r="X314" s="54"/>
      <c r="Y314" s="54"/>
      <c r="Z314" s="54"/>
      <c r="AA314" s="56"/>
      <c r="AB314" s="54"/>
      <c r="AC314" s="54"/>
      <c r="AD314" s="54"/>
      <c r="AE314" s="54"/>
      <c r="AF314" s="54"/>
      <c r="AG314" s="330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U314" s="54"/>
      <c r="AV314" s="54"/>
      <c r="AW314" s="54"/>
      <c r="AX314" s="54"/>
      <c r="AY314" s="54"/>
      <c r="AZ314" s="57"/>
      <c r="BA314" s="57"/>
      <c r="BB314" s="57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</row>
    <row r="315" customFormat="false" ht="12.75" hidden="false" customHeight="false" outlineLevel="0" collapsed="false">
      <c r="A315" s="339"/>
      <c r="B315" s="71"/>
      <c r="C315" s="54"/>
      <c r="D315" s="71"/>
      <c r="E315" s="71"/>
      <c r="F315" s="71"/>
      <c r="G315" s="326"/>
      <c r="H315" s="326"/>
      <c r="I315" s="326"/>
      <c r="J315" s="328"/>
      <c r="K315" s="326"/>
      <c r="L315" s="328"/>
      <c r="M315" s="328"/>
      <c r="N315" s="328"/>
      <c r="O315" s="331"/>
      <c r="P315" s="54"/>
      <c r="Q315" s="54"/>
      <c r="S315" s="54"/>
      <c r="T315" s="54"/>
      <c r="U315" s="54"/>
      <c r="V315" s="54"/>
      <c r="W315" s="54"/>
      <c r="X315" s="54"/>
      <c r="Y315" s="54"/>
      <c r="Z315" s="54"/>
      <c r="AA315" s="56"/>
      <c r="AB315" s="54"/>
      <c r="AC315" s="54"/>
      <c r="AD315" s="54"/>
      <c r="AE315" s="54"/>
      <c r="AF315" s="54"/>
      <c r="AG315" s="330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U315" s="54"/>
      <c r="AV315" s="54"/>
      <c r="AW315" s="54"/>
      <c r="AX315" s="54"/>
      <c r="AY315" s="54"/>
      <c r="AZ315" s="57"/>
      <c r="BA315" s="57"/>
      <c r="BB315" s="57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</row>
    <row r="316" customFormat="false" ht="12.75" hidden="false" customHeight="false" outlineLevel="0" collapsed="false">
      <c r="A316" s="339"/>
      <c r="B316" s="71"/>
      <c r="C316" s="54"/>
      <c r="D316" s="71"/>
      <c r="E316" s="71"/>
      <c r="F316" s="71"/>
      <c r="G316" s="326"/>
      <c r="H316" s="326"/>
      <c r="I316" s="326"/>
      <c r="J316" s="328"/>
      <c r="K316" s="326"/>
      <c r="L316" s="328"/>
      <c r="M316" s="328"/>
      <c r="N316" s="328"/>
      <c r="O316" s="331"/>
      <c r="P316" s="54"/>
      <c r="Q316" s="54"/>
      <c r="S316" s="54"/>
      <c r="T316" s="54"/>
      <c r="U316" s="54"/>
      <c r="V316" s="54"/>
      <c r="W316" s="54"/>
      <c r="X316" s="54"/>
      <c r="Y316" s="54"/>
      <c r="Z316" s="54"/>
      <c r="AA316" s="56"/>
      <c r="AB316" s="54"/>
      <c r="AC316" s="54"/>
      <c r="AD316" s="54"/>
      <c r="AE316" s="54"/>
      <c r="AF316" s="54"/>
      <c r="AG316" s="330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U316" s="54"/>
      <c r="AV316" s="54"/>
      <c r="AW316" s="54"/>
      <c r="AX316" s="54"/>
      <c r="AY316" s="54"/>
      <c r="AZ316" s="57"/>
      <c r="BA316" s="57"/>
      <c r="BB316" s="57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</row>
    <row r="317" customFormat="false" ht="12.75" hidden="false" customHeight="false" outlineLevel="0" collapsed="false">
      <c r="A317" s="339"/>
      <c r="B317" s="71"/>
      <c r="C317" s="54"/>
      <c r="D317" s="71"/>
      <c r="E317" s="71"/>
      <c r="F317" s="71"/>
      <c r="G317" s="326"/>
      <c r="H317" s="326"/>
      <c r="I317" s="326"/>
      <c r="J317" s="328"/>
      <c r="K317" s="326"/>
      <c r="L317" s="328"/>
      <c r="M317" s="328"/>
      <c r="N317" s="328"/>
      <c r="O317" s="331"/>
      <c r="P317" s="54"/>
      <c r="Q317" s="54"/>
      <c r="S317" s="54"/>
      <c r="T317" s="54"/>
      <c r="U317" s="54"/>
      <c r="V317" s="54"/>
      <c r="W317" s="54"/>
      <c r="X317" s="54"/>
      <c r="Y317" s="54"/>
      <c r="Z317" s="54"/>
      <c r="AA317" s="56"/>
      <c r="AB317" s="54"/>
      <c r="AC317" s="54"/>
      <c r="AD317" s="54"/>
      <c r="AE317" s="54"/>
      <c r="AF317" s="54"/>
      <c r="AG317" s="330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U317" s="54"/>
      <c r="AV317" s="54"/>
      <c r="AW317" s="54"/>
      <c r="AX317" s="54"/>
      <c r="AY317" s="54"/>
      <c r="AZ317" s="57"/>
      <c r="BA317" s="57"/>
      <c r="BB317" s="57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</row>
    <row r="318" customFormat="false" ht="12.75" hidden="false" customHeight="false" outlineLevel="0" collapsed="false">
      <c r="A318" s="339"/>
      <c r="B318" s="71"/>
      <c r="C318" s="54"/>
      <c r="D318" s="71"/>
      <c r="E318" s="71"/>
      <c r="F318" s="71"/>
      <c r="G318" s="326"/>
      <c r="H318" s="326"/>
      <c r="I318" s="326"/>
      <c r="J318" s="328"/>
      <c r="K318" s="326"/>
      <c r="L318" s="328"/>
      <c r="M318" s="328"/>
      <c r="N318" s="328"/>
      <c r="O318" s="331"/>
      <c r="P318" s="54"/>
      <c r="Q318" s="54"/>
      <c r="S318" s="54"/>
      <c r="T318" s="54"/>
      <c r="U318" s="54"/>
      <c r="V318" s="54"/>
      <c r="W318" s="54"/>
      <c r="X318" s="54"/>
      <c r="Y318" s="54"/>
      <c r="Z318" s="54"/>
      <c r="AA318" s="56"/>
      <c r="AB318" s="54"/>
      <c r="AC318" s="54"/>
      <c r="AD318" s="54"/>
      <c r="AE318" s="54"/>
      <c r="AF318" s="54"/>
      <c r="AG318" s="330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U318" s="54"/>
      <c r="AV318" s="54"/>
      <c r="AW318" s="54"/>
      <c r="AX318" s="54"/>
      <c r="AY318" s="54"/>
      <c r="AZ318" s="57"/>
      <c r="BA318" s="57"/>
      <c r="BB318" s="57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</row>
    <row r="319" customFormat="false" ht="12.75" hidden="false" customHeight="false" outlineLevel="0" collapsed="false">
      <c r="A319" s="339"/>
      <c r="B319" s="71"/>
      <c r="C319" s="54"/>
      <c r="D319" s="71"/>
      <c r="E319" s="71"/>
      <c r="F319" s="71"/>
      <c r="G319" s="326"/>
      <c r="H319" s="326"/>
      <c r="I319" s="326"/>
      <c r="J319" s="328"/>
      <c r="K319" s="326"/>
      <c r="L319" s="328"/>
      <c r="M319" s="328"/>
      <c r="N319" s="328"/>
      <c r="O319" s="331"/>
      <c r="P319" s="54"/>
      <c r="Q319" s="54"/>
      <c r="S319" s="54"/>
      <c r="T319" s="54"/>
      <c r="U319" s="54"/>
      <c r="V319" s="54"/>
      <c r="W319" s="54"/>
      <c r="X319" s="54"/>
      <c r="Y319" s="54"/>
      <c r="Z319" s="54"/>
      <c r="AA319" s="56"/>
      <c r="AB319" s="54"/>
      <c r="AC319" s="54"/>
      <c r="AD319" s="54"/>
      <c r="AE319" s="54"/>
      <c r="AF319" s="54"/>
      <c r="AG319" s="330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U319" s="54"/>
      <c r="AV319" s="54"/>
      <c r="AW319" s="54"/>
      <c r="AX319" s="54"/>
      <c r="AY319" s="54"/>
      <c r="AZ319" s="57"/>
      <c r="BA319" s="57"/>
      <c r="BB319" s="57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</row>
    <row r="320" customFormat="false" ht="12.75" hidden="false" customHeight="false" outlineLevel="0" collapsed="false">
      <c r="A320" s="339"/>
      <c r="B320" s="71"/>
      <c r="C320" s="54"/>
      <c r="D320" s="71"/>
      <c r="E320" s="71"/>
      <c r="F320" s="71"/>
      <c r="G320" s="326"/>
      <c r="H320" s="326"/>
      <c r="I320" s="326"/>
      <c r="J320" s="328"/>
      <c r="K320" s="326"/>
      <c r="L320" s="328"/>
      <c r="M320" s="328"/>
      <c r="N320" s="328"/>
      <c r="O320" s="331"/>
      <c r="P320" s="54"/>
      <c r="Q320" s="54"/>
      <c r="S320" s="54"/>
      <c r="T320" s="54"/>
      <c r="U320" s="54"/>
      <c r="V320" s="54"/>
      <c r="W320" s="54"/>
      <c r="X320" s="54"/>
      <c r="Y320" s="54"/>
      <c r="Z320" s="54"/>
      <c r="AA320" s="56"/>
      <c r="AB320" s="54"/>
      <c r="AC320" s="54"/>
      <c r="AD320" s="54"/>
      <c r="AE320" s="54"/>
      <c r="AF320" s="54"/>
      <c r="AG320" s="330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U320" s="54"/>
      <c r="AV320" s="54"/>
      <c r="AW320" s="54"/>
      <c r="AX320" s="54"/>
      <c r="AY320" s="54"/>
      <c r="AZ320" s="57"/>
      <c r="BA320" s="57"/>
      <c r="BB320" s="57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</row>
    <row r="321" customFormat="false" ht="12.75" hidden="false" customHeight="false" outlineLevel="0" collapsed="false">
      <c r="A321" s="339"/>
      <c r="B321" s="71"/>
      <c r="C321" s="54"/>
      <c r="D321" s="71"/>
      <c r="E321" s="71"/>
      <c r="F321" s="71"/>
      <c r="G321" s="326"/>
      <c r="H321" s="326"/>
      <c r="I321" s="326"/>
      <c r="J321" s="328"/>
      <c r="K321" s="326"/>
      <c r="L321" s="328"/>
      <c r="M321" s="328"/>
      <c r="N321" s="328"/>
      <c r="O321" s="331"/>
      <c r="P321" s="54"/>
      <c r="Q321" s="54"/>
      <c r="S321" s="54"/>
      <c r="T321" s="54"/>
      <c r="U321" s="54"/>
      <c r="V321" s="54"/>
      <c r="W321" s="54"/>
      <c r="X321" s="54"/>
      <c r="Y321" s="54"/>
      <c r="Z321" s="54"/>
      <c r="AA321" s="56"/>
      <c r="AB321" s="54"/>
      <c r="AC321" s="54"/>
      <c r="AD321" s="54"/>
      <c r="AE321" s="54"/>
      <c r="AF321" s="54"/>
      <c r="AG321" s="330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U321" s="54"/>
      <c r="AV321" s="54"/>
      <c r="AW321" s="54"/>
      <c r="AX321" s="54"/>
      <c r="AY321" s="54"/>
      <c r="AZ321" s="57"/>
      <c r="BA321" s="57"/>
      <c r="BB321" s="57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</row>
    <row r="322" customFormat="false" ht="12.75" hidden="false" customHeight="false" outlineLevel="0" collapsed="false">
      <c r="A322" s="339"/>
      <c r="B322" s="71"/>
      <c r="C322" s="54"/>
      <c r="D322" s="71"/>
      <c r="E322" s="71"/>
      <c r="F322" s="71"/>
      <c r="G322" s="326"/>
      <c r="H322" s="326"/>
      <c r="I322" s="326"/>
      <c r="J322" s="328"/>
      <c r="K322" s="326"/>
      <c r="L322" s="328"/>
      <c r="M322" s="328"/>
      <c r="N322" s="328"/>
      <c r="O322" s="331"/>
      <c r="P322" s="54"/>
      <c r="Q322" s="54"/>
      <c r="S322" s="54"/>
      <c r="T322" s="54"/>
      <c r="U322" s="54"/>
      <c r="V322" s="54"/>
      <c r="W322" s="54"/>
      <c r="X322" s="54"/>
      <c r="Y322" s="54"/>
      <c r="Z322" s="54"/>
      <c r="AA322" s="56"/>
      <c r="AB322" s="54"/>
      <c r="AC322" s="54"/>
      <c r="AD322" s="54"/>
      <c r="AE322" s="54"/>
      <c r="AF322" s="54"/>
      <c r="AG322" s="330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U322" s="54"/>
      <c r="AV322" s="54"/>
      <c r="AW322" s="54"/>
      <c r="AX322" s="54"/>
      <c r="AY322" s="54"/>
      <c r="AZ322" s="57"/>
      <c r="BA322" s="57"/>
      <c r="BB322" s="57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</row>
    <row r="323" customFormat="false" ht="12.75" hidden="false" customHeight="false" outlineLevel="0" collapsed="false">
      <c r="A323" s="339"/>
      <c r="B323" s="71"/>
      <c r="C323" s="54"/>
      <c r="D323" s="71"/>
      <c r="E323" s="71"/>
      <c r="F323" s="71"/>
      <c r="G323" s="326"/>
      <c r="H323" s="326"/>
      <c r="I323" s="326"/>
      <c r="J323" s="328"/>
      <c r="K323" s="326"/>
      <c r="L323" s="328"/>
      <c r="M323" s="328"/>
      <c r="N323" s="328"/>
      <c r="O323" s="331"/>
      <c r="P323" s="54"/>
      <c r="Q323" s="54"/>
      <c r="S323" s="54"/>
      <c r="T323" s="54"/>
      <c r="U323" s="54"/>
      <c r="V323" s="54"/>
      <c r="W323" s="54"/>
      <c r="X323" s="54"/>
      <c r="Y323" s="54"/>
      <c r="Z323" s="54"/>
      <c r="AA323" s="56"/>
      <c r="AB323" s="54"/>
      <c r="AC323" s="54"/>
      <c r="AD323" s="54"/>
      <c r="AE323" s="54"/>
      <c r="AF323" s="54"/>
      <c r="AG323" s="330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U323" s="54"/>
      <c r="AV323" s="54"/>
      <c r="AW323" s="54"/>
      <c r="AX323" s="54"/>
      <c r="AY323" s="54"/>
      <c r="AZ323" s="57"/>
      <c r="BA323" s="57"/>
      <c r="BB323" s="57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</row>
    <row r="324" customFormat="false" ht="12.75" hidden="false" customHeight="false" outlineLevel="0" collapsed="false">
      <c r="A324" s="339"/>
      <c r="B324" s="71"/>
      <c r="C324" s="54"/>
      <c r="D324" s="71"/>
      <c r="E324" s="71"/>
      <c r="F324" s="71"/>
      <c r="G324" s="326"/>
      <c r="H324" s="326"/>
      <c r="I324" s="326"/>
      <c r="J324" s="328"/>
      <c r="K324" s="326"/>
      <c r="L324" s="328"/>
      <c r="M324" s="328"/>
      <c r="N324" s="328"/>
      <c r="O324" s="331"/>
      <c r="P324" s="54"/>
      <c r="Q324" s="54"/>
      <c r="S324" s="54"/>
      <c r="T324" s="54"/>
      <c r="U324" s="54"/>
      <c r="V324" s="54"/>
      <c r="W324" s="54"/>
      <c r="X324" s="54"/>
      <c r="Y324" s="54"/>
      <c r="Z324" s="54"/>
      <c r="AA324" s="56"/>
      <c r="AB324" s="54"/>
      <c r="AC324" s="54"/>
      <c r="AD324" s="54"/>
      <c r="AE324" s="54"/>
      <c r="AF324" s="54"/>
      <c r="AG324" s="330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U324" s="54"/>
      <c r="AV324" s="54"/>
      <c r="AW324" s="54"/>
      <c r="AX324" s="54"/>
      <c r="AY324" s="54"/>
      <c r="AZ324" s="57"/>
      <c r="BA324" s="57"/>
      <c r="BB324" s="57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</row>
    <row r="325" customFormat="false" ht="12.75" hidden="false" customHeight="false" outlineLevel="0" collapsed="false">
      <c r="A325" s="339"/>
      <c r="B325" s="71"/>
      <c r="C325" s="54"/>
      <c r="D325" s="71"/>
      <c r="E325" s="71"/>
      <c r="F325" s="71"/>
      <c r="G325" s="326"/>
      <c r="H325" s="326"/>
      <c r="I325" s="326"/>
      <c r="J325" s="328"/>
      <c r="K325" s="326"/>
      <c r="L325" s="328"/>
      <c r="M325" s="328"/>
      <c r="N325" s="328"/>
      <c r="O325" s="331"/>
      <c r="P325" s="54"/>
      <c r="Q325" s="54"/>
      <c r="S325" s="54"/>
      <c r="T325" s="54"/>
      <c r="U325" s="54"/>
      <c r="V325" s="54"/>
      <c r="W325" s="54"/>
      <c r="X325" s="54"/>
      <c r="Y325" s="54"/>
      <c r="Z325" s="54"/>
      <c r="AA325" s="56"/>
      <c r="AB325" s="54"/>
      <c r="AC325" s="54"/>
      <c r="AD325" s="54"/>
      <c r="AE325" s="54"/>
      <c r="AF325" s="54"/>
      <c r="AG325" s="330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U325" s="54"/>
      <c r="AV325" s="54"/>
      <c r="AW325" s="54"/>
      <c r="AX325" s="54"/>
      <c r="AY325" s="54"/>
      <c r="AZ325" s="57"/>
      <c r="BA325" s="57"/>
      <c r="BB325" s="57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</row>
    <row r="326" customFormat="false" ht="12.75" hidden="false" customHeight="false" outlineLevel="0" collapsed="false">
      <c r="A326" s="339"/>
      <c r="B326" s="71"/>
      <c r="C326" s="54"/>
      <c r="D326" s="71"/>
      <c r="E326" s="71"/>
      <c r="F326" s="71"/>
      <c r="G326" s="326"/>
      <c r="H326" s="326"/>
      <c r="I326" s="326"/>
      <c r="J326" s="328"/>
      <c r="K326" s="326"/>
      <c r="L326" s="328"/>
      <c r="M326" s="328"/>
      <c r="N326" s="328"/>
      <c r="O326" s="331"/>
      <c r="P326" s="54"/>
      <c r="Q326" s="54"/>
      <c r="S326" s="54"/>
      <c r="T326" s="54"/>
      <c r="U326" s="54"/>
      <c r="V326" s="54"/>
      <c r="W326" s="54"/>
      <c r="X326" s="54"/>
      <c r="Y326" s="54"/>
      <c r="Z326" s="54"/>
      <c r="AA326" s="56"/>
      <c r="AB326" s="54"/>
      <c r="AC326" s="54"/>
      <c r="AD326" s="54"/>
      <c r="AE326" s="54"/>
      <c r="AF326" s="54"/>
      <c r="AG326" s="330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U326" s="54"/>
      <c r="AV326" s="54"/>
      <c r="AW326" s="54"/>
      <c r="AX326" s="54"/>
      <c r="AY326" s="54"/>
      <c r="AZ326" s="57"/>
      <c r="BA326" s="57"/>
      <c r="BB326" s="57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</row>
    <row r="327" customFormat="false" ht="12.75" hidden="false" customHeight="false" outlineLevel="0" collapsed="false">
      <c r="A327" s="339"/>
      <c r="B327" s="71"/>
      <c r="C327" s="54"/>
      <c r="D327" s="71"/>
      <c r="E327" s="71"/>
      <c r="F327" s="71"/>
      <c r="G327" s="326"/>
      <c r="H327" s="326"/>
      <c r="I327" s="326"/>
      <c r="J327" s="328"/>
      <c r="K327" s="326"/>
      <c r="L327" s="328"/>
      <c r="M327" s="328"/>
      <c r="N327" s="328"/>
      <c r="O327" s="331"/>
      <c r="P327" s="54"/>
      <c r="Q327" s="54"/>
      <c r="S327" s="54"/>
      <c r="T327" s="54"/>
      <c r="U327" s="54"/>
      <c r="V327" s="54"/>
      <c r="W327" s="54"/>
      <c r="X327" s="54"/>
      <c r="Y327" s="54"/>
      <c r="Z327" s="54"/>
      <c r="AA327" s="56"/>
      <c r="AB327" s="54"/>
      <c r="AC327" s="54"/>
      <c r="AD327" s="54"/>
      <c r="AE327" s="54"/>
      <c r="AF327" s="54"/>
      <c r="AG327" s="330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U327" s="54"/>
      <c r="AV327" s="54"/>
      <c r="AW327" s="54"/>
      <c r="AX327" s="54"/>
      <c r="AY327" s="54"/>
      <c r="AZ327" s="57"/>
      <c r="BA327" s="57"/>
      <c r="BB327" s="57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</row>
    <row r="328" customFormat="false" ht="12.75" hidden="false" customHeight="false" outlineLevel="0" collapsed="false">
      <c r="A328" s="339"/>
      <c r="B328" s="71"/>
      <c r="C328" s="54"/>
      <c r="D328" s="71"/>
      <c r="E328" s="71"/>
      <c r="F328" s="71"/>
      <c r="G328" s="326"/>
      <c r="H328" s="326"/>
      <c r="I328" s="326"/>
      <c r="J328" s="328"/>
      <c r="K328" s="326"/>
      <c r="L328" s="328"/>
      <c r="M328" s="328"/>
      <c r="N328" s="328"/>
      <c r="O328" s="331"/>
      <c r="P328" s="54"/>
      <c r="Q328" s="54"/>
      <c r="S328" s="54"/>
      <c r="T328" s="54"/>
      <c r="U328" s="54"/>
      <c r="V328" s="54"/>
      <c r="W328" s="54"/>
      <c r="X328" s="54"/>
      <c r="Y328" s="54"/>
      <c r="Z328" s="54"/>
      <c r="AA328" s="56"/>
      <c r="AB328" s="54"/>
      <c r="AC328" s="54"/>
      <c r="AD328" s="54"/>
      <c r="AE328" s="54"/>
      <c r="AF328" s="54"/>
      <c r="AG328" s="330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U328" s="54"/>
      <c r="AV328" s="54"/>
      <c r="AW328" s="54"/>
      <c r="AX328" s="54"/>
      <c r="AY328" s="54"/>
      <c r="AZ328" s="57"/>
      <c r="BA328" s="57"/>
      <c r="BB328" s="57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</row>
    <row r="329" customFormat="false" ht="12.75" hidden="false" customHeight="false" outlineLevel="0" collapsed="false">
      <c r="A329" s="339"/>
      <c r="B329" s="71"/>
      <c r="C329" s="54"/>
      <c r="D329" s="71"/>
      <c r="E329" s="71"/>
      <c r="F329" s="71"/>
      <c r="G329" s="326"/>
      <c r="H329" s="326"/>
      <c r="I329" s="326"/>
      <c r="J329" s="328"/>
      <c r="K329" s="326"/>
      <c r="L329" s="328"/>
      <c r="M329" s="328"/>
      <c r="N329" s="328"/>
      <c r="O329" s="331"/>
      <c r="P329" s="54"/>
      <c r="Q329" s="54"/>
      <c r="S329" s="54"/>
      <c r="T329" s="54"/>
      <c r="U329" s="54"/>
      <c r="V329" s="54"/>
      <c r="W329" s="54"/>
      <c r="X329" s="54"/>
      <c r="Y329" s="54"/>
      <c r="Z329" s="54"/>
      <c r="AA329" s="56"/>
      <c r="AB329" s="54"/>
      <c r="AC329" s="54"/>
      <c r="AD329" s="54"/>
      <c r="AE329" s="54"/>
      <c r="AF329" s="54"/>
      <c r="AG329" s="330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U329" s="54"/>
      <c r="AV329" s="54"/>
      <c r="AW329" s="54"/>
      <c r="AX329" s="54"/>
      <c r="AY329" s="54"/>
      <c r="AZ329" s="57"/>
      <c r="BA329" s="57"/>
      <c r="BB329" s="57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</row>
    <row r="330" customFormat="false" ht="12.75" hidden="false" customHeight="false" outlineLevel="0" collapsed="false">
      <c r="A330" s="339"/>
      <c r="B330" s="71"/>
      <c r="C330" s="54"/>
      <c r="D330" s="71"/>
      <c r="E330" s="71"/>
      <c r="F330" s="71"/>
      <c r="G330" s="326"/>
      <c r="H330" s="326"/>
      <c r="I330" s="326"/>
      <c r="J330" s="328"/>
      <c r="K330" s="326"/>
      <c r="L330" s="328"/>
      <c r="M330" s="328"/>
      <c r="N330" s="328"/>
      <c r="O330" s="331"/>
      <c r="P330" s="54"/>
      <c r="Q330" s="54"/>
      <c r="S330" s="54"/>
      <c r="T330" s="54"/>
      <c r="U330" s="54"/>
      <c r="V330" s="54"/>
      <c r="W330" s="54"/>
      <c r="X330" s="54"/>
      <c r="Y330" s="54"/>
      <c r="Z330" s="54"/>
      <c r="AA330" s="56"/>
      <c r="AB330" s="54"/>
      <c r="AC330" s="54"/>
      <c r="AD330" s="54"/>
      <c r="AE330" s="54"/>
      <c r="AF330" s="54"/>
      <c r="AG330" s="330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U330" s="54"/>
      <c r="AV330" s="54"/>
      <c r="AW330" s="54"/>
      <c r="AX330" s="54"/>
      <c r="AY330" s="54"/>
      <c r="AZ330" s="57"/>
      <c r="BA330" s="57"/>
      <c r="BB330" s="57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</row>
    <row r="331" customFormat="false" ht="12.75" hidden="false" customHeight="false" outlineLevel="0" collapsed="false">
      <c r="A331" s="339"/>
      <c r="B331" s="71"/>
      <c r="C331" s="54"/>
      <c r="D331" s="71"/>
      <c r="E331" s="71"/>
      <c r="F331" s="71"/>
      <c r="G331" s="326"/>
      <c r="H331" s="326"/>
      <c r="I331" s="326"/>
      <c r="J331" s="328"/>
      <c r="K331" s="326"/>
      <c r="L331" s="328"/>
      <c r="M331" s="328"/>
      <c r="N331" s="328"/>
      <c r="O331" s="331"/>
      <c r="P331" s="54"/>
      <c r="Q331" s="54"/>
      <c r="S331" s="54"/>
      <c r="T331" s="54"/>
      <c r="U331" s="54"/>
      <c r="V331" s="54"/>
      <c r="W331" s="54"/>
      <c r="X331" s="54"/>
      <c r="Y331" s="54"/>
      <c r="Z331" s="54"/>
      <c r="AA331" s="56"/>
      <c r="AB331" s="54"/>
      <c r="AC331" s="54"/>
      <c r="AD331" s="54"/>
      <c r="AE331" s="54"/>
      <c r="AF331" s="54"/>
      <c r="AG331" s="330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U331" s="54"/>
      <c r="AV331" s="54"/>
      <c r="AW331" s="54"/>
      <c r="AX331" s="54"/>
      <c r="AY331" s="54"/>
      <c r="AZ331" s="57"/>
      <c r="BA331" s="57"/>
      <c r="BB331" s="57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</row>
    <row r="332" customFormat="false" ht="12.75" hidden="false" customHeight="false" outlineLevel="0" collapsed="false">
      <c r="A332" s="339"/>
      <c r="B332" s="71"/>
      <c r="C332" s="54"/>
      <c r="D332" s="71"/>
      <c r="E332" s="71"/>
      <c r="F332" s="71"/>
      <c r="G332" s="326"/>
      <c r="H332" s="326"/>
      <c r="I332" s="326"/>
      <c r="J332" s="328"/>
      <c r="K332" s="326"/>
      <c r="L332" s="328"/>
      <c r="M332" s="328"/>
      <c r="N332" s="328"/>
      <c r="O332" s="331"/>
      <c r="P332" s="54"/>
      <c r="Q332" s="54"/>
      <c r="S332" s="54"/>
      <c r="T332" s="54"/>
      <c r="U332" s="54"/>
      <c r="V332" s="54"/>
      <c r="W332" s="54"/>
      <c r="X332" s="54"/>
      <c r="Y332" s="54"/>
      <c r="Z332" s="54"/>
      <c r="AA332" s="56"/>
      <c r="AB332" s="54"/>
      <c r="AC332" s="54"/>
      <c r="AD332" s="54"/>
      <c r="AE332" s="54"/>
      <c r="AF332" s="54"/>
      <c r="AG332" s="330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U332" s="54"/>
      <c r="AV332" s="54"/>
      <c r="AW332" s="54"/>
      <c r="AX332" s="54"/>
      <c r="AY332" s="54"/>
      <c r="AZ332" s="57"/>
      <c r="BA332" s="57"/>
      <c r="BB332" s="57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</row>
    <row r="333" customFormat="false" ht="12.75" hidden="false" customHeight="false" outlineLevel="0" collapsed="false">
      <c r="A333" s="339"/>
      <c r="B333" s="71"/>
      <c r="C333" s="54"/>
      <c r="D333" s="71"/>
      <c r="E333" s="71"/>
      <c r="F333" s="71"/>
      <c r="G333" s="326"/>
      <c r="H333" s="326"/>
      <c r="I333" s="326"/>
      <c r="J333" s="328"/>
      <c r="K333" s="326"/>
      <c r="L333" s="328"/>
      <c r="M333" s="328"/>
      <c r="N333" s="328"/>
      <c r="O333" s="331"/>
      <c r="P333" s="54"/>
      <c r="Q333" s="54"/>
      <c r="S333" s="54"/>
      <c r="T333" s="54"/>
      <c r="U333" s="54"/>
      <c r="V333" s="54"/>
      <c r="W333" s="54"/>
      <c r="X333" s="54"/>
      <c r="Y333" s="54"/>
      <c r="Z333" s="54"/>
      <c r="AA333" s="56"/>
      <c r="AB333" s="54"/>
      <c r="AC333" s="54"/>
      <c r="AD333" s="54"/>
      <c r="AE333" s="54"/>
      <c r="AF333" s="54"/>
      <c r="AG333" s="330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U333" s="54"/>
      <c r="AV333" s="54"/>
      <c r="AW333" s="54"/>
      <c r="AX333" s="54"/>
      <c r="AY333" s="54"/>
      <c r="AZ333" s="57"/>
      <c r="BA333" s="57"/>
      <c r="BB333" s="57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</row>
    <row r="334" customFormat="false" ht="12.75" hidden="false" customHeight="false" outlineLevel="0" collapsed="false">
      <c r="A334" s="339"/>
      <c r="B334" s="71"/>
      <c r="C334" s="54"/>
      <c r="D334" s="71"/>
      <c r="E334" s="71"/>
      <c r="F334" s="71"/>
      <c r="G334" s="326"/>
      <c r="H334" s="326"/>
      <c r="I334" s="326"/>
      <c r="J334" s="328"/>
      <c r="K334" s="326"/>
      <c r="L334" s="328"/>
      <c r="M334" s="328"/>
      <c r="N334" s="328"/>
      <c r="O334" s="331"/>
      <c r="P334" s="54"/>
      <c r="Q334" s="54"/>
      <c r="S334" s="54"/>
      <c r="T334" s="54"/>
      <c r="U334" s="54"/>
      <c r="V334" s="54"/>
      <c r="W334" s="54"/>
      <c r="X334" s="54"/>
      <c r="Y334" s="54"/>
      <c r="Z334" s="54"/>
      <c r="AA334" s="56"/>
      <c r="AB334" s="54"/>
      <c r="AC334" s="54"/>
      <c r="AD334" s="54"/>
      <c r="AE334" s="54"/>
      <c r="AF334" s="54"/>
      <c r="AG334" s="330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U334" s="54"/>
      <c r="AV334" s="54"/>
      <c r="AW334" s="54"/>
      <c r="AX334" s="54"/>
      <c r="AY334" s="54"/>
      <c r="AZ334" s="57"/>
      <c r="BA334" s="57"/>
      <c r="BB334" s="57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</row>
    <row r="335" customFormat="false" ht="12.75" hidden="false" customHeight="false" outlineLevel="0" collapsed="false">
      <c r="A335" s="339"/>
      <c r="B335" s="71"/>
      <c r="C335" s="54"/>
      <c r="D335" s="71"/>
      <c r="E335" s="71"/>
      <c r="F335" s="71"/>
      <c r="G335" s="326"/>
      <c r="H335" s="326"/>
      <c r="I335" s="326"/>
      <c r="J335" s="328"/>
      <c r="K335" s="326"/>
      <c r="L335" s="328"/>
      <c r="M335" s="328"/>
      <c r="N335" s="328"/>
      <c r="O335" s="331"/>
      <c r="P335" s="54"/>
      <c r="Q335" s="54"/>
      <c r="S335" s="54"/>
      <c r="T335" s="54"/>
      <c r="U335" s="54"/>
      <c r="V335" s="54"/>
      <c r="W335" s="54"/>
      <c r="X335" s="54"/>
      <c r="Y335" s="54"/>
      <c r="Z335" s="54"/>
      <c r="AA335" s="56"/>
      <c r="AB335" s="54"/>
      <c r="AC335" s="54"/>
      <c r="AD335" s="54"/>
      <c r="AE335" s="54"/>
      <c r="AF335" s="54"/>
      <c r="AG335" s="330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U335" s="54"/>
      <c r="AV335" s="54"/>
      <c r="AW335" s="54"/>
      <c r="AX335" s="54"/>
      <c r="AY335" s="54"/>
      <c r="AZ335" s="57"/>
      <c r="BA335" s="57"/>
      <c r="BB335" s="57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</row>
    <row r="336" customFormat="false" ht="12.75" hidden="false" customHeight="false" outlineLevel="0" collapsed="false">
      <c r="A336" s="339"/>
      <c r="B336" s="71"/>
      <c r="C336" s="54"/>
      <c r="D336" s="71"/>
      <c r="E336" s="71"/>
      <c r="F336" s="71"/>
      <c r="G336" s="326"/>
      <c r="H336" s="326"/>
      <c r="I336" s="326"/>
      <c r="J336" s="328"/>
      <c r="K336" s="326"/>
      <c r="L336" s="328"/>
      <c r="M336" s="328"/>
      <c r="N336" s="328"/>
      <c r="O336" s="331"/>
      <c r="P336" s="54"/>
      <c r="Q336" s="54"/>
      <c r="S336" s="54"/>
      <c r="T336" s="54"/>
      <c r="U336" s="54"/>
      <c r="V336" s="54"/>
      <c r="W336" s="54"/>
      <c r="X336" s="54"/>
      <c r="Y336" s="54"/>
      <c r="Z336" s="54"/>
      <c r="AA336" s="56"/>
      <c r="AB336" s="54"/>
      <c r="AC336" s="54"/>
      <c r="AD336" s="54"/>
      <c r="AE336" s="54"/>
      <c r="AF336" s="54"/>
      <c r="AG336" s="330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U336" s="54"/>
      <c r="AV336" s="54"/>
      <c r="AW336" s="54"/>
      <c r="AX336" s="54"/>
      <c r="AY336" s="54"/>
      <c r="AZ336" s="57"/>
      <c r="BA336" s="57"/>
      <c r="BB336" s="57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</row>
    <row r="337" customFormat="false" ht="12.75" hidden="false" customHeight="false" outlineLevel="0" collapsed="false">
      <c r="A337" s="339"/>
      <c r="B337" s="71"/>
      <c r="C337" s="54"/>
      <c r="D337" s="71"/>
      <c r="E337" s="71"/>
      <c r="F337" s="71"/>
      <c r="G337" s="326"/>
      <c r="H337" s="326"/>
      <c r="I337" s="326"/>
      <c r="J337" s="328"/>
      <c r="K337" s="326"/>
      <c r="L337" s="328"/>
      <c r="M337" s="328"/>
      <c r="N337" s="328"/>
      <c r="O337" s="331"/>
      <c r="P337" s="54"/>
      <c r="Q337" s="54"/>
      <c r="S337" s="54"/>
      <c r="T337" s="54"/>
      <c r="U337" s="54"/>
      <c r="V337" s="54"/>
      <c r="W337" s="54"/>
      <c r="X337" s="54"/>
      <c r="Y337" s="54"/>
      <c r="Z337" s="54"/>
      <c r="AA337" s="56"/>
      <c r="AB337" s="54"/>
      <c r="AC337" s="54"/>
      <c r="AD337" s="54"/>
      <c r="AE337" s="54"/>
      <c r="AF337" s="54"/>
      <c r="AG337" s="330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U337" s="54"/>
      <c r="AV337" s="54"/>
      <c r="AW337" s="54"/>
      <c r="AX337" s="54"/>
      <c r="AY337" s="54"/>
      <c r="AZ337" s="57"/>
      <c r="BA337" s="57"/>
      <c r="BB337" s="57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</row>
    <row r="338" customFormat="false" ht="12.75" hidden="false" customHeight="false" outlineLevel="0" collapsed="false">
      <c r="A338" s="339"/>
      <c r="B338" s="71"/>
      <c r="C338" s="54"/>
      <c r="D338" s="71"/>
      <c r="E338" s="71"/>
      <c r="F338" s="71"/>
      <c r="G338" s="326"/>
      <c r="H338" s="326"/>
      <c r="I338" s="326"/>
      <c r="J338" s="328"/>
      <c r="K338" s="326"/>
      <c r="L338" s="328"/>
      <c r="M338" s="328"/>
      <c r="N338" s="328"/>
      <c r="O338" s="331"/>
      <c r="P338" s="54"/>
      <c r="Q338" s="54"/>
      <c r="S338" s="54"/>
      <c r="T338" s="54"/>
      <c r="U338" s="54"/>
      <c r="V338" s="54"/>
      <c r="W338" s="54"/>
      <c r="X338" s="54"/>
      <c r="Y338" s="54"/>
      <c r="Z338" s="54"/>
      <c r="AA338" s="56"/>
      <c r="AB338" s="54"/>
      <c r="AC338" s="54"/>
      <c r="AD338" s="54"/>
      <c r="AE338" s="54"/>
      <c r="AF338" s="54"/>
      <c r="AG338" s="330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U338" s="54"/>
      <c r="AV338" s="54"/>
      <c r="AW338" s="54"/>
      <c r="AX338" s="54"/>
      <c r="AY338" s="54"/>
      <c r="AZ338" s="57"/>
      <c r="BA338" s="57"/>
      <c r="BB338" s="57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</row>
    <row r="339" customFormat="false" ht="12.75" hidden="false" customHeight="false" outlineLevel="0" collapsed="false">
      <c r="A339" s="339"/>
      <c r="B339" s="71"/>
      <c r="C339" s="54"/>
      <c r="D339" s="71"/>
      <c r="E339" s="71"/>
      <c r="F339" s="71"/>
      <c r="G339" s="326"/>
      <c r="H339" s="326"/>
      <c r="I339" s="326"/>
      <c r="J339" s="328"/>
      <c r="K339" s="326"/>
      <c r="L339" s="328"/>
      <c r="M339" s="328"/>
      <c r="N339" s="328"/>
      <c r="O339" s="331"/>
      <c r="P339" s="54"/>
      <c r="Q339" s="54"/>
      <c r="S339" s="54"/>
      <c r="T339" s="54"/>
      <c r="U339" s="54"/>
      <c r="V339" s="54"/>
      <c r="W339" s="54"/>
      <c r="X339" s="54"/>
      <c r="Y339" s="54"/>
      <c r="Z339" s="54"/>
      <c r="AA339" s="56"/>
      <c r="AB339" s="54"/>
      <c r="AC339" s="54"/>
      <c r="AD339" s="54"/>
      <c r="AE339" s="54"/>
      <c r="AF339" s="54"/>
      <c r="AG339" s="330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U339" s="54"/>
      <c r="AV339" s="54"/>
      <c r="AW339" s="54"/>
      <c r="AX339" s="54"/>
      <c r="AY339" s="54"/>
      <c r="AZ339" s="57"/>
      <c r="BA339" s="57"/>
      <c r="BB339" s="57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</row>
    <row r="340" customFormat="false" ht="12.75" hidden="false" customHeight="false" outlineLevel="0" collapsed="false">
      <c r="A340" s="339"/>
      <c r="B340" s="71"/>
      <c r="C340" s="54"/>
      <c r="D340" s="71"/>
      <c r="E340" s="71"/>
      <c r="F340" s="71"/>
      <c r="G340" s="326"/>
      <c r="H340" s="326"/>
      <c r="I340" s="326"/>
      <c r="J340" s="328"/>
      <c r="K340" s="326"/>
      <c r="L340" s="328"/>
      <c r="M340" s="328"/>
      <c r="N340" s="328"/>
      <c r="O340" s="331"/>
      <c r="P340" s="54"/>
      <c r="Q340" s="54"/>
      <c r="S340" s="54"/>
      <c r="T340" s="54"/>
      <c r="U340" s="54"/>
      <c r="V340" s="54"/>
      <c r="W340" s="54"/>
      <c r="X340" s="54"/>
      <c r="Y340" s="54"/>
      <c r="Z340" s="54"/>
      <c r="AA340" s="56"/>
      <c r="AB340" s="54"/>
      <c r="AC340" s="54"/>
      <c r="AD340" s="54"/>
      <c r="AE340" s="54"/>
      <c r="AF340" s="54"/>
      <c r="AG340" s="330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U340" s="54"/>
      <c r="AV340" s="54"/>
      <c r="AW340" s="54"/>
      <c r="AX340" s="54"/>
      <c r="AY340" s="54"/>
      <c r="AZ340" s="57"/>
      <c r="BA340" s="57"/>
      <c r="BB340" s="57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</row>
    <row r="341" customFormat="false" ht="12.75" hidden="false" customHeight="false" outlineLevel="0" collapsed="false">
      <c r="A341" s="339"/>
      <c r="B341" s="71"/>
      <c r="C341" s="54"/>
      <c r="D341" s="71"/>
      <c r="E341" s="71"/>
      <c r="F341" s="71"/>
      <c r="G341" s="326"/>
      <c r="H341" s="326"/>
      <c r="I341" s="326"/>
      <c r="J341" s="328"/>
      <c r="K341" s="326"/>
      <c r="L341" s="328"/>
      <c r="M341" s="328"/>
      <c r="N341" s="328"/>
      <c r="O341" s="331"/>
      <c r="P341" s="54"/>
      <c r="Q341" s="54"/>
      <c r="S341" s="54"/>
      <c r="T341" s="54"/>
      <c r="U341" s="54"/>
      <c r="V341" s="54"/>
      <c r="W341" s="54"/>
      <c r="X341" s="54"/>
      <c r="Y341" s="54"/>
      <c r="Z341" s="54"/>
      <c r="AA341" s="56"/>
      <c r="AB341" s="54"/>
      <c r="AC341" s="54"/>
      <c r="AD341" s="54"/>
      <c r="AE341" s="54"/>
      <c r="AF341" s="54"/>
      <c r="AG341" s="330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U341" s="54"/>
      <c r="AV341" s="54"/>
      <c r="AW341" s="54"/>
      <c r="AX341" s="54"/>
      <c r="AY341" s="54"/>
      <c r="AZ341" s="57"/>
      <c r="BA341" s="57"/>
      <c r="BB341" s="57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</row>
    <row r="342" customFormat="false" ht="12.75" hidden="false" customHeight="false" outlineLevel="0" collapsed="false">
      <c r="A342" s="339"/>
      <c r="B342" s="71"/>
      <c r="C342" s="54"/>
      <c r="D342" s="71"/>
      <c r="E342" s="71"/>
      <c r="F342" s="71"/>
      <c r="G342" s="326"/>
      <c r="H342" s="326"/>
      <c r="I342" s="326"/>
      <c r="J342" s="328"/>
      <c r="K342" s="326"/>
      <c r="L342" s="328"/>
      <c r="M342" s="328"/>
      <c r="N342" s="328"/>
      <c r="O342" s="331"/>
      <c r="P342" s="54"/>
      <c r="Q342" s="54"/>
      <c r="S342" s="54"/>
      <c r="T342" s="54"/>
      <c r="U342" s="54"/>
      <c r="V342" s="54"/>
      <c r="W342" s="54"/>
      <c r="X342" s="54"/>
      <c r="Y342" s="54"/>
      <c r="Z342" s="54"/>
      <c r="AA342" s="56"/>
      <c r="AB342" s="54"/>
      <c r="AC342" s="54"/>
      <c r="AD342" s="54"/>
      <c r="AE342" s="54"/>
      <c r="AF342" s="54"/>
      <c r="AG342" s="330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U342" s="54"/>
      <c r="AV342" s="54"/>
      <c r="AW342" s="54"/>
      <c r="AX342" s="54"/>
      <c r="AY342" s="54"/>
      <c r="AZ342" s="57"/>
      <c r="BA342" s="57"/>
      <c r="BB342" s="57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</row>
    <row r="343" customFormat="false" ht="12.75" hidden="false" customHeight="false" outlineLevel="0" collapsed="false">
      <c r="A343" s="339"/>
      <c r="B343" s="71"/>
      <c r="C343" s="54"/>
      <c r="D343" s="71"/>
      <c r="E343" s="71"/>
      <c r="F343" s="71"/>
      <c r="G343" s="326"/>
      <c r="H343" s="326"/>
      <c r="I343" s="326"/>
      <c r="J343" s="328"/>
      <c r="K343" s="326"/>
      <c r="L343" s="328"/>
      <c r="M343" s="328"/>
      <c r="N343" s="328"/>
      <c r="O343" s="331"/>
      <c r="P343" s="54"/>
      <c r="Q343" s="54"/>
      <c r="S343" s="54"/>
      <c r="T343" s="54"/>
      <c r="U343" s="54"/>
      <c r="V343" s="54"/>
      <c r="W343" s="54"/>
      <c r="X343" s="54"/>
      <c r="Y343" s="54"/>
      <c r="Z343" s="54"/>
      <c r="AA343" s="56"/>
      <c r="AB343" s="54"/>
      <c r="AC343" s="54"/>
      <c r="AD343" s="54"/>
      <c r="AE343" s="54"/>
      <c r="AF343" s="54"/>
      <c r="AG343" s="330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U343" s="54"/>
      <c r="AV343" s="54"/>
      <c r="AW343" s="54"/>
      <c r="AX343" s="54"/>
      <c r="AY343" s="54"/>
      <c r="AZ343" s="57"/>
      <c r="BA343" s="57"/>
      <c r="BB343" s="57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</row>
    <row r="344" customFormat="false" ht="12.75" hidden="false" customHeight="false" outlineLevel="0" collapsed="false">
      <c r="A344" s="339"/>
      <c r="B344" s="71"/>
      <c r="C344" s="54"/>
      <c r="D344" s="71"/>
      <c r="E344" s="71"/>
      <c r="F344" s="71"/>
      <c r="G344" s="326"/>
      <c r="H344" s="326"/>
      <c r="I344" s="326"/>
      <c r="J344" s="328"/>
      <c r="K344" s="326"/>
      <c r="L344" s="328"/>
      <c r="M344" s="328"/>
      <c r="N344" s="328"/>
      <c r="O344" s="331"/>
      <c r="P344" s="54"/>
      <c r="Q344" s="54"/>
      <c r="S344" s="54"/>
      <c r="T344" s="54"/>
      <c r="U344" s="54"/>
      <c r="V344" s="54"/>
      <c r="W344" s="54"/>
      <c r="X344" s="54"/>
      <c r="Y344" s="54"/>
      <c r="Z344" s="54"/>
      <c r="AA344" s="56"/>
      <c r="AB344" s="54"/>
      <c r="AC344" s="54"/>
      <c r="AD344" s="54"/>
      <c r="AE344" s="54"/>
      <c r="AF344" s="54"/>
      <c r="AG344" s="330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U344" s="54"/>
      <c r="AV344" s="54"/>
      <c r="AW344" s="54"/>
      <c r="AX344" s="54"/>
      <c r="AY344" s="54"/>
      <c r="AZ344" s="57"/>
      <c r="BA344" s="57"/>
      <c r="BB344" s="57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</row>
    <row r="345" customFormat="false" ht="12.75" hidden="false" customHeight="false" outlineLevel="0" collapsed="false">
      <c r="A345" s="339"/>
      <c r="B345" s="71"/>
      <c r="C345" s="54"/>
      <c r="D345" s="71"/>
      <c r="E345" s="71"/>
      <c r="F345" s="71"/>
      <c r="G345" s="326"/>
      <c r="H345" s="326"/>
      <c r="I345" s="326"/>
      <c r="J345" s="328"/>
      <c r="K345" s="326"/>
      <c r="L345" s="328"/>
      <c r="M345" s="328"/>
      <c r="N345" s="328"/>
      <c r="O345" s="331"/>
      <c r="P345" s="54"/>
      <c r="Q345" s="54"/>
      <c r="S345" s="54"/>
      <c r="T345" s="54"/>
      <c r="U345" s="54"/>
      <c r="V345" s="54"/>
      <c r="W345" s="54"/>
      <c r="X345" s="54"/>
      <c r="Y345" s="54"/>
      <c r="Z345" s="54"/>
      <c r="AA345" s="56"/>
      <c r="AB345" s="54"/>
      <c r="AC345" s="54"/>
      <c r="AD345" s="54"/>
      <c r="AE345" s="54"/>
      <c r="AF345" s="54"/>
      <c r="AG345" s="330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U345" s="54"/>
      <c r="AV345" s="54"/>
      <c r="AW345" s="54"/>
      <c r="AX345" s="54"/>
      <c r="AY345" s="54"/>
      <c r="AZ345" s="57"/>
      <c r="BA345" s="57"/>
      <c r="BB345" s="57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</row>
    <row r="346" customFormat="false" ht="12.75" hidden="false" customHeight="false" outlineLevel="0" collapsed="false">
      <c r="A346" s="339"/>
      <c r="B346" s="71"/>
      <c r="C346" s="54"/>
      <c r="D346" s="71"/>
      <c r="E346" s="71"/>
      <c r="F346" s="71"/>
      <c r="G346" s="326"/>
      <c r="H346" s="326"/>
      <c r="I346" s="326"/>
      <c r="J346" s="328"/>
      <c r="K346" s="326"/>
      <c r="L346" s="328"/>
      <c r="M346" s="328"/>
      <c r="N346" s="328"/>
      <c r="O346" s="331"/>
      <c r="P346" s="54"/>
      <c r="Q346" s="54"/>
      <c r="S346" s="54"/>
      <c r="T346" s="54"/>
      <c r="U346" s="54"/>
      <c r="V346" s="54"/>
      <c r="W346" s="54"/>
      <c r="X346" s="54"/>
      <c r="Y346" s="54"/>
      <c r="Z346" s="54"/>
      <c r="AA346" s="56"/>
      <c r="AB346" s="54"/>
      <c r="AC346" s="54"/>
      <c r="AD346" s="54"/>
      <c r="AE346" s="54"/>
      <c r="AF346" s="54"/>
      <c r="AG346" s="330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U346" s="54"/>
      <c r="AV346" s="54"/>
      <c r="AW346" s="54"/>
      <c r="AX346" s="54"/>
      <c r="AY346" s="54"/>
      <c r="AZ346" s="57"/>
      <c r="BA346" s="57"/>
      <c r="BB346" s="57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</row>
    <row r="347" customFormat="false" ht="12.75" hidden="false" customHeight="false" outlineLevel="0" collapsed="false">
      <c r="A347" s="339"/>
      <c r="B347" s="71"/>
      <c r="C347" s="54"/>
      <c r="D347" s="71"/>
      <c r="E347" s="71"/>
      <c r="F347" s="71"/>
      <c r="G347" s="326"/>
      <c r="H347" s="326"/>
      <c r="I347" s="326"/>
      <c r="J347" s="328"/>
      <c r="K347" s="326"/>
      <c r="L347" s="328"/>
      <c r="M347" s="328"/>
      <c r="N347" s="328"/>
      <c r="O347" s="331"/>
      <c r="P347" s="54"/>
      <c r="Q347" s="54"/>
      <c r="S347" s="54"/>
      <c r="T347" s="54"/>
      <c r="U347" s="54"/>
      <c r="V347" s="54"/>
      <c r="W347" s="54"/>
      <c r="X347" s="54"/>
      <c r="Y347" s="54"/>
      <c r="Z347" s="54"/>
      <c r="AA347" s="56"/>
      <c r="AB347" s="54"/>
      <c r="AC347" s="54"/>
      <c r="AD347" s="54"/>
      <c r="AE347" s="54"/>
      <c r="AF347" s="54"/>
      <c r="AG347" s="330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U347" s="54"/>
      <c r="AV347" s="54"/>
      <c r="AW347" s="54"/>
      <c r="AX347" s="54"/>
      <c r="AY347" s="54"/>
      <c r="AZ347" s="57"/>
      <c r="BA347" s="57"/>
      <c r="BB347" s="57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</row>
    <row r="348" customFormat="false" ht="12.75" hidden="false" customHeight="false" outlineLevel="0" collapsed="false">
      <c r="A348" s="339"/>
      <c r="B348" s="71"/>
      <c r="C348" s="54"/>
      <c r="D348" s="71"/>
      <c r="E348" s="71"/>
      <c r="F348" s="71"/>
      <c r="G348" s="326"/>
      <c r="H348" s="326"/>
      <c r="I348" s="326"/>
      <c r="J348" s="328"/>
      <c r="K348" s="326"/>
      <c r="L348" s="328"/>
      <c r="M348" s="328"/>
      <c r="N348" s="328"/>
      <c r="O348" s="331"/>
      <c r="P348" s="54"/>
      <c r="Q348" s="54"/>
      <c r="S348" s="54"/>
      <c r="T348" s="54"/>
      <c r="U348" s="54"/>
      <c r="V348" s="54"/>
      <c r="W348" s="54"/>
      <c r="X348" s="54"/>
      <c r="Y348" s="54"/>
      <c r="Z348" s="54"/>
      <c r="AA348" s="56"/>
      <c r="AB348" s="54"/>
      <c r="AC348" s="54"/>
      <c r="AD348" s="54"/>
      <c r="AE348" s="54"/>
      <c r="AF348" s="54"/>
      <c r="AG348" s="330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U348" s="54"/>
      <c r="AV348" s="54"/>
      <c r="AW348" s="54"/>
      <c r="AX348" s="54"/>
      <c r="AY348" s="54"/>
      <c r="AZ348" s="57"/>
      <c r="BA348" s="57"/>
      <c r="BB348" s="57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</row>
    <row r="349" customFormat="false" ht="12.75" hidden="false" customHeight="false" outlineLevel="0" collapsed="false">
      <c r="A349" s="339"/>
      <c r="B349" s="71"/>
      <c r="C349" s="54"/>
      <c r="D349" s="71"/>
      <c r="E349" s="71"/>
      <c r="F349" s="71"/>
      <c r="G349" s="326"/>
      <c r="H349" s="326"/>
      <c r="I349" s="326"/>
      <c r="J349" s="328"/>
      <c r="K349" s="326"/>
      <c r="L349" s="328"/>
      <c r="M349" s="328"/>
      <c r="N349" s="328"/>
      <c r="O349" s="340"/>
      <c r="P349" s="54"/>
      <c r="Q349" s="54"/>
      <c r="S349" s="54"/>
      <c r="T349" s="54"/>
      <c r="U349" s="54"/>
      <c r="V349" s="54"/>
      <c r="W349" s="54"/>
      <c r="X349" s="54"/>
      <c r="Y349" s="54"/>
      <c r="Z349" s="54"/>
      <c r="AA349" s="56"/>
      <c r="AB349" s="54"/>
      <c r="AC349" s="54"/>
      <c r="AD349" s="54"/>
      <c r="AE349" s="54"/>
      <c r="AF349" s="54"/>
      <c r="AG349" s="330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U349" s="54"/>
      <c r="AV349" s="54"/>
      <c r="AW349" s="54"/>
      <c r="AX349" s="54"/>
      <c r="AY349" s="54"/>
      <c r="AZ349" s="57"/>
      <c r="BA349" s="57"/>
      <c r="BB349" s="57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</row>
    <row r="350" customFormat="false" ht="12.75" hidden="false" customHeight="false" outlineLevel="0" collapsed="false">
      <c r="A350" s="339"/>
      <c r="B350" s="71"/>
      <c r="C350" s="54"/>
      <c r="D350" s="71"/>
      <c r="E350" s="71"/>
      <c r="F350" s="71"/>
      <c r="G350" s="326"/>
      <c r="H350" s="326"/>
      <c r="I350" s="326"/>
      <c r="J350" s="54"/>
      <c r="K350" s="326"/>
      <c r="L350" s="54"/>
      <c r="M350" s="54"/>
      <c r="N350" s="54"/>
      <c r="O350" s="340"/>
      <c r="P350" s="54"/>
      <c r="Q350" s="54"/>
      <c r="S350" s="54"/>
      <c r="T350" s="54"/>
      <c r="U350" s="54"/>
      <c r="V350" s="54"/>
      <c r="W350" s="54"/>
      <c r="X350" s="54"/>
      <c r="Y350" s="54"/>
      <c r="Z350" s="54"/>
      <c r="AA350" s="56"/>
      <c r="AB350" s="54"/>
      <c r="AC350" s="54"/>
      <c r="AD350" s="54"/>
      <c r="AE350" s="54"/>
      <c r="AF350" s="54"/>
      <c r="AG350" s="330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U350" s="54"/>
      <c r="AV350" s="54"/>
      <c r="AW350" s="54"/>
      <c r="AX350" s="54"/>
      <c r="AY350" s="54"/>
      <c r="AZ350" s="57"/>
      <c r="BA350" s="57"/>
      <c r="BB350" s="57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</row>
    <row r="351" customFormat="false" ht="12.75" hidden="false" customHeight="false" outlineLevel="0" collapsed="false">
      <c r="A351" s="339"/>
      <c r="B351" s="71"/>
      <c r="C351" s="54"/>
      <c r="D351" s="71"/>
      <c r="E351" s="71"/>
      <c r="F351" s="71"/>
      <c r="G351" s="326"/>
      <c r="H351" s="326"/>
      <c r="I351" s="341"/>
      <c r="J351" s="54"/>
      <c r="K351" s="326"/>
      <c r="L351" s="54"/>
      <c r="M351" s="54"/>
      <c r="N351" s="54"/>
      <c r="O351" s="340"/>
      <c r="P351" s="54"/>
      <c r="Q351" s="54"/>
      <c r="S351" s="54"/>
      <c r="T351" s="54"/>
      <c r="U351" s="54"/>
      <c r="V351" s="54"/>
      <c r="W351" s="54"/>
      <c r="X351" s="54"/>
      <c r="Y351" s="54"/>
      <c r="Z351" s="54"/>
      <c r="AA351" s="56"/>
      <c r="AB351" s="54"/>
      <c r="AC351" s="54"/>
      <c r="AD351" s="54"/>
      <c r="AE351" s="54"/>
      <c r="AF351" s="54"/>
      <c r="AG351" s="330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U351" s="54"/>
      <c r="AV351" s="54"/>
      <c r="AW351" s="54"/>
      <c r="AX351" s="54"/>
      <c r="AY351" s="54"/>
      <c r="AZ351" s="57"/>
      <c r="BA351" s="57"/>
      <c r="BB351" s="57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</row>
    <row r="352" customFormat="false" ht="12.75" hidden="false" customHeight="false" outlineLevel="0" collapsed="false">
      <c r="A352" s="339"/>
      <c r="B352" s="71"/>
      <c r="C352" s="54"/>
      <c r="D352" s="71"/>
      <c r="E352" s="71"/>
      <c r="F352" s="71"/>
      <c r="G352" s="341"/>
      <c r="H352" s="341"/>
      <c r="I352" s="341"/>
      <c r="J352" s="54"/>
      <c r="K352" s="54"/>
      <c r="L352" s="54"/>
      <c r="M352" s="54"/>
      <c r="N352" s="54"/>
      <c r="O352" s="340"/>
      <c r="P352" s="54"/>
      <c r="Q352" s="54"/>
      <c r="S352" s="54"/>
      <c r="T352" s="54"/>
      <c r="U352" s="54"/>
      <c r="V352" s="54"/>
      <c r="W352" s="54"/>
      <c r="X352" s="54"/>
      <c r="Y352" s="54"/>
      <c r="Z352" s="54"/>
      <c r="AA352" s="56"/>
      <c r="AB352" s="54"/>
      <c r="AC352" s="54"/>
      <c r="AD352" s="54"/>
      <c r="AE352" s="54"/>
      <c r="AF352" s="54"/>
      <c r="AG352" s="330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U352" s="54"/>
      <c r="AV352" s="54"/>
      <c r="AW352" s="54"/>
      <c r="AX352" s="54"/>
      <c r="AY352" s="54"/>
      <c r="AZ352" s="57"/>
      <c r="BA352" s="57"/>
      <c r="BB352" s="57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</row>
    <row r="353" customFormat="false" ht="12.75" hidden="false" customHeight="false" outlineLevel="0" collapsed="false">
      <c r="A353" s="339"/>
      <c r="B353" s="71"/>
      <c r="C353" s="54"/>
      <c r="D353" s="71"/>
      <c r="E353" s="71"/>
      <c r="F353" s="71"/>
      <c r="G353" s="341"/>
      <c r="H353" s="341"/>
      <c r="I353" s="341"/>
      <c r="J353" s="54"/>
      <c r="K353" s="54"/>
      <c r="L353" s="54"/>
      <c r="M353" s="54"/>
      <c r="N353" s="54"/>
      <c r="O353" s="340"/>
      <c r="P353" s="54"/>
      <c r="Q353" s="54"/>
      <c r="S353" s="54"/>
      <c r="T353" s="54"/>
      <c r="U353" s="54"/>
      <c r="V353" s="54"/>
      <c r="W353" s="54"/>
      <c r="X353" s="54"/>
      <c r="Y353" s="54"/>
      <c r="Z353" s="54"/>
      <c r="AA353" s="56"/>
      <c r="AB353" s="54"/>
      <c r="AC353" s="54"/>
      <c r="AD353" s="54"/>
      <c r="AE353" s="54"/>
      <c r="AF353" s="54"/>
      <c r="AG353" s="330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U353" s="54"/>
      <c r="AV353" s="54"/>
      <c r="AW353" s="54"/>
      <c r="AX353" s="54"/>
      <c r="AY353" s="54"/>
      <c r="AZ353" s="57"/>
      <c r="BA353" s="57"/>
      <c r="BB353" s="57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</row>
    <row r="354" customFormat="false" ht="12.75" hidden="false" customHeight="false" outlineLevel="0" collapsed="false">
      <c r="A354" s="339"/>
      <c r="B354" s="71"/>
      <c r="C354" s="54"/>
      <c r="D354" s="71"/>
      <c r="E354" s="71"/>
      <c r="F354" s="71"/>
      <c r="G354" s="341"/>
      <c r="H354" s="341"/>
      <c r="I354" s="341"/>
      <c r="J354" s="54"/>
      <c r="K354" s="54"/>
      <c r="L354" s="54"/>
      <c r="M354" s="54"/>
      <c r="N354" s="54"/>
      <c r="O354" s="340"/>
      <c r="P354" s="54"/>
      <c r="Q354" s="54"/>
      <c r="S354" s="54"/>
      <c r="T354" s="54"/>
      <c r="U354" s="54"/>
      <c r="V354" s="54"/>
      <c r="W354" s="54"/>
      <c r="X354" s="54"/>
      <c r="Y354" s="54"/>
      <c r="Z354" s="54"/>
      <c r="AA354" s="56"/>
      <c r="AB354" s="54"/>
      <c r="AC354" s="54"/>
      <c r="AD354" s="54"/>
      <c r="AE354" s="54"/>
      <c r="AF354" s="54"/>
      <c r="AG354" s="330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U354" s="54"/>
      <c r="AV354" s="54"/>
      <c r="AW354" s="54"/>
      <c r="AX354" s="54"/>
      <c r="AY354" s="54"/>
      <c r="AZ354" s="57"/>
      <c r="BA354" s="57"/>
      <c r="BB354" s="57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</row>
    <row r="355" customFormat="false" ht="12.75" hidden="false" customHeight="false" outlineLevel="0" collapsed="false">
      <c r="A355" s="339"/>
      <c r="B355" s="71"/>
      <c r="C355" s="54"/>
      <c r="D355" s="71"/>
      <c r="E355" s="71"/>
      <c r="F355" s="71"/>
      <c r="G355" s="341"/>
      <c r="H355" s="341"/>
      <c r="I355" s="341"/>
      <c r="J355" s="54"/>
      <c r="K355" s="54"/>
      <c r="L355" s="54"/>
      <c r="M355" s="54"/>
      <c r="N355" s="54"/>
      <c r="O355" s="340"/>
      <c r="P355" s="54"/>
      <c r="Q355" s="54"/>
      <c r="S355" s="54"/>
      <c r="T355" s="54"/>
      <c r="U355" s="54"/>
      <c r="V355" s="54"/>
      <c r="W355" s="54"/>
      <c r="X355" s="54"/>
      <c r="Y355" s="54"/>
      <c r="Z355" s="54"/>
      <c r="AA355" s="56"/>
      <c r="AB355" s="54"/>
      <c r="AC355" s="54"/>
      <c r="AD355" s="54"/>
      <c r="AE355" s="54"/>
      <c r="AF355" s="54"/>
      <c r="AG355" s="330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U355" s="54"/>
      <c r="AV355" s="54"/>
      <c r="AW355" s="54"/>
      <c r="AX355" s="54"/>
      <c r="AY355" s="54"/>
      <c r="AZ355" s="57"/>
      <c r="BA355" s="57"/>
      <c r="BB355" s="57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</row>
    <row r="356" customFormat="false" ht="12.75" hidden="false" customHeight="false" outlineLevel="0" collapsed="false">
      <c r="A356" s="339"/>
      <c r="B356" s="71"/>
      <c r="C356" s="54"/>
      <c r="D356" s="71"/>
      <c r="E356" s="71"/>
      <c r="F356" s="71"/>
      <c r="G356" s="341"/>
      <c r="H356" s="341"/>
      <c r="I356" s="341"/>
      <c r="J356" s="54"/>
      <c r="K356" s="341"/>
      <c r="L356" s="54"/>
      <c r="M356" s="54"/>
      <c r="N356" s="54"/>
      <c r="O356" s="340"/>
      <c r="P356" s="54"/>
      <c r="Q356" s="54"/>
      <c r="S356" s="54"/>
      <c r="T356" s="54"/>
      <c r="U356" s="54"/>
      <c r="V356" s="54"/>
      <c r="W356" s="54"/>
      <c r="X356" s="54"/>
      <c r="Y356" s="54"/>
      <c r="Z356" s="54"/>
      <c r="AA356" s="56"/>
      <c r="AB356" s="54"/>
      <c r="AC356" s="54"/>
      <c r="AD356" s="54"/>
      <c r="AE356" s="54"/>
      <c r="AF356" s="54"/>
      <c r="AG356" s="330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U356" s="54"/>
      <c r="AV356" s="54"/>
      <c r="AW356" s="54"/>
      <c r="AX356" s="54"/>
      <c r="AY356" s="54"/>
      <c r="AZ356" s="57"/>
      <c r="BA356" s="57"/>
      <c r="BB356" s="57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</row>
    <row r="357" customFormat="false" ht="12.75" hidden="false" customHeight="false" outlineLevel="0" collapsed="false">
      <c r="A357" s="339"/>
      <c r="B357" s="71"/>
      <c r="C357" s="54"/>
      <c r="D357" s="71"/>
      <c r="E357" s="71"/>
      <c r="F357" s="71"/>
      <c r="G357" s="341"/>
      <c r="H357" s="341"/>
      <c r="I357" s="341"/>
      <c r="J357" s="54"/>
      <c r="K357" s="341"/>
      <c r="L357" s="54"/>
      <c r="M357" s="54"/>
      <c r="N357" s="54"/>
      <c r="O357" s="340"/>
      <c r="P357" s="54"/>
      <c r="Q357" s="54"/>
      <c r="S357" s="54"/>
      <c r="T357" s="54"/>
      <c r="U357" s="54"/>
      <c r="V357" s="54"/>
      <c r="W357" s="54"/>
      <c r="X357" s="54"/>
      <c r="Y357" s="54"/>
      <c r="Z357" s="54"/>
      <c r="AA357" s="56"/>
      <c r="AB357" s="54"/>
      <c r="AC357" s="54"/>
      <c r="AD357" s="54"/>
      <c r="AE357" s="54"/>
      <c r="AF357" s="54"/>
      <c r="AG357" s="330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U357" s="54"/>
      <c r="AV357" s="54"/>
      <c r="AW357" s="54"/>
      <c r="AX357" s="54"/>
      <c r="AY357" s="54"/>
      <c r="AZ357" s="57"/>
      <c r="BA357" s="57"/>
      <c r="BB357" s="57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</row>
    <row r="358" customFormat="false" ht="12.75" hidden="false" customHeight="false" outlineLevel="0" collapsed="false">
      <c r="A358" s="339"/>
      <c r="B358" s="71"/>
      <c r="C358" s="54"/>
      <c r="D358" s="71"/>
      <c r="E358" s="71"/>
      <c r="F358" s="71"/>
      <c r="G358" s="341"/>
      <c r="H358" s="341"/>
      <c r="I358" s="341"/>
      <c r="J358" s="54"/>
      <c r="K358" s="341"/>
      <c r="L358" s="54"/>
      <c r="M358" s="54"/>
      <c r="N358" s="54"/>
      <c r="O358" s="340"/>
      <c r="P358" s="54"/>
      <c r="Q358" s="54"/>
      <c r="S358" s="54"/>
      <c r="T358" s="54"/>
      <c r="U358" s="54"/>
      <c r="V358" s="54"/>
      <c r="W358" s="54"/>
      <c r="X358" s="54"/>
      <c r="Y358" s="54"/>
      <c r="Z358" s="54"/>
      <c r="AA358" s="56"/>
      <c r="AB358" s="54"/>
      <c r="AC358" s="54"/>
      <c r="AD358" s="54"/>
      <c r="AE358" s="54"/>
      <c r="AF358" s="54"/>
      <c r="AG358" s="330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U358" s="54"/>
      <c r="AV358" s="54"/>
      <c r="AW358" s="54"/>
      <c r="AX358" s="54"/>
      <c r="AY358" s="54"/>
      <c r="AZ358" s="57"/>
      <c r="BA358" s="57"/>
      <c r="BB358" s="57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</row>
    <row r="359" customFormat="false" ht="12.75" hidden="false" customHeight="false" outlineLevel="0" collapsed="false">
      <c r="A359" s="339"/>
      <c r="B359" s="71"/>
      <c r="C359" s="54"/>
      <c r="D359" s="71"/>
      <c r="E359" s="71"/>
      <c r="F359" s="71"/>
      <c r="G359" s="341"/>
      <c r="H359" s="341"/>
      <c r="I359" s="341"/>
      <c r="J359" s="54"/>
      <c r="K359" s="341"/>
      <c r="L359" s="54"/>
      <c r="M359" s="54"/>
      <c r="N359" s="54"/>
      <c r="O359" s="340"/>
      <c r="P359" s="54"/>
      <c r="Q359" s="54"/>
      <c r="S359" s="54"/>
      <c r="T359" s="54"/>
      <c r="U359" s="54"/>
      <c r="V359" s="54"/>
      <c r="W359" s="54"/>
      <c r="X359" s="54"/>
      <c r="Y359" s="54"/>
      <c r="Z359" s="54"/>
      <c r="AA359" s="56"/>
      <c r="AB359" s="54"/>
      <c r="AC359" s="54"/>
      <c r="AD359" s="54"/>
      <c r="AE359" s="54"/>
      <c r="AF359" s="54"/>
      <c r="AG359" s="330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U359" s="54"/>
      <c r="AV359" s="54"/>
      <c r="AW359" s="54"/>
      <c r="AX359" s="54"/>
      <c r="AY359" s="54"/>
      <c r="AZ359" s="57"/>
      <c r="BA359" s="57"/>
      <c r="BB359" s="57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</row>
    <row r="360" customFormat="false" ht="12.75" hidden="false" customHeight="false" outlineLevel="0" collapsed="false">
      <c r="A360" s="339"/>
      <c r="B360" s="71"/>
      <c r="C360" s="54"/>
      <c r="D360" s="71"/>
      <c r="E360" s="71"/>
      <c r="F360" s="71"/>
      <c r="G360" s="341"/>
      <c r="H360" s="341"/>
      <c r="I360" s="341"/>
      <c r="J360" s="54"/>
      <c r="K360" s="341"/>
      <c r="L360" s="54"/>
      <c r="M360" s="54"/>
      <c r="N360" s="54"/>
      <c r="O360" s="340"/>
      <c r="P360" s="54"/>
      <c r="Q360" s="54"/>
      <c r="S360" s="54"/>
      <c r="T360" s="54"/>
      <c r="U360" s="54"/>
      <c r="V360" s="54"/>
      <c r="W360" s="54"/>
      <c r="X360" s="54"/>
      <c r="Y360" s="54"/>
      <c r="Z360" s="54"/>
      <c r="AA360" s="56"/>
      <c r="AB360" s="54"/>
      <c r="AC360" s="54"/>
      <c r="AD360" s="54"/>
      <c r="AE360" s="54"/>
      <c r="AF360" s="54"/>
      <c r="AG360" s="330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U360" s="54"/>
      <c r="AV360" s="54"/>
      <c r="AW360" s="54"/>
      <c r="AX360" s="54"/>
      <c r="AY360" s="54"/>
      <c r="AZ360" s="57"/>
      <c r="BA360" s="57"/>
      <c r="BB360" s="57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</row>
    <row r="361" customFormat="false" ht="12.75" hidden="false" customHeight="false" outlineLevel="0" collapsed="false">
      <c r="A361" s="339"/>
      <c r="B361" s="71"/>
      <c r="C361" s="54"/>
      <c r="D361" s="71"/>
      <c r="E361" s="71"/>
      <c r="F361" s="71"/>
      <c r="G361" s="341"/>
      <c r="H361" s="341"/>
      <c r="I361" s="341"/>
      <c r="J361" s="54"/>
      <c r="K361" s="341"/>
      <c r="L361" s="54"/>
      <c r="M361" s="54"/>
      <c r="N361" s="54"/>
      <c r="O361" s="340"/>
      <c r="P361" s="54"/>
      <c r="Q361" s="54"/>
      <c r="S361" s="54"/>
      <c r="T361" s="54"/>
      <c r="U361" s="54"/>
      <c r="V361" s="54"/>
      <c r="W361" s="54"/>
      <c r="X361" s="54"/>
      <c r="Y361" s="54"/>
      <c r="Z361" s="54"/>
      <c r="AA361" s="56"/>
      <c r="AB361" s="54"/>
      <c r="AC361" s="54"/>
      <c r="AD361" s="54"/>
      <c r="AE361" s="54"/>
      <c r="AF361" s="54"/>
      <c r="AG361" s="330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U361" s="54"/>
      <c r="AV361" s="54"/>
      <c r="AW361" s="54"/>
      <c r="AX361" s="54"/>
      <c r="AY361" s="54"/>
      <c r="AZ361" s="57"/>
      <c r="BA361" s="57"/>
      <c r="BB361" s="57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</row>
    <row r="362" customFormat="false" ht="12.75" hidden="false" customHeight="false" outlineLevel="0" collapsed="false">
      <c r="A362" s="339"/>
      <c r="B362" s="71"/>
      <c r="C362" s="54"/>
      <c r="D362" s="71"/>
      <c r="E362" s="71"/>
      <c r="F362" s="71"/>
      <c r="G362" s="342"/>
      <c r="H362" s="342"/>
      <c r="I362" s="341"/>
      <c r="J362" s="54"/>
      <c r="K362" s="341"/>
      <c r="L362" s="54"/>
      <c r="M362" s="54"/>
      <c r="N362" s="54"/>
      <c r="O362" s="340"/>
      <c r="P362" s="54"/>
      <c r="Q362" s="54"/>
      <c r="S362" s="54"/>
      <c r="T362" s="54"/>
      <c r="U362" s="54"/>
      <c r="V362" s="54"/>
      <c r="W362" s="54"/>
      <c r="X362" s="54"/>
      <c r="Y362" s="54"/>
      <c r="Z362" s="54"/>
      <c r="AA362" s="56"/>
      <c r="AB362" s="54"/>
      <c r="AC362" s="54"/>
      <c r="AD362" s="54"/>
      <c r="AE362" s="54"/>
      <c r="AF362" s="54"/>
      <c r="AG362" s="330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U362" s="54"/>
      <c r="AV362" s="54"/>
      <c r="AW362" s="54"/>
      <c r="AX362" s="54"/>
      <c r="AY362" s="54"/>
      <c r="AZ362" s="57"/>
      <c r="BA362" s="57"/>
      <c r="BB362" s="57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</row>
    <row r="363" customFormat="false" ht="12.75" hidden="false" customHeight="false" outlineLevel="0" collapsed="false">
      <c r="A363" s="339"/>
      <c r="B363" s="71"/>
      <c r="C363" s="54"/>
      <c r="D363" s="71"/>
      <c r="E363" s="71"/>
      <c r="F363" s="71"/>
      <c r="G363" s="54"/>
      <c r="H363" s="54"/>
      <c r="I363" s="342"/>
      <c r="J363" s="54"/>
      <c r="K363" s="342"/>
      <c r="L363" s="54"/>
      <c r="M363" s="54"/>
      <c r="N363" s="54"/>
      <c r="O363" s="340"/>
      <c r="P363" s="54"/>
      <c r="Q363" s="54"/>
      <c r="S363" s="54"/>
      <c r="T363" s="54"/>
      <c r="U363" s="54"/>
      <c r="V363" s="54"/>
      <c r="W363" s="54"/>
      <c r="X363" s="54"/>
      <c r="Y363" s="54"/>
      <c r="Z363" s="54"/>
      <c r="AA363" s="56"/>
      <c r="AB363" s="54"/>
      <c r="AC363" s="54"/>
      <c r="AD363" s="54"/>
      <c r="AE363" s="54"/>
      <c r="AF363" s="54"/>
      <c r="AG363" s="330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U363" s="54"/>
      <c r="AV363" s="54"/>
      <c r="AW363" s="54"/>
      <c r="AX363" s="54"/>
      <c r="AY363" s="54"/>
      <c r="AZ363" s="57"/>
      <c r="BA363" s="57"/>
      <c r="BB363" s="57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</row>
    <row r="364" customFormat="false" ht="12.75" hidden="false" customHeight="false" outlineLevel="0" collapsed="false">
      <c r="A364" s="339"/>
      <c r="B364" s="71"/>
      <c r="C364" s="54"/>
      <c r="D364" s="71"/>
      <c r="E364" s="71"/>
      <c r="F364" s="71"/>
      <c r="G364" s="54"/>
      <c r="H364" s="54"/>
      <c r="I364" s="54"/>
      <c r="J364" s="54"/>
      <c r="K364" s="54"/>
      <c r="L364" s="54"/>
      <c r="M364" s="54"/>
      <c r="N364" s="54"/>
      <c r="O364" s="340"/>
      <c r="P364" s="54"/>
      <c r="Q364" s="54"/>
      <c r="S364" s="54"/>
      <c r="T364" s="54"/>
      <c r="U364" s="54"/>
      <c r="V364" s="54"/>
      <c r="W364" s="54"/>
      <c r="X364" s="54"/>
      <c r="Y364" s="54"/>
      <c r="Z364" s="54"/>
      <c r="AA364" s="56"/>
      <c r="AB364" s="54"/>
      <c r="AC364" s="54"/>
      <c r="AD364" s="54"/>
      <c r="AE364" s="54"/>
      <c r="AF364" s="54"/>
      <c r="AG364" s="330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U364" s="54"/>
      <c r="AV364" s="54"/>
      <c r="AW364" s="54"/>
      <c r="AX364" s="54"/>
      <c r="AY364" s="54"/>
      <c r="AZ364" s="57"/>
      <c r="BA364" s="57"/>
      <c r="BB364" s="57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</row>
    <row r="365" customFormat="false" ht="12.75" hidden="false" customHeight="false" outlineLevel="0" collapsed="false">
      <c r="A365" s="339"/>
      <c r="B365" s="71"/>
      <c r="C365" s="54"/>
      <c r="D365" s="71"/>
      <c r="E365" s="71"/>
      <c r="F365" s="71"/>
      <c r="G365" s="54"/>
      <c r="H365" s="54"/>
      <c r="I365" s="54"/>
      <c r="J365" s="54"/>
      <c r="K365" s="54"/>
      <c r="L365" s="54"/>
      <c r="M365" s="54"/>
      <c r="N365" s="54"/>
      <c r="O365" s="340"/>
      <c r="P365" s="54"/>
      <c r="Q365" s="54"/>
      <c r="S365" s="54"/>
      <c r="T365" s="54"/>
      <c r="U365" s="54"/>
      <c r="V365" s="54"/>
      <c r="W365" s="54"/>
      <c r="X365" s="54"/>
      <c r="Y365" s="54"/>
      <c r="Z365" s="54"/>
      <c r="AA365" s="56"/>
      <c r="AB365" s="54"/>
      <c r="AC365" s="54"/>
      <c r="AD365" s="54"/>
      <c r="AE365" s="54"/>
      <c r="AF365" s="54"/>
      <c r="AG365" s="330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U365" s="54"/>
      <c r="AV365" s="54"/>
      <c r="AW365" s="54"/>
      <c r="AX365" s="54"/>
      <c r="AY365" s="54"/>
      <c r="AZ365" s="57"/>
      <c r="BA365" s="57"/>
      <c r="BB365" s="57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</row>
    <row r="366" customFormat="false" ht="12.75" hidden="false" customHeight="false" outlineLevel="0" collapsed="false">
      <c r="A366" s="339"/>
      <c r="B366" s="71"/>
      <c r="C366" s="54"/>
      <c r="D366" s="71"/>
      <c r="E366" s="71"/>
      <c r="F366" s="71"/>
      <c r="G366" s="54"/>
      <c r="H366" s="54"/>
      <c r="I366" s="54"/>
      <c r="J366" s="54"/>
      <c r="K366" s="54"/>
      <c r="L366" s="54"/>
      <c r="M366" s="54"/>
      <c r="N366" s="54"/>
      <c r="O366" s="340"/>
      <c r="P366" s="54"/>
      <c r="Q366" s="54"/>
      <c r="S366" s="54"/>
      <c r="T366" s="54"/>
      <c r="U366" s="54"/>
      <c r="V366" s="54"/>
      <c r="W366" s="54"/>
      <c r="X366" s="54"/>
      <c r="Y366" s="54"/>
      <c r="Z366" s="54"/>
      <c r="AA366" s="56"/>
      <c r="AB366" s="54"/>
      <c r="AC366" s="54"/>
      <c r="AD366" s="54"/>
      <c r="AE366" s="54"/>
      <c r="AF366" s="54"/>
      <c r="AG366" s="330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U366" s="54"/>
      <c r="AV366" s="54"/>
      <c r="AW366" s="54"/>
      <c r="AX366" s="54"/>
      <c r="AY366" s="54"/>
      <c r="AZ366" s="57"/>
      <c r="BA366" s="57"/>
      <c r="BB366" s="57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</row>
    <row r="367" customFormat="false" ht="12.75" hidden="false" customHeight="false" outlineLevel="0" collapsed="false">
      <c r="A367" s="339"/>
      <c r="B367" s="71"/>
      <c r="C367" s="54"/>
      <c r="D367" s="71"/>
      <c r="E367" s="71"/>
      <c r="F367" s="71"/>
      <c r="G367" s="54"/>
      <c r="H367" s="54"/>
      <c r="I367" s="54"/>
      <c r="J367" s="54"/>
      <c r="K367" s="54"/>
      <c r="L367" s="54"/>
      <c r="M367" s="54"/>
      <c r="N367" s="54"/>
      <c r="O367" s="340"/>
      <c r="P367" s="54"/>
      <c r="Q367" s="54"/>
      <c r="S367" s="54"/>
      <c r="T367" s="54"/>
      <c r="U367" s="54"/>
      <c r="V367" s="54"/>
      <c r="W367" s="54"/>
      <c r="X367" s="54"/>
      <c r="Y367" s="54"/>
      <c r="Z367" s="54"/>
      <c r="AA367" s="56"/>
      <c r="AB367" s="54"/>
      <c r="AC367" s="54"/>
      <c r="AD367" s="54"/>
      <c r="AE367" s="54"/>
      <c r="AF367" s="54"/>
      <c r="AG367" s="330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U367" s="54"/>
      <c r="AV367" s="54"/>
      <c r="AW367" s="54"/>
      <c r="AX367" s="54"/>
      <c r="AY367" s="54"/>
      <c r="AZ367" s="57"/>
      <c r="BA367" s="57"/>
      <c r="BB367" s="57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</row>
    <row r="368" customFormat="false" ht="12.75" hidden="false" customHeight="false" outlineLevel="0" collapsed="false">
      <c r="A368" s="339"/>
      <c r="B368" s="71"/>
      <c r="C368" s="54"/>
      <c r="D368" s="71"/>
      <c r="E368" s="71"/>
      <c r="F368" s="71"/>
      <c r="G368" s="54"/>
      <c r="H368" s="54"/>
      <c r="I368" s="54"/>
      <c r="J368" s="54"/>
      <c r="K368" s="54"/>
      <c r="L368" s="54"/>
      <c r="M368" s="54"/>
      <c r="N368" s="54"/>
      <c r="O368" s="340"/>
      <c r="P368" s="54"/>
      <c r="Q368" s="54"/>
      <c r="S368" s="54"/>
      <c r="T368" s="54"/>
      <c r="U368" s="54"/>
      <c r="V368" s="54"/>
      <c r="W368" s="54"/>
      <c r="X368" s="54"/>
      <c r="Y368" s="54"/>
      <c r="Z368" s="54"/>
      <c r="AA368" s="56"/>
      <c r="AB368" s="54"/>
      <c r="AC368" s="54"/>
      <c r="AD368" s="54"/>
      <c r="AE368" s="54"/>
      <c r="AF368" s="54"/>
      <c r="AG368" s="330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U368" s="54"/>
      <c r="AV368" s="54"/>
      <c r="AW368" s="54"/>
      <c r="AX368" s="54"/>
      <c r="AY368" s="54"/>
      <c r="AZ368" s="57"/>
      <c r="BA368" s="57"/>
      <c r="BB368" s="57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</row>
    <row r="369" customFormat="false" ht="12.75" hidden="false" customHeight="false" outlineLevel="0" collapsed="false">
      <c r="A369" s="339"/>
      <c r="B369" s="71"/>
      <c r="C369" s="54"/>
      <c r="D369" s="71"/>
      <c r="E369" s="71"/>
      <c r="F369" s="71"/>
      <c r="G369" s="54"/>
      <c r="H369" s="54"/>
      <c r="I369" s="54"/>
      <c r="J369" s="54"/>
      <c r="K369" s="54"/>
      <c r="L369" s="54"/>
      <c r="M369" s="54"/>
      <c r="N369" s="54"/>
      <c r="O369" s="340"/>
      <c r="P369" s="54"/>
      <c r="Q369" s="54"/>
      <c r="S369" s="54"/>
      <c r="T369" s="54"/>
      <c r="U369" s="54"/>
      <c r="V369" s="54"/>
      <c r="W369" s="54"/>
      <c r="X369" s="54"/>
      <c r="Y369" s="54"/>
      <c r="Z369" s="54"/>
      <c r="AA369" s="56"/>
      <c r="AB369" s="54"/>
      <c r="AC369" s="54"/>
      <c r="AD369" s="54"/>
      <c r="AE369" s="54"/>
      <c r="AF369" s="54"/>
      <c r="AG369" s="330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U369" s="54"/>
      <c r="AV369" s="54"/>
      <c r="AW369" s="54"/>
      <c r="AX369" s="54"/>
      <c r="AY369" s="54"/>
      <c r="AZ369" s="57"/>
      <c r="BA369" s="57"/>
      <c r="BB369" s="57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</row>
    <row r="370" customFormat="false" ht="12.75" hidden="false" customHeight="false" outlineLevel="0" collapsed="false">
      <c r="A370" s="339"/>
      <c r="B370" s="71"/>
      <c r="C370" s="54"/>
      <c r="D370" s="71"/>
      <c r="E370" s="71"/>
      <c r="F370" s="71"/>
      <c r="G370" s="54"/>
      <c r="H370" s="54"/>
      <c r="I370" s="54"/>
      <c r="J370" s="54"/>
      <c r="K370" s="54"/>
      <c r="L370" s="54"/>
      <c r="M370" s="54"/>
      <c r="N370" s="54"/>
      <c r="O370" s="340"/>
      <c r="P370" s="54"/>
      <c r="Q370" s="54"/>
      <c r="S370" s="54"/>
      <c r="T370" s="54"/>
      <c r="U370" s="54"/>
      <c r="V370" s="54"/>
      <c r="W370" s="54"/>
      <c r="X370" s="54"/>
      <c r="Y370" s="54"/>
      <c r="Z370" s="54"/>
      <c r="AA370" s="56"/>
      <c r="AB370" s="54"/>
      <c r="AC370" s="54"/>
      <c r="AD370" s="54"/>
      <c r="AE370" s="54"/>
      <c r="AF370" s="54"/>
      <c r="AG370" s="330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U370" s="54"/>
      <c r="AV370" s="54"/>
      <c r="AW370" s="54"/>
      <c r="AX370" s="54"/>
      <c r="AY370" s="54"/>
      <c r="AZ370" s="57"/>
      <c r="BA370" s="57"/>
      <c r="BB370" s="57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</row>
    <row r="371" customFormat="false" ht="12.75" hidden="false" customHeight="false" outlineLevel="0" collapsed="false">
      <c r="A371" s="339"/>
      <c r="B371" s="71"/>
      <c r="C371" s="54"/>
      <c r="D371" s="71"/>
      <c r="E371" s="71"/>
      <c r="F371" s="71"/>
      <c r="G371" s="54"/>
      <c r="H371" s="54"/>
      <c r="I371" s="54"/>
      <c r="J371" s="54"/>
      <c r="K371" s="54"/>
      <c r="L371" s="54"/>
      <c r="M371" s="54"/>
      <c r="N371" s="54"/>
      <c r="O371" s="340"/>
      <c r="P371" s="54"/>
      <c r="Q371" s="54"/>
      <c r="S371" s="54"/>
      <c r="T371" s="54"/>
      <c r="U371" s="54"/>
      <c r="V371" s="54"/>
      <c r="W371" s="54"/>
      <c r="X371" s="54"/>
      <c r="Y371" s="54"/>
      <c r="Z371" s="54"/>
      <c r="AA371" s="56"/>
      <c r="AB371" s="54"/>
      <c r="AC371" s="54"/>
      <c r="AD371" s="54"/>
      <c r="AE371" s="54"/>
      <c r="AF371" s="54"/>
      <c r="AG371" s="330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U371" s="54"/>
      <c r="AV371" s="54"/>
      <c r="AW371" s="54"/>
      <c r="AX371" s="54"/>
      <c r="AY371" s="54"/>
      <c r="AZ371" s="57"/>
      <c r="BA371" s="57"/>
      <c r="BB371" s="57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</row>
    <row r="372" customFormat="false" ht="12.75" hidden="false" customHeight="false" outlineLevel="0" collapsed="false">
      <c r="A372" s="339"/>
      <c r="B372" s="71"/>
      <c r="C372" s="54"/>
      <c r="D372" s="71"/>
      <c r="E372" s="71"/>
      <c r="F372" s="71"/>
      <c r="G372" s="54"/>
      <c r="H372" s="54"/>
      <c r="I372" s="54"/>
      <c r="J372" s="54"/>
      <c r="K372" s="54"/>
      <c r="L372" s="54"/>
      <c r="M372" s="54"/>
      <c r="N372" s="54"/>
      <c r="O372" s="340"/>
      <c r="P372" s="54"/>
      <c r="Q372" s="54"/>
      <c r="S372" s="54"/>
      <c r="T372" s="54"/>
      <c r="U372" s="54"/>
      <c r="V372" s="54"/>
      <c r="W372" s="54"/>
      <c r="X372" s="54"/>
      <c r="Y372" s="54"/>
      <c r="Z372" s="54"/>
      <c r="AA372" s="56"/>
      <c r="AB372" s="54"/>
      <c r="AC372" s="54"/>
      <c r="AD372" s="54"/>
      <c r="AE372" s="54"/>
      <c r="AF372" s="54"/>
      <c r="AG372" s="330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U372" s="54"/>
      <c r="AV372" s="54"/>
      <c r="AW372" s="54"/>
      <c r="AX372" s="54"/>
      <c r="AY372" s="54"/>
      <c r="AZ372" s="57"/>
      <c r="BA372" s="57"/>
      <c r="BB372" s="57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</row>
    <row r="373" customFormat="false" ht="12.75" hidden="false" customHeight="false" outlineLevel="0" collapsed="false">
      <c r="A373" s="339"/>
      <c r="B373" s="71"/>
      <c r="C373" s="54"/>
      <c r="D373" s="71"/>
      <c r="E373" s="71"/>
      <c r="F373" s="71"/>
      <c r="G373" s="54"/>
      <c r="H373" s="54"/>
      <c r="I373" s="54"/>
      <c r="J373" s="54"/>
      <c r="K373" s="54"/>
      <c r="L373" s="54"/>
      <c r="M373" s="54"/>
      <c r="N373" s="54"/>
      <c r="O373" s="340"/>
      <c r="P373" s="54"/>
      <c r="Q373" s="54"/>
      <c r="S373" s="54"/>
      <c r="T373" s="54"/>
      <c r="U373" s="54"/>
      <c r="V373" s="54"/>
      <c r="W373" s="54"/>
      <c r="X373" s="54"/>
      <c r="Y373" s="54"/>
      <c r="Z373" s="54"/>
      <c r="AA373" s="56"/>
      <c r="AB373" s="54"/>
      <c r="AC373" s="54"/>
      <c r="AD373" s="54"/>
      <c r="AE373" s="54"/>
      <c r="AF373" s="54"/>
      <c r="AG373" s="330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U373" s="54"/>
      <c r="AV373" s="54"/>
      <c r="AW373" s="54"/>
      <c r="AX373" s="54"/>
      <c r="AY373" s="54"/>
      <c r="AZ373" s="57"/>
      <c r="BA373" s="57"/>
      <c r="BB373" s="57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</row>
    <row r="374" customFormat="false" ht="12.75" hidden="false" customHeight="false" outlineLevel="0" collapsed="false">
      <c r="A374" s="339"/>
      <c r="B374" s="71"/>
      <c r="C374" s="54"/>
      <c r="D374" s="71"/>
      <c r="E374" s="71"/>
      <c r="F374" s="71"/>
      <c r="G374" s="54"/>
      <c r="H374" s="54"/>
      <c r="I374" s="54"/>
      <c r="J374" s="54"/>
      <c r="K374" s="54"/>
      <c r="L374" s="54"/>
      <c r="M374" s="54"/>
      <c r="N374" s="54"/>
      <c r="O374" s="340"/>
      <c r="P374" s="54"/>
      <c r="Q374" s="54"/>
      <c r="S374" s="54"/>
      <c r="T374" s="54"/>
      <c r="U374" s="54"/>
      <c r="V374" s="54"/>
      <c r="W374" s="54"/>
      <c r="X374" s="54"/>
      <c r="Y374" s="54"/>
      <c r="Z374" s="54"/>
      <c r="AA374" s="56"/>
      <c r="AB374" s="54"/>
      <c r="AC374" s="54"/>
      <c r="AD374" s="54"/>
      <c r="AE374" s="54"/>
      <c r="AF374" s="54"/>
      <c r="AG374" s="330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U374" s="54"/>
      <c r="AV374" s="54"/>
      <c r="AW374" s="54"/>
      <c r="AX374" s="54"/>
      <c r="AY374" s="54"/>
      <c r="AZ374" s="57"/>
      <c r="BA374" s="57"/>
      <c r="BB374" s="57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</row>
    <row r="375" customFormat="false" ht="12.75" hidden="false" customHeight="false" outlineLevel="0" collapsed="false">
      <c r="A375" s="339"/>
      <c r="B375" s="71"/>
      <c r="C375" s="54"/>
      <c r="D375" s="71"/>
      <c r="E375" s="71"/>
      <c r="F375" s="71"/>
      <c r="G375" s="54"/>
      <c r="H375" s="54"/>
      <c r="I375" s="54"/>
      <c r="J375" s="54"/>
      <c r="K375" s="54"/>
      <c r="L375" s="54"/>
      <c r="M375" s="54"/>
      <c r="N375" s="54"/>
      <c r="O375" s="340"/>
      <c r="P375" s="54"/>
      <c r="Q375" s="54"/>
      <c r="S375" s="54"/>
      <c r="T375" s="54"/>
      <c r="U375" s="54"/>
      <c r="V375" s="54"/>
      <c r="W375" s="54"/>
      <c r="X375" s="54"/>
      <c r="Y375" s="54"/>
      <c r="Z375" s="54"/>
      <c r="AA375" s="56"/>
      <c r="AB375" s="54"/>
      <c r="AC375" s="54"/>
      <c r="AD375" s="54"/>
      <c r="AE375" s="54"/>
      <c r="AF375" s="54"/>
      <c r="AG375" s="330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U375" s="54"/>
      <c r="AV375" s="54"/>
      <c r="AW375" s="54"/>
      <c r="AX375" s="54"/>
      <c r="AY375" s="54"/>
      <c r="AZ375" s="57"/>
      <c r="BA375" s="57"/>
      <c r="BB375" s="57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</row>
    <row r="376" customFormat="false" ht="12.75" hidden="false" customHeight="false" outlineLevel="0" collapsed="false">
      <c r="A376" s="339"/>
      <c r="B376" s="71"/>
      <c r="C376" s="54"/>
      <c r="D376" s="71"/>
      <c r="E376" s="71"/>
      <c r="F376" s="71"/>
      <c r="G376" s="54"/>
      <c r="H376" s="54"/>
      <c r="I376" s="54"/>
      <c r="J376" s="54"/>
      <c r="K376" s="54"/>
      <c r="L376" s="54"/>
      <c r="M376" s="54"/>
      <c r="N376" s="54"/>
      <c r="O376" s="340"/>
      <c r="P376" s="54"/>
      <c r="Q376" s="54"/>
      <c r="S376" s="54"/>
      <c r="T376" s="54"/>
      <c r="U376" s="54"/>
      <c r="V376" s="54"/>
      <c r="W376" s="54"/>
      <c r="X376" s="54"/>
      <c r="Y376" s="54"/>
      <c r="Z376" s="54"/>
      <c r="AA376" s="56"/>
      <c r="AB376" s="54"/>
      <c r="AC376" s="54"/>
      <c r="AD376" s="54"/>
      <c r="AE376" s="54"/>
      <c r="AF376" s="54"/>
      <c r="AG376" s="330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U376" s="54"/>
      <c r="AV376" s="54"/>
      <c r="AW376" s="54"/>
      <c r="AX376" s="54"/>
      <c r="AY376" s="54"/>
      <c r="AZ376" s="57"/>
      <c r="BA376" s="57"/>
      <c r="BB376" s="57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</row>
    <row r="377" customFormat="false" ht="12.75" hidden="false" customHeight="false" outlineLevel="0" collapsed="false">
      <c r="A377" s="339"/>
      <c r="B377" s="71"/>
      <c r="C377" s="54"/>
      <c r="D377" s="71"/>
      <c r="E377" s="71"/>
      <c r="F377" s="71"/>
      <c r="G377" s="54"/>
      <c r="H377" s="54"/>
      <c r="I377" s="54"/>
      <c r="J377" s="54"/>
      <c r="K377" s="54"/>
      <c r="L377" s="54"/>
      <c r="M377" s="54"/>
      <c r="N377" s="54"/>
      <c r="O377" s="340"/>
      <c r="P377" s="54"/>
      <c r="Q377" s="54"/>
      <c r="S377" s="54"/>
      <c r="T377" s="54"/>
      <c r="U377" s="54"/>
      <c r="V377" s="54"/>
      <c r="W377" s="54"/>
      <c r="X377" s="54"/>
      <c r="Y377" s="54"/>
      <c r="Z377" s="54"/>
      <c r="AA377" s="56"/>
      <c r="AB377" s="54"/>
      <c r="AC377" s="54"/>
      <c r="AD377" s="54"/>
      <c r="AE377" s="54"/>
      <c r="AF377" s="54"/>
      <c r="AG377" s="330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U377" s="54"/>
      <c r="AV377" s="54"/>
      <c r="AW377" s="54"/>
      <c r="AX377" s="54"/>
      <c r="AY377" s="54"/>
      <c r="AZ377" s="57"/>
      <c r="BA377" s="57"/>
      <c r="BB377" s="57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</row>
    <row r="378" customFormat="false" ht="12.75" hidden="false" customHeight="false" outlineLevel="0" collapsed="false">
      <c r="A378" s="339"/>
      <c r="B378" s="71"/>
      <c r="C378" s="54"/>
      <c r="D378" s="71"/>
      <c r="E378" s="71"/>
      <c r="F378" s="71"/>
      <c r="G378" s="54"/>
      <c r="H378" s="54"/>
      <c r="I378" s="54"/>
      <c r="J378" s="54"/>
      <c r="K378" s="54"/>
      <c r="L378" s="54"/>
      <c r="M378" s="54"/>
      <c r="N378" s="54"/>
      <c r="O378" s="340"/>
      <c r="P378" s="54"/>
      <c r="Q378" s="54"/>
      <c r="S378" s="54"/>
      <c r="T378" s="54"/>
      <c r="U378" s="54"/>
      <c r="V378" s="54"/>
      <c r="W378" s="54"/>
      <c r="X378" s="54"/>
      <c r="Y378" s="54"/>
      <c r="Z378" s="54"/>
      <c r="AA378" s="56"/>
      <c r="AB378" s="54"/>
      <c r="AC378" s="54"/>
      <c r="AD378" s="54"/>
      <c r="AE378" s="54"/>
      <c r="AF378" s="54"/>
      <c r="AG378" s="330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U378" s="54"/>
      <c r="AV378" s="54"/>
      <c r="AW378" s="54"/>
      <c r="AX378" s="54"/>
      <c r="AY378" s="54"/>
      <c r="AZ378" s="57"/>
      <c r="BA378" s="57"/>
      <c r="BB378" s="57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</row>
    <row r="379" customFormat="false" ht="12.75" hidden="false" customHeight="false" outlineLevel="0" collapsed="false">
      <c r="A379" s="339"/>
      <c r="B379" s="71"/>
      <c r="C379" s="54"/>
      <c r="D379" s="71"/>
      <c r="E379" s="71"/>
      <c r="F379" s="71"/>
      <c r="G379" s="54"/>
      <c r="H379" s="54"/>
      <c r="I379" s="54"/>
      <c r="J379" s="54"/>
      <c r="K379" s="54"/>
      <c r="L379" s="54"/>
      <c r="M379" s="54"/>
      <c r="N379" s="54"/>
      <c r="O379" s="340"/>
      <c r="P379" s="54"/>
      <c r="Q379" s="54"/>
      <c r="S379" s="54"/>
      <c r="T379" s="54"/>
      <c r="U379" s="54"/>
      <c r="V379" s="54"/>
      <c r="W379" s="54"/>
      <c r="X379" s="54"/>
      <c r="Y379" s="54"/>
      <c r="Z379" s="54"/>
      <c r="AA379" s="56"/>
      <c r="AB379" s="54"/>
      <c r="AC379" s="54"/>
      <c r="AD379" s="54"/>
      <c r="AE379" s="54"/>
      <c r="AF379" s="54"/>
      <c r="AG379" s="330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U379" s="54"/>
      <c r="AV379" s="54"/>
      <c r="AW379" s="54"/>
      <c r="AX379" s="54"/>
      <c r="AY379" s="54"/>
      <c r="AZ379" s="57"/>
      <c r="BA379" s="57"/>
      <c r="BB379" s="57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</row>
    <row r="380" customFormat="false" ht="12.75" hidden="false" customHeight="false" outlineLevel="0" collapsed="false">
      <c r="A380" s="339"/>
      <c r="B380" s="71"/>
      <c r="C380" s="54"/>
      <c r="D380" s="71"/>
      <c r="E380" s="71"/>
      <c r="F380" s="71"/>
      <c r="G380" s="54"/>
      <c r="H380" s="54"/>
      <c r="I380" s="54"/>
      <c r="J380" s="54"/>
      <c r="K380" s="54"/>
      <c r="L380" s="54"/>
      <c r="M380" s="54"/>
      <c r="N380" s="54"/>
      <c r="O380" s="340"/>
      <c r="P380" s="54"/>
      <c r="Q380" s="54"/>
      <c r="S380" s="54"/>
      <c r="T380" s="54"/>
      <c r="U380" s="54"/>
      <c r="V380" s="54"/>
      <c r="W380" s="54"/>
      <c r="X380" s="54"/>
      <c r="Y380" s="54"/>
      <c r="Z380" s="54"/>
      <c r="AA380" s="56"/>
      <c r="AB380" s="54"/>
      <c r="AC380" s="54"/>
      <c r="AD380" s="54"/>
      <c r="AE380" s="54"/>
      <c r="AF380" s="54"/>
      <c r="AG380" s="330"/>
      <c r="AH380" s="54"/>
      <c r="AI380" s="54"/>
      <c r="AJ380" s="54"/>
      <c r="AK380" s="54"/>
      <c r="AL380" s="54"/>
      <c r="AM380" s="54"/>
      <c r="AO380" s="54"/>
      <c r="AP380" s="54"/>
      <c r="AQ380" s="54"/>
      <c r="AR380" s="54"/>
      <c r="AS380" s="54"/>
      <c r="AU380" s="54"/>
      <c r="AV380" s="54"/>
      <c r="AW380" s="54"/>
      <c r="AX380" s="54"/>
      <c r="AY380" s="54"/>
      <c r="AZ380" s="57"/>
      <c r="BA380" s="57"/>
      <c r="BB380" s="57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</row>
    <row r="381" customFormat="false" ht="12.75" hidden="false" customHeight="false" outlineLevel="0" collapsed="false">
      <c r="A381" s="339"/>
      <c r="B381" s="71"/>
      <c r="C381" s="54"/>
      <c r="D381" s="71"/>
      <c r="E381" s="71"/>
      <c r="F381" s="71"/>
      <c r="G381" s="54"/>
      <c r="H381" s="54"/>
      <c r="I381" s="54"/>
      <c r="J381" s="54"/>
      <c r="K381" s="54"/>
      <c r="L381" s="54"/>
      <c r="M381" s="54"/>
      <c r="N381" s="54"/>
      <c r="O381" s="340"/>
      <c r="P381" s="54"/>
      <c r="Q381" s="54"/>
      <c r="S381" s="54"/>
      <c r="T381" s="54"/>
      <c r="U381" s="54"/>
      <c r="V381" s="54"/>
      <c r="W381" s="54"/>
      <c r="X381" s="54"/>
      <c r="Y381" s="54"/>
      <c r="Z381" s="54"/>
      <c r="AA381" s="56"/>
      <c r="AB381" s="54"/>
      <c r="AC381" s="54"/>
      <c r="AD381" s="54"/>
      <c r="AE381" s="54"/>
      <c r="AF381" s="54"/>
      <c r="AG381" s="330"/>
      <c r="AH381" s="54"/>
      <c r="AI381" s="54"/>
      <c r="AJ381" s="54"/>
      <c r="AK381" s="54"/>
      <c r="AL381" s="54"/>
      <c r="AM381" s="54"/>
      <c r="AO381" s="54"/>
      <c r="AP381" s="54"/>
      <c r="AQ381" s="54"/>
      <c r="AR381" s="54"/>
      <c r="AS381" s="54"/>
      <c r="AU381" s="54"/>
      <c r="AV381" s="54"/>
      <c r="AW381" s="54"/>
      <c r="AX381" s="54"/>
      <c r="AY381" s="54"/>
      <c r="AZ381" s="57"/>
      <c r="BA381" s="57"/>
      <c r="BB381" s="57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</row>
    <row r="382" customFormat="false" ht="12.75" hidden="false" customHeight="false" outlineLevel="0" collapsed="false">
      <c r="A382" s="339"/>
      <c r="B382" s="71"/>
      <c r="C382" s="54"/>
      <c r="D382" s="71"/>
      <c r="E382" s="71"/>
      <c r="F382" s="71"/>
      <c r="G382" s="54"/>
      <c r="H382" s="54"/>
      <c r="I382" s="54"/>
      <c r="J382" s="54"/>
      <c r="K382" s="54"/>
      <c r="L382" s="54"/>
      <c r="M382" s="54"/>
      <c r="N382" s="54"/>
      <c r="O382" s="340"/>
      <c r="P382" s="54"/>
      <c r="Q382" s="54"/>
      <c r="S382" s="54"/>
      <c r="T382" s="54"/>
      <c r="U382" s="54"/>
      <c r="V382" s="54"/>
      <c r="W382" s="54"/>
      <c r="X382" s="54"/>
      <c r="Y382" s="54"/>
      <c r="Z382" s="54"/>
      <c r="AA382" s="56"/>
      <c r="AB382" s="54"/>
      <c r="AC382" s="54"/>
      <c r="AD382" s="54"/>
      <c r="AE382" s="54"/>
      <c r="AF382" s="54"/>
      <c r="AG382" s="330"/>
      <c r="AH382" s="54"/>
      <c r="AI382" s="54"/>
      <c r="AJ382" s="54"/>
      <c r="AK382" s="54"/>
      <c r="AL382" s="54"/>
      <c r="AM382" s="54"/>
      <c r="AO382" s="54"/>
      <c r="AP382" s="54"/>
      <c r="AQ382" s="54"/>
      <c r="AR382" s="54"/>
      <c r="AS382" s="54"/>
      <c r="AU382" s="54"/>
      <c r="AV382" s="54"/>
      <c r="AW382" s="54"/>
      <c r="AX382" s="54"/>
      <c r="AY382" s="54"/>
      <c r="AZ382" s="57"/>
      <c r="BA382" s="57"/>
      <c r="BB382" s="57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</row>
    <row r="383" customFormat="false" ht="12.75" hidden="false" customHeight="false" outlineLevel="0" collapsed="false">
      <c r="O383" s="343"/>
    </row>
  </sheetData>
  <mergeCells count="1"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2001-02-15T13:45:36Z</dcterms:created>
  <dc:creator>rwatt</dc:creator>
  <dc:description/>
  <dc:language>en-US</dc:language>
  <cp:lastModifiedBy>Enron</cp:lastModifiedBy>
  <cp:lastPrinted>2001-02-16T11:17:07Z</cp:lastPrinted>
  <cp:revision>0</cp:revision>
  <dc:subject/>
  <dc:title/>
</cp:coreProperties>
</file>