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Software" sheetId="1" state="visible" r:id="rId3"/>
    <sheet name="Oracle-Database" sheetId="2" state="visible" r:id="rId4"/>
    <sheet name="Report" sheetId="3" state="visible" r:id="rId5"/>
  </sheets>
  <definedNames>
    <definedName function="false" hidden="false" localSheetId="0" name="_xlnm.Print_Titles" vbProcedure="false">'3rd Party Software'!$1:$1</definedName>
    <definedName function="false" hidden="false" name="Schedule_2___System_and_tools" vbProcedure="false">#REF!</definedName>
    <definedName function="false" hidden="false" localSheetId="0" name="Z_0E5DD407_6D8F_498D_B4CA_0810A5859F4F__wvu_Cols" vbProcedure="false">#REF!</definedName>
    <definedName function="false" hidden="false" localSheetId="0" name="Z_104ED77C_4D79_409A_8F4B_C241D60212B3__wvu_Cols" vbProcedure="false">#REF!</definedName>
    <definedName function="false" hidden="false" localSheetId="0" name="Z_348F1C44_6FA7_4BB5_9201_5338B4F57A55__wvu_Cols" vbProcedure="false">#REF!</definedName>
    <definedName function="false" hidden="false" localSheetId="0" name="Z_FAB02BEA_C768_4075_A22D_9F555B4A8576__wvu_Cols" vbProcedure="false">#REF!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" authorId="0">
      <text>
        <r>
          <rPr>
            <b val="true"/>
            <sz val="8"/>
            <color rgb="FF000000"/>
            <rFont val="Tahoma"/>
            <family val="0"/>
          </rPr>
          <t xml:space="preserve">bhillie:
</t>
        </r>
        <r>
          <rPr>
            <sz val="8"/>
            <color rgb="FF000000"/>
            <rFont val="Tahoma"/>
            <family val="0"/>
          </rPr>
          <t xml:space="preserve">Information on area that the software relates 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150</xdr:colOff>
                <xdr:row>0</xdr:row>
                <xdr:rowOff>2</xdr:rowOff>
              </xdr:from>
              <xdr:to>
                <xdr:col>6</xdr:col>
                <xdr:colOff>80</xdr:colOff>
                <xdr:row>4</xdr:row>
                <xdr:rowOff>13</xdr:rowOff>
              </xdr:to>
            </anchor>
          </commentPr>
        </mc:Choice>
        <mc:Fallback/>
      </mc:AlternateContent>
    </comment>
    <comment ref="L108" authorId="0">
      <text>
        <r>
          <rPr>
            <b val="true"/>
            <sz val="8"/>
            <color rgb="FF000000"/>
            <rFont val="Tahoma"/>
            <family val="0"/>
          </rPr>
          <t xml:space="preserve">ebuerke:
</t>
        </r>
        <r>
          <rPr>
            <sz val="8"/>
            <color rgb="FF000000"/>
            <rFont val="Tahoma"/>
            <family val="0"/>
          </rPr>
          <t xml:space="preserve">We paid $225,000 for 25,000 licenses.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42</xdr:colOff>
                <xdr:row>106</xdr:row>
                <xdr:rowOff>6</xdr:rowOff>
              </xdr:from>
              <xdr:to>
                <xdr:col>15</xdr:col>
                <xdr:colOff>-60</xdr:colOff>
                <xdr:row>113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<sst xmlns="http://schemas.openxmlformats.org/spreadsheetml/2006/main" count="2600" uniqueCount="708">
  <si>
    <t xml:space="preserve">Vendor</t>
  </si>
  <si>
    <t xml:space="preserve">Contact Point</t>
  </si>
  <si>
    <t xml:space="preserve">Product Name</t>
  </si>
  <si>
    <t xml:space="preserve">Area</t>
  </si>
  <si>
    <t xml:space="preserve">Contact</t>
  </si>
  <si>
    <t xml:space="preserve"># of User Instances</t>
  </si>
  <si>
    <t xml:space="preserve"># of Server Instances</t>
  </si>
  <si>
    <t xml:space="preserve"># of Other Instances</t>
  </si>
  <si>
    <t xml:space="preserve">Total # Instances</t>
  </si>
  <si>
    <t xml:space="preserve">List Cost </t>
  </si>
  <si>
    <t xml:space="preserve">List Cost Total</t>
  </si>
  <si>
    <t xml:space="preserve">Enron Cost</t>
  </si>
  <si>
    <t xml:space="preserve">Enron Cost Total</t>
  </si>
  <si>
    <t xml:space="preserve">Instance/General Comments</t>
  </si>
  <si>
    <t xml:space="preserve">Personic</t>
  </si>
  <si>
    <t xml:space="preserve">Hillier</t>
  </si>
  <si>
    <t xml:space="preserve">Human Resources</t>
  </si>
  <si>
    <t xml:space="preserve">?</t>
  </si>
  <si>
    <t xml:space="preserve">Do we need it or not</t>
  </si>
  <si>
    <t xml:space="preserve">IBM</t>
  </si>
  <si>
    <t xml:space="preserve">UBS</t>
  </si>
  <si>
    <t xml:space="preserve">Lotus Notes</t>
  </si>
  <si>
    <t xml:space="preserve">Legal</t>
  </si>
  <si>
    <t xml:space="preserve">Allround Automations</t>
  </si>
  <si>
    <t xml:space="preserve">PL/SQL Developer 3.0.5.347</t>
  </si>
  <si>
    <t xml:space="preserve">PL/SQL Developer</t>
  </si>
  <si>
    <t xml:space="preserve">Microsoft</t>
  </si>
  <si>
    <t xml:space="preserve">Advanced Server</t>
  </si>
  <si>
    <t xml:space="preserve">VMS</t>
  </si>
  <si>
    <t xml:space="preserve">Visual Studio Enterprise</t>
  </si>
  <si>
    <t xml:space="preserve">IIS</t>
  </si>
  <si>
    <t xml:space="preserve">LIM</t>
  </si>
  <si>
    <t xml:space="preserve">Market Data</t>
  </si>
  <si>
    <t xml:space="preserve">LIM 3.x</t>
  </si>
  <si>
    <t xml:space="preserve">LIM Rate Publication datastore</t>
  </si>
  <si>
    <t xml:space="preserve">Arlene Odgen</t>
  </si>
  <si>
    <t xml:space="preserve">LIM 4.x</t>
  </si>
  <si>
    <t xml:space="preserve">Bloomberg</t>
  </si>
  <si>
    <t xml:space="preserve">Monthly Cost Per User</t>
  </si>
  <si>
    <t xml:space="preserve">CQG</t>
  </si>
  <si>
    <t xml:space="preserve">Intelligence Press</t>
  </si>
  <si>
    <t xml:space="preserve">Intelligence Press - NGI</t>
  </si>
  <si>
    <t xml:space="preserve">Yearly License Fee</t>
  </si>
  <si>
    <t xml:space="preserve">New York Stock Exchange</t>
  </si>
  <si>
    <t xml:space="preserve">Pira</t>
  </si>
  <si>
    <t xml:space="preserve">One Time License</t>
  </si>
  <si>
    <t xml:space="preserve">Reuters</t>
  </si>
  <si>
    <t xml:space="preserve">Kobra I-Finance</t>
  </si>
  <si>
    <t xml:space="preserve">Toronto Stock Exchange</t>
  </si>
  <si>
    <t xml:space="preserve">ChartFX</t>
  </si>
  <si>
    <t xml:space="preserve">MKM - Data Services provider</t>
  </si>
  <si>
    <t xml:space="preserve">Tibco</t>
  </si>
  <si>
    <t xml:space="preserve">Tibco RVD 6.5.7</t>
  </si>
  <si>
    <t xml:space="preserve">SQL Server 2000 Enterprise</t>
  </si>
  <si>
    <t xml:space="preserve">SUN Microsystems Inc.</t>
  </si>
  <si>
    <t xml:space="preserve">McAuliffe</t>
  </si>
  <si>
    <t xml:space="preserve">Java 1.3</t>
  </si>
  <si>
    <t xml:space="preserve">MKM Security Broker</t>
  </si>
  <si>
    <t xml:space="preserve">Zero?</t>
  </si>
  <si>
    <t xml:space="preserve">Rational</t>
  </si>
  <si>
    <t xml:space="preserve">ClearCase</t>
  </si>
  <si>
    <t xml:space="preserve">Phoenix</t>
  </si>
  <si>
    <t xml:space="preserve">Iona</t>
  </si>
  <si>
    <t xml:space="preserve">Orbix 3.2</t>
  </si>
  <si>
    <t xml:space="preserve">Phoenix - rate server</t>
  </si>
  <si>
    <t xml:space="preserve">Oracle</t>
  </si>
  <si>
    <t xml:space="preserve">Oracle 7.3.4</t>
  </si>
  <si>
    <t xml:space="preserve">Perl</t>
  </si>
  <si>
    <t xml:space="preserve">PMI Harvesting</t>
  </si>
  <si>
    <t xml:space="preserve">Steve Nat</t>
  </si>
  <si>
    <t xml:space="preserve">MS</t>
  </si>
  <si>
    <t xml:space="preserve">MS Office 2000</t>
  </si>
  <si>
    <t xml:space="preserve">Symantec</t>
  </si>
  <si>
    <t xml:space="preserve">PC Anywhere 9.0</t>
  </si>
  <si>
    <t xml:space="preserve">Windows NT 4.0 SP 5</t>
  </si>
  <si>
    <t xml:space="preserve">Oracle 8.1.7.3</t>
  </si>
  <si>
    <t xml:space="preserve">Advanced Server 2000</t>
  </si>
  <si>
    <t xml:space="preserve">Allaire</t>
  </si>
  <si>
    <t xml:space="preserve">J Run</t>
  </si>
  <si>
    <t xml:space="preserve">EnronOnline</t>
  </si>
  <si>
    <t xml:space="preserve">Bob Hillier</t>
  </si>
  <si>
    <t xml:space="preserve">PL/SQL Developer version 3</t>
  </si>
  <si>
    <t xml:space="preserve">Altove Gmbh</t>
  </si>
  <si>
    <t xml:space="preserve">XML Spy ver. 4.1</t>
  </si>
  <si>
    <t xml:space="preserve">Automated QA</t>
  </si>
  <si>
    <t xml:space="preserve">AQtime ver. 2.0 Standart Edition</t>
  </si>
  <si>
    <t xml:space="preserve">BEA</t>
  </si>
  <si>
    <t xml:space="preserve">HIllier</t>
  </si>
  <si>
    <t xml:space="preserve">Weblogic Developer Edition</t>
  </si>
  <si>
    <t xml:space="preserve">Weblogic Enterprise Edition</t>
  </si>
  <si>
    <t xml:space="preserve">Borland</t>
  </si>
  <si>
    <t xml:space="preserve">Delphi 6 Enterprise</t>
  </si>
  <si>
    <t xml:space="preserve">Jbuilder</t>
  </si>
  <si>
    <t xml:space="preserve">C2Net</t>
  </si>
  <si>
    <t xml:space="preserve">Stronghold Apache SSL</t>
  </si>
  <si>
    <t xml:space="preserve">Cisco</t>
  </si>
  <si>
    <t xml:space="preserve">NetCool</t>
  </si>
  <si>
    <t xml:space="preserve">Developer Express Inc.</t>
  </si>
  <si>
    <t xml:space="preserve">ExpressInspector Suite v. 1.1.1</t>
  </si>
  <si>
    <t xml:space="preserve">ExpressMasterView</t>
  </si>
  <si>
    <t xml:space="preserve">ExpressPrinting System ver.2</t>
  </si>
  <si>
    <t xml:space="preserve">ExpressQuantumGrid</t>
  </si>
  <si>
    <t xml:space="preserve">ExpressBars Professional v. 4</t>
  </si>
  <si>
    <t xml:space="preserve">EldoS</t>
  </si>
  <si>
    <t xml:space="preserve">ElPack ver. 2.78c Site License</t>
  </si>
  <si>
    <t xml:space="preserve">Embarcadero</t>
  </si>
  <si>
    <t xml:space="preserve">DBArtisan</t>
  </si>
  <si>
    <t xml:space="preserve">Personal Productivity</t>
  </si>
  <si>
    <t xml:space="preserve">EtherPage</t>
  </si>
  <si>
    <t xml:space="preserve">Enron owns two complete licenses for this product.  Currently, there are two Unix servers running this tool.  I have been told that this will be split between NetCo and the Estate but any fail-over functionality for both organizations would be lost</t>
  </si>
  <si>
    <t xml:space="preserve">HALLoGRAM</t>
  </si>
  <si>
    <t xml:space="preserve">Jprobe -Unix</t>
  </si>
  <si>
    <t xml:space="preserve">Jprobe -Windows</t>
  </si>
  <si>
    <t xml:space="preserve">Legato</t>
  </si>
  <si>
    <t xml:space="preserve">Enterprise License</t>
  </si>
  <si>
    <t xml:space="preserve">$1,980,000 for Enron Enterprise</t>
  </si>
  <si>
    <t xml:space="preserve">LSI Logic</t>
  </si>
  <si>
    <t xml:space="preserve">TAS</t>
  </si>
  <si>
    <t xml:space="preserve">MicroEdge</t>
  </si>
  <si>
    <t xml:space="preserve">Visual Slick Edit for Windows</t>
  </si>
  <si>
    <t xml:space="preserve">Visual Slick Edit for Solaris</t>
  </si>
  <si>
    <t xml:space="preserve">ModelMaker Tools</t>
  </si>
  <si>
    <t xml:space="preserve">ModelMaker 6 for Delphi</t>
  </si>
  <si>
    <t xml:space="preserve">Still checking</t>
  </si>
  <si>
    <t xml:space="preserve">Netscape</t>
  </si>
  <si>
    <t xml:space="preserve">Enterprise Server</t>
  </si>
  <si>
    <t xml:space="preserve">NuMega</t>
  </si>
  <si>
    <t xml:space="preserve">BoundsChecker  ver.6.5 Delphi Edition</t>
  </si>
  <si>
    <t xml:space="preserve">Designer 6i</t>
  </si>
  <si>
    <t xml:space="preserve">Oracle 8i</t>
  </si>
  <si>
    <t xml:space="preserve">PocketTech</t>
  </si>
  <si>
    <t xml:space="preserve">PocketStudio Professional</t>
  </si>
  <si>
    <t xml:space="preserve">Quest</t>
  </si>
  <si>
    <t xml:space="preserve">Spotlight</t>
  </si>
  <si>
    <t xml:space="preserve">SQL Lab</t>
  </si>
  <si>
    <t xml:space="preserve">Follow up on this.</t>
  </si>
  <si>
    <t xml:space="preserve">Toad</t>
  </si>
  <si>
    <t xml:space="preserve">Iwatch</t>
  </si>
  <si>
    <t xml:space="preserve">Schema Manager</t>
  </si>
  <si>
    <t xml:space="preserve">QuSoft AS</t>
  </si>
  <si>
    <t xml:space="preserve">QuickReport Professional ver. 3</t>
  </si>
  <si>
    <t xml:space="preserve">Raize Software</t>
  </si>
  <si>
    <t xml:space="preserve">Raize Components ver. 2.52</t>
  </si>
  <si>
    <t xml:space="preserve">Quantify</t>
  </si>
  <si>
    <t xml:space="preserve">ClearQuest</t>
  </si>
  <si>
    <t xml:space="preserve">Purify</t>
  </si>
  <si>
    <t xml:space="preserve">Steema Software S.L.</t>
  </si>
  <si>
    <t xml:space="preserve">TeeChart Pro ver. 4.03</t>
  </si>
  <si>
    <t xml:space="preserve">Sun Ray Server</t>
  </si>
  <si>
    <t xml:space="preserve">Workshop w/C++</t>
  </si>
  <si>
    <t xml:space="preserve">PortalBuilder</t>
  </si>
  <si>
    <t xml:space="preserve">Should we maintain this.</t>
  </si>
  <si>
    <t xml:space="preserve">PortalPak</t>
  </si>
  <si>
    <t xml:space="preserve">Rendezvous</t>
  </si>
  <si>
    <t xml:space="preserve">RVRD</t>
  </si>
  <si>
    <t xml:space="preserve">TibAQ Adapter</t>
  </si>
  <si>
    <t xml:space="preserve">Togethersoft</t>
  </si>
  <si>
    <t xml:space="preserve">Together J</t>
  </si>
  <si>
    <t xml:space="preserve">Turbo Power</t>
  </si>
  <si>
    <t xml:space="preserve">XML Partner 2.53 Professional</t>
  </si>
  <si>
    <t xml:space="preserve">SysTools 3.02</t>
  </si>
  <si>
    <t xml:space="preserve">Van Dyke Technologies, Inc</t>
  </si>
  <si>
    <t xml:space="preserve">CRT ver.3 – Terminal Emulator</t>
  </si>
  <si>
    <t xml:space="preserve">Verisign</t>
  </si>
  <si>
    <t xml:space="preserve">Code Signing Certificates (IE/Netscape)</t>
  </si>
  <si>
    <t xml:space="preserve">Server Side Certificates</t>
  </si>
  <si>
    <t xml:space="preserve">Veritas</t>
  </si>
  <si>
    <t xml:space="preserve">Volume Manager</t>
  </si>
  <si>
    <t xml:space="preserve">4250 per server</t>
  </si>
  <si>
    <t xml:space="preserve">WebTrends</t>
  </si>
  <si>
    <t xml:space="preserve">Webtrends</t>
  </si>
  <si>
    <t xml:space="preserve">Client</t>
  </si>
  <si>
    <t xml:space="preserve">All</t>
  </si>
  <si>
    <t xml:space="preserve">Chris Behney</t>
  </si>
  <si>
    <t xml:space="preserve">Citrix</t>
  </si>
  <si>
    <t xml:space="preserve">Metaframe</t>
  </si>
  <si>
    <t xml:space="preserve">All Areas</t>
  </si>
  <si>
    <t xml:space="preserve">Load Balancin</t>
  </si>
  <si>
    <t xml:space="preserve">User License Pack</t>
  </si>
  <si>
    <t xml:space="preserve">All Client and Server</t>
  </si>
  <si>
    <t xml:space="preserve">All of Microsoft</t>
  </si>
  <si>
    <t xml:space="preserve">VxVM 3.11</t>
  </si>
  <si>
    <t xml:space="preserve">Unix</t>
  </si>
  <si>
    <t xml:space="preserve">ABC Software</t>
  </si>
  <si>
    <t xml:space="preserve">LAN Licenser</t>
  </si>
  <si>
    <t xml:space="preserve">System Software</t>
  </si>
  <si>
    <t xml:space="preserve">Chris Behney ?</t>
  </si>
  <si>
    <t xml:space="preserve">This price does not include support or maintenance.</t>
  </si>
  <si>
    <t xml:space="preserve">Avaya</t>
  </si>
  <si>
    <t xml:space="preserve">Memory Configuration</t>
  </si>
  <si>
    <t xml:space="preserve">Offer Category </t>
  </si>
  <si>
    <t xml:space="preserve">Software  Load</t>
  </si>
  <si>
    <t xml:space="preserve">Cisco secure</t>
  </si>
  <si>
    <t xml:space="preserve">Cisco works</t>
  </si>
  <si>
    <t xml:space="preserve">Compaq</t>
  </si>
  <si>
    <t xml:space="preserve">SAN</t>
  </si>
  <si>
    <t xml:space="preserve">Funk</t>
  </si>
  <si>
    <t xml:space="preserve">Steel-belted RADIUS SPE</t>
  </si>
  <si>
    <t xml:space="preserve">Lucent</t>
  </si>
  <si>
    <t xml:space="preserve">Vital</t>
  </si>
  <si>
    <t xml:space="preserve">MicroMuse</t>
  </si>
  <si>
    <t xml:space="preserve">MicroMuse Impact</t>
  </si>
  <si>
    <t xml:space="preserve">Never purchased by Enron, not currently owned</t>
  </si>
  <si>
    <t xml:space="preserve">MicroMuse NetCool</t>
  </si>
  <si>
    <t xml:space="preserve">Only one Object Server is owned by Enron Net Works.  This needs to remain with Enron and not be transferred to UBS.</t>
  </si>
  <si>
    <t xml:space="preserve">EBS owns multiple instances and most likely all are not used.  Perhaps one of these instances could be transferred to UBSW.</t>
  </si>
  <si>
    <t xml:space="preserve">Netegrity</t>
  </si>
  <si>
    <t xml:space="preserve">Siteminder</t>
  </si>
  <si>
    <t xml:space="preserve">NetIQ</t>
  </si>
  <si>
    <t xml:space="preserve">Applications Manager</t>
  </si>
  <si>
    <t xml:space="preserve">For all items listed where NetIQ is the vendor a new license key needs to be supplied by the vendor for the correct number of available licenses between NetCo and the Estate.</t>
  </si>
  <si>
    <t xml:space="preserve">NetIQ Application Manager</t>
  </si>
  <si>
    <t xml:space="preserve">The NetIQ Database server requires a Microsoft SQL 2000 license.  If two servers are built as proposed then two SQL licenses will need to exist.  Not sure if these are included somewhere else in this list.</t>
  </si>
  <si>
    <t xml:space="preserve">NetIQ Operations Manager</t>
  </si>
  <si>
    <t xml:space="preserve">Operations Manager</t>
  </si>
  <si>
    <t xml:space="preserve">NetSupport</t>
  </si>
  <si>
    <t xml:space="preserve">NetInstall</t>
  </si>
  <si>
    <t xml:space="preserve">Network Appliance</t>
  </si>
  <si>
    <t xml:space="preserve">SW-C6100-12MTH-SMRTFLTR</t>
  </si>
  <si>
    <t xml:space="preserve">SW-C6100-24MTH-SMRTFLTR</t>
  </si>
  <si>
    <t xml:space="preserve">SW-C6100-36MTH-SMRTFLTR</t>
  </si>
  <si>
    <t xml:space="preserve">Optus</t>
  </si>
  <si>
    <t xml:space="preserve">FACsys</t>
  </si>
  <si>
    <t xml:space="preserve">Powerquest</t>
  </si>
  <si>
    <t xml:space="preserve">ImagePro</t>
  </si>
  <si>
    <t xml:space="preserve">Check on this</t>
  </si>
  <si>
    <t xml:space="preserve">Remedy</t>
  </si>
  <si>
    <t xml:space="preserve">Helpdesk User</t>
  </si>
  <si>
    <t xml:space="preserve">Not Going</t>
  </si>
  <si>
    <t xml:space="preserve">Re-Soft</t>
  </si>
  <si>
    <t xml:space="preserve">MAILSweeper</t>
  </si>
  <si>
    <t xml:space="preserve">Sophos</t>
  </si>
  <si>
    <t xml:space="preserve">Sophos Antivirus</t>
  </si>
  <si>
    <t xml:space="preserve">Seems very high</t>
  </si>
  <si>
    <t xml:space="preserve">Norton Antivirus for MS Exchange</t>
  </si>
  <si>
    <t xml:space="preserve">Norton Antivirus Server</t>
  </si>
  <si>
    <t xml:space="preserve">Should this be $1,000</t>
  </si>
  <si>
    <t xml:space="preserve">Symantec </t>
  </si>
  <si>
    <t xml:space="preserve">Norton Antivirus Client</t>
  </si>
  <si>
    <t xml:space="preserve">PC Anywhere</t>
  </si>
  <si>
    <t xml:space="preserve">Telalert</t>
  </si>
  <si>
    <t xml:space="preserve">TelAlert</t>
  </si>
  <si>
    <t xml:space="preserve">Don't think we will need this</t>
  </si>
  <si>
    <t xml:space="preserve">Tidal Soft</t>
  </si>
  <si>
    <t xml:space="preserve">SysAdmiral Agent</t>
  </si>
  <si>
    <t xml:space="preserve">SysAdmiral Master</t>
  </si>
  <si>
    <t xml:space="preserve">Go! For Exhange</t>
  </si>
  <si>
    <t xml:space="preserve">Veritas NerveCenter</t>
  </si>
  <si>
    <t xml:space="preserve">Adobe</t>
  </si>
  <si>
    <t xml:space="preserve">Acrobat 5.0</t>
  </si>
  <si>
    <t xml:space="preserve">DCAF</t>
  </si>
  <si>
    <t xml:space="preserve">Chris Schomer</t>
  </si>
  <si>
    <t xml:space="preserve">Delphi 5.0</t>
  </si>
  <si>
    <t xml:space="preserve">J-Builder</t>
  </si>
  <si>
    <t xml:space="preserve">IPSwitch</t>
  </si>
  <si>
    <t xml:space="preserve">Winzip</t>
  </si>
  <si>
    <t xml:space="preserve">WS FTP Pro v 6.7</t>
  </si>
  <si>
    <t xml:space="preserve">Norton</t>
  </si>
  <si>
    <t xml:space="preserve">PC anywhere</t>
  </si>
  <si>
    <t xml:space="preserve">FACSYS 4.7</t>
  </si>
  <si>
    <t xml:space="preserve">FACSYS Client 4.7</t>
  </si>
  <si>
    <t xml:space="preserve">Oracle Report Builder</t>
  </si>
  <si>
    <t xml:space="preserve">Oracle Report Server</t>
  </si>
  <si>
    <t xml:space="preserve">Powersoft</t>
  </si>
  <si>
    <t xml:space="preserve">Powerbuilder 6.5</t>
  </si>
  <si>
    <t xml:space="preserve">TOAD</t>
  </si>
  <si>
    <t xml:space="preserve">Scootersoftware</t>
  </si>
  <si>
    <t xml:space="preserve">BeyondCompare</t>
  </si>
  <si>
    <t xml:space="preserve">TIBCO 6.5</t>
  </si>
  <si>
    <t xml:space="preserve">Oracle Enterprise Edition 8i</t>
  </si>
  <si>
    <t xml:space="preserve">BDE</t>
  </si>
  <si>
    <t xml:space="preserve">Remote Terminal Server</t>
  </si>
  <si>
    <t xml:space="preserve">MS Word</t>
  </si>
  <si>
    <t xml:space="preserve">ISS</t>
  </si>
  <si>
    <t xml:space="preserve">Visual Studio</t>
  </si>
  <si>
    <t xml:space="preserve">Delphi</t>
  </si>
  <si>
    <t xml:space="preserve">TAGG</t>
  </si>
  <si>
    <t xml:space="preserve">Hummingbird</t>
  </si>
  <si>
    <t xml:space="preserve">Exceed</t>
  </si>
  <si>
    <t xml:space="preserve">Use Reflections</t>
  </si>
  <si>
    <t xml:space="preserve">Oracle Developer 2000</t>
  </si>
  <si>
    <t xml:space="preserve">Oracle Reports 6.0</t>
  </si>
  <si>
    <t xml:space="preserve">Powerbuilder</t>
  </si>
  <si>
    <t xml:space="preserve">Scientific Computing</t>
  </si>
  <si>
    <t xml:space="preserve">Paradise</t>
  </si>
  <si>
    <t xml:space="preserve">Terminal Server</t>
  </si>
  <si>
    <t xml:space="preserve">Weblogic 6.1</t>
  </si>
  <si>
    <t xml:space="preserve">Unify</t>
  </si>
  <si>
    <t xml:space="preserve">24 (based on CPUs)</t>
  </si>
  <si>
    <t xml:space="preserve">Brio</t>
  </si>
  <si>
    <t xml:space="preserve">SQR</t>
  </si>
  <si>
    <t xml:space="preserve">Compuware Dev Studio</t>
  </si>
  <si>
    <t xml:space="preserve">DB Partner</t>
  </si>
  <si>
    <t xml:space="preserve">Kamira</t>
  </si>
  <si>
    <t xml:space="preserve">Bug Seeker</t>
  </si>
  <si>
    <t xml:space="preserve">Linar</t>
  </si>
  <si>
    <t xml:space="preserve">Jintegra</t>
  </si>
  <si>
    <t xml:space="preserve">Mercury Interactive</t>
  </si>
  <si>
    <t xml:space="preserve">Loadrunner</t>
  </si>
  <si>
    <t xml:space="preserve">Visual SlickEdit 6.0a</t>
  </si>
  <si>
    <t xml:space="preserve">Sylvan-faust</t>
  </si>
  <si>
    <t xml:space="preserve">SQL Programmer</t>
  </si>
  <si>
    <t xml:space="preserve">Tibco 6.5</t>
  </si>
  <si>
    <t xml:space="preserve">Sysadmiral 2.3.11</t>
  </si>
  <si>
    <t xml:space="preserve">CRT 3.3</t>
  </si>
  <si>
    <t xml:space="preserve">Visual Studio 6.0</t>
  </si>
  <si>
    <t xml:space="preserve">Oracle Client 8.1.6</t>
  </si>
  <si>
    <t xml:space="preserve">Compuware </t>
  </si>
  <si>
    <t xml:space="preserve">DevPartner 6.5.1 Studio Enterprise Edition</t>
  </si>
  <si>
    <t xml:space="preserve">EtherPage Client  3.25</t>
  </si>
  <si>
    <t xml:space="preserve">Chris Schomer/ Mike Croucher</t>
  </si>
  <si>
    <t xml:space="preserve">ActionPoint</t>
  </si>
  <si>
    <t xml:space="preserve">InputAccel</t>
  </si>
  <si>
    <t xml:space="preserve">LiveLink - EDMS</t>
  </si>
  <si>
    <t xml:space="preserve">Cornelio Pua</t>
  </si>
  <si>
    <t xml:space="preserve">Facsys 4.6</t>
  </si>
  <si>
    <t xml:space="preserve">Capture 3.0</t>
  </si>
  <si>
    <t xml:space="preserve">Kofax</t>
  </si>
  <si>
    <t xml:space="preserve">Ascent Capture 3.2</t>
  </si>
  <si>
    <t xml:space="preserve">OpenText</t>
  </si>
  <si>
    <t xml:space="preserve">LiveLink 8+</t>
  </si>
  <si>
    <t xml:space="preserve">SUN Solaris 2.8</t>
  </si>
  <si>
    <t xml:space="preserve">Powerserv</t>
  </si>
  <si>
    <t xml:space="preserve">PowerTools 2.0</t>
  </si>
  <si>
    <t xml:space="preserve">Credit Aggregation System</t>
  </si>
  <si>
    <t xml:space="preserve">Ramesh Ganapathy</t>
  </si>
  <si>
    <t xml:space="preserve">Powerbuilder 7.0</t>
  </si>
  <si>
    <t xml:space="preserve">ZERO???</t>
  </si>
  <si>
    <t xml:space="preserve">EDI Hub</t>
  </si>
  <si>
    <t xml:space="preserve">Maria Santiago</t>
  </si>
  <si>
    <t xml:space="preserve">EC Outlook</t>
  </si>
  <si>
    <t xml:space="preserve">IBM Corp</t>
  </si>
  <si>
    <t xml:space="preserve">AIX </t>
  </si>
  <si>
    <t xml:space="preserve">Sterling Commerce</t>
  </si>
  <si>
    <t xml:space="preserve">RMS</t>
  </si>
  <si>
    <t xml:space="preserve">Software FX</t>
  </si>
  <si>
    <t xml:space="preserve">Chart FX</t>
  </si>
  <si>
    <t xml:space="preserve">PortTrac</t>
  </si>
  <si>
    <t xml:space="preserve">Portrac not moving to NewCo</t>
  </si>
  <si>
    <t xml:space="preserve">Microsoft Visual Studio </t>
  </si>
  <si>
    <t xml:space="preserve">RAC Website</t>
  </si>
  <si>
    <t xml:space="preserve">J-Builder 5.0</t>
  </si>
  <si>
    <t xml:space="preserve">Risk Optics</t>
  </si>
  <si>
    <t xml:space="preserve">Verisign Class 3 Security Certificate</t>
  </si>
  <si>
    <t xml:space="preserve">Visual Insights</t>
  </si>
  <si>
    <t xml:space="preserve">In 3-D for Java</t>
  </si>
  <si>
    <t xml:space="preserve">Apex Software Corp.</t>
  </si>
  <si>
    <t xml:space="preserve">Olectra Chart</t>
  </si>
  <si>
    <t xml:space="preserve">Risktrac</t>
  </si>
  <si>
    <t xml:space="preserve">DBI Technologies</t>
  </si>
  <si>
    <t xml:space="preserve">Component ToolBox</t>
  </si>
  <si>
    <t xml:space="preserve">Orbixweb/Comet</t>
  </si>
  <si>
    <t xml:space="preserve">Macromedia</t>
  </si>
  <si>
    <t xml:space="preserve">Macromedia Flash</t>
  </si>
  <si>
    <t xml:space="preserve">Sheridan/Infragistics</t>
  </si>
  <si>
    <t xml:space="preserve">Sheridan Active Tree</t>
  </si>
  <si>
    <t xml:space="preserve">Sheridan Active Tree View</t>
  </si>
  <si>
    <t xml:space="preserve">Sheridan Component Suite</t>
  </si>
  <si>
    <t xml:space="preserve">Does this include the first two Sheridan products</t>
  </si>
  <si>
    <t xml:space="preserve">Videosoft</t>
  </si>
  <si>
    <t xml:space="preserve">Videosoft VS-OCX library</t>
  </si>
  <si>
    <t xml:space="preserve">Castlemount Software</t>
  </si>
  <si>
    <t xml:space="preserve">Active Multimedia Button 4</t>
  </si>
  <si>
    <t xml:space="preserve">Orbixweb</t>
  </si>
  <si>
    <t xml:space="preserve">RAC Analytics-Credit Risk</t>
  </si>
  <si>
    <t xml:space="preserve">Ramesh Ganapathy/ Winston Jia</t>
  </si>
  <si>
    <t xml:space="preserve">Rational Rose 2000</t>
  </si>
  <si>
    <t xml:space="preserve">SAS</t>
  </si>
  <si>
    <t xml:space="preserve">SAS 8.2</t>
  </si>
  <si>
    <t xml:space="preserve">RAC Analytics-Market Risk</t>
  </si>
  <si>
    <t xml:space="preserve">Delphi 6.0</t>
  </si>
  <si>
    <t xml:space="preserve">Curve Manager</t>
  </si>
  <si>
    <t xml:space="preserve">TurboPower</t>
  </si>
  <si>
    <t xml:space="preserve">Sleuth QA Suite</t>
  </si>
  <si>
    <t xml:space="preserve">Databeaken</t>
  </si>
  <si>
    <t xml:space="preserve">Databeacon</t>
  </si>
  <si>
    <t xml:space="preserve">Decision Support</t>
  </si>
  <si>
    <t xml:space="preserve">ESCA</t>
  </si>
  <si>
    <t xml:space="preserve">Eterra</t>
  </si>
  <si>
    <t xml:space="preserve">EMS</t>
  </si>
  <si>
    <t xml:space="preserve">EnPower</t>
  </si>
  <si>
    <t xml:space="preserve">AQTime</t>
  </si>
  <si>
    <t xml:space="preserve">Bars</t>
  </si>
  <si>
    <t xml:space="preserve">EQGrid</t>
  </si>
  <si>
    <t xml:space="preserve">MasterView</t>
  </si>
  <si>
    <t xml:space="preserve">All Around Automations</t>
  </si>
  <si>
    <t xml:space="preserve">DOA</t>
  </si>
  <si>
    <t xml:space="preserve">DevExpress</t>
  </si>
  <si>
    <t xml:space="preserve">PrintingSystem</t>
  </si>
  <si>
    <t xml:space="preserve">Eagle Software</t>
  </si>
  <si>
    <t xml:space="preserve">CodeRush</t>
  </si>
  <si>
    <t xml:space="preserve">EFD System</t>
  </si>
  <si>
    <t xml:space="preserve">HyperString</t>
  </si>
  <si>
    <t xml:space="preserve">ForeFront</t>
  </si>
  <si>
    <t xml:space="preserve">ForeHelp</t>
  </si>
  <si>
    <t xml:space="preserve">Quest </t>
  </si>
  <si>
    <t xml:space="preserve">Visual SourceSafe</t>
  </si>
  <si>
    <t xml:space="preserve">ModelMaker</t>
  </si>
  <si>
    <t xml:space="preserve">Explorer</t>
  </si>
  <si>
    <t xml:space="preserve">Raize</t>
  </si>
  <si>
    <t xml:space="preserve">RZ Components</t>
  </si>
  <si>
    <t xml:space="preserve">CodeSite</t>
  </si>
  <si>
    <t xml:space="preserve">TeeMach</t>
  </si>
  <si>
    <t xml:space="preserve">TeeChart Pro</t>
  </si>
  <si>
    <t xml:space="preserve">XML Partner</t>
  </si>
  <si>
    <t xml:space="preserve">ZipTV</t>
  </si>
  <si>
    <t xml:space="preserve">DevSoft</t>
  </si>
  <si>
    <t xml:space="preserve">IP Works</t>
  </si>
  <si>
    <t xml:space="preserve">Systools 3.0</t>
  </si>
  <si>
    <t xml:space="preserve">Foster</t>
  </si>
  <si>
    <t xml:space="preserve">Tradewave</t>
  </si>
  <si>
    <t xml:space="preserve">TradeAgent</t>
  </si>
  <si>
    <t xml:space="preserve">FSP</t>
  </si>
  <si>
    <t xml:space="preserve">Midas</t>
  </si>
  <si>
    <t xml:space="preserve">ZERO?</t>
  </si>
  <si>
    <t xml:space="preserve">CodeRush6</t>
  </si>
  <si>
    <t xml:space="preserve">CodeSite2</t>
  </si>
  <si>
    <t xml:space="preserve">Components 2.5</t>
  </si>
  <si>
    <t xml:space="preserve">KPGB</t>
  </si>
  <si>
    <t xml:space="preserve">VCLZip</t>
  </si>
  <si>
    <t xml:space="preserve">Express QuantumGrid</t>
  </si>
  <si>
    <t xml:space="preserve">SysAdmiral</t>
  </si>
  <si>
    <t xml:space="preserve">Job Scheduling</t>
  </si>
  <si>
    <t xml:space="preserve">place holder of 250,000</t>
  </si>
  <si>
    <t xml:space="preserve">OSI</t>
  </si>
  <si>
    <t xml:space="preserve">PI</t>
  </si>
  <si>
    <t xml:space="preserve">PI Historian</t>
  </si>
  <si>
    <t xml:space="preserve">HabConnect 5.2.0</t>
  </si>
  <si>
    <t xml:space="preserve">Portcalc</t>
  </si>
  <si>
    <t xml:space="preserve">C++ Builder</t>
  </si>
  <si>
    <t xml:space="preserve">C Compiler</t>
  </si>
  <si>
    <t xml:space="preserve">Portland</t>
  </si>
  <si>
    <t xml:space="preserve">WinRats</t>
  </si>
  <si>
    <t xml:space="preserve">MapInfo</t>
  </si>
  <si>
    <t xml:space="preserve">MapInfo Professional</t>
  </si>
  <si>
    <t xml:space="preserve">LoadWizard</t>
  </si>
  <si>
    <t xml:space="preserve">FacSys</t>
  </si>
  <si>
    <t xml:space="preserve">RT Market Interface</t>
  </si>
  <si>
    <t xml:space="preserve">MOS</t>
  </si>
  <si>
    <t xml:space="preserve">Jrun 3.0</t>
  </si>
  <si>
    <t xml:space="preserve">Digital Certificate</t>
  </si>
  <si>
    <t xml:space="preserve">Oracle 8.1.7</t>
  </si>
  <si>
    <t xml:space="preserve">RT WorkBench</t>
  </si>
  <si>
    <t xml:space="preserve">Global Common Codes</t>
  </si>
  <si>
    <t xml:space="preserve">Sundar Chitradurga</t>
  </si>
  <si>
    <t xml:space="preserve">Global Contract</t>
  </si>
  <si>
    <t xml:space="preserve">MS Visual Studio 6</t>
  </si>
  <si>
    <t xml:space="preserve">Global Counterparty</t>
  </si>
  <si>
    <t xml:space="preserve">Sybase Replication</t>
  </si>
  <si>
    <t xml:space="preserve">Dunn &amp; Bradstreet</t>
  </si>
  <si>
    <t xml:space="preserve">D&amp;B Global Access</t>
  </si>
  <si>
    <t xml:space="preserve">Global Facilities</t>
  </si>
  <si>
    <t xml:space="preserve">CGS</t>
  </si>
  <si>
    <t xml:space="preserve">Zhiyong Wei</t>
  </si>
  <si>
    <t xml:space="preserve">TIBCO</t>
  </si>
  <si>
    <t xml:space="preserve">Use EOL TIBCO enterprise license</t>
  </si>
  <si>
    <t xml:space="preserve">Oracle enterprise license?</t>
  </si>
  <si>
    <t xml:space="preserve">Sun enterprise license?</t>
  </si>
  <si>
    <t xml:space="preserve">Oracle Forms 4.0 for UNIX</t>
  </si>
  <si>
    <t xml:space="preserve">CPR</t>
  </si>
  <si>
    <t xml:space="preserve">Oracle Forms 6i for NT</t>
  </si>
  <si>
    <t xml:space="preserve">Oracle Reports 2.0 for UNIX</t>
  </si>
  <si>
    <t xml:space="preserve">Oracle Reports 6i for NT</t>
  </si>
  <si>
    <t xml:space="preserve">ERMS</t>
  </si>
  <si>
    <t xml:space="preserve">Use Reflections (Estimated # of users)</t>
  </si>
  <si>
    <t xml:space="preserve">Oracle Forms, Reports for Unix</t>
  </si>
  <si>
    <t xml:space="preserve">Oracle Forms, Reports 6i for NT</t>
  </si>
  <si>
    <t xml:space="preserve">Solaris debugger</t>
  </si>
  <si>
    <t xml:space="preserve">MacroMedia</t>
  </si>
  <si>
    <t xml:space="preserve">MacroMedia Flash</t>
  </si>
  <si>
    <t xml:space="preserve">ERV/TRV</t>
  </si>
  <si>
    <t xml:space="preserve">Visual Interdev one license</t>
  </si>
  <si>
    <t xml:space="preserve">Adobe Acrobat - 5 licenses</t>
  </si>
  <si>
    <t xml:space="preserve">Gas Fundamentals</t>
  </si>
  <si>
    <t xml:space="preserve">Borland Delphi v5  - 2 licenses</t>
  </si>
  <si>
    <t xml:space="preserve">Catalyst</t>
  </si>
  <si>
    <t xml:space="preserve">Socket tools 1.5 - 2 licenses</t>
  </si>
  <si>
    <t xml:space="preserve">Server Objects</t>
  </si>
  <si>
    <t xml:space="preserve">ASP HTTP - 2 licenses</t>
  </si>
  <si>
    <t xml:space="preserve">ChartFX internet developer - 2 licenses</t>
  </si>
  <si>
    <t xml:space="preserve">Microsoft Visio - 5 licenses</t>
  </si>
  <si>
    <t xml:space="preserve">Microsoft Project</t>
  </si>
  <si>
    <t xml:space="preserve">Market Data Reuters Feed</t>
  </si>
  <si>
    <t xml:space="preserve">Sun</t>
  </si>
  <si>
    <t xml:space="preserve">Javasoft JRE</t>
  </si>
  <si>
    <t xml:space="preserve">SQL Navigator</t>
  </si>
  <si>
    <t xml:space="preserve">Kobra</t>
  </si>
  <si>
    <t xml:space="preserve">SQL Server Client Tools</t>
  </si>
  <si>
    <t xml:space="preserve">CS-HTP32 &amp; CS-FTP32</t>
  </si>
  <si>
    <t xml:space="preserve">Sitara</t>
  </si>
  <si>
    <t xml:space="preserve">Enterprise License for Orbix for C++ on Solaris</t>
  </si>
  <si>
    <t xml:space="preserve">Visual Slick Edit</t>
  </si>
  <si>
    <t xml:space="preserve">Bounds Checker 5.03</t>
  </si>
  <si>
    <t xml:space="preserve">RogueWave</t>
  </si>
  <si>
    <t xml:space="preserve">SparcWorks debugger</t>
  </si>
  <si>
    <t xml:space="preserve">TIBCO Enterprise</t>
  </si>
  <si>
    <t xml:space="preserve">Enterprise license</t>
  </si>
  <si>
    <t xml:space="preserve">TogetherSoft</t>
  </si>
  <si>
    <t xml:space="preserve">MS Visual Studio  </t>
  </si>
  <si>
    <t xml:space="preserve">VSS 5.0</t>
  </si>
  <si>
    <t xml:space="preserve">Enterprise license?</t>
  </si>
  <si>
    <t xml:space="preserve">Sitara Reporting</t>
  </si>
  <si>
    <t xml:space="preserve">Borland Delphi v5 and V6</t>
  </si>
  <si>
    <t xml:space="preserve">TDS</t>
  </si>
  <si>
    <t xml:space="preserve">Borland Jbuilder V5</t>
  </si>
  <si>
    <t xml:space="preserve">Developer Express Quantum Grid V2.2</t>
  </si>
  <si>
    <t xml:space="preserve">nuMega</t>
  </si>
  <si>
    <t xml:space="preserve">nuMega Bounds Checker 6.5 for Visual C++</t>
  </si>
  <si>
    <t xml:space="preserve">TOAD V7</t>
  </si>
  <si>
    <t xml:space="preserve">Raize Codesite V1.1 - Site License</t>
  </si>
  <si>
    <t xml:space="preserve">Need one site license or 3 individual licenses</t>
  </si>
  <si>
    <t xml:space="preserve">Raize Components V2.52</t>
  </si>
  <si>
    <t xml:space="preserve">PC anywhere V9.2.0</t>
  </si>
  <si>
    <t xml:space="preserve">TIBCO Rendezvous V6 - Enterprise</t>
  </si>
  <si>
    <t xml:space="preserve">TIBCO Hawk - Enterprise</t>
  </si>
  <si>
    <t xml:space="preserve">Enterprise license or 4 user licenses and 5 server licenses</t>
  </si>
  <si>
    <t xml:space="preserve">Turbopower Sleuth Q&amp;A Suite 2.0</t>
  </si>
  <si>
    <t xml:space="preserve">Turbo Power XML Partner</t>
  </si>
  <si>
    <t xml:space="preserve">Visual Studio V6</t>
  </si>
  <si>
    <t xml:space="preserve">Direct Oracle Access</t>
  </si>
  <si>
    <t xml:space="preserve">Intranet Portal</t>
  </si>
  <si>
    <t xml:space="preserve">Hemera</t>
  </si>
  <si>
    <t xml:space="preserve">Action Script viewer 2.0</t>
  </si>
  <si>
    <t xml:space="preserve">Adobe Acrobat 5.0</t>
  </si>
  <si>
    <t xml:space="preserve">Dreamweaver</t>
  </si>
  <si>
    <t xml:space="preserve">Alienskin</t>
  </si>
  <si>
    <t xml:space="preserve">eyecandy 4000</t>
  </si>
  <si>
    <t xml:space="preserve">Fireworks 4.0</t>
  </si>
  <si>
    <t xml:space="preserve">Flash</t>
  </si>
  <si>
    <t xml:space="preserve">Illustrator 9.0</t>
  </si>
  <si>
    <t xml:space="preserve">Photoobjects 50000</t>
  </si>
  <si>
    <t xml:space="preserve">Photoshop 6.0</t>
  </si>
  <si>
    <t xml:space="preserve">Streamline</t>
  </si>
  <si>
    <t xml:space="preserve">Bradsoft</t>
  </si>
  <si>
    <t xml:space="preserve">Topstyle 2.5</t>
  </si>
  <si>
    <t xml:space="preserve">Ultraedit</t>
  </si>
  <si>
    <t xml:space="preserve">Visual Studio 6 &amp; 7</t>
  </si>
  <si>
    <t xml:space="preserve">Wacom</t>
  </si>
  <si>
    <t xml:space="preserve">Wacom Tablet 912</t>
  </si>
  <si>
    <t xml:space="preserve">Xenofex</t>
  </si>
  <si>
    <t xml:space="preserve">Adv Server 2000 .Net Beta 2</t>
  </si>
  <si>
    <t xml:space="preserve">DRI</t>
  </si>
  <si>
    <t xml:space="preserve">Dunn &amp; Brad</t>
  </si>
  <si>
    <t xml:space="preserve">Jim Sugrue</t>
  </si>
  <si>
    <t xml:space="preserve">Visio Technical</t>
  </si>
  <si>
    <t xml:space="preserve">CMT</t>
  </si>
  <si>
    <t xml:space="preserve">SQLServer 2000 Developer</t>
  </si>
  <si>
    <t xml:space="preserve">Office 2000/XP Professional</t>
  </si>
  <si>
    <t xml:space="preserve">Visual Stuido Enterprise 6.0</t>
  </si>
  <si>
    <t xml:space="preserve">Visual Stuido Enterprise .NET</t>
  </si>
  <si>
    <t xml:space="preserve">Univeral MSDN Subscription</t>
  </si>
  <si>
    <t xml:space="preserve">Microsoft Windows Advanced Server 2000 SP2</t>
  </si>
  <si>
    <t xml:space="preserve">Jim Sugrue, Edward Ray</t>
  </si>
  <si>
    <t xml:space="preserve">Tibco Rendezvous 6.8</t>
  </si>
  <si>
    <t xml:space="preserve">ServerObjects</t>
  </si>
  <si>
    <t xml:space="preserve">ASPMail 4.x</t>
  </si>
  <si>
    <t xml:space="preserve">ExceedFTP</t>
  </si>
  <si>
    <t xml:space="preserve">Xceed FTP Library</t>
  </si>
  <si>
    <t xml:space="preserve">Oracle Client Tools</t>
  </si>
  <si>
    <t xml:space="preserve">Compuware</t>
  </si>
  <si>
    <t xml:space="preserve">NuMega DevPartner Studio for Visual Basic Version 6.6</t>
  </si>
  <si>
    <t xml:space="preserve">AppManager Suite - Console</t>
  </si>
  <si>
    <t xml:space="preserve">Jim Sugrue, John Setliff</t>
  </si>
  <si>
    <t xml:space="preserve">Operation Manager - Console</t>
  </si>
  <si>
    <t xml:space="preserve">AppManager Suite - Server Agent</t>
  </si>
  <si>
    <t xml:space="preserve">Operation Manager - Server Agent</t>
  </si>
  <si>
    <t xml:space="preserve">Mable Tang</t>
  </si>
  <si>
    <t xml:space="preserve">Oracle Internet Developer Suites</t>
  </si>
  <si>
    <t xml:space="preserve">DBA</t>
  </si>
  <si>
    <t xml:space="preserve">Embarcadero DBArtisan </t>
  </si>
  <si>
    <t xml:space="preserve">Quest Spotlight </t>
  </si>
  <si>
    <t xml:space="preserve">Quest SQLab Xpert</t>
  </si>
  <si>
    <t xml:space="preserve">Display Builder 5.2</t>
  </si>
  <si>
    <t xml:space="preserve">DNP/SMP 2.3.1</t>
  </si>
  <si>
    <t xml:space="preserve">EMP 2.1.1</t>
  </si>
  <si>
    <t xml:space="preserve">Exceed 6.1</t>
  </si>
  <si>
    <t xml:space="preserve">Genesys ModelServer2.3.1</t>
  </si>
  <si>
    <t xml:space="preserve">Habitat 5.2.1</t>
  </si>
  <si>
    <t xml:space="preserve">SISCO</t>
  </si>
  <si>
    <t xml:space="preserve">MMS-EASE 7.051</t>
  </si>
  <si>
    <t xml:space="preserve">OAG 2.0.0</t>
  </si>
  <si>
    <t xml:space="preserve">Orbix 3.3</t>
  </si>
  <si>
    <t xml:space="preserve">pcAnywhere 9.2</t>
  </si>
  <si>
    <t xml:space="preserve">CompomentOne</t>
  </si>
  <si>
    <t xml:space="preserve">SizeOne 7.0</t>
  </si>
  <si>
    <t xml:space="preserve">TrueDBGrid 7.0</t>
  </si>
  <si>
    <t xml:space="preserve">Visual Fortran 6.5</t>
  </si>
  <si>
    <t xml:space="preserve">SQL Server</t>
  </si>
  <si>
    <t xml:space="preserve">West Desk Pre-Trade</t>
  </si>
  <si>
    <t xml:space="preserve">Services Desk P&amp;L</t>
  </si>
  <si>
    <t xml:space="preserve">Dev Express</t>
  </si>
  <si>
    <t xml:space="preserve">Components 3.2</t>
  </si>
  <si>
    <t xml:space="preserve">IBObjects</t>
  </si>
  <si>
    <t xml:space="preserve">Interbase 6.0 (Open Source)</t>
  </si>
  <si>
    <t xml:space="preserve">Hourly P&amp;L</t>
  </si>
  <si>
    <t xml:space="preserve">Excel</t>
  </si>
  <si>
    <t xml:space="preserve">Risk Excel Reporting</t>
  </si>
  <si>
    <t xml:space="preserve">Oracle Client 8.1.7.3</t>
  </si>
  <si>
    <t xml:space="preserve">VMS - West</t>
  </si>
  <si>
    <t xml:space="preserve">Access 2000</t>
  </si>
  <si>
    <t xml:space="preserve">VMS- East </t>
  </si>
  <si>
    <t xml:space="preserve">Access 97</t>
  </si>
  <si>
    <t xml:space="preserve">Visual Basic 6.0</t>
  </si>
  <si>
    <t xml:space="preserve">RAM</t>
  </si>
  <si>
    <t xml:space="preserve">Kim Wilbanks</t>
  </si>
  <si>
    <t xml:space="preserve">Visual SourceSafe 6.0</t>
  </si>
  <si>
    <t xml:space="preserve">Visual Interdev 6.0</t>
  </si>
  <si>
    <t xml:space="preserve">Flash 5.0</t>
  </si>
  <si>
    <t xml:space="preserve">SQL*Loader</t>
  </si>
  <si>
    <t xml:space="preserve">Oracle 8i (8.1.7)</t>
  </si>
  <si>
    <t xml:space="preserve">PL/SQL</t>
  </si>
  <si>
    <t xml:space="preserve">Word</t>
  </si>
  <si>
    <t xml:space="preserve">Internet Explorer 5.0+</t>
  </si>
  <si>
    <t xml:space="preserve">Sys*Admiral</t>
  </si>
  <si>
    <t xml:space="preserve">Jim Sugrue wants us to be aware that our current contract with Microsoft for Premier Support expires at the end of January, 2002.</t>
  </si>
  <si>
    <t xml:space="preserve">Microsoft Premier Support (including MSDN) is used by developers specifically and is separate from the Alliance Support</t>
  </si>
  <si>
    <t xml:space="preserve">(that covers items like Exchange and SQL) which Enron also receives from Microsoft.</t>
  </si>
  <si>
    <t xml:space="preserve">Legend:</t>
  </si>
  <si>
    <t xml:space="preserve">Not in original spreadsheet but in access database</t>
  </si>
  <si>
    <t xml:space="preserve">Not in original spreadsheet but in spreadsheet submitted by contacts</t>
  </si>
  <si>
    <t xml:space="preserve">Original has one line only; contact split line item into two</t>
  </si>
  <si>
    <t xml:space="preserve">NOTE: OPTION 1 (BELOW) IS THE PREFERRED OPTION</t>
  </si>
  <si>
    <t xml:space="preserve">Oracle Database Server CPU Counts</t>
  </si>
  <si>
    <r>
      <rPr>
        <b val="true"/>
        <i val="true"/>
        <sz val="10"/>
        <rFont val="Arial"/>
        <family val="2"/>
      </rPr>
      <t xml:space="preserve">OPTION 1 -</t>
    </r>
    <r>
      <rPr>
        <b val="true"/>
        <i val="true"/>
        <sz val="9"/>
        <rFont val="Arial"/>
        <family val="2"/>
      </rPr>
      <t xml:space="preserve"> Products for all CPUs except  9ias on 4 CPUs</t>
    </r>
  </si>
  <si>
    <t xml:space="preserve">Server Use</t>
  </si>
  <si>
    <t xml:space="preserve">Name</t>
  </si>
  <si>
    <t xml:space="preserve"># CPUs</t>
  </si>
  <si>
    <t xml:space="preserve">Product</t>
  </si>
  <si>
    <t xml:space="preserve">Lifetime</t>
  </si>
  <si>
    <t xml:space="preserve">4 Year</t>
  </si>
  <si>
    <t xml:space="preserve">2 Year</t>
  </si>
  <si>
    <t xml:space="preserve">Production</t>
  </si>
  <si>
    <t xml:space="preserve">Apollo</t>
  </si>
  <si>
    <t xml:space="preserve">Ent. Ed. Database</t>
  </si>
  <si>
    <t xml:space="preserve">Zeus</t>
  </si>
  <si>
    <t xml:space="preserve">Real Appl. Cluster</t>
  </si>
  <si>
    <t xml:space="preserve">Skywalker</t>
  </si>
  <si>
    <t xml:space="preserve">Partitioning Option</t>
  </si>
  <si>
    <t xml:space="preserve">Refraction</t>
  </si>
  <si>
    <t xml:space="preserve">OEM Tuning pack</t>
  </si>
  <si>
    <t xml:space="preserve">E6800-1</t>
  </si>
  <si>
    <t xml:space="preserve">OEM Diagnostic Pack</t>
  </si>
  <si>
    <t xml:space="preserve">E6800-2</t>
  </si>
  <si>
    <t xml:space="preserve">9ias Std. Ed.</t>
  </si>
  <si>
    <t xml:space="preserve">Subtotal:</t>
  </si>
  <si>
    <t xml:space="preserve">Totals:</t>
  </si>
  <si>
    <t xml:space="preserve">Test</t>
  </si>
  <si>
    <t xml:space="preserve">Diablo</t>
  </si>
  <si>
    <t xml:space="preserve">Ferrari</t>
  </si>
  <si>
    <t xml:space="preserve">OPTION 2 - Products for most CPUs, RAC - 48 CPUs  Partition - 92 and  9ias - 4</t>
  </si>
  <si>
    <t xml:space="preserve">Maserati</t>
  </si>
  <si>
    <t xml:space="preserve">Boxster</t>
  </si>
  <si>
    <t xml:space="preserve">Development</t>
  </si>
  <si>
    <t xml:space="preserve">Trout</t>
  </si>
  <si>
    <t xml:space="preserve">Perch</t>
  </si>
  <si>
    <t xml:space="preserve">Croaker</t>
  </si>
  <si>
    <t xml:space="preserve">Salmon</t>
  </si>
  <si>
    <t xml:space="preserve">DBA Infrastructure</t>
  </si>
  <si>
    <t xml:space="preserve">Frak</t>
  </si>
  <si>
    <t xml:space="preserve">OPTION 3 - Products (no RAC and Partition) for all CPUs except 9ias - 4 CPUs </t>
  </si>
  <si>
    <t xml:space="preserve">Total:</t>
  </si>
  <si>
    <t xml:space="preserve">Oracle List Prices per CPU</t>
  </si>
  <si>
    <t xml:space="preserve">Real Appl Cluster</t>
  </si>
  <si>
    <t xml:space="preserve">OEM Diagnostic pack</t>
  </si>
  <si>
    <t xml:space="preserve">9ias Standard Ed.</t>
  </si>
  <si>
    <t xml:space="preserve">Sum of Enron Cost Total</t>
  </si>
  <si>
    <t xml:space="preserve">Total</t>
  </si>
  <si>
    <t xml:space="preserve">BEA Sum</t>
  </si>
  <si>
    <t xml:space="preserve">Powersoft Sum</t>
  </si>
  <si>
    <t xml:space="preserve">Quest Sum</t>
  </si>
  <si>
    <t xml:space="preserve">LSI Logic Sum</t>
  </si>
  <si>
    <t xml:space="preserve">Brio Sum</t>
  </si>
  <si>
    <t xml:space="preserve">Altove Gmbh Sum</t>
  </si>
  <si>
    <t xml:space="preserve">Raize Software Sum</t>
  </si>
  <si>
    <t xml:space="preserve">Sylvan-faust Sum</t>
  </si>
  <si>
    <t xml:space="preserve">Powerserv Sum</t>
  </si>
  <si>
    <t xml:space="preserve">MicroEdge Sum</t>
  </si>
  <si>
    <t xml:space="preserve">Developer Express Inc. Sum</t>
  </si>
  <si>
    <t xml:space="preserve">Allround Automations Sum</t>
  </si>
  <si>
    <t xml:space="preserve">ChartFX Sum</t>
  </si>
  <si>
    <t xml:space="preserve">Kofax Sum</t>
  </si>
  <si>
    <t xml:space="preserve">ModelMaker Tools Sum</t>
  </si>
  <si>
    <t xml:space="preserve">ESCA Sum</t>
  </si>
  <si>
    <t xml:space="preserve">Linar Sum</t>
  </si>
  <si>
    <t xml:space="preserve">DBI Technologies Sum</t>
  </si>
  <si>
    <t xml:space="preserve">Van Dyke Technologies, Inc Sum</t>
  </si>
  <si>
    <t xml:space="preserve">Automated QA Sum</t>
  </si>
  <si>
    <t xml:space="preserve">Turbo Power Sum</t>
  </si>
  <si>
    <t xml:space="preserve">NuMega Sum</t>
  </si>
  <si>
    <t xml:space="preserve">HALLoGRAM Sum</t>
  </si>
  <si>
    <t xml:space="preserve">Apex Software Corp. Sum</t>
  </si>
  <si>
    <t xml:space="preserve">Compuware Dev Studio Sum</t>
  </si>
  <si>
    <t xml:space="preserve">MacroMedia Sum</t>
  </si>
  <si>
    <t xml:space="preserve">QuSoft AS Sum</t>
  </si>
  <si>
    <t xml:space="preserve">C2Net Sum</t>
  </si>
  <si>
    <t xml:space="preserve">Catalyst Sum</t>
  </si>
  <si>
    <t xml:space="preserve">Databeaken Sum</t>
  </si>
  <si>
    <t xml:space="preserve">Visual Insights Sum</t>
  </si>
  <si>
    <t xml:space="preserve">PocketTech Sum</t>
  </si>
  <si>
    <t xml:space="preserve">ActionPoint Sum</t>
  </si>
  <si>
    <t xml:space="preserve">OSI Sum</t>
  </si>
  <si>
    <t xml:space="preserve">Kamira Sum</t>
  </si>
  <si>
    <t xml:space="preserve">Steema Software S.L. Sum</t>
  </si>
  <si>
    <t xml:space="preserve">Personic Sum</t>
  </si>
  <si>
    <t xml:space="preserve">EldoS Sum</t>
  </si>
  <si>
    <t xml:space="preserve">OpenText Sum</t>
  </si>
  <si>
    <t xml:space="preserve">Videosoft Sum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</si>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</sst>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$-409]#,##0.00_);\([$$-409]#,##0.00\)"/>
    <numFmt numFmtId="167" formatCode="\$#,##0.00"/>
    <numFmt numFmtId="168" formatCode="[$$-409]#,##0.00"/>
    <numFmt numFmtId="169" formatCode="0"/>
    <numFmt numFmtId="170" formatCode="\$#,##0.00_);[RED]&quot;($&quot;#,##0.00\)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color rgb="FF00000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2"/>
      <color rgb="FFFF0000"/>
      <name val="Arial"/>
      <family val="2"/>
    </font>
    <font>
      <b val="true"/>
      <i val="true"/>
      <sz val="1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i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ck"/>
      <bottom style="dashed"/>
      <diagonal/>
    </border>
    <border diagonalUp="false" diagonalDown="false">
      <left style="thick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/>
      <top style="dashed"/>
      <bottom style="dashed"/>
      <diagonal/>
    </border>
    <border diagonalUp="false" diagonalDown="false">
      <left/>
      <right style="thick"/>
      <top style="dashed"/>
      <bottom style="dashed"/>
      <diagonal/>
    </border>
    <border diagonalUp="false" diagonalDown="false">
      <left style="dashed"/>
      <right style="thick"/>
      <top style="dashed"/>
      <bottom style="dashed"/>
      <diagonal/>
    </border>
    <border diagonalUp="false" diagonalDown="false">
      <left style="thick"/>
      <right style="dashed"/>
      <top style="dashed"/>
      <bottom/>
      <diagonal/>
    </border>
    <border diagonalUp="false" diagonalDown="false">
      <left style="thick"/>
      <right style="dashed"/>
      <top/>
      <bottom/>
      <diagonal/>
    </border>
    <border diagonalUp="false" diagonalDown="false">
      <left style="thick"/>
      <right style="dashed"/>
      <top/>
      <bottom style="dashed"/>
      <diagonal/>
    </border>
    <border diagonalUp="false" diagonalDown="false">
      <left style="thick"/>
      <right style="dashed"/>
      <top style="dashed"/>
      <bottom style="thick"/>
      <diagonal/>
    </border>
    <border diagonalUp="false" diagonalDown="false">
      <left style="dashed"/>
      <right style="dashed"/>
      <top style="dashed"/>
      <bottom style="thick"/>
      <diagonal/>
    </border>
    <border diagonalUp="false" diagonalDown="false">
      <left style="dashed"/>
      <right style="thick"/>
      <top style="dashed"/>
      <bottom style="thick"/>
      <diagonal/>
    </border>
    <border diagonalUp="false" diagonalDown="false">
      <left style="thick"/>
      <right style="dashed"/>
      <top style="thick"/>
      <bottom style="dashed"/>
      <diagonal/>
    </border>
    <border diagonalUp="false" diagonalDown="false">
      <left style="dashed"/>
      <right style="dashed"/>
      <top style="thick"/>
      <bottom style="dashed"/>
      <diagonal/>
    </border>
    <border diagonalUp="false" diagonalDown="false">
      <left style="dashed"/>
      <right style="thick"/>
      <top style="thick"/>
      <bottom style="dashed"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2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1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6" fillId="4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6" fillId="4" borderId="0" xfId="2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8" fillId="4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6" fontId="0" fillId="4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8" fillId="5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6" fontId="0" fillId="5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0" fillId="5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22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2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0" xfId="2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2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23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5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21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1_1" xfId="21"/>
    <cellStyle name="Normal_Software Info" xfId="22"/>
    <cellStyle name="Normal_Steve Schedule 2 - System and tools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8" createdVersion="3">
  <cacheSource type="worksheet">
    <worksheetSource ref="A1:M289" sheet="3rd Party Software"/>
  </cacheSource>
  <cacheFields count="13">
    <cacheField name="Vendor" numFmtId="0">
      <sharedItems containsBlank="1" count="118">
        <s v="ABC Software"/>
        <s v="ActionPoint"/>
        <s v="Adobe"/>
        <s v="All Around Automations"/>
        <s v="Allaire"/>
        <s v="Allround Automations"/>
        <s v="Altove Gmbh"/>
        <s v="Apex Software Corp."/>
        <s v="Automated QA"/>
        <s v="Avaya"/>
        <s v="BEA"/>
        <s v="Bloomberg"/>
        <s v="Borland"/>
        <s v="Brio"/>
        <s v="C2Net"/>
        <s v="Castlemount Software"/>
        <s v="ChartFX"/>
        <s v="Cisco"/>
        <s v="Citrix"/>
        <s v="Compaq"/>
        <s v="Compuware "/>
        <s v="Compuware Dev Studio"/>
        <s v="CQG"/>
        <s v="Databeaken"/>
        <s v="DBI Technologies"/>
        <s v="Developer Express Inc."/>
        <s v="DevExpress"/>
        <s v="DevSoft"/>
        <s v="Eagle Software"/>
        <s v="EC Outlook"/>
        <s v="EFD System"/>
        <s v="EldoS"/>
        <s v="Embarcadero"/>
        <s v="ESCA"/>
        <s v="ForeFront"/>
        <s v="Funk"/>
        <s v="HALLoGRAM"/>
        <s v="Hummingbird"/>
        <s v="IBM"/>
        <s v="IBM Corp"/>
        <s v="Intelligence Press"/>
        <s v="Iona"/>
        <s v="IPSwitch"/>
        <s v="Kamira"/>
        <s v="Kofax"/>
        <s v="KPGB"/>
        <s v="Legato"/>
        <s v="LIM"/>
        <s v="Linar"/>
        <s v="LSI Logic"/>
        <s v="Lucent"/>
        <s v="Macromedia"/>
        <s v="Mercury Interactive"/>
        <s v="MicroEdge"/>
        <s v="MicroMuse"/>
        <s v="Microsoft"/>
        <s v="ModelMaker"/>
        <s v="ModelMaker Tools"/>
        <s v="MS"/>
        <s v="Netegrity"/>
        <s v="NetIQ"/>
        <s v="Netscape"/>
        <s v="NetSupport"/>
        <s v="Network Appliance"/>
        <s v="New York Stock Exchange"/>
        <s v="Norton"/>
        <s v="NuMega"/>
        <s v="OpenText"/>
        <s v="Optus"/>
        <s v="Oracle"/>
        <s v="Perl"/>
        <s v="Personal Productivity"/>
        <s v="Personic"/>
        <s v="Pira"/>
        <s v="PocketTech"/>
        <s v="Powerquest"/>
        <s v="Powerserv"/>
        <s v="Powersoft"/>
        <s v="Quest"/>
        <s v="Quest "/>
        <s v="QuSoft AS"/>
        <s v="Raize"/>
        <s v="Raize Software"/>
        <s v="Rational"/>
        <s v="Re-Soft"/>
        <s v="Remedy"/>
        <s v="Remote Terminal Server"/>
        <s v="Reuters"/>
        <s v="RMS"/>
        <s v="SAS"/>
        <s v="Scientific Computing"/>
        <s v="Scootersoftware"/>
        <s v="Sheridan/Infragistics"/>
        <s v="Software FX"/>
        <s v="Sophos"/>
        <s v="Steema Software S.L."/>
        <s v="Sterling Commerce"/>
        <s v="SUN Microsystems Inc."/>
        <s v="Sylvan-faust"/>
        <s v="Symantec"/>
        <s v="Symantec "/>
        <s v="TeeMach"/>
        <s v="Telalert"/>
        <s v="Tibco"/>
        <s v="Tidal Soft"/>
        <s v="Togethersoft"/>
        <s v="Toronto Stock Exchange"/>
        <s v="Tradewave"/>
        <s v="Turbo Power"/>
        <s v="TurboPower"/>
        <s v="Van Dyke Technologies, Inc"/>
        <s v="Verisign"/>
        <s v="Veritas"/>
        <s v="Videosoft"/>
        <s v="Visual Insights"/>
        <s v="WebTrends"/>
        <s v="ZipTV"/>
        <m/>
      </sharedItems>
    </cacheField>
    <cacheField name="Contact Point" numFmtId="0">
      <sharedItems containsBlank="1" count="6">
        <s v="Hillier"/>
        <s v="Market Data"/>
        <s v="McAuliffe"/>
        <s v="TurboPower"/>
        <s v="UBS"/>
        <m/>
      </sharedItems>
    </cacheField>
    <cacheField name="Product Name" numFmtId="0">
      <sharedItems containsBlank="1" count="222">
        <s v="Acrobat 5.0"/>
        <s v="Active Multimedia Button 4"/>
        <s v="Advanced Server"/>
        <s v="Advanced Server 2000"/>
        <s v="AIX "/>
        <s v="All Client and Server"/>
        <s v="Applications Manager"/>
        <s v="AQTime"/>
        <s v="AQtime ver. 2.0 Standart Edition"/>
        <s v="Ascent Capture 3.2"/>
        <s v="Bars"/>
        <s v="BDE"/>
        <s v="BeyondCompare"/>
        <s v="Bloomberg"/>
        <s v="BoundsChecker  ver.6.5 Delphi Edition"/>
        <s v="Bug Seeker"/>
        <s v="Capture 3.0"/>
        <s v="Chart FX"/>
        <s v="ChartFX"/>
        <s v="Cisco secure"/>
        <s v="Cisco works"/>
        <s v="ClearCase"/>
        <s v="ClearQuest"/>
        <s v="Client"/>
        <s v="Code Signing Certificates (IE/Netscape)"/>
        <s v="CodeRush"/>
        <s v="CodeRush6"/>
        <s v="CodeSite"/>
        <s v="CodeSite2"/>
        <s v="Component ToolBox"/>
        <s v="Components 2.5"/>
        <s v="CQG"/>
        <s v="CRT 3.3"/>
        <s v="CRT ver.3 – Terminal Emulator"/>
        <s v="Databeacon"/>
        <s v="DB Partner"/>
        <s v="DBArtisan"/>
        <s v="Delphi"/>
        <s v="Delphi 5.0"/>
        <s v="Delphi 6 Enterprise"/>
        <s v="Delphi 6.0"/>
        <s v="Designer 6i"/>
        <s v="DevPartner 6.5.1 Studio Enterprise Edition"/>
        <s v="DOA"/>
        <s v="ElPack ver. 2.78c Site License"/>
        <s v="Enterprise License"/>
        <s v="Enterprise Server"/>
        <s v="EQGrid"/>
        <s v="Eterra"/>
        <s v="EtherPage"/>
        <s v="EtherPage Client  3.25"/>
        <s v="Exceed"/>
        <s v="Explorer"/>
        <s v="ExpressBars Professional v. 4"/>
        <s v="ExpressInspector Suite v. 1.1.1"/>
        <s v="ExpressMasterView"/>
        <s v="ExpressPrinting System ver.2"/>
        <s v="ExpressQuantumGrid"/>
        <s v="FACsys"/>
        <s v="Facsys 4.6"/>
        <s v="FACSYS 4.7"/>
        <s v="FACSYS Client 4.7"/>
        <s v="ForeHelp"/>
        <s v="Go! For Exhange"/>
        <s v="Helpdesk User"/>
        <s v="HyperString"/>
        <s v="IIS"/>
        <s v="ImagePro"/>
        <s v="In 3-D for Java"/>
        <s v="InputAccel"/>
        <s v="Intelligence Press - NGI"/>
        <s v="IP Works"/>
        <s v="ISS"/>
        <s v="Iwatch"/>
        <s v="J Run"/>
        <s v="J-Builder"/>
        <s v="J-Builder 5.0"/>
        <s v="Java 1.3"/>
        <s v="Jbuilder"/>
        <s v="Jintegra"/>
        <s v="Jprobe -Unix"/>
        <s v="Jprobe -Windows"/>
        <s v="Kobra I-Finance"/>
        <s v="LAN Licenser"/>
        <s v="LIM 3.x"/>
        <s v="LIM 4.x"/>
        <s v="LiveLink 8+"/>
        <s v="Load Balancin"/>
        <s v="Loadrunner"/>
        <s v="Lotus Notes"/>
        <s v="Macromedia Flash"/>
        <s v="MAILSweeper"/>
        <s v="MasterView"/>
        <s v="Memory Configuration"/>
        <s v="Metaframe"/>
        <s v="MicroMuse Impact"/>
        <s v="MicroMuse NetCool"/>
        <s v="Microsoft Visual Studio "/>
        <s v="Midas"/>
        <s v="ModelMaker"/>
        <s v="ModelMaker 6 for Delphi"/>
        <s v="MS Office 2000"/>
        <s v="MS Word"/>
        <s v="NetCool"/>
        <s v="NetInstall"/>
        <s v="NetIQ Application Manager"/>
        <s v="NetIQ Operations Manager"/>
        <s v="Netscape"/>
        <s v="New York Stock Exchange"/>
        <s v="Norton Antivirus Client"/>
        <s v="Norton Antivirus for MS Exchange"/>
        <s v="Norton Antivirus Server"/>
        <s v="Offer Category "/>
        <s v="Olectra Chart"/>
        <s v="Operations Manager"/>
        <s v="Oracle 7.3.4"/>
        <s v="Oracle 8.1.7.3"/>
        <s v="Oracle 8i"/>
        <s v="Oracle Client 8.1.6"/>
        <s v="Oracle Developer 2000"/>
        <s v="Oracle Enterprise Edition 8i"/>
        <s v="Oracle Report Builder"/>
        <s v="Oracle Report Server"/>
        <s v="Oracle Reports 6.0"/>
        <s v="Orbix 3.2"/>
        <s v="Orbixweb"/>
        <s v="Orbixweb/Comet"/>
        <s v="Paradise"/>
        <s v="PC Anywhere"/>
        <s v="PC Anywhere 9.0"/>
        <s v="Perl"/>
        <s v="Personic"/>
        <s v="Pira"/>
        <s v="PL/SQL Developer"/>
        <s v="PL/SQL Developer 3.0.5.347"/>
        <s v="PL/SQL Developer version 3"/>
        <s v="PocketStudio Professional"/>
        <s v="PortalBuilder"/>
        <s v="PortalPak"/>
        <s v="Powerbuilder"/>
        <s v="Powerbuilder 6.5"/>
        <s v="Powerbuilder 7.0"/>
        <s v="PowerTools 2.0"/>
        <s v="PrintingSystem"/>
        <s v="Purify"/>
        <s v="Quantify"/>
        <s v="QuickReport Professional ver. 3"/>
        <s v="Raize Components ver. 2.52"/>
        <s v="Rational Rose 2000"/>
        <s v="Remote Terminal Server"/>
        <s v="Rendezvous"/>
        <s v="RVRD"/>
        <s v="RZ Components"/>
        <s v="SAN"/>
        <s v="SAS 8.2"/>
        <s v="Schema Manager"/>
        <s v="Server Side Certificates"/>
        <s v="Sheridan Active Tree"/>
        <s v="Sheridan Active Tree View"/>
        <s v="Sheridan Component Suite"/>
        <s v="Siteminder"/>
        <s v="Sleuth QA Suite"/>
        <s v="Software  Load"/>
        <s v="Sophos Antivirus"/>
        <s v="Spotlight"/>
        <s v="SQL Lab"/>
        <s v="SQL Programmer"/>
        <s v="SQL Server 2000 Enterprise"/>
        <s v="SQR"/>
        <s v="Steel-belted RADIUS SPE"/>
        <s v="Stronghold Apache SSL"/>
        <s v="Sun Ray Server"/>
        <s v="SUN Solaris 2.8"/>
        <s v="SW-C6100-12MTH-SMRTFLTR"/>
        <s v="SW-C6100-24MTH-SMRTFLTR"/>
        <s v="SW-C6100-36MTH-SMRTFLTR"/>
        <s v="Sysadmiral 2.3.11"/>
        <s v="SysAdmiral Agent"/>
        <s v="SysAdmiral Master"/>
        <s v="Systools 3.0"/>
        <s v="SysTools 3.02"/>
        <s v="TAS"/>
        <s v="TeeChart Pro"/>
        <s v="TeeChart Pro ver. 4.03"/>
        <s v="TelAlert"/>
        <s v="Terminal Server"/>
        <s v="TibAQ Adapter"/>
        <s v="Tibco"/>
        <s v="TIBCO 6.5"/>
        <s v="Tibco RVD 6.5.7"/>
        <s v="Toad"/>
        <s v="Together J"/>
        <s v="Toronto Stock Exchange"/>
        <s v="TradeAgent"/>
        <s v="User License Pack"/>
        <s v="VCLZip"/>
        <s v="Verisign Class 3 Security Certificate"/>
        <s v="Veritas NerveCenter"/>
        <s v="Videosoft VS-OCX library"/>
        <s v="Visual Slick Edit for Solaris"/>
        <s v="Visual Slick Edit for Windows"/>
        <s v="Visual SlickEdit 6.0a"/>
        <s v="Visual SourceSafe"/>
        <s v="Visual Studio"/>
        <s v="Visual Studio 6.0"/>
        <s v="Visual Studio Enterprise"/>
        <s v="Vital"/>
        <s v="Volume Manager"/>
        <s v="VxVM 3.11"/>
        <s v="Weblogic 6.1"/>
        <s v="Weblogic Developer Edition"/>
        <s v="Weblogic Enterprise Edition"/>
        <s v="Webtrends"/>
        <s v="Windows NT 4.0 SP 5"/>
        <s v="Winzip"/>
        <s v="Workshop w/C++"/>
        <s v="WS FTP Pro v 6.7"/>
        <s v="XML Partner"/>
        <s v="XML Partner 2.53 Professional"/>
        <s v="XML Spy ver. 4.1"/>
        <s v="ZipTV"/>
        <m/>
      </sharedItems>
    </cacheField>
    <cacheField name="Area" numFmtId="0">
      <sharedItems count="34">
        <s v="All"/>
        <s v="All Areas"/>
        <s v="Credit Aggregation System"/>
        <s v="Curve Manager"/>
        <s v="DCAF"/>
        <s v="Decision Support"/>
        <s v="EDI Hub"/>
        <s v="EMS"/>
        <s v="EnPower"/>
        <s v="EnronOnline"/>
        <s v="Foster"/>
        <s v="FSP"/>
        <s v="Human Resources"/>
        <s v="Legal"/>
        <s v="LIM Rate Publication datastore"/>
        <s v="LiveLink - EDMS"/>
        <s v="Market Data"/>
        <s v="MKM - Data Services provider"/>
        <s v="MKM Security Broker"/>
        <s v="Phoenix"/>
        <s v="Phoenix - rate server"/>
        <s v="PL/SQL Developer"/>
        <s v="PMI Harvesting"/>
        <s v="PortTrac"/>
        <s v="RAC Analytics-Credit Risk"/>
        <s v="RAC Analytics-Market Risk"/>
        <s v="RAC Website"/>
        <s v="Risk Optics"/>
        <s v="Risktrac"/>
        <s v="System Software"/>
        <s v="TAGG"/>
        <s v="Unify"/>
        <s v="Unix"/>
        <s v="VMS"/>
      </sharedItems>
    </cacheField>
    <cacheField name="Contact" numFmtId="0">
      <sharedItems count="12">
        <s v="?"/>
        <s v="Arlene Odgen"/>
        <s v="Bob Hillier"/>
        <s v="Chris Behney"/>
        <s v="Chris Behney ?"/>
        <s v="Chris Schomer"/>
        <s v="Chris Schomer/ Mike Croucher"/>
        <s v="Cornelio Pua"/>
        <s v="Maria Santiago"/>
        <s v="Ramesh Ganapathy"/>
        <s v="Ramesh Ganapathy/ Winston Jia"/>
        <s v="Steve Nat"/>
      </sharedItems>
    </cacheField>
    <cacheField name="# of User Instances" numFmtId="0">
      <sharedItems containsString="0" containsBlank="1" containsNumber="1" containsInteger="1" minValue="0" maxValue="100" count="15">
        <n v="0"/>
        <n v="1"/>
        <n v="2"/>
        <n v="3"/>
        <n v="4"/>
        <n v="5"/>
        <n v="6"/>
        <n v="8"/>
        <n v="10"/>
        <n v="12"/>
        <n v="15"/>
        <n v="20"/>
        <n v="40"/>
        <n v="100"/>
        <m/>
      </sharedItems>
    </cacheField>
    <cacheField name="# of Server Instances" numFmtId="0">
      <sharedItems containsString="0" containsBlank="1" containsNumber="1" containsInteger="1" minValue="0" maxValue="50" count="12">
        <n v="0"/>
        <n v="1"/>
        <n v="2"/>
        <n v="3"/>
        <n v="4"/>
        <n v="5"/>
        <n v="6"/>
        <n v="7"/>
        <n v="8"/>
        <n v="10"/>
        <n v="50"/>
        <m/>
      </sharedItems>
    </cacheField>
    <cacheField name="# of Other Instances" numFmtId="0">
      <sharedItems containsBlank="1" containsMixedTypes="1" containsNumber="1" containsInteger="1" minValue="0" maxValue="42" count="8">
        <n v="0"/>
        <n v="1"/>
        <n v="2"/>
        <n v="3"/>
        <n v="16"/>
        <n v="42"/>
        <s v="24 (based on CPUs)"/>
        <m/>
      </sharedItems>
    </cacheField>
    <cacheField name="Total # Instances" numFmtId="0">
      <sharedItems containsBlank="1" containsMixedTypes="1" containsNumber="1" containsInteger="1" minValue="0" maxValue="850" count="30">
        <n v="0"/>
        <n v="1"/>
        <n v="2"/>
        <n v="3"/>
        <n v="4"/>
        <n v="5"/>
        <n v="6"/>
        <n v="7"/>
        <n v="9"/>
        <n v="10"/>
        <n v="12"/>
        <n v="14"/>
        <n v="15"/>
        <n v="16"/>
        <n v="17"/>
        <n v="18"/>
        <n v="20"/>
        <n v="22"/>
        <n v="25"/>
        <n v="30"/>
        <n v="40"/>
        <n v="42"/>
        <n v="50"/>
        <n v="75"/>
        <n v="100"/>
        <n v="250"/>
        <n v="850"/>
        <s v="Zero?"/>
        <s v="ZERO???"/>
        <m/>
      </sharedItems>
    </cacheField>
    <cacheField name="List Cost " numFmtId="0">
      <sharedItems containsString="0" containsBlank="1" containsNumber="1" minValue="29" maxValue="300000" count="63">
        <n v="29"/>
        <n v="32"/>
        <n v="39.95"/>
        <n v="60"/>
        <n v="89.95"/>
        <n v="129.99"/>
        <n v="179.95"/>
        <n v="179.99"/>
        <n v="195"/>
        <n v="199.99"/>
        <n v="200"/>
        <n v="229.95"/>
        <n v="249"/>
        <n v="299"/>
        <n v="299.95"/>
        <n v="299.99"/>
        <n v="303"/>
        <n v="315"/>
        <n v="349.99"/>
        <n v="371.25"/>
        <n v="389.99"/>
        <n v="395"/>
        <n v="399"/>
        <n v="415"/>
        <n v="498"/>
        <n v="549"/>
        <n v="579"/>
        <n v="600"/>
        <n v="648"/>
        <n v="677"/>
        <n v="695"/>
        <n v="699"/>
        <n v="750"/>
        <n v="995"/>
        <n v="1000"/>
        <n v="1200"/>
        <n v="1229"/>
        <n v="1495"/>
        <n v="1749"/>
        <n v="1869"/>
        <n v="1980"/>
        <n v="1999"/>
        <n v="2995"/>
        <n v="2999"/>
        <n v="3054.52"/>
        <n v="3326.67"/>
        <n v="3399"/>
        <n v="3600"/>
        <n v="4250"/>
        <n v="4995"/>
        <n v="5000"/>
        <n v="5995"/>
        <n v="6100"/>
        <n v="8640"/>
        <n v="10149.99"/>
        <n v="12500"/>
        <n v="12600"/>
        <n v="13561.62"/>
        <n v="22666.67"/>
        <n v="40000"/>
        <n v="55960"/>
        <n v="300000"/>
        <m/>
      </sharedItems>
    </cacheField>
    <cacheField name="List Cost Total" numFmtId="0">
      <sharedItems containsBlank="1" containsMixedTypes="1" containsNumber="1" minValue="0" maxValue="255000000" count="87">
        <n v="0"/>
        <n v="160"/>
        <n v="179.9"/>
        <n v="179.95"/>
        <n v="199.75"/>
        <n v="249"/>
        <n v="288"/>
        <n v="349.99"/>
        <n v="359.9"/>
        <n v="389.97"/>
        <n v="395"/>
        <n v="400"/>
        <n v="539.97"/>
        <n v="585"/>
        <n v="598"/>
        <n v="600"/>
        <n v="606"/>
        <n v="630"/>
        <n v="648"/>
        <n v="790"/>
        <n v="798"/>
        <n v="799.96"/>
        <n v="800"/>
        <n v="870"/>
        <n v="899.95"/>
        <n v="899.97"/>
        <n v="996"/>
        <n v="1000"/>
        <n v="1185"/>
        <n v="1200"/>
        <n v="1354"/>
        <n v="1398"/>
        <n v="1495"/>
        <n v="1499.95"/>
        <n v="1799.7"/>
        <n v="1800"/>
        <n v="2085"/>
        <n v="2400"/>
        <n v="2458"/>
        <n v="2999"/>
        <n v="3000"/>
        <n v="3498"/>
        <n v="3600"/>
        <n v="3960"/>
        <n v="3980"/>
        <n v="5607"/>
        <n v="5990"/>
        <n v="6100"/>
        <n v="6109.04"/>
        <n v="6948"/>
        <n v="8997"/>
        <n v="9900"/>
        <n v="9995"/>
        <n v="10000"/>
        <n v="11996"/>
        <n v="12500"/>
        <n v="13306.68"/>
        <n v="13860"/>
        <n v="14950"/>
        <n v="14995"/>
        <n v="15000"/>
        <n v="17499.5"/>
        <n v="20000"/>
        <n v="27123.24"/>
        <n v="29950"/>
        <n v="30449.97"/>
        <n v="34560"/>
        <n v="35000"/>
        <n v="39500"/>
        <n v="48000"/>
        <n v="49950"/>
        <n v="50400"/>
        <n v="56070"/>
        <n v="111920"/>
        <n v="113333.35"/>
        <n v="152957.5"/>
        <n v="195457.5"/>
        <n v="280000"/>
        <n v="300000"/>
        <n v="315562.5"/>
        <n v="1020000"/>
        <n v="3612500"/>
        <n v="5095750"/>
        <n v="255000000"/>
        <e v="#REF!"/>
        <e v="#VALUE!"/>
        <m/>
      </sharedItems>
    </cacheField>
    <cacheField name="Enron Cost" numFmtId="0">
      <sharedItems containsString="0" containsBlank="1" containsNumber="1" minValue="0" maxValue="1200000" count="91">
        <n v="0"/>
        <n v="15"/>
        <n v="19.5"/>
        <n v="28.19"/>
        <n v="30"/>
        <n v="32"/>
        <n v="45"/>
        <n v="47.44"/>
        <n v="60"/>
        <n v="89.95"/>
        <n v="108.96"/>
        <n v="129.99"/>
        <n v="179.95"/>
        <n v="179.99"/>
        <n v="195"/>
        <n v="199.99"/>
        <n v="200"/>
        <n v="217"/>
        <n v="218"/>
        <n v="299"/>
        <n v="299.99"/>
        <n v="300"/>
        <n v="303"/>
        <n v="315"/>
        <n v="336"/>
        <n v="348.68"/>
        <n v="349.99"/>
        <n v="371.25"/>
        <n v="389.99"/>
        <n v="395"/>
        <n v="399"/>
        <n v="400"/>
        <n v="405.55"/>
        <n v="415"/>
        <n v="419"/>
        <n v="485"/>
        <n v="500"/>
        <n v="549"/>
        <n v="579"/>
        <n v="600"/>
        <n v="648"/>
        <n v="660"/>
        <n v="695"/>
        <n v="699"/>
        <n v="714"/>
        <n v="750"/>
        <n v="995"/>
        <n v="1000"/>
        <n v="1080"/>
        <n v="1200"/>
        <n v="1229"/>
        <n v="1285"/>
        <n v="1347.77"/>
        <n v="1495"/>
        <n v="1500"/>
        <n v="1869"/>
        <n v="1999"/>
        <n v="2200"/>
        <n v="2349.99"/>
        <n v="2495"/>
        <n v="2500"/>
        <n v="2699"/>
        <n v="2995"/>
        <n v="3240"/>
        <n v="3399"/>
        <n v="3495"/>
        <n v="4250"/>
        <n v="4995"/>
        <n v="5036"/>
        <n v="5184"/>
        <n v="5750"/>
        <n v="5995"/>
        <n v="6100"/>
        <n v="7560"/>
        <n v="8000"/>
        <n v="9975"/>
        <n v="10000"/>
        <n v="12500"/>
        <n v="17000"/>
        <n v="20000"/>
        <n v="25000"/>
        <n v="35000"/>
        <n v="55960"/>
        <n v="60000"/>
        <n v="90000"/>
        <n v="91915.08"/>
        <n v="100000"/>
        <n v="147240"/>
        <n v="300000"/>
        <n v="1200000"/>
        <m/>
      </sharedItems>
    </cacheField>
    <cacheField name="Enron Cost Total" numFmtId="0">
      <sharedItems containsBlank="1" containsMixedTypes="1" containsNumber="1" minValue="0" maxValue="255000000" count="128">
        <n v="0"/>
        <n v="15"/>
        <n v="19.5"/>
        <n v="56.38"/>
        <n v="90"/>
        <n v="135"/>
        <n v="160"/>
        <n v="179.9"/>
        <n v="179.95"/>
        <n v="199.99"/>
        <n v="217"/>
        <n v="237.2"/>
        <n v="288"/>
        <n v="349.99"/>
        <n v="359.9"/>
        <n v="389.97"/>
        <n v="395"/>
        <n v="400"/>
        <n v="436"/>
        <n v="539.97"/>
        <n v="544.8"/>
        <n v="585"/>
        <n v="598"/>
        <n v="600"/>
        <n v="606"/>
        <n v="630"/>
        <n v="648"/>
        <n v="654"/>
        <n v="660"/>
        <n v="695"/>
        <n v="759.04"/>
        <n v="780"/>
        <n v="790"/>
        <n v="798"/>
        <n v="799.96"/>
        <n v="800"/>
        <n v="899.95"/>
        <n v="899.97"/>
        <n v="900"/>
        <n v="970"/>
        <n v="1000"/>
        <n v="1079.7"/>
        <n v="1089.6"/>
        <n v="1344"/>
        <n v="1398"/>
        <n v="1428"/>
        <n v="1495"/>
        <n v="1499.95"/>
        <n v="1500"/>
        <n v="1743.4"/>
        <n v="1800"/>
        <n v="2027.75"/>
        <n v="2085"/>
        <n v="2200"/>
        <n v="2400"/>
        <n v="2458"/>
        <n v="2695.54"/>
        <n v="2995"/>
        <n v="3000"/>
        <n v="3495"/>
        <n v="3570"/>
        <n v="3980"/>
        <n v="4000"/>
        <n v="4250"/>
        <n v="4320"/>
        <n v="4500"/>
        <n v="4699.98"/>
        <n v="4800"/>
        <n v="4998"/>
        <n v="5400"/>
        <n v="5607"/>
        <n v="5712"/>
        <n v="5750"/>
        <n v="5990"/>
        <n v="6000"/>
        <n v="6100"/>
        <n v="6600"/>
        <n v="6948"/>
        <n v="7500"/>
        <n v="8000"/>
        <n v="8800"/>
        <n v="9980"/>
        <n v="9995"/>
        <n v="10000"/>
        <n v="10500"/>
        <n v="11000"/>
        <n v="12500"/>
        <n v="13200"/>
        <n v="16000"/>
        <n v="17499.5"/>
        <n v="17598"/>
        <n v="20144"/>
        <n v="20736"/>
        <n v="24000"/>
        <n v="29950"/>
        <n v="30240"/>
        <n v="39500"/>
        <n v="40000"/>
        <n v="43200"/>
        <n v="48600"/>
        <n v="49950"/>
        <n v="56070"/>
        <n v="59378"/>
        <n v="60000"/>
        <n v="85000"/>
        <n v="90000"/>
        <n v="91915.08"/>
        <n v="96000"/>
        <n v="100000"/>
        <n v="111920"/>
        <n v="139650"/>
        <n v="140000"/>
        <n v="152957.5"/>
        <n v="165000"/>
        <n v="210000"/>
        <n v="220000"/>
        <n v="315562.5"/>
        <n v="561000"/>
        <n v="600000"/>
        <n v="3612500"/>
        <n v="5095750"/>
        <n v="10000000"/>
        <n v="12000000"/>
        <n v="85000000"/>
        <n v="255000000"/>
        <e v="#REF!"/>
        <e v="#VALUE!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72"/>
    <x v="0"/>
    <x v="131"/>
    <x v="12"/>
    <x v="0"/>
    <x v="14"/>
    <x v="11"/>
    <x v="7"/>
    <x v="5"/>
    <x v="62"/>
    <x v="0"/>
    <x v="0"/>
    <x v="0"/>
  </r>
  <r>
    <x v="38"/>
    <x v="4"/>
    <x v="89"/>
    <x v="13"/>
    <x v="0"/>
    <x v="14"/>
    <x v="11"/>
    <x v="7"/>
    <x v="16"/>
    <x v="62"/>
    <x v="0"/>
    <x v="36"/>
    <x v="83"/>
  </r>
  <r>
    <x v="5"/>
    <x v="0"/>
    <x v="134"/>
    <x v="21"/>
    <x v="0"/>
    <x v="14"/>
    <x v="11"/>
    <x v="7"/>
    <x v="4"/>
    <x v="10"/>
    <x v="22"/>
    <x v="16"/>
    <x v="35"/>
  </r>
  <r>
    <x v="55"/>
    <x v="5"/>
    <x v="2"/>
    <x v="33"/>
    <x v="0"/>
    <x v="14"/>
    <x v="11"/>
    <x v="7"/>
    <x v="6"/>
    <x v="62"/>
    <x v="86"/>
    <x v="90"/>
    <x v="127"/>
  </r>
  <r>
    <x v="55"/>
    <x v="5"/>
    <x v="205"/>
    <x v="33"/>
    <x v="0"/>
    <x v="14"/>
    <x v="11"/>
    <x v="7"/>
    <x v="6"/>
    <x v="62"/>
    <x v="86"/>
    <x v="90"/>
    <x v="127"/>
  </r>
  <r>
    <x v="55"/>
    <x v="5"/>
    <x v="66"/>
    <x v="33"/>
    <x v="0"/>
    <x v="14"/>
    <x v="11"/>
    <x v="7"/>
    <x v="6"/>
    <x v="62"/>
    <x v="86"/>
    <x v="90"/>
    <x v="127"/>
  </r>
  <r>
    <x v="47"/>
    <x v="1"/>
    <x v="84"/>
    <x v="14"/>
    <x v="1"/>
    <x v="14"/>
    <x v="2"/>
    <x v="7"/>
    <x v="6"/>
    <x v="57"/>
    <x v="63"/>
    <x v="0"/>
    <x v="0"/>
  </r>
  <r>
    <x v="47"/>
    <x v="1"/>
    <x v="85"/>
    <x v="14"/>
    <x v="1"/>
    <x v="14"/>
    <x v="2"/>
    <x v="7"/>
    <x v="2"/>
    <x v="62"/>
    <x v="86"/>
    <x v="90"/>
    <x v="127"/>
  </r>
  <r>
    <x v="11"/>
    <x v="1"/>
    <x v="13"/>
    <x v="16"/>
    <x v="1"/>
    <x v="14"/>
    <x v="11"/>
    <x v="7"/>
    <x v="0"/>
    <x v="62"/>
    <x v="0"/>
    <x v="51"/>
    <x v="0"/>
  </r>
  <r>
    <x v="22"/>
    <x v="1"/>
    <x v="31"/>
    <x v="16"/>
    <x v="1"/>
    <x v="14"/>
    <x v="11"/>
    <x v="7"/>
    <x v="0"/>
    <x v="18"/>
    <x v="0"/>
    <x v="31"/>
    <x v="0"/>
  </r>
  <r>
    <x v="40"/>
    <x v="1"/>
    <x v="70"/>
    <x v="16"/>
    <x v="1"/>
    <x v="14"/>
    <x v="11"/>
    <x v="7"/>
    <x v="0"/>
    <x v="62"/>
    <x v="0"/>
    <x v="87"/>
    <x v="0"/>
  </r>
  <r>
    <x v="64"/>
    <x v="1"/>
    <x v="108"/>
    <x v="16"/>
    <x v="1"/>
    <x v="14"/>
    <x v="11"/>
    <x v="7"/>
    <x v="0"/>
    <x v="25"/>
    <x v="0"/>
    <x v="37"/>
    <x v="0"/>
  </r>
  <r>
    <x v="73"/>
    <x v="1"/>
    <x v="132"/>
    <x v="16"/>
    <x v="1"/>
    <x v="14"/>
    <x v="11"/>
    <x v="7"/>
    <x v="0"/>
    <x v="20"/>
    <x v="0"/>
    <x v="28"/>
    <x v="0"/>
  </r>
  <r>
    <x v="87"/>
    <x v="1"/>
    <x v="82"/>
    <x v="16"/>
    <x v="1"/>
    <x v="14"/>
    <x v="11"/>
    <x v="7"/>
    <x v="0"/>
    <x v="62"/>
    <x v="0"/>
    <x v="0"/>
    <x v="0"/>
  </r>
  <r>
    <x v="106"/>
    <x v="1"/>
    <x v="192"/>
    <x v="16"/>
    <x v="1"/>
    <x v="14"/>
    <x v="11"/>
    <x v="7"/>
    <x v="0"/>
    <x v="13"/>
    <x v="14"/>
    <x v="19"/>
    <x v="22"/>
  </r>
  <r>
    <x v="16"/>
    <x v="0"/>
    <x v="18"/>
    <x v="17"/>
    <x v="1"/>
    <x v="1"/>
    <x v="2"/>
    <x v="7"/>
    <x v="2"/>
    <x v="38"/>
    <x v="41"/>
    <x v="52"/>
    <x v="56"/>
  </r>
  <r>
    <x v="103"/>
    <x v="4"/>
    <x v="189"/>
    <x v="17"/>
    <x v="1"/>
    <x v="1"/>
    <x v="2"/>
    <x v="7"/>
    <x v="2"/>
    <x v="62"/>
    <x v="84"/>
    <x v="74"/>
    <x v="125"/>
  </r>
  <r>
    <x v="55"/>
    <x v="5"/>
    <x v="167"/>
    <x v="17"/>
    <x v="1"/>
    <x v="14"/>
    <x v="3"/>
    <x v="7"/>
    <x v="3"/>
    <x v="62"/>
    <x v="84"/>
    <x v="90"/>
    <x v="127"/>
  </r>
  <r>
    <x v="103"/>
    <x v="5"/>
    <x v="189"/>
    <x v="17"/>
    <x v="1"/>
    <x v="1"/>
    <x v="2"/>
    <x v="7"/>
    <x v="4"/>
    <x v="62"/>
    <x v="84"/>
    <x v="74"/>
    <x v="125"/>
  </r>
  <r>
    <x v="97"/>
    <x v="2"/>
    <x v="77"/>
    <x v="18"/>
    <x v="1"/>
    <x v="1"/>
    <x v="0"/>
    <x v="0"/>
    <x v="27"/>
    <x v="27"/>
    <x v="35"/>
    <x v="39"/>
    <x v="50"/>
  </r>
  <r>
    <x v="83"/>
    <x v="2"/>
    <x v="21"/>
    <x v="19"/>
    <x v="1"/>
    <x v="14"/>
    <x v="1"/>
    <x v="7"/>
    <x v="1"/>
    <x v="62"/>
    <x v="84"/>
    <x v="54"/>
    <x v="125"/>
  </r>
  <r>
    <x v="41"/>
    <x v="0"/>
    <x v="124"/>
    <x v="20"/>
    <x v="1"/>
    <x v="14"/>
    <x v="2"/>
    <x v="7"/>
    <x v="2"/>
    <x v="10"/>
    <x v="11"/>
    <x v="0"/>
    <x v="126"/>
  </r>
  <r>
    <x v="69"/>
    <x v="5"/>
    <x v="115"/>
    <x v="20"/>
    <x v="1"/>
    <x v="14"/>
    <x v="2"/>
    <x v="7"/>
    <x v="4"/>
    <x v="62"/>
    <x v="86"/>
    <x v="90"/>
    <x v="127"/>
  </r>
  <r>
    <x v="70"/>
    <x v="5"/>
    <x v="130"/>
    <x v="22"/>
    <x v="11"/>
    <x v="14"/>
    <x v="11"/>
    <x v="7"/>
    <x v="2"/>
    <x v="62"/>
    <x v="86"/>
    <x v="90"/>
    <x v="127"/>
  </r>
  <r>
    <x v="58"/>
    <x v="5"/>
    <x v="101"/>
    <x v="22"/>
    <x v="11"/>
    <x v="14"/>
    <x v="2"/>
    <x v="7"/>
    <x v="2"/>
    <x v="62"/>
    <x v="86"/>
    <x v="90"/>
    <x v="127"/>
  </r>
  <r>
    <x v="99"/>
    <x v="5"/>
    <x v="129"/>
    <x v="22"/>
    <x v="11"/>
    <x v="14"/>
    <x v="4"/>
    <x v="7"/>
    <x v="4"/>
    <x v="62"/>
    <x v="86"/>
    <x v="90"/>
    <x v="127"/>
  </r>
  <r>
    <x v="58"/>
    <x v="5"/>
    <x v="213"/>
    <x v="22"/>
    <x v="11"/>
    <x v="14"/>
    <x v="2"/>
    <x v="7"/>
    <x v="2"/>
    <x v="62"/>
    <x v="86"/>
    <x v="90"/>
    <x v="127"/>
  </r>
  <r>
    <x v="69"/>
    <x v="5"/>
    <x v="116"/>
    <x v="22"/>
    <x v="11"/>
    <x v="14"/>
    <x v="3"/>
    <x v="7"/>
    <x v="3"/>
    <x v="62"/>
    <x v="86"/>
    <x v="90"/>
    <x v="127"/>
  </r>
  <r>
    <x v="58"/>
    <x v="5"/>
    <x v="3"/>
    <x v="22"/>
    <x v="11"/>
    <x v="14"/>
    <x v="1"/>
    <x v="7"/>
    <x v="1"/>
    <x v="62"/>
    <x v="86"/>
    <x v="90"/>
    <x v="127"/>
  </r>
  <r>
    <x v="4"/>
    <x v="4"/>
    <x v="74"/>
    <x v="9"/>
    <x v="2"/>
    <x v="4"/>
    <x v="11"/>
    <x v="7"/>
    <x v="4"/>
    <x v="49"/>
    <x v="70"/>
    <x v="67"/>
    <x v="100"/>
  </r>
  <r>
    <x v="5"/>
    <x v="0"/>
    <x v="135"/>
    <x v="9"/>
    <x v="2"/>
    <x v="5"/>
    <x v="11"/>
    <x v="7"/>
    <x v="5"/>
    <x v="27"/>
    <x v="37"/>
    <x v="39"/>
    <x v="54"/>
  </r>
  <r>
    <x v="6"/>
    <x v="0"/>
    <x v="219"/>
    <x v="9"/>
    <x v="2"/>
    <x v="11"/>
    <x v="11"/>
    <x v="7"/>
    <x v="9"/>
    <x v="46"/>
    <x v="0"/>
    <x v="64"/>
    <x v="0"/>
  </r>
  <r>
    <x v="8"/>
    <x v="0"/>
    <x v="8"/>
    <x v="9"/>
    <x v="2"/>
    <x v="4"/>
    <x v="11"/>
    <x v="7"/>
    <x v="4"/>
    <x v="18"/>
    <x v="61"/>
    <x v="26"/>
    <x v="89"/>
  </r>
  <r>
    <x v="10"/>
    <x v="0"/>
    <x v="210"/>
    <x v="9"/>
    <x v="2"/>
    <x v="14"/>
    <x v="1"/>
    <x v="7"/>
    <x v="0"/>
    <x v="45"/>
    <x v="56"/>
    <x v="59"/>
    <x v="81"/>
  </r>
  <r>
    <x v="10"/>
    <x v="0"/>
    <x v="211"/>
    <x v="9"/>
    <x v="2"/>
    <x v="14"/>
    <x v="10"/>
    <x v="7"/>
    <x v="22"/>
    <x v="58"/>
    <x v="74"/>
    <x v="78"/>
    <x v="104"/>
  </r>
  <r>
    <x v="12"/>
    <x v="4"/>
    <x v="39"/>
    <x v="9"/>
    <x v="2"/>
    <x v="4"/>
    <x v="11"/>
    <x v="7"/>
    <x v="4"/>
    <x v="43"/>
    <x v="39"/>
    <x v="57"/>
    <x v="53"/>
  </r>
  <r>
    <x v="12"/>
    <x v="4"/>
    <x v="78"/>
    <x v="9"/>
    <x v="2"/>
    <x v="5"/>
    <x v="11"/>
    <x v="7"/>
    <x v="5"/>
    <x v="43"/>
    <x v="0"/>
    <x v="57"/>
    <x v="0"/>
  </r>
  <r>
    <x v="14"/>
    <x v="0"/>
    <x v="170"/>
    <x v="9"/>
    <x v="2"/>
    <x v="14"/>
    <x v="1"/>
    <x v="7"/>
    <x v="1"/>
    <x v="33"/>
    <x v="44"/>
    <x v="46"/>
    <x v="61"/>
  </r>
  <r>
    <x v="17"/>
    <x v="4"/>
    <x v="103"/>
    <x v="9"/>
    <x v="2"/>
    <x v="14"/>
    <x v="11"/>
    <x v="7"/>
    <x v="0"/>
    <x v="62"/>
    <x v="0"/>
    <x v="0"/>
    <x v="0"/>
  </r>
  <r>
    <x v="25"/>
    <x v="0"/>
    <x v="54"/>
    <x v="9"/>
    <x v="2"/>
    <x v="4"/>
    <x v="11"/>
    <x v="7"/>
    <x v="4"/>
    <x v="9"/>
    <x v="21"/>
    <x v="15"/>
    <x v="34"/>
  </r>
  <r>
    <x v="25"/>
    <x v="0"/>
    <x v="55"/>
    <x v="9"/>
    <x v="2"/>
    <x v="4"/>
    <x v="11"/>
    <x v="7"/>
    <x v="4"/>
    <x v="62"/>
    <x v="0"/>
    <x v="15"/>
    <x v="34"/>
  </r>
  <r>
    <x v="25"/>
    <x v="0"/>
    <x v="56"/>
    <x v="9"/>
    <x v="2"/>
    <x v="4"/>
    <x v="11"/>
    <x v="7"/>
    <x v="4"/>
    <x v="62"/>
    <x v="0"/>
    <x v="15"/>
    <x v="34"/>
  </r>
  <r>
    <x v="25"/>
    <x v="0"/>
    <x v="57"/>
    <x v="9"/>
    <x v="2"/>
    <x v="4"/>
    <x v="11"/>
    <x v="7"/>
    <x v="4"/>
    <x v="62"/>
    <x v="0"/>
    <x v="15"/>
    <x v="9"/>
  </r>
  <r>
    <x v="25"/>
    <x v="0"/>
    <x v="53"/>
    <x v="9"/>
    <x v="2"/>
    <x v="4"/>
    <x v="11"/>
    <x v="7"/>
    <x v="4"/>
    <x v="15"/>
    <x v="25"/>
    <x v="20"/>
    <x v="37"/>
  </r>
  <r>
    <x v="31"/>
    <x v="0"/>
    <x v="44"/>
    <x v="9"/>
    <x v="2"/>
    <x v="1"/>
    <x v="11"/>
    <x v="7"/>
    <x v="1"/>
    <x v="62"/>
    <x v="0"/>
    <x v="0"/>
    <x v="0"/>
  </r>
  <r>
    <x v="32"/>
    <x v="4"/>
    <x v="36"/>
    <x v="9"/>
    <x v="2"/>
    <x v="3"/>
    <x v="11"/>
    <x v="7"/>
    <x v="3"/>
    <x v="44"/>
    <x v="48"/>
    <x v="58"/>
    <x v="66"/>
  </r>
  <r>
    <x v="71"/>
    <x v="2"/>
    <x v="49"/>
    <x v="9"/>
    <x v="2"/>
    <x v="14"/>
    <x v="11"/>
    <x v="1"/>
    <x v="1"/>
    <x v="21"/>
    <x v="19"/>
    <x v="29"/>
    <x v="32"/>
  </r>
  <r>
    <x v="36"/>
    <x v="0"/>
    <x v="80"/>
    <x v="9"/>
    <x v="2"/>
    <x v="2"/>
    <x v="11"/>
    <x v="7"/>
    <x v="2"/>
    <x v="21"/>
    <x v="10"/>
    <x v="29"/>
    <x v="16"/>
  </r>
  <r>
    <x v="36"/>
    <x v="0"/>
    <x v="81"/>
    <x v="9"/>
    <x v="2"/>
    <x v="2"/>
    <x v="11"/>
    <x v="7"/>
    <x v="2"/>
    <x v="21"/>
    <x v="68"/>
    <x v="29"/>
    <x v="96"/>
  </r>
  <r>
    <x v="46"/>
    <x v="2"/>
    <x v="45"/>
    <x v="9"/>
    <x v="2"/>
    <x v="14"/>
    <x v="11"/>
    <x v="7"/>
    <x v="1"/>
    <x v="62"/>
    <x v="0"/>
    <x v="89"/>
    <x v="122"/>
  </r>
  <r>
    <x v="49"/>
    <x v="0"/>
    <x v="181"/>
    <x v="9"/>
    <x v="2"/>
    <x v="13"/>
    <x v="11"/>
    <x v="7"/>
    <x v="24"/>
    <x v="37"/>
    <x v="58"/>
    <x v="31"/>
    <x v="62"/>
  </r>
  <r>
    <x v="53"/>
    <x v="0"/>
    <x v="200"/>
    <x v="9"/>
    <x v="2"/>
    <x v="8"/>
    <x v="11"/>
    <x v="7"/>
    <x v="9"/>
    <x v="62"/>
    <x v="0"/>
    <x v="14"/>
    <x v="31"/>
  </r>
  <r>
    <x v="53"/>
    <x v="0"/>
    <x v="199"/>
    <x v="9"/>
    <x v="2"/>
    <x v="8"/>
    <x v="11"/>
    <x v="7"/>
    <x v="9"/>
    <x v="62"/>
    <x v="0"/>
    <x v="24"/>
    <x v="43"/>
  </r>
  <r>
    <x v="57"/>
    <x v="0"/>
    <x v="100"/>
    <x v="9"/>
    <x v="2"/>
    <x v="4"/>
    <x v="11"/>
    <x v="7"/>
    <x v="4"/>
    <x v="62"/>
    <x v="0"/>
    <x v="49"/>
    <x v="67"/>
  </r>
  <r>
    <x v="61"/>
    <x v="4"/>
    <x v="46"/>
    <x v="9"/>
    <x v="2"/>
    <x v="14"/>
    <x v="4"/>
    <x v="7"/>
    <x v="4"/>
    <x v="62"/>
    <x v="0"/>
    <x v="0"/>
    <x v="0"/>
  </r>
  <r>
    <x v="66"/>
    <x v="0"/>
    <x v="14"/>
    <x v="9"/>
    <x v="2"/>
    <x v="4"/>
    <x v="11"/>
    <x v="7"/>
    <x v="4"/>
    <x v="62"/>
    <x v="0"/>
    <x v="34"/>
    <x v="90"/>
  </r>
  <r>
    <x v="69"/>
    <x v="4"/>
    <x v="41"/>
    <x v="9"/>
    <x v="2"/>
    <x v="5"/>
    <x v="11"/>
    <x v="7"/>
    <x v="5"/>
    <x v="52"/>
    <x v="47"/>
    <x v="72"/>
    <x v="75"/>
  </r>
  <r>
    <x v="69"/>
    <x v="4"/>
    <x v="117"/>
    <x v="9"/>
    <x v="2"/>
    <x v="14"/>
    <x v="11"/>
    <x v="5"/>
    <x v="21"/>
    <x v="59"/>
    <x v="77"/>
    <x v="79"/>
    <x v="111"/>
  </r>
  <r>
    <x v="74"/>
    <x v="0"/>
    <x v="136"/>
    <x v="9"/>
    <x v="2"/>
    <x v="1"/>
    <x v="11"/>
    <x v="7"/>
    <x v="1"/>
    <x v="62"/>
    <x v="0"/>
    <x v="0"/>
    <x v="0"/>
  </r>
  <r>
    <x v="78"/>
    <x v="0"/>
    <x v="164"/>
    <x v="9"/>
    <x v="2"/>
    <x v="14"/>
    <x v="7"/>
    <x v="7"/>
    <x v="7"/>
    <x v="62"/>
    <x v="0"/>
    <x v="0"/>
    <x v="0"/>
  </r>
  <r>
    <x v="78"/>
    <x v="0"/>
    <x v="165"/>
    <x v="9"/>
    <x v="2"/>
    <x v="14"/>
    <x v="5"/>
    <x v="7"/>
    <x v="5"/>
    <x v="40"/>
    <x v="57"/>
    <x v="44"/>
    <x v="68"/>
  </r>
  <r>
    <x v="78"/>
    <x v="0"/>
    <x v="190"/>
    <x v="9"/>
    <x v="2"/>
    <x v="14"/>
    <x v="7"/>
    <x v="7"/>
    <x v="7"/>
    <x v="40"/>
    <x v="51"/>
    <x v="44"/>
    <x v="60"/>
  </r>
  <r>
    <x v="78"/>
    <x v="0"/>
    <x v="73"/>
    <x v="9"/>
    <x v="2"/>
    <x v="14"/>
    <x v="7"/>
    <x v="7"/>
    <x v="7"/>
    <x v="53"/>
    <x v="66"/>
    <x v="69"/>
    <x v="92"/>
  </r>
  <r>
    <x v="78"/>
    <x v="0"/>
    <x v="155"/>
    <x v="9"/>
    <x v="2"/>
    <x v="14"/>
    <x v="5"/>
    <x v="7"/>
    <x v="5"/>
    <x v="56"/>
    <x v="71"/>
    <x v="73"/>
    <x v="95"/>
  </r>
  <r>
    <x v="80"/>
    <x v="0"/>
    <x v="146"/>
    <x v="9"/>
    <x v="2"/>
    <x v="4"/>
    <x v="11"/>
    <x v="7"/>
    <x v="4"/>
    <x v="13"/>
    <x v="14"/>
    <x v="19"/>
    <x v="22"/>
  </r>
  <r>
    <x v="82"/>
    <x v="0"/>
    <x v="147"/>
    <x v="9"/>
    <x v="2"/>
    <x v="4"/>
    <x v="11"/>
    <x v="7"/>
    <x v="4"/>
    <x v="62"/>
    <x v="0"/>
    <x v="63"/>
    <x v="99"/>
  </r>
  <r>
    <x v="83"/>
    <x v="2"/>
    <x v="145"/>
    <x v="9"/>
    <x v="2"/>
    <x v="2"/>
    <x v="11"/>
    <x v="7"/>
    <x v="2"/>
    <x v="62"/>
    <x v="0"/>
    <x v="45"/>
    <x v="48"/>
  </r>
  <r>
    <x v="83"/>
    <x v="2"/>
    <x v="22"/>
    <x v="9"/>
    <x v="2"/>
    <x v="10"/>
    <x v="11"/>
    <x v="7"/>
    <x v="12"/>
    <x v="35"/>
    <x v="69"/>
    <x v="48"/>
    <x v="98"/>
  </r>
  <r>
    <x v="83"/>
    <x v="2"/>
    <x v="144"/>
    <x v="9"/>
    <x v="2"/>
    <x v="2"/>
    <x v="11"/>
    <x v="7"/>
    <x v="2"/>
    <x v="32"/>
    <x v="40"/>
    <x v="48"/>
    <x v="64"/>
  </r>
  <r>
    <x v="83"/>
    <x v="2"/>
    <x v="21"/>
    <x v="9"/>
    <x v="2"/>
    <x v="12"/>
    <x v="11"/>
    <x v="7"/>
    <x v="20"/>
    <x v="62"/>
    <x v="0"/>
    <x v="54"/>
    <x v="48"/>
  </r>
  <r>
    <x v="95"/>
    <x v="0"/>
    <x v="183"/>
    <x v="9"/>
    <x v="2"/>
    <x v="4"/>
    <x v="11"/>
    <x v="7"/>
    <x v="4"/>
    <x v="62"/>
    <x v="0"/>
    <x v="0"/>
    <x v="0"/>
  </r>
  <r>
    <x v="97"/>
    <x v="2"/>
    <x v="171"/>
    <x v="9"/>
    <x v="2"/>
    <x v="14"/>
    <x v="1"/>
    <x v="7"/>
    <x v="1"/>
    <x v="34"/>
    <x v="27"/>
    <x v="47"/>
    <x v="40"/>
  </r>
  <r>
    <x v="97"/>
    <x v="2"/>
    <x v="215"/>
    <x v="9"/>
    <x v="2"/>
    <x v="5"/>
    <x v="11"/>
    <x v="7"/>
    <x v="5"/>
    <x v="55"/>
    <x v="55"/>
    <x v="77"/>
    <x v="86"/>
  </r>
  <r>
    <x v="103"/>
    <x v="4"/>
    <x v="45"/>
    <x v="9"/>
    <x v="2"/>
    <x v="14"/>
    <x v="11"/>
    <x v="7"/>
    <x v="1"/>
    <x v="62"/>
    <x v="0"/>
    <x v="0"/>
    <x v="0"/>
  </r>
  <r>
    <x v="103"/>
    <x v="4"/>
    <x v="137"/>
    <x v="9"/>
    <x v="2"/>
    <x v="14"/>
    <x v="11"/>
    <x v="7"/>
    <x v="1"/>
    <x v="62"/>
    <x v="0"/>
    <x v="0"/>
    <x v="0"/>
  </r>
  <r>
    <x v="103"/>
    <x v="4"/>
    <x v="138"/>
    <x v="9"/>
    <x v="2"/>
    <x v="14"/>
    <x v="11"/>
    <x v="7"/>
    <x v="1"/>
    <x v="62"/>
    <x v="0"/>
    <x v="0"/>
    <x v="0"/>
  </r>
  <r>
    <x v="103"/>
    <x v="4"/>
    <x v="150"/>
    <x v="9"/>
    <x v="2"/>
    <x v="14"/>
    <x v="11"/>
    <x v="7"/>
    <x v="1"/>
    <x v="62"/>
    <x v="0"/>
    <x v="74"/>
    <x v="79"/>
  </r>
  <r>
    <x v="103"/>
    <x v="4"/>
    <x v="151"/>
    <x v="9"/>
    <x v="2"/>
    <x v="14"/>
    <x v="11"/>
    <x v="7"/>
    <x v="1"/>
    <x v="62"/>
    <x v="0"/>
    <x v="74"/>
    <x v="107"/>
  </r>
  <r>
    <x v="103"/>
    <x v="4"/>
    <x v="186"/>
    <x v="9"/>
    <x v="2"/>
    <x v="14"/>
    <x v="11"/>
    <x v="7"/>
    <x v="1"/>
    <x v="62"/>
    <x v="0"/>
    <x v="80"/>
    <x v="108"/>
  </r>
  <r>
    <x v="105"/>
    <x v="4"/>
    <x v="191"/>
    <x v="9"/>
    <x v="2"/>
    <x v="9"/>
    <x v="11"/>
    <x v="7"/>
    <x v="10"/>
    <x v="62"/>
    <x v="0"/>
    <x v="68"/>
    <x v="91"/>
  </r>
  <r>
    <x v="108"/>
    <x v="0"/>
    <x v="218"/>
    <x v="9"/>
    <x v="2"/>
    <x v="4"/>
    <x v="11"/>
    <x v="7"/>
    <x v="4"/>
    <x v="1"/>
    <x v="1"/>
    <x v="5"/>
    <x v="6"/>
  </r>
  <r>
    <x v="108"/>
    <x v="0"/>
    <x v="180"/>
    <x v="9"/>
    <x v="2"/>
    <x v="4"/>
    <x v="11"/>
    <x v="7"/>
    <x v="4"/>
    <x v="16"/>
    <x v="16"/>
    <x v="22"/>
    <x v="24"/>
  </r>
  <r>
    <x v="110"/>
    <x v="0"/>
    <x v="33"/>
    <x v="9"/>
    <x v="2"/>
    <x v="5"/>
    <x v="11"/>
    <x v="7"/>
    <x v="5"/>
    <x v="30"/>
    <x v="36"/>
    <x v="42"/>
    <x v="52"/>
  </r>
  <r>
    <x v="111"/>
    <x v="4"/>
    <x v="24"/>
    <x v="9"/>
    <x v="2"/>
    <x v="14"/>
    <x v="11"/>
    <x v="2"/>
    <x v="2"/>
    <x v="62"/>
    <x v="0"/>
    <x v="36"/>
    <x v="79"/>
  </r>
  <r>
    <x v="111"/>
    <x v="4"/>
    <x v="156"/>
    <x v="9"/>
    <x v="2"/>
    <x v="14"/>
    <x v="11"/>
    <x v="3"/>
    <x v="3"/>
    <x v="62"/>
    <x v="0"/>
    <x v="42"/>
    <x v="29"/>
  </r>
  <r>
    <x v="112"/>
    <x v="2"/>
    <x v="207"/>
    <x v="9"/>
    <x v="2"/>
    <x v="14"/>
    <x v="11"/>
    <x v="4"/>
    <x v="13"/>
    <x v="48"/>
    <x v="81"/>
    <x v="66"/>
    <x v="119"/>
  </r>
  <r>
    <x v="115"/>
    <x v="2"/>
    <x v="212"/>
    <x v="9"/>
    <x v="2"/>
    <x v="14"/>
    <x v="1"/>
    <x v="7"/>
    <x v="1"/>
    <x v="62"/>
    <x v="0"/>
    <x v="61"/>
    <x v="102"/>
  </r>
  <r>
    <x v="103"/>
    <x v="4"/>
    <x v="23"/>
    <x v="0"/>
    <x v="3"/>
    <x v="14"/>
    <x v="11"/>
    <x v="7"/>
    <x v="26"/>
    <x v="62"/>
    <x v="0"/>
    <x v="21"/>
    <x v="38"/>
  </r>
  <r>
    <x v="18"/>
    <x v="4"/>
    <x v="94"/>
    <x v="1"/>
    <x v="3"/>
    <x v="14"/>
    <x v="11"/>
    <x v="7"/>
    <x v="17"/>
    <x v="62"/>
    <x v="0"/>
    <x v="76"/>
    <x v="115"/>
  </r>
  <r>
    <x v="18"/>
    <x v="4"/>
    <x v="87"/>
    <x v="1"/>
    <x v="3"/>
    <x v="14"/>
    <x v="11"/>
    <x v="7"/>
    <x v="3"/>
    <x v="62"/>
    <x v="0"/>
    <x v="53"/>
    <x v="46"/>
  </r>
  <r>
    <x v="18"/>
    <x v="4"/>
    <x v="194"/>
    <x v="1"/>
    <x v="3"/>
    <x v="14"/>
    <x v="11"/>
    <x v="7"/>
    <x v="17"/>
    <x v="62"/>
    <x v="0"/>
    <x v="75"/>
    <x v="110"/>
  </r>
  <r>
    <x v="55"/>
    <x v="4"/>
    <x v="5"/>
    <x v="1"/>
    <x v="3"/>
    <x v="14"/>
    <x v="11"/>
    <x v="7"/>
    <x v="1"/>
    <x v="61"/>
    <x v="83"/>
    <x v="88"/>
    <x v="124"/>
  </r>
  <r>
    <x v="112"/>
    <x v="2"/>
    <x v="208"/>
    <x v="32"/>
    <x v="3"/>
    <x v="14"/>
    <x v="11"/>
    <x v="7"/>
    <x v="11"/>
    <x v="62"/>
    <x v="0"/>
    <x v="66"/>
    <x v="63"/>
  </r>
  <r>
    <x v="0"/>
    <x v="2"/>
    <x v="83"/>
    <x v="29"/>
    <x v="4"/>
    <x v="14"/>
    <x v="11"/>
    <x v="7"/>
    <x v="26"/>
    <x v="62"/>
    <x v="0"/>
    <x v="2"/>
    <x v="2"/>
  </r>
  <r>
    <x v="9"/>
    <x v="4"/>
    <x v="93"/>
    <x v="29"/>
    <x v="4"/>
    <x v="14"/>
    <x v="11"/>
    <x v="7"/>
    <x v="1"/>
    <x v="62"/>
    <x v="0"/>
    <x v="0"/>
    <x v="0"/>
  </r>
  <r>
    <x v="9"/>
    <x v="4"/>
    <x v="112"/>
    <x v="29"/>
    <x v="4"/>
    <x v="14"/>
    <x v="11"/>
    <x v="7"/>
    <x v="1"/>
    <x v="62"/>
    <x v="0"/>
    <x v="0"/>
    <x v="0"/>
  </r>
  <r>
    <x v="9"/>
    <x v="4"/>
    <x v="162"/>
    <x v="29"/>
    <x v="4"/>
    <x v="14"/>
    <x v="11"/>
    <x v="7"/>
    <x v="1"/>
    <x v="62"/>
    <x v="0"/>
    <x v="0"/>
    <x v="0"/>
  </r>
  <r>
    <x v="17"/>
    <x v="4"/>
    <x v="19"/>
    <x v="29"/>
    <x v="4"/>
    <x v="14"/>
    <x v="11"/>
    <x v="7"/>
    <x v="1"/>
    <x v="62"/>
    <x v="0"/>
    <x v="0"/>
    <x v="0"/>
  </r>
  <r>
    <x v="17"/>
    <x v="4"/>
    <x v="20"/>
    <x v="29"/>
    <x v="4"/>
    <x v="14"/>
    <x v="11"/>
    <x v="7"/>
    <x v="1"/>
    <x v="62"/>
    <x v="0"/>
    <x v="0"/>
    <x v="0"/>
  </r>
  <r>
    <x v="19"/>
    <x v="4"/>
    <x v="153"/>
    <x v="29"/>
    <x v="4"/>
    <x v="14"/>
    <x v="11"/>
    <x v="7"/>
    <x v="1"/>
    <x v="51"/>
    <x v="82"/>
    <x v="71"/>
    <x v="120"/>
  </r>
  <r>
    <x v="35"/>
    <x v="2"/>
    <x v="169"/>
    <x v="29"/>
    <x v="4"/>
    <x v="14"/>
    <x v="11"/>
    <x v="7"/>
    <x v="2"/>
    <x v="21"/>
    <x v="10"/>
    <x v="29"/>
    <x v="16"/>
  </r>
  <r>
    <x v="50"/>
    <x v="2"/>
    <x v="206"/>
    <x v="29"/>
    <x v="4"/>
    <x v="14"/>
    <x v="11"/>
    <x v="7"/>
    <x v="26"/>
    <x v="62"/>
    <x v="0"/>
    <x v="84"/>
    <x v="105"/>
  </r>
  <r>
    <x v="50"/>
    <x v="2"/>
    <x v="206"/>
    <x v="29"/>
    <x v="4"/>
    <x v="14"/>
    <x v="11"/>
    <x v="7"/>
    <x v="1"/>
    <x v="37"/>
    <x v="32"/>
    <x v="85"/>
    <x v="106"/>
  </r>
  <r>
    <x v="54"/>
    <x v="4"/>
    <x v="95"/>
    <x v="29"/>
    <x v="4"/>
    <x v="14"/>
    <x v="11"/>
    <x v="7"/>
    <x v="1"/>
    <x v="62"/>
    <x v="0"/>
    <x v="83"/>
    <x v="103"/>
  </r>
  <r>
    <x v="54"/>
    <x v="4"/>
    <x v="96"/>
    <x v="29"/>
    <x v="4"/>
    <x v="14"/>
    <x v="11"/>
    <x v="7"/>
    <x v="1"/>
    <x v="62"/>
    <x v="0"/>
    <x v="86"/>
    <x v="123"/>
  </r>
  <r>
    <x v="54"/>
    <x v="4"/>
    <x v="96"/>
    <x v="29"/>
    <x v="4"/>
    <x v="14"/>
    <x v="11"/>
    <x v="7"/>
    <x v="1"/>
    <x v="62"/>
    <x v="0"/>
    <x v="86"/>
    <x v="121"/>
  </r>
  <r>
    <x v="59"/>
    <x v="2"/>
    <x v="160"/>
    <x v="29"/>
    <x v="4"/>
    <x v="14"/>
    <x v="11"/>
    <x v="7"/>
    <x v="26"/>
    <x v="62"/>
    <x v="0"/>
    <x v="1"/>
    <x v="1"/>
  </r>
  <r>
    <x v="60"/>
    <x v="2"/>
    <x v="6"/>
    <x v="29"/>
    <x v="4"/>
    <x v="14"/>
    <x v="11"/>
    <x v="7"/>
    <x v="24"/>
    <x v="35"/>
    <x v="29"/>
    <x v="41"/>
    <x v="28"/>
  </r>
  <r>
    <x v="60"/>
    <x v="2"/>
    <x v="105"/>
    <x v="29"/>
    <x v="4"/>
    <x v="14"/>
    <x v="11"/>
    <x v="7"/>
    <x v="1"/>
    <x v="35"/>
    <x v="29"/>
    <x v="41"/>
    <x v="28"/>
  </r>
  <r>
    <x v="60"/>
    <x v="2"/>
    <x v="105"/>
    <x v="29"/>
    <x v="4"/>
    <x v="14"/>
    <x v="11"/>
    <x v="7"/>
    <x v="1"/>
    <x v="35"/>
    <x v="29"/>
    <x v="41"/>
    <x v="28"/>
  </r>
  <r>
    <x v="60"/>
    <x v="2"/>
    <x v="105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29"/>
    <x v="41"/>
    <x v="28"/>
  </r>
  <r>
    <x v="60"/>
    <x v="2"/>
    <x v="106"/>
    <x v="29"/>
    <x v="4"/>
    <x v="14"/>
    <x v="11"/>
    <x v="7"/>
    <x v="1"/>
    <x v="35"/>
    <x v="78"/>
    <x v="41"/>
    <x v="113"/>
  </r>
  <r>
    <x v="60"/>
    <x v="2"/>
    <x v="106"/>
    <x v="29"/>
    <x v="4"/>
    <x v="14"/>
    <x v="11"/>
    <x v="7"/>
    <x v="1"/>
    <x v="35"/>
    <x v="80"/>
    <x v="41"/>
    <x v="117"/>
  </r>
  <r>
    <x v="60"/>
    <x v="2"/>
    <x v="114"/>
    <x v="29"/>
    <x v="4"/>
    <x v="14"/>
    <x v="11"/>
    <x v="7"/>
    <x v="25"/>
    <x v="35"/>
    <x v="29"/>
    <x v="41"/>
    <x v="28"/>
  </r>
  <r>
    <x v="62"/>
    <x v="2"/>
    <x v="104"/>
    <x v="29"/>
    <x v="4"/>
    <x v="14"/>
    <x v="11"/>
    <x v="7"/>
    <x v="26"/>
    <x v="62"/>
    <x v="0"/>
    <x v="0"/>
    <x v="0"/>
  </r>
  <r>
    <x v="63"/>
    <x v="2"/>
    <x v="173"/>
    <x v="29"/>
    <x v="4"/>
    <x v="14"/>
    <x v="11"/>
    <x v="7"/>
    <x v="1"/>
    <x v="6"/>
    <x v="3"/>
    <x v="12"/>
    <x v="8"/>
  </r>
  <r>
    <x v="63"/>
    <x v="2"/>
    <x v="174"/>
    <x v="29"/>
    <x v="4"/>
    <x v="14"/>
    <x v="11"/>
    <x v="7"/>
    <x v="1"/>
    <x v="6"/>
    <x v="8"/>
    <x v="12"/>
    <x v="14"/>
  </r>
  <r>
    <x v="63"/>
    <x v="2"/>
    <x v="175"/>
    <x v="29"/>
    <x v="4"/>
    <x v="14"/>
    <x v="11"/>
    <x v="7"/>
    <x v="1"/>
    <x v="19"/>
    <x v="79"/>
    <x v="27"/>
    <x v="116"/>
  </r>
  <r>
    <x v="68"/>
    <x v="2"/>
    <x v="58"/>
    <x v="29"/>
    <x v="4"/>
    <x v="14"/>
    <x v="11"/>
    <x v="7"/>
    <x v="2"/>
    <x v="62"/>
    <x v="0"/>
    <x v="0"/>
    <x v="0"/>
  </r>
  <r>
    <x v="75"/>
    <x v="4"/>
    <x v="67"/>
    <x v="29"/>
    <x v="4"/>
    <x v="14"/>
    <x v="11"/>
    <x v="7"/>
    <x v="26"/>
    <x v="62"/>
    <x v="0"/>
    <x v="16"/>
    <x v="35"/>
  </r>
  <r>
    <x v="85"/>
    <x v="2"/>
    <x v="64"/>
    <x v="29"/>
    <x v="4"/>
    <x v="14"/>
    <x v="11"/>
    <x v="7"/>
    <x v="1"/>
    <x v="62"/>
    <x v="0"/>
    <x v="0"/>
    <x v="0"/>
  </r>
  <r>
    <x v="84"/>
    <x v="2"/>
    <x v="91"/>
    <x v="29"/>
    <x v="4"/>
    <x v="14"/>
    <x v="11"/>
    <x v="7"/>
    <x v="4"/>
    <x v="62"/>
    <x v="0"/>
    <x v="76"/>
    <x v="103"/>
  </r>
  <r>
    <x v="94"/>
    <x v="2"/>
    <x v="163"/>
    <x v="29"/>
    <x v="4"/>
    <x v="14"/>
    <x v="11"/>
    <x v="7"/>
    <x v="26"/>
    <x v="24"/>
    <x v="26"/>
    <x v="35"/>
    <x v="39"/>
  </r>
  <r>
    <x v="99"/>
    <x v="2"/>
    <x v="110"/>
    <x v="29"/>
    <x v="4"/>
    <x v="14"/>
    <x v="11"/>
    <x v="7"/>
    <x v="6"/>
    <x v="11"/>
    <x v="76"/>
    <x v="12"/>
    <x v="112"/>
  </r>
  <r>
    <x v="99"/>
    <x v="2"/>
    <x v="111"/>
    <x v="29"/>
    <x v="4"/>
    <x v="14"/>
    <x v="11"/>
    <x v="7"/>
    <x v="2"/>
    <x v="6"/>
    <x v="75"/>
    <x v="12"/>
    <x v="112"/>
  </r>
  <r>
    <x v="100"/>
    <x v="2"/>
    <x v="109"/>
    <x v="29"/>
    <x v="4"/>
    <x v="14"/>
    <x v="11"/>
    <x v="7"/>
    <x v="26"/>
    <x v="62"/>
    <x v="0"/>
    <x v="12"/>
    <x v="8"/>
  </r>
  <r>
    <x v="100"/>
    <x v="2"/>
    <x v="128"/>
    <x v="29"/>
    <x v="4"/>
    <x v="14"/>
    <x v="11"/>
    <x v="7"/>
    <x v="26"/>
    <x v="62"/>
    <x v="0"/>
    <x v="12"/>
    <x v="41"/>
  </r>
  <r>
    <x v="102"/>
    <x v="2"/>
    <x v="184"/>
    <x v="29"/>
    <x v="4"/>
    <x v="14"/>
    <x v="11"/>
    <x v="7"/>
    <x v="1"/>
    <x v="62"/>
    <x v="0"/>
    <x v="0"/>
    <x v="0"/>
  </r>
  <r>
    <x v="104"/>
    <x v="2"/>
    <x v="177"/>
    <x v="29"/>
    <x v="4"/>
    <x v="14"/>
    <x v="11"/>
    <x v="7"/>
    <x v="6"/>
    <x v="62"/>
    <x v="0"/>
    <x v="0"/>
    <x v="0"/>
  </r>
  <r>
    <x v="104"/>
    <x v="2"/>
    <x v="178"/>
    <x v="29"/>
    <x v="4"/>
    <x v="14"/>
    <x v="11"/>
    <x v="7"/>
    <x v="2"/>
    <x v="62"/>
    <x v="0"/>
    <x v="0"/>
    <x v="0"/>
  </r>
  <r>
    <x v="111"/>
    <x v="4"/>
    <x v="63"/>
    <x v="29"/>
    <x v="4"/>
    <x v="14"/>
    <x v="11"/>
    <x v="7"/>
    <x v="18"/>
    <x v="62"/>
    <x v="0"/>
    <x v="6"/>
    <x v="5"/>
  </r>
  <r>
    <x v="112"/>
    <x v="2"/>
    <x v="197"/>
    <x v="29"/>
    <x v="4"/>
    <x v="14"/>
    <x v="11"/>
    <x v="7"/>
    <x v="1"/>
    <x v="60"/>
    <x v="73"/>
    <x v="82"/>
    <x v="109"/>
  </r>
  <r>
    <x v="2"/>
    <x v="4"/>
    <x v="0"/>
    <x v="4"/>
    <x v="5"/>
    <x v="5"/>
    <x v="11"/>
    <x v="7"/>
    <x v="3"/>
    <x v="12"/>
    <x v="5"/>
    <x v="17"/>
    <x v="10"/>
  </r>
  <r>
    <x v="12"/>
    <x v="4"/>
    <x v="38"/>
    <x v="4"/>
    <x v="5"/>
    <x v="3"/>
    <x v="11"/>
    <x v="7"/>
    <x v="2"/>
    <x v="43"/>
    <x v="59"/>
    <x v="57"/>
    <x v="85"/>
  </r>
  <r>
    <x v="12"/>
    <x v="4"/>
    <x v="75"/>
    <x v="4"/>
    <x v="5"/>
    <x v="4"/>
    <x v="11"/>
    <x v="7"/>
    <x v="1"/>
    <x v="43"/>
    <x v="50"/>
    <x v="57"/>
    <x v="76"/>
  </r>
  <r>
    <x v="42"/>
    <x v="2"/>
    <x v="214"/>
    <x v="4"/>
    <x v="5"/>
    <x v="4"/>
    <x v="11"/>
    <x v="7"/>
    <x v="5"/>
    <x v="54"/>
    <x v="65"/>
    <x v="4"/>
    <x v="4"/>
  </r>
  <r>
    <x v="42"/>
    <x v="2"/>
    <x v="216"/>
    <x v="4"/>
    <x v="5"/>
    <x v="4"/>
    <x v="11"/>
    <x v="7"/>
    <x v="3"/>
    <x v="62"/>
    <x v="0"/>
    <x v="10"/>
    <x v="20"/>
  </r>
  <r>
    <x v="65"/>
    <x v="2"/>
    <x v="128"/>
    <x v="4"/>
    <x v="5"/>
    <x v="4"/>
    <x v="11"/>
    <x v="7"/>
    <x v="3"/>
    <x v="62"/>
    <x v="0"/>
    <x v="7"/>
    <x v="11"/>
  </r>
  <r>
    <x v="68"/>
    <x v="2"/>
    <x v="60"/>
    <x v="4"/>
    <x v="5"/>
    <x v="14"/>
    <x v="3"/>
    <x v="7"/>
    <x v="5"/>
    <x v="62"/>
    <x v="0"/>
    <x v="0"/>
    <x v="0"/>
  </r>
  <r>
    <x v="68"/>
    <x v="2"/>
    <x v="61"/>
    <x v="4"/>
    <x v="5"/>
    <x v="0"/>
    <x v="11"/>
    <x v="7"/>
    <x v="5"/>
    <x v="62"/>
    <x v="0"/>
    <x v="0"/>
    <x v="0"/>
  </r>
  <r>
    <x v="69"/>
    <x v="4"/>
    <x v="121"/>
    <x v="4"/>
    <x v="5"/>
    <x v="2"/>
    <x v="11"/>
    <x v="7"/>
    <x v="2"/>
    <x v="50"/>
    <x v="62"/>
    <x v="54"/>
    <x v="74"/>
  </r>
  <r>
    <x v="69"/>
    <x v="4"/>
    <x v="122"/>
    <x v="4"/>
    <x v="5"/>
    <x v="2"/>
    <x v="11"/>
    <x v="7"/>
    <x v="2"/>
    <x v="50"/>
    <x v="60"/>
    <x v="54"/>
    <x v="65"/>
  </r>
  <r>
    <x v="77"/>
    <x v="0"/>
    <x v="140"/>
    <x v="4"/>
    <x v="5"/>
    <x v="2"/>
    <x v="11"/>
    <x v="7"/>
    <x v="4"/>
    <x v="62"/>
    <x v="0"/>
    <x v="62"/>
    <x v="73"/>
  </r>
  <r>
    <x v="78"/>
    <x v="0"/>
    <x v="190"/>
    <x v="4"/>
    <x v="5"/>
    <x v="2"/>
    <x v="11"/>
    <x v="7"/>
    <x v="3"/>
    <x v="40"/>
    <x v="43"/>
    <x v="44"/>
    <x v="45"/>
  </r>
  <r>
    <x v="83"/>
    <x v="2"/>
    <x v="21"/>
    <x v="4"/>
    <x v="5"/>
    <x v="5"/>
    <x v="11"/>
    <x v="7"/>
    <x v="2"/>
    <x v="47"/>
    <x v="42"/>
    <x v="54"/>
    <x v="48"/>
  </r>
  <r>
    <x v="91"/>
    <x v="2"/>
    <x v="12"/>
    <x v="4"/>
    <x v="5"/>
    <x v="5"/>
    <x v="11"/>
    <x v="7"/>
    <x v="2"/>
    <x v="4"/>
    <x v="2"/>
    <x v="9"/>
    <x v="7"/>
  </r>
  <r>
    <x v="97"/>
    <x v="2"/>
    <x v="77"/>
    <x v="4"/>
    <x v="5"/>
    <x v="5"/>
    <x v="11"/>
    <x v="7"/>
    <x v="1"/>
    <x v="62"/>
    <x v="0"/>
    <x v="39"/>
    <x v="69"/>
  </r>
  <r>
    <x v="103"/>
    <x v="4"/>
    <x v="188"/>
    <x v="4"/>
    <x v="5"/>
    <x v="14"/>
    <x v="11"/>
    <x v="7"/>
    <x v="2"/>
    <x v="62"/>
    <x v="0"/>
    <x v="74"/>
    <x v="118"/>
  </r>
  <r>
    <x v="69"/>
    <x v="5"/>
    <x v="120"/>
    <x v="4"/>
    <x v="5"/>
    <x v="14"/>
    <x v="11"/>
    <x v="7"/>
    <x v="8"/>
    <x v="62"/>
    <x v="0"/>
    <x v="90"/>
    <x v="127"/>
  </r>
  <r>
    <x v="117"/>
    <x v="5"/>
    <x v="11"/>
    <x v="4"/>
    <x v="5"/>
    <x v="14"/>
    <x v="11"/>
    <x v="7"/>
    <x v="23"/>
    <x v="62"/>
    <x v="0"/>
    <x v="90"/>
    <x v="127"/>
  </r>
  <r>
    <x v="86"/>
    <x v="5"/>
    <x v="149"/>
    <x v="4"/>
    <x v="5"/>
    <x v="14"/>
    <x v="11"/>
    <x v="7"/>
    <x v="3"/>
    <x v="62"/>
    <x v="0"/>
    <x v="90"/>
    <x v="127"/>
  </r>
  <r>
    <x v="55"/>
    <x v="5"/>
    <x v="102"/>
    <x v="4"/>
    <x v="5"/>
    <x v="14"/>
    <x v="11"/>
    <x v="7"/>
    <x v="23"/>
    <x v="62"/>
    <x v="0"/>
    <x v="90"/>
    <x v="127"/>
  </r>
  <r>
    <x v="55"/>
    <x v="5"/>
    <x v="72"/>
    <x v="4"/>
    <x v="5"/>
    <x v="14"/>
    <x v="11"/>
    <x v="7"/>
    <x v="2"/>
    <x v="62"/>
    <x v="0"/>
    <x v="90"/>
    <x v="127"/>
  </r>
  <r>
    <x v="55"/>
    <x v="5"/>
    <x v="203"/>
    <x v="4"/>
    <x v="5"/>
    <x v="4"/>
    <x v="11"/>
    <x v="7"/>
    <x v="4"/>
    <x v="62"/>
    <x v="0"/>
    <x v="90"/>
    <x v="127"/>
  </r>
  <r>
    <x v="12"/>
    <x v="4"/>
    <x v="37"/>
    <x v="30"/>
    <x v="5"/>
    <x v="2"/>
    <x v="11"/>
    <x v="7"/>
    <x v="3"/>
    <x v="43"/>
    <x v="50"/>
    <x v="57"/>
    <x v="76"/>
  </r>
  <r>
    <x v="37"/>
    <x v="4"/>
    <x v="51"/>
    <x v="30"/>
    <x v="5"/>
    <x v="4"/>
    <x v="11"/>
    <x v="7"/>
    <x v="7"/>
    <x v="21"/>
    <x v="28"/>
    <x v="18"/>
    <x v="27"/>
  </r>
  <r>
    <x v="69"/>
    <x v="4"/>
    <x v="119"/>
    <x v="30"/>
    <x v="5"/>
    <x v="2"/>
    <x v="11"/>
    <x v="7"/>
    <x v="3"/>
    <x v="50"/>
    <x v="53"/>
    <x v="54"/>
    <x v="58"/>
  </r>
  <r>
    <x v="69"/>
    <x v="4"/>
    <x v="123"/>
    <x v="30"/>
    <x v="5"/>
    <x v="2"/>
    <x v="11"/>
    <x v="7"/>
    <x v="3"/>
    <x v="50"/>
    <x v="67"/>
    <x v="54"/>
    <x v="84"/>
  </r>
  <r>
    <x v="77"/>
    <x v="0"/>
    <x v="139"/>
    <x v="30"/>
    <x v="5"/>
    <x v="2"/>
    <x v="11"/>
    <x v="7"/>
    <x v="2"/>
    <x v="62"/>
    <x v="0"/>
    <x v="62"/>
    <x v="57"/>
  </r>
  <r>
    <x v="78"/>
    <x v="0"/>
    <x v="190"/>
    <x v="30"/>
    <x v="5"/>
    <x v="2"/>
    <x v="11"/>
    <x v="7"/>
    <x v="7"/>
    <x v="40"/>
    <x v="57"/>
    <x v="44"/>
    <x v="68"/>
  </r>
  <r>
    <x v="90"/>
    <x v="2"/>
    <x v="127"/>
    <x v="30"/>
    <x v="5"/>
    <x v="0"/>
    <x v="11"/>
    <x v="7"/>
    <x v="1"/>
    <x v="3"/>
    <x v="15"/>
    <x v="8"/>
    <x v="23"/>
  </r>
  <r>
    <x v="18"/>
    <x v="5"/>
    <x v="185"/>
    <x v="30"/>
    <x v="5"/>
    <x v="14"/>
    <x v="11"/>
    <x v="7"/>
    <x v="7"/>
    <x v="62"/>
    <x v="86"/>
    <x v="90"/>
    <x v="127"/>
  </r>
  <r>
    <x v="10"/>
    <x v="0"/>
    <x v="209"/>
    <x v="31"/>
    <x v="5"/>
    <x v="14"/>
    <x v="11"/>
    <x v="6"/>
    <x v="9"/>
    <x v="62"/>
    <x v="0"/>
    <x v="70"/>
    <x v="72"/>
  </r>
  <r>
    <x v="12"/>
    <x v="4"/>
    <x v="75"/>
    <x v="31"/>
    <x v="5"/>
    <x v="10"/>
    <x v="11"/>
    <x v="7"/>
    <x v="5"/>
    <x v="43"/>
    <x v="54"/>
    <x v="57"/>
    <x v="80"/>
  </r>
  <r>
    <x v="13"/>
    <x v="0"/>
    <x v="168"/>
    <x v="31"/>
    <x v="5"/>
    <x v="5"/>
    <x v="4"/>
    <x v="7"/>
    <x v="1"/>
    <x v="62"/>
    <x v="0"/>
    <x v="81"/>
    <x v="114"/>
  </r>
  <r>
    <x v="21"/>
    <x v="0"/>
    <x v="35"/>
    <x v="31"/>
    <x v="5"/>
    <x v="11"/>
    <x v="11"/>
    <x v="7"/>
    <x v="4"/>
    <x v="15"/>
    <x v="33"/>
    <x v="20"/>
    <x v="47"/>
  </r>
  <r>
    <x v="37"/>
    <x v="4"/>
    <x v="51"/>
    <x v="31"/>
    <x v="5"/>
    <x v="7"/>
    <x v="11"/>
    <x v="7"/>
    <x v="6"/>
    <x v="21"/>
    <x v="19"/>
    <x v="18"/>
    <x v="18"/>
  </r>
  <r>
    <x v="42"/>
    <x v="2"/>
    <x v="216"/>
    <x v="31"/>
    <x v="5"/>
    <x v="11"/>
    <x v="11"/>
    <x v="7"/>
    <x v="5"/>
    <x v="62"/>
    <x v="0"/>
    <x v="10"/>
    <x v="42"/>
  </r>
  <r>
    <x v="43"/>
    <x v="0"/>
    <x v="15"/>
    <x v="31"/>
    <x v="5"/>
    <x v="14"/>
    <x v="11"/>
    <x v="7"/>
    <x v="2"/>
    <x v="62"/>
    <x v="0"/>
    <x v="0"/>
    <x v="0"/>
  </r>
  <r>
    <x v="48"/>
    <x v="0"/>
    <x v="79"/>
    <x v="31"/>
    <x v="5"/>
    <x v="14"/>
    <x v="8"/>
    <x v="7"/>
    <x v="9"/>
    <x v="22"/>
    <x v="20"/>
    <x v="30"/>
    <x v="33"/>
  </r>
  <r>
    <x v="52"/>
    <x v="4"/>
    <x v="88"/>
    <x v="31"/>
    <x v="5"/>
    <x v="5"/>
    <x v="11"/>
    <x v="7"/>
    <x v="5"/>
    <x v="17"/>
    <x v="17"/>
    <x v="23"/>
    <x v="25"/>
  </r>
  <r>
    <x v="53"/>
    <x v="0"/>
    <x v="201"/>
    <x v="31"/>
    <x v="5"/>
    <x v="6"/>
    <x v="11"/>
    <x v="7"/>
    <x v="2"/>
    <x v="62"/>
    <x v="0"/>
    <x v="24"/>
    <x v="71"/>
  </r>
  <r>
    <x v="65"/>
    <x v="2"/>
    <x v="128"/>
    <x v="31"/>
    <x v="5"/>
    <x v="11"/>
    <x v="11"/>
    <x v="7"/>
    <x v="2"/>
    <x v="62"/>
    <x v="0"/>
    <x v="7"/>
    <x v="30"/>
  </r>
  <r>
    <x v="77"/>
    <x v="0"/>
    <x v="140"/>
    <x v="31"/>
    <x v="5"/>
    <x v="11"/>
    <x v="11"/>
    <x v="7"/>
    <x v="14"/>
    <x v="42"/>
    <x v="64"/>
    <x v="62"/>
    <x v="94"/>
  </r>
  <r>
    <x v="98"/>
    <x v="0"/>
    <x v="166"/>
    <x v="31"/>
    <x v="5"/>
    <x v="11"/>
    <x v="11"/>
    <x v="7"/>
    <x v="13"/>
    <x v="26"/>
    <x v="49"/>
    <x v="38"/>
    <x v="77"/>
  </r>
  <r>
    <x v="103"/>
    <x v="4"/>
    <x v="188"/>
    <x v="31"/>
    <x v="5"/>
    <x v="11"/>
    <x v="11"/>
    <x v="7"/>
    <x v="9"/>
    <x v="62"/>
    <x v="0"/>
    <x v="74"/>
    <x v="88"/>
  </r>
  <r>
    <x v="104"/>
    <x v="2"/>
    <x v="176"/>
    <x v="31"/>
    <x v="5"/>
    <x v="14"/>
    <x v="11"/>
    <x v="7"/>
    <x v="10"/>
    <x v="62"/>
    <x v="0"/>
    <x v="0"/>
    <x v="0"/>
  </r>
  <r>
    <x v="110"/>
    <x v="0"/>
    <x v="32"/>
    <x v="31"/>
    <x v="5"/>
    <x v="14"/>
    <x v="11"/>
    <x v="7"/>
    <x v="2"/>
    <x v="1"/>
    <x v="6"/>
    <x v="5"/>
    <x v="12"/>
  </r>
  <r>
    <x v="55"/>
    <x v="5"/>
    <x v="204"/>
    <x v="31"/>
    <x v="5"/>
    <x v="11"/>
    <x v="11"/>
    <x v="7"/>
    <x v="16"/>
    <x v="62"/>
    <x v="86"/>
    <x v="90"/>
    <x v="127"/>
  </r>
  <r>
    <x v="69"/>
    <x v="5"/>
    <x v="118"/>
    <x v="31"/>
    <x v="5"/>
    <x v="14"/>
    <x v="11"/>
    <x v="7"/>
    <x v="8"/>
    <x v="62"/>
    <x v="86"/>
    <x v="90"/>
    <x v="127"/>
  </r>
  <r>
    <x v="55"/>
    <x v="5"/>
    <x v="167"/>
    <x v="31"/>
    <x v="5"/>
    <x v="2"/>
    <x v="11"/>
    <x v="7"/>
    <x v="12"/>
    <x v="62"/>
    <x v="86"/>
    <x v="90"/>
    <x v="127"/>
  </r>
  <r>
    <x v="20"/>
    <x v="5"/>
    <x v="42"/>
    <x v="31"/>
    <x v="5"/>
    <x v="2"/>
    <x v="11"/>
    <x v="7"/>
    <x v="2"/>
    <x v="62"/>
    <x v="86"/>
    <x v="90"/>
    <x v="127"/>
  </r>
  <r>
    <x v="71"/>
    <x v="5"/>
    <x v="50"/>
    <x v="31"/>
    <x v="5"/>
    <x v="6"/>
    <x v="11"/>
    <x v="7"/>
    <x v="6"/>
    <x v="62"/>
    <x v="86"/>
    <x v="90"/>
    <x v="127"/>
  </r>
  <r>
    <x v="38"/>
    <x v="4"/>
    <x v="89"/>
    <x v="31"/>
    <x v="6"/>
    <x v="14"/>
    <x v="11"/>
    <x v="7"/>
    <x v="15"/>
    <x v="62"/>
    <x v="0"/>
    <x v="36"/>
    <x v="40"/>
  </r>
  <r>
    <x v="1"/>
    <x v="0"/>
    <x v="69"/>
    <x v="15"/>
    <x v="7"/>
    <x v="14"/>
    <x v="11"/>
    <x v="7"/>
    <x v="2"/>
    <x v="62"/>
    <x v="0"/>
    <x v="0"/>
    <x v="0"/>
  </r>
  <r>
    <x v="2"/>
    <x v="4"/>
    <x v="59"/>
    <x v="15"/>
    <x v="7"/>
    <x v="14"/>
    <x v="11"/>
    <x v="7"/>
    <x v="2"/>
    <x v="29"/>
    <x v="30"/>
    <x v="3"/>
    <x v="3"/>
  </r>
  <r>
    <x v="2"/>
    <x v="4"/>
    <x v="16"/>
    <x v="15"/>
    <x v="7"/>
    <x v="14"/>
    <x v="11"/>
    <x v="7"/>
    <x v="2"/>
    <x v="31"/>
    <x v="31"/>
    <x v="43"/>
    <x v="44"/>
  </r>
  <r>
    <x v="44"/>
    <x v="0"/>
    <x v="9"/>
    <x v="15"/>
    <x v="7"/>
    <x v="14"/>
    <x v="11"/>
    <x v="7"/>
    <x v="2"/>
    <x v="62"/>
    <x v="0"/>
    <x v="60"/>
    <x v="78"/>
  </r>
  <r>
    <x v="67"/>
    <x v="0"/>
    <x v="86"/>
    <x v="15"/>
    <x v="7"/>
    <x v="14"/>
    <x v="11"/>
    <x v="7"/>
    <x v="2"/>
    <x v="62"/>
    <x v="0"/>
    <x v="0"/>
    <x v="0"/>
  </r>
  <r>
    <x v="97"/>
    <x v="5"/>
    <x v="172"/>
    <x v="15"/>
    <x v="7"/>
    <x v="14"/>
    <x v="11"/>
    <x v="7"/>
    <x v="2"/>
    <x v="62"/>
    <x v="0"/>
    <x v="90"/>
    <x v="127"/>
  </r>
  <r>
    <x v="69"/>
    <x v="5"/>
    <x v="120"/>
    <x v="15"/>
    <x v="7"/>
    <x v="14"/>
    <x v="11"/>
    <x v="7"/>
    <x v="2"/>
    <x v="62"/>
    <x v="85"/>
    <x v="90"/>
    <x v="127"/>
  </r>
  <r>
    <x v="76"/>
    <x v="0"/>
    <x v="142"/>
    <x v="2"/>
    <x v="9"/>
    <x v="14"/>
    <x v="11"/>
    <x v="7"/>
    <x v="3"/>
    <x v="42"/>
    <x v="46"/>
    <x v="62"/>
    <x v="73"/>
  </r>
  <r>
    <x v="77"/>
    <x v="0"/>
    <x v="141"/>
    <x v="2"/>
    <x v="9"/>
    <x v="2"/>
    <x v="11"/>
    <x v="7"/>
    <x v="3"/>
    <x v="42"/>
    <x v="46"/>
    <x v="62"/>
    <x v="73"/>
  </r>
  <r>
    <x v="69"/>
    <x v="5"/>
    <x v="120"/>
    <x v="2"/>
    <x v="9"/>
    <x v="14"/>
    <x v="1"/>
    <x v="7"/>
    <x v="3"/>
    <x v="62"/>
    <x v="0"/>
    <x v="90"/>
    <x v="127"/>
  </r>
  <r>
    <x v="97"/>
    <x v="5"/>
    <x v="172"/>
    <x v="2"/>
    <x v="9"/>
    <x v="14"/>
    <x v="2"/>
    <x v="7"/>
    <x v="28"/>
    <x v="62"/>
    <x v="0"/>
    <x v="90"/>
    <x v="127"/>
  </r>
  <r>
    <x v="37"/>
    <x v="5"/>
    <x v="51"/>
    <x v="2"/>
    <x v="9"/>
    <x v="2"/>
    <x v="11"/>
    <x v="7"/>
    <x v="2"/>
    <x v="62"/>
    <x v="86"/>
    <x v="90"/>
    <x v="127"/>
  </r>
  <r>
    <x v="37"/>
    <x v="4"/>
    <x v="51"/>
    <x v="6"/>
    <x v="8"/>
    <x v="14"/>
    <x v="11"/>
    <x v="7"/>
    <x v="2"/>
    <x v="21"/>
    <x v="0"/>
    <x v="18"/>
    <x v="0"/>
  </r>
  <r>
    <x v="29"/>
    <x v="5"/>
    <x v="221"/>
    <x v="6"/>
    <x v="8"/>
    <x v="14"/>
    <x v="11"/>
    <x v="7"/>
    <x v="2"/>
    <x v="62"/>
    <x v="86"/>
    <x v="90"/>
    <x v="127"/>
  </r>
  <r>
    <x v="39"/>
    <x v="5"/>
    <x v="4"/>
    <x v="6"/>
    <x v="8"/>
    <x v="14"/>
    <x v="11"/>
    <x v="7"/>
    <x v="29"/>
    <x v="62"/>
    <x v="86"/>
    <x v="90"/>
    <x v="127"/>
  </r>
  <r>
    <x v="69"/>
    <x v="5"/>
    <x v="221"/>
    <x v="6"/>
    <x v="8"/>
    <x v="14"/>
    <x v="11"/>
    <x v="7"/>
    <x v="29"/>
    <x v="62"/>
    <x v="86"/>
    <x v="90"/>
    <x v="127"/>
  </r>
  <r>
    <x v="96"/>
    <x v="5"/>
    <x v="221"/>
    <x v="6"/>
    <x v="8"/>
    <x v="14"/>
    <x v="11"/>
    <x v="7"/>
    <x v="29"/>
    <x v="62"/>
    <x v="86"/>
    <x v="90"/>
    <x v="127"/>
  </r>
  <r>
    <x v="96"/>
    <x v="5"/>
    <x v="221"/>
    <x v="6"/>
    <x v="8"/>
    <x v="14"/>
    <x v="11"/>
    <x v="7"/>
    <x v="29"/>
    <x v="62"/>
    <x v="86"/>
    <x v="90"/>
    <x v="127"/>
  </r>
  <r>
    <x v="88"/>
    <x v="5"/>
    <x v="221"/>
    <x v="6"/>
    <x v="8"/>
    <x v="14"/>
    <x v="11"/>
    <x v="7"/>
    <x v="29"/>
    <x v="62"/>
    <x v="86"/>
    <x v="90"/>
    <x v="127"/>
  </r>
  <r>
    <x v="93"/>
    <x v="2"/>
    <x v="17"/>
    <x v="23"/>
    <x v="9"/>
    <x v="14"/>
    <x v="11"/>
    <x v="7"/>
    <x v="16"/>
    <x v="39"/>
    <x v="45"/>
    <x v="55"/>
    <x v="70"/>
  </r>
  <r>
    <x v="55"/>
    <x v="5"/>
    <x v="97"/>
    <x v="23"/>
    <x v="9"/>
    <x v="14"/>
    <x v="11"/>
    <x v="7"/>
    <x v="16"/>
    <x v="62"/>
    <x v="86"/>
    <x v="90"/>
    <x v="127"/>
  </r>
  <r>
    <x v="93"/>
    <x v="2"/>
    <x v="17"/>
    <x v="26"/>
    <x v="9"/>
    <x v="2"/>
    <x v="1"/>
    <x v="7"/>
    <x v="3"/>
    <x v="36"/>
    <x v="38"/>
    <x v="50"/>
    <x v="55"/>
  </r>
  <r>
    <x v="103"/>
    <x v="4"/>
    <x v="187"/>
    <x v="26"/>
    <x v="9"/>
    <x v="14"/>
    <x v="1"/>
    <x v="7"/>
    <x v="1"/>
    <x v="62"/>
    <x v="0"/>
    <x v="74"/>
    <x v="93"/>
  </r>
  <r>
    <x v="55"/>
    <x v="5"/>
    <x v="97"/>
    <x v="26"/>
    <x v="9"/>
    <x v="3"/>
    <x v="11"/>
    <x v="7"/>
    <x v="3"/>
    <x v="62"/>
    <x v="0"/>
    <x v="90"/>
    <x v="127"/>
  </r>
  <r>
    <x v="12"/>
    <x v="4"/>
    <x v="76"/>
    <x v="27"/>
    <x v="9"/>
    <x v="1"/>
    <x v="11"/>
    <x v="7"/>
    <x v="3"/>
    <x v="43"/>
    <x v="39"/>
    <x v="57"/>
    <x v="53"/>
  </r>
  <r>
    <x v="111"/>
    <x v="4"/>
    <x v="196"/>
    <x v="27"/>
    <x v="9"/>
    <x v="1"/>
    <x v="11"/>
    <x v="7"/>
    <x v="1"/>
    <x v="62"/>
    <x v="0"/>
    <x v="42"/>
    <x v="52"/>
  </r>
  <r>
    <x v="114"/>
    <x v="0"/>
    <x v="68"/>
    <x v="27"/>
    <x v="9"/>
    <x v="1"/>
    <x v="11"/>
    <x v="7"/>
    <x v="2"/>
    <x v="62"/>
    <x v="0"/>
    <x v="0"/>
    <x v="0"/>
  </r>
  <r>
    <x v="7"/>
    <x v="0"/>
    <x v="113"/>
    <x v="28"/>
    <x v="9"/>
    <x v="2"/>
    <x v="11"/>
    <x v="7"/>
    <x v="3"/>
    <x v="62"/>
    <x v="0"/>
    <x v="32"/>
    <x v="51"/>
  </r>
  <r>
    <x v="24"/>
    <x v="0"/>
    <x v="29"/>
    <x v="28"/>
    <x v="9"/>
    <x v="2"/>
    <x v="11"/>
    <x v="7"/>
    <x v="16"/>
    <x v="7"/>
    <x v="24"/>
    <x v="13"/>
    <x v="36"/>
  </r>
  <r>
    <x v="41"/>
    <x v="4"/>
    <x v="126"/>
    <x v="28"/>
    <x v="9"/>
    <x v="14"/>
    <x v="2"/>
    <x v="7"/>
    <x v="1"/>
    <x v="2"/>
    <x v="4"/>
    <x v="0"/>
    <x v="0"/>
  </r>
  <r>
    <x v="51"/>
    <x v="0"/>
    <x v="90"/>
    <x v="28"/>
    <x v="9"/>
    <x v="1"/>
    <x v="11"/>
    <x v="7"/>
    <x v="3"/>
    <x v="62"/>
    <x v="0"/>
    <x v="25"/>
    <x v="49"/>
  </r>
  <r>
    <x v="92"/>
    <x v="2"/>
    <x v="157"/>
    <x v="28"/>
    <x v="9"/>
    <x v="3"/>
    <x v="11"/>
    <x v="7"/>
    <x v="5"/>
    <x v="8"/>
    <x v="13"/>
    <x v="14"/>
    <x v="21"/>
  </r>
  <r>
    <x v="92"/>
    <x v="2"/>
    <x v="158"/>
    <x v="28"/>
    <x v="9"/>
    <x v="14"/>
    <x v="11"/>
    <x v="7"/>
    <x v="5"/>
    <x v="62"/>
    <x v="0"/>
    <x v="14"/>
    <x v="21"/>
  </r>
  <r>
    <x v="92"/>
    <x v="2"/>
    <x v="159"/>
    <x v="28"/>
    <x v="9"/>
    <x v="2"/>
    <x v="11"/>
    <x v="7"/>
    <x v="5"/>
    <x v="39"/>
    <x v="72"/>
    <x v="55"/>
    <x v="101"/>
  </r>
  <r>
    <x v="113"/>
    <x v="0"/>
    <x v="198"/>
    <x v="28"/>
    <x v="9"/>
    <x v="2"/>
    <x v="11"/>
    <x v="7"/>
    <x v="5"/>
    <x v="62"/>
    <x v="0"/>
    <x v="0"/>
    <x v="0"/>
  </r>
  <r>
    <x v="55"/>
    <x v="5"/>
    <x v="97"/>
    <x v="28"/>
    <x v="9"/>
    <x v="14"/>
    <x v="11"/>
    <x v="7"/>
    <x v="5"/>
    <x v="62"/>
    <x v="0"/>
    <x v="90"/>
    <x v="127"/>
  </r>
  <r>
    <x v="15"/>
    <x v="5"/>
    <x v="1"/>
    <x v="28"/>
    <x v="9"/>
    <x v="2"/>
    <x v="11"/>
    <x v="7"/>
    <x v="2"/>
    <x v="62"/>
    <x v="86"/>
    <x v="90"/>
    <x v="127"/>
  </r>
  <r>
    <x v="41"/>
    <x v="4"/>
    <x v="125"/>
    <x v="24"/>
    <x v="10"/>
    <x v="14"/>
    <x v="11"/>
    <x v="7"/>
    <x v="3"/>
    <x v="0"/>
    <x v="23"/>
    <x v="0"/>
    <x v="0"/>
  </r>
  <r>
    <x v="83"/>
    <x v="2"/>
    <x v="148"/>
    <x v="24"/>
    <x v="10"/>
    <x v="14"/>
    <x v="11"/>
    <x v="7"/>
    <x v="3"/>
    <x v="62"/>
    <x v="0"/>
    <x v="65"/>
    <x v="59"/>
  </r>
  <r>
    <x v="89"/>
    <x v="4"/>
    <x v="154"/>
    <x v="24"/>
    <x v="10"/>
    <x v="14"/>
    <x v="11"/>
    <x v="7"/>
    <x v="19"/>
    <x v="62"/>
    <x v="0"/>
    <x v="0"/>
    <x v="0"/>
  </r>
  <r>
    <x v="103"/>
    <x v="4"/>
    <x v="187"/>
    <x v="24"/>
    <x v="10"/>
    <x v="14"/>
    <x v="11"/>
    <x v="7"/>
    <x v="1"/>
    <x v="62"/>
    <x v="0"/>
    <x v="74"/>
    <x v="93"/>
  </r>
  <r>
    <x v="41"/>
    <x v="4"/>
    <x v="125"/>
    <x v="25"/>
    <x v="10"/>
    <x v="14"/>
    <x v="11"/>
    <x v="7"/>
    <x v="3"/>
    <x v="2"/>
    <x v="85"/>
    <x v="0"/>
    <x v="126"/>
  </r>
  <r>
    <x v="83"/>
    <x v="2"/>
    <x v="148"/>
    <x v="25"/>
    <x v="10"/>
    <x v="14"/>
    <x v="11"/>
    <x v="7"/>
    <x v="3"/>
    <x v="62"/>
    <x v="0"/>
    <x v="65"/>
    <x v="59"/>
  </r>
  <r>
    <x v="89"/>
    <x v="4"/>
    <x v="154"/>
    <x v="25"/>
    <x v="10"/>
    <x v="14"/>
    <x v="11"/>
    <x v="7"/>
    <x v="19"/>
    <x v="62"/>
    <x v="0"/>
    <x v="0"/>
    <x v="0"/>
  </r>
  <r>
    <x v="103"/>
    <x v="4"/>
    <x v="187"/>
    <x v="25"/>
    <x v="10"/>
    <x v="14"/>
    <x v="11"/>
    <x v="7"/>
    <x v="1"/>
    <x v="62"/>
    <x v="0"/>
    <x v="74"/>
    <x v="79"/>
  </r>
  <r>
    <x v="12"/>
    <x v="4"/>
    <x v="40"/>
    <x v="3"/>
    <x v="11"/>
    <x v="6"/>
    <x v="11"/>
    <x v="7"/>
    <x v="3"/>
    <x v="43"/>
    <x v="59"/>
    <x v="57"/>
    <x v="85"/>
  </r>
  <r>
    <x v="103"/>
    <x v="4"/>
    <x v="150"/>
    <x v="3"/>
    <x v="11"/>
    <x v="6"/>
    <x v="2"/>
    <x v="7"/>
    <x v="3"/>
    <x v="62"/>
    <x v="0"/>
    <x v="74"/>
    <x v="97"/>
  </r>
  <r>
    <x v="69"/>
    <x v="5"/>
    <x v="116"/>
    <x v="3"/>
    <x v="11"/>
    <x v="14"/>
    <x v="4"/>
    <x v="7"/>
    <x v="28"/>
    <x v="62"/>
    <x v="0"/>
    <x v="90"/>
    <x v="127"/>
  </r>
  <r>
    <x v="117"/>
    <x v="3"/>
    <x v="161"/>
    <x v="3"/>
    <x v="11"/>
    <x v="6"/>
    <x v="11"/>
    <x v="7"/>
    <x v="6"/>
    <x v="62"/>
    <x v="86"/>
    <x v="90"/>
    <x v="127"/>
  </r>
  <r>
    <x v="23"/>
    <x v="0"/>
    <x v="34"/>
    <x v="5"/>
    <x v="11"/>
    <x v="14"/>
    <x v="1"/>
    <x v="7"/>
    <x v="1"/>
    <x v="18"/>
    <x v="7"/>
    <x v="26"/>
    <x v="13"/>
  </r>
  <r>
    <x v="103"/>
    <x v="4"/>
    <x v="150"/>
    <x v="3"/>
    <x v="11"/>
    <x v="14"/>
    <x v="1"/>
    <x v="7"/>
    <x v="1"/>
    <x v="62"/>
    <x v="86"/>
    <x v="90"/>
    <x v="127"/>
  </r>
  <r>
    <x v="33"/>
    <x v="0"/>
    <x v="48"/>
    <x v="7"/>
    <x v="11"/>
    <x v="14"/>
    <x v="11"/>
    <x v="7"/>
    <x v="1"/>
    <x v="41"/>
    <x v="52"/>
    <x v="56"/>
    <x v="82"/>
  </r>
  <r>
    <x v="5"/>
    <x v="0"/>
    <x v="133"/>
    <x v="8"/>
    <x v="11"/>
    <x v="10"/>
    <x v="11"/>
    <x v="7"/>
    <x v="1"/>
    <x v="10"/>
    <x v="11"/>
    <x v="16"/>
    <x v="17"/>
  </r>
  <r>
    <x v="8"/>
    <x v="0"/>
    <x v="7"/>
    <x v="8"/>
    <x v="11"/>
    <x v="10"/>
    <x v="11"/>
    <x v="7"/>
    <x v="5"/>
    <x v="18"/>
    <x v="0"/>
    <x v="26"/>
    <x v="0"/>
  </r>
  <r>
    <x v="12"/>
    <x v="4"/>
    <x v="40"/>
    <x v="8"/>
    <x v="11"/>
    <x v="10"/>
    <x v="11"/>
    <x v="7"/>
    <x v="5"/>
    <x v="43"/>
    <x v="50"/>
    <x v="57"/>
    <x v="76"/>
  </r>
  <r>
    <x v="25"/>
    <x v="0"/>
    <x v="10"/>
    <x v="8"/>
    <x v="11"/>
    <x v="10"/>
    <x v="11"/>
    <x v="7"/>
    <x v="5"/>
    <x v="5"/>
    <x v="9"/>
    <x v="11"/>
    <x v="15"/>
  </r>
  <r>
    <x v="25"/>
    <x v="0"/>
    <x v="47"/>
    <x v="8"/>
    <x v="11"/>
    <x v="10"/>
    <x v="11"/>
    <x v="7"/>
    <x v="5"/>
    <x v="7"/>
    <x v="12"/>
    <x v="13"/>
    <x v="19"/>
  </r>
  <r>
    <x v="25"/>
    <x v="0"/>
    <x v="92"/>
    <x v="8"/>
    <x v="11"/>
    <x v="10"/>
    <x v="11"/>
    <x v="7"/>
    <x v="1"/>
    <x v="23"/>
    <x v="85"/>
    <x v="33"/>
    <x v="126"/>
  </r>
  <r>
    <x v="99"/>
    <x v="2"/>
    <x v="128"/>
    <x v="8"/>
    <x v="11"/>
    <x v="14"/>
    <x v="5"/>
    <x v="7"/>
    <x v="5"/>
    <x v="6"/>
    <x v="0"/>
    <x v="12"/>
    <x v="0"/>
  </r>
  <r>
    <x v="103"/>
    <x v="4"/>
    <x v="150"/>
    <x v="8"/>
    <x v="11"/>
    <x v="10"/>
    <x v="6"/>
    <x v="7"/>
    <x v="5"/>
    <x v="62"/>
    <x v="84"/>
    <x v="74"/>
    <x v="125"/>
  </r>
  <r>
    <x v="69"/>
    <x v="5"/>
    <x v="116"/>
    <x v="8"/>
    <x v="11"/>
    <x v="14"/>
    <x v="9"/>
    <x v="7"/>
    <x v="2"/>
    <x v="62"/>
    <x v="0"/>
    <x v="90"/>
    <x v="127"/>
  </r>
  <r>
    <x v="3"/>
    <x v="5"/>
    <x v="43"/>
    <x v="8"/>
    <x v="11"/>
    <x v="10"/>
    <x v="11"/>
    <x v="7"/>
    <x v="12"/>
    <x v="62"/>
    <x v="86"/>
    <x v="90"/>
    <x v="127"/>
  </r>
  <r>
    <x v="26"/>
    <x v="5"/>
    <x v="143"/>
    <x v="8"/>
    <x v="11"/>
    <x v="10"/>
    <x v="11"/>
    <x v="7"/>
    <x v="12"/>
    <x v="62"/>
    <x v="86"/>
    <x v="90"/>
    <x v="127"/>
  </r>
  <r>
    <x v="28"/>
    <x v="5"/>
    <x v="25"/>
    <x v="8"/>
    <x v="11"/>
    <x v="10"/>
    <x v="11"/>
    <x v="7"/>
    <x v="12"/>
    <x v="62"/>
    <x v="86"/>
    <x v="90"/>
    <x v="127"/>
  </r>
  <r>
    <x v="30"/>
    <x v="5"/>
    <x v="65"/>
    <x v="8"/>
    <x v="11"/>
    <x v="10"/>
    <x v="11"/>
    <x v="7"/>
    <x v="12"/>
    <x v="62"/>
    <x v="86"/>
    <x v="90"/>
    <x v="127"/>
  </r>
  <r>
    <x v="34"/>
    <x v="5"/>
    <x v="62"/>
    <x v="8"/>
    <x v="11"/>
    <x v="10"/>
    <x v="11"/>
    <x v="7"/>
    <x v="12"/>
    <x v="62"/>
    <x v="86"/>
    <x v="90"/>
    <x v="127"/>
  </r>
  <r>
    <x v="79"/>
    <x v="5"/>
    <x v="190"/>
    <x v="8"/>
    <x v="11"/>
    <x v="10"/>
    <x v="11"/>
    <x v="7"/>
    <x v="12"/>
    <x v="62"/>
    <x v="86"/>
    <x v="90"/>
    <x v="127"/>
  </r>
  <r>
    <x v="58"/>
    <x v="5"/>
    <x v="202"/>
    <x v="8"/>
    <x v="11"/>
    <x v="10"/>
    <x v="11"/>
    <x v="7"/>
    <x v="12"/>
    <x v="62"/>
    <x v="86"/>
    <x v="90"/>
    <x v="127"/>
  </r>
  <r>
    <x v="56"/>
    <x v="5"/>
    <x v="99"/>
    <x v="8"/>
    <x v="11"/>
    <x v="10"/>
    <x v="11"/>
    <x v="7"/>
    <x v="12"/>
    <x v="62"/>
    <x v="86"/>
    <x v="90"/>
    <x v="127"/>
  </r>
  <r>
    <x v="56"/>
    <x v="5"/>
    <x v="52"/>
    <x v="8"/>
    <x v="11"/>
    <x v="10"/>
    <x v="11"/>
    <x v="7"/>
    <x v="12"/>
    <x v="62"/>
    <x v="86"/>
    <x v="90"/>
    <x v="127"/>
  </r>
  <r>
    <x v="81"/>
    <x v="5"/>
    <x v="152"/>
    <x v="8"/>
    <x v="11"/>
    <x v="10"/>
    <x v="11"/>
    <x v="7"/>
    <x v="12"/>
    <x v="62"/>
    <x v="86"/>
    <x v="90"/>
    <x v="127"/>
  </r>
  <r>
    <x v="81"/>
    <x v="5"/>
    <x v="27"/>
    <x v="8"/>
    <x v="11"/>
    <x v="10"/>
    <x v="11"/>
    <x v="7"/>
    <x v="12"/>
    <x v="62"/>
    <x v="86"/>
    <x v="90"/>
    <x v="127"/>
  </r>
  <r>
    <x v="99"/>
    <x v="5"/>
    <x v="128"/>
    <x v="8"/>
    <x v="11"/>
    <x v="10"/>
    <x v="11"/>
    <x v="7"/>
    <x v="12"/>
    <x v="62"/>
    <x v="86"/>
    <x v="90"/>
    <x v="127"/>
  </r>
  <r>
    <x v="101"/>
    <x v="5"/>
    <x v="182"/>
    <x v="8"/>
    <x v="11"/>
    <x v="10"/>
    <x v="11"/>
    <x v="7"/>
    <x v="12"/>
    <x v="62"/>
    <x v="86"/>
    <x v="90"/>
    <x v="127"/>
  </r>
  <r>
    <x v="109"/>
    <x v="5"/>
    <x v="217"/>
    <x v="8"/>
    <x v="11"/>
    <x v="10"/>
    <x v="11"/>
    <x v="7"/>
    <x v="12"/>
    <x v="62"/>
    <x v="86"/>
    <x v="90"/>
    <x v="127"/>
  </r>
  <r>
    <x v="116"/>
    <x v="5"/>
    <x v="220"/>
    <x v="8"/>
    <x v="11"/>
    <x v="10"/>
    <x v="11"/>
    <x v="7"/>
    <x v="12"/>
    <x v="62"/>
    <x v="86"/>
    <x v="90"/>
    <x v="127"/>
  </r>
  <r>
    <x v="27"/>
    <x v="5"/>
    <x v="71"/>
    <x v="8"/>
    <x v="11"/>
    <x v="10"/>
    <x v="11"/>
    <x v="7"/>
    <x v="12"/>
    <x v="62"/>
    <x v="86"/>
    <x v="90"/>
    <x v="127"/>
  </r>
  <r>
    <x v="109"/>
    <x v="5"/>
    <x v="179"/>
    <x v="8"/>
    <x v="11"/>
    <x v="5"/>
    <x v="11"/>
    <x v="7"/>
    <x v="5"/>
    <x v="62"/>
    <x v="86"/>
    <x v="90"/>
    <x v="127"/>
  </r>
  <r>
    <x v="12"/>
    <x v="4"/>
    <x v="40"/>
    <x v="10"/>
    <x v="11"/>
    <x v="1"/>
    <x v="11"/>
    <x v="7"/>
    <x v="0"/>
    <x v="43"/>
    <x v="0"/>
    <x v="57"/>
    <x v="0"/>
  </r>
  <r>
    <x v="107"/>
    <x v="5"/>
    <x v="193"/>
    <x v="10"/>
    <x v="11"/>
    <x v="1"/>
    <x v="11"/>
    <x v="7"/>
    <x v="1"/>
    <x v="62"/>
    <x v="86"/>
    <x v="90"/>
    <x v="127"/>
  </r>
  <r>
    <x v="61"/>
    <x v="5"/>
    <x v="107"/>
    <x v="10"/>
    <x v="11"/>
    <x v="14"/>
    <x v="2"/>
    <x v="7"/>
    <x v="2"/>
    <x v="62"/>
    <x v="86"/>
    <x v="90"/>
    <x v="127"/>
  </r>
  <r>
    <x v="69"/>
    <x v="5"/>
    <x v="116"/>
    <x v="10"/>
    <x v="11"/>
    <x v="14"/>
    <x v="2"/>
    <x v="7"/>
    <x v="2"/>
    <x v="62"/>
    <x v="86"/>
    <x v="90"/>
    <x v="127"/>
  </r>
  <r>
    <x v="99"/>
    <x v="5"/>
    <x v="128"/>
    <x v="10"/>
    <x v="11"/>
    <x v="14"/>
    <x v="2"/>
    <x v="7"/>
    <x v="2"/>
    <x v="62"/>
    <x v="86"/>
    <x v="90"/>
    <x v="127"/>
  </r>
  <r>
    <x v="107"/>
    <x v="5"/>
    <x v="193"/>
    <x v="10"/>
    <x v="11"/>
    <x v="14"/>
    <x v="2"/>
    <x v="7"/>
    <x v="2"/>
    <x v="62"/>
    <x v="86"/>
    <x v="90"/>
    <x v="127"/>
  </r>
  <r>
    <x v="5"/>
    <x v="0"/>
    <x v="43"/>
    <x v="11"/>
    <x v="11"/>
    <x v="6"/>
    <x v="11"/>
    <x v="7"/>
    <x v="3"/>
    <x v="28"/>
    <x v="18"/>
    <x v="40"/>
    <x v="26"/>
  </r>
  <r>
    <x v="12"/>
    <x v="4"/>
    <x v="40"/>
    <x v="11"/>
    <x v="11"/>
    <x v="6"/>
    <x v="11"/>
    <x v="7"/>
    <x v="3"/>
    <x v="43"/>
    <x v="39"/>
    <x v="57"/>
    <x v="53"/>
  </r>
  <r>
    <x v="12"/>
    <x v="4"/>
    <x v="98"/>
    <x v="11"/>
    <x v="11"/>
    <x v="14"/>
    <x v="4"/>
    <x v="7"/>
    <x v="3"/>
    <x v="14"/>
    <x v="34"/>
    <x v="57"/>
    <x v="87"/>
  </r>
  <r>
    <x v="69"/>
    <x v="5"/>
    <x v="116"/>
    <x v="11"/>
    <x v="11"/>
    <x v="14"/>
    <x v="7"/>
    <x v="7"/>
    <x v="27"/>
    <x v="62"/>
    <x v="86"/>
    <x v="90"/>
    <x v="127"/>
  </r>
  <r>
    <x v="58"/>
    <x v="5"/>
    <x v="202"/>
    <x v="11"/>
    <x v="11"/>
    <x v="6"/>
    <x v="11"/>
    <x v="7"/>
    <x v="6"/>
    <x v="62"/>
    <x v="86"/>
    <x v="90"/>
    <x v="127"/>
  </r>
  <r>
    <x v="28"/>
    <x v="5"/>
    <x v="26"/>
    <x v="11"/>
    <x v="11"/>
    <x v="6"/>
    <x v="11"/>
    <x v="7"/>
    <x v="6"/>
    <x v="62"/>
    <x v="86"/>
    <x v="90"/>
    <x v="127"/>
  </r>
  <r>
    <x v="81"/>
    <x v="5"/>
    <x v="28"/>
    <x v="11"/>
    <x v="11"/>
    <x v="6"/>
    <x v="11"/>
    <x v="7"/>
    <x v="6"/>
    <x v="62"/>
    <x v="86"/>
    <x v="90"/>
    <x v="127"/>
  </r>
  <r>
    <x v="81"/>
    <x v="5"/>
    <x v="30"/>
    <x v="11"/>
    <x v="11"/>
    <x v="6"/>
    <x v="11"/>
    <x v="7"/>
    <x v="6"/>
    <x v="62"/>
    <x v="86"/>
    <x v="90"/>
    <x v="127"/>
  </r>
  <r>
    <x v="109"/>
    <x v="5"/>
    <x v="217"/>
    <x v="11"/>
    <x v="11"/>
    <x v="6"/>
    <x v="11"/>
    <x v="7"/>
    <x v="6"/>
    <x v="62"/>
    <x v="86"/>
    <x v="90"/>
    <x v="127"/>
  </r>
  <r>
    <x v="45"/>
    <x v="5"/>
    <x v="195"/>
    <x v="11"/>
    <x v="11"/>
    <x v="6"/>
    <x v="11"/>
    <x v="7"/>
    <x v="6"/>
    <x v="62"/>
    <x v="86"/>
    <x v="90"/>
    <x v="12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109" firstHeaderRow="2" firstDataRow="2" firstDataCol="3" rowPageCount="1" colPageCount="1"/>
  <pivotFields count="13">
    <pivotField axis="axisRow" compact="0" showAll="0" sumSubtotal="1" defaultSubtotal="0" outline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sum"/>
      </items>
    </pivotField>
    <pivotField axis="axisPage" compact="0" showAll="0" outline="0">
      <items count="7">
        <item x="0"/>
        <item h="1" x="1"/>
        <item h="1" x="2"/>
        <item h="1" x="3"/>
        <item h="1" x="4"/>
        <item h="1" x="5"/>
        <item t="default"/>
      </items>
    </pivotField>
    <pivotField axis="axisRow" compact="0" showAll="0" defaultSubtotal="0" outline="0">
      <items count="2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</items>
    </pivotField>
    <pivotField axis="axisRow" compact="0" showAll="0" defaultSubtotal="0" outline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h="1"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 outline="0"/>
    <pivotField compact="0" showAll="0" outline="0"/>
    <pivotField compact="0" showAll="0" outline="0"/>
    <pivotField dataField="1" compact="0" showAll="0"/>
  </pivotFields>
  <rowFields count="3">
    <field x="0"/>
    <field x="2"/>
    <field x="3"/>
  </rowFields>
  <rowItems count="10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 t="grand">
      <x v="104"/>
    </i>
  </rowItems>
  <colItems count="1">
    <i t="grand">
      <x v="0"/>
    </i>
  </colItems>
  <pageFields count="1">
    <pageField fld="1" hier="-1"/>
  </pageFields>
  <dataFields count="1">
    <dataField name="Sum of Enron Cost Total" fld="12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28125" defaultRowHeight="12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10.71"/>
    <col collapsed="false" customWidth="true" hidden="false" outlineLevel="0" max="3" min="3" style="1" width="24.85"/>
    <col collapsed="false" customWidth="true" hidden="false" outlineLevel="0" max="4" min="4" style="1" width="19.85"/>
    <col collapsed="false" customWidth="true" hidden="false" outlineLevel="0" max="5" min="5" style="1" width="27.56"/>
    <col collapsed="false" customWidth="true" hidden="false" outlineLevel="0" max="6" min="6" style="1" width="18.14"/>
    <col collapsed="false" customWidth="true" hidden="false" outlineLevel="0" max="7" min="7" style="1" width="20.13"/>
    <col collapsed="false" customWidth="true" hidden="false" outlineLevel="0" max="8" min="8" style="1" width="19.14"/>
    <col collapsed="false" customWidth="true" hidden="false" outlineLevel="0" max="9" min="9" style="2" width="16.28"/>
    <col collapsed="false" customWidth="true" hidden="false" outlineLevel="0" max="10" min="10" style="3" width="11.7"/>
    <col collapsed="false" customWidth="true" hidden="false" outlineLevel="0" max="11" min="11" style="3" width="15.41"/>
    <col collapsed="false" customWidth="true" hidden="false" outlineLevel="0" max="12" min="12" style="4" width="12.7"/>
    <col collapsed="false" customWidth="true" hidden="false" outlineLevel="0" max="13" min="13" style="5" width="15.99"/>
    <col collapsed="false" customWidth="true" hidden="false" outlineLevel="0" max="14" min="14" style="6" width="27.14"/>
  </cols>
  <sheetData>
    <row r="1" customFormat="false" ht="12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" hidden="false" customHeight="true" outlineLevel="0" collapsed="false">
      <c r="A2" s="1" t="s">
        <v>14</v>
      </c>
      <c r="B2" s="1" t="s">
        <v>15</v>
      </c>
      <c r="C2" s="1" t="s">
        <v>14</v>
      </c>
      <c r="D2" s="1" t="s">
        <v>16</v>
      </c>
      <c r="E2" s="13" t="s">
        <v>17</v>
      </c>
      <c r="I2" s="2" t="n">
        <v>5</v>
      </c>
      <c r="K2" s="3" t="n">
        <f aca="false">I2*J2</f>
        <v>0</v>
      </c>
      <c r="L2" s="4" t="n">
        <v>0</v>
      </c>
      <c r="M2" s="5" t="n">
        <f aca="false">I2*L2</f>
        <v>0</v>
      </c>
      <c r="N2" s="6" t="s">
        <v>18</v>
      </c>
    </row>
    <row r="3" customFormat="false" ht="12" hidden="false" customHeight="true" outlineLevel="0" collapsed="false">
      <c r="A3" s="14" t="s">
        <v>19</v>
      </c>
      <c r="B3" s="14" t="s">
        <v>20</v>
      </c>
      <c r="C3" s="14" t="s">
        <v>21</v>
      </c>
      <c r="D3" s="14" t="s">
        <v>22</v>
      </c>
      <c r="E3" s="13" t="s">
        <v>17</v>
      </c>
      <c r="F3" s="14"/>
      <c r="G3" s="14"/>
      <c r="H3" s="14"/>
      <c r="I3" s="15" t="n">
        <v>20</v>
      </c>
      <c r="J3" s="16"/>
      <c r="K3" s="16" t="n">
        <f aca="false">I3*J3</f>
        <v>0</v>
      </c>
      <c r="L3" s="17" t="n">
        <v>500</v>
      </c>
      <c r="M3" s="18" t="n">
        <f aca="false">I3*L3</f>
        <v>10000</v>
      </c>
      <c r="N3" s="17" t="n">
        <v>171000</v>
      </c>
    </row>
    <row r="4" customFormat="false" ht="12" hidden="false" customHeight="true" outlineLevel="0" collapsed="false">
      <c r="A4" s="19" t="s">
        <v>23</v>
      </c>
      <c r="B4" s="19" t="s">
        <v>15</v>
      </c>
      <c r="C4" s="19" t="s">
        <v>24</v>
      </c>
      <c r="D4" s="19" t="s">
        <v>25</v>
      </c>
      <c r="E4" s="20" t="s">
        <v>17</v>
      </c>
      <c r="F4" s="19"/>
      <c r="G4" s="19"/>
      <c r="H4" s="19"/>
      <c r="I4" s="21" t="n">
        <v>4</v>
      </c>
      <c r="J4" s="3" t="n">
        <v>200</v>
      </c>
      <c r="K4" s="3" t="n">
        <f aca="false">I4*J4</f>
        <v>800</v>
      </c>
      <c r="L4" s="4" t="n">
        <v>200</v>
      </c>
      <c r="M4" s="5" t="n">
        <f aca="false">I4*L4</f>
        <v>800</v>
      </c>
    </row>
    <row r="5" customFormat="false" ht="12" hidden="false" customHeight="true" outlineLevel="0" collapsed="false">
      <c r="A5" s="22" t="s">
        <v>26</v>
      </c>
      <c r="B5" s="23"/>
      <c r="C5" s="22" t="s">
        <v>27</v>
      </c>
      <c r="D5" s="23" t="s">
        <v>28</v>
      </c>
      <c r="E5" s="23" t="s">
        <v>17</v>
      </c>
      <c r="F5" s="23"/>
      <c r="G5" s="23"/>
      <c r="H5" s="23"/>
      <c r="I5" s="24" t="n">
        <v>6</v>
      </c>
      <c r="J5" s="25"/>
      <c r="K5" s="25"/>
      <c r="L5" s="26"/>
      <c r="M5" s="27"/>
      <c r="N5" s="28"/>
    </row>
    <row r="6" customFormat="false" ht="12" hidden="false" customHeight="true" outlineLevel="0" collapsed="false">
      <c r="A6" s="22" t="s">
        <v>26</v>
      </c>
      <c r="B6" s="23"/>
      <c r="C6" s="22" t="s">
        <v>29</v>
      </c>
      <c r="D6" s="23" t="s">
        <v>28</v>
      </c>
      <c r="E6" s="23" t="s">
        <v>17</v>
      </c>
      <c r="F6" s="23"/>
      <c r="G6" s="23"/>
      <c r="H6" s="23"/>
      <c r="I6" s="24" t="n">
        <v>6</v>
      </c>
      <c r="J6" s="25"/>
      <c r="K6" s="25"/>
      <c r="L6" s="26"/>
      <c r="M6" s="27"/>
      <c r="N6" s="28"/>
    </row>
    <row r="7" customFormat="false" ht="12" hidden="false" customHeight="true" outlineLevel="0" collapsed="false">
      <c r="A7" s="22" t="s">
        <v>26</v>
      </c>
      <c r="B7" s="23"/>
      <c r="C7" s="22" t="s">
        <v>30</v>
      </c>
      <c r="D7" s="23" t="s">
        <v>28</v>
      </c>
      <c r="E7" s="23" t="s">
        <v>17</v>
      </c>
      <c r="F7" s="23"/>
      <c r="G7" s="23"/>
      <c r="H7" s="23"/>
      <c r="I7" s="24" t="n">
        <v>6</v>
      </c>
      <c r="J7" s="25"/>
      <c r="K7" s="25"/>
      <c r="L7" s="26"/>
      <c r="M7" s="27"/>
      <c r="N7" s="28"/>
    </row>
    <row r="8" customFormat="false" ht="12" hidden="false" customHeight="true" outlineLevel="0" collapsed="false">
      <c r="A8" s="29" t="s">
        <v>31</v>
      </c>
      <c r="B8" s="29" t="s">
        <v>32</v>
      </c>
      <c r="C8" s="29" t="s">
        <v>33</v>
      </c>
      <c r="D8" s="29" t="s">
        <v>34</v>
      </c>
      <c r="E8" s="29" t="s">
        <v>35</v>
      </c>
      <c r="F8" s="29"/>
      <c r="G8" s="29" t="n">
        <v>2</v>
      </c>
      <c r="H8" s="29"/>
      <c r="I8" s="30" t="n">
        <v>6</v>
      </c>
      <c r="J8" s="3" t="n">
        <v>13561.62</v>
      </c>
      <c r="K8" s="3" t="n">
        <f aca="false">I9*J8</f>
        <v>27123.24</v>
      </c>
      <c r="L8" s="4" t="n">
        <v>0</v>
      </c>
      <c r="M8" s="5" t="n">
        <f aca="false">I9*L8</f>
        <v>0</v>
      </c>
    </row>
    <row r="9" customFormat="false" ht="12" hidden="false" customHeight="true" outlineLevel="0" collapsed="false">
      <c r="A9" s="19" t="s">
        <v>31</v>
      </c>
      <c r="B9" s="19" t="s">
        <v>32</v>
      </c>
      <c r="C9" s="19" t="s">
        <v>36</v>
      </c>
      <c r="D9" s="19" t="s">
        <v>34</v>
      </c>
      <c r="E9" s="19" t="s">
        <v>35</v>
      </c>
      <c r="F9" s="19"/>
      <c r="G9" s="19" t="n">
        <v>2</v>
      </c>
      <c r="H9" s="19"/>
      <c r="I9" s="21" t="n">
        <v>2</v>
      </c>
    </row>
    <row r="10" customFormat="false" ht="12" hidden="false" customHeight="true" outlineLevel="0" collapsed="false">
      <c r="A10" s="31" t="s">
        <v>37</v>
      </c>
      <c r="B10" s="31" t="s">
        <v>32</v>
      </c>
      <c r="C10" s="31" t="s">
        <v>37</v>
      </c>
      <c r="D10" s="1" t="s">
        <v>32</v>
      </c>
      <c r="E10" s="1" t="s">
        <v>35</v>
      </c>
      <c r="I10" s="32" t="n">
        <v>0</v>
      </c>
      <c r="K10" s="3" t="n">
        <f aca="false">I11*J10</f>
        <v>0</v>
      </c>
      <c r="L10" s="4" t="n">
        <v>1285</v>
      </c>
      <c r="M10" s="5" t="n">
        <f aca="false">I11*L10</f>
        <v>0</v>
      </c>
      <c r="N10" s="33" t="s">
        <v>38</v>
      </c>
    </row>
    <row r="11" customFormat="false" ht="12" hidden="false" customHeight="true" outlineLevel="0" collapsed="false">
      <c r="A11" s="31" t="s">
        <v>39</v>
      </c>
      <c r="B11" s="31" t="s">
        <v>32</v>
      </c>
      <c r="C11" s="31" t="s">
        <v>39</v>
      </c>
      <c r="D11" s="1" t="s">
        <v>32</v>
      </c>
      <c r="E11" s="1" t="s">
        <v>35</v>
      </c>
      <c r="I11" s="32" t="n">
        <v>0</v>
      </c>
      <c r="J11" s="3" t="n">
        <v>349.99</v>
      </c>
      <c r="K11" s="3" t="n">
        <f aca="false">I12*J11</f>
        <v>0</v>
      </c>
      <c r="L11" s="4" t="n">
        <v>400</v>
      </c>
      <c r="M11" s="5" t="n">
        <f aca="false">I12*L11</f>
        <v>0</v>
      </c>
      <c r="N11" s="33" t="s">
        <v>38</v>
      </c>
    </row>
    <row r="12" customFormat="false" ht="12" hidden="false" customHeight="true" outlineLevel="0" collapsed="false">
      <c r="A12" s="34" t="s">
        <v>40</v>
      </c>
      <c r="B12" s="34" t="s">
        <v>32</v>
      </c>
      <c r="C12" s="34" t="s">
        <v>41</v>
      </c>
      <c r="D12" s="34" t="s">
        <v>32</v>
      </c>
      <c r="E12" s="1" t="s">
        <v>35</v>
      </c>
      <c r="F12" s="34"/>
      <c r="G12" s="34"/>
      <c r="H12" s="34"/>
      <c r="I12" s="32" t="n">
        <v>0</v>
      </c>
      <c r="K12" s="3" t="n">
        <f aca="false">I13*J12</f>
        <v>0</v>
      </c>
      <c r="L12" s="4" t="n">
        <v>147240</v>
      </c>
      <c r="M12" s="5" t="n">
        <f aca="false">I13*L12</f>
        <v>0</v>
      </c>
      <c r="N12" s="35" t="s">
        <v>42</v>
      </c>
    </row>
    <row r="13" customFormat="false" ht="12" hidden="false" customHeight="true" outlineLevel="0" collapsed="false">
      <c r="A13" s="36" t="s">
        <v>43</v>
      </c>
      <c r="B13" s="36" t="s">
        <v>32</v>
      </c>
      <c r="C13" s="36" t="s">
        <v>43</v>
      </c>
      <c r="D13" s="1" t="s">
        <v>32</v>
      </c>
      <c r="E13" s="1" t="s">
        <v>35</v>
      </c>
      <c r="I13" s="32" t="n">
        <v>0</v>
      </c>
      <c r="J13" s="3" t="n">
        <v>549</v>
      </c>
      <c r="K13" s="3" t="n">
        <f aca="false">I14*J13</f>
        <v>0</v>
      </c>
      <c r="L13" s="3" t="n">
        <v>549</v>
      </c>
      <c r="M13" s="5" t="n">
        <f aca="false">I14*L13</f>
        <v>0</v>
      </c>
      <c r="N13" s="33" t="s">
        <v>38</v>
      </c>
    </row>
    <row r="14" customFormat="false" ht="12" hidden="false" customHeight="true" outlineLevel="0" collapsed="false">
      <c r="A14" s="34" t="s">
        <v>44</v>
      </c>
      <c r="B14" s="34" t="s">
        <v>32</v>
      </c>
      <c r="C14" s="34" t="s">
        <v>44</v>
      </c>
      <c r="D14" s="34" t="s">
        <v>32</v>
      </c>
      <c r="E14" s="1" t="s">
        <v>35</v>
      </c>
      <c r="F14" s="34"/>
      <c r="G14" s="34"/>
      <c r="H14" s="34"/>
      <c r="I14" s="32" t="n">
        <v>0</v>
      </c>
      <c r="J14" s="37" t="n">
        <v>389.99</v>
      </c>
      <c r="K14" s="3" t="n">
        <f aca="false">I15*J14</f>
        <v>0</v>
      </c>
      <c r="L14" s="37" t="n">
        <v>389.99</v>
      </c>
      <c r="M14" s="5" t="n">
        <f aca="false">I15*L14</f>
        <v>0</v>
      </c>
      <c r="N14" s="35" t="s">
        <v>45</v>
      </c>
    </row>
    <row r="15" customFormat="false" ht="12" hidden="false" customHeight="true" outlineLevel="0" collapsed="false">
      <c r="A15" s="34" t="s">
        <v>46</v>
      </c>
      <c r="B15" s="34" t="s">
        <v>32</v>
      </c>
      <c r="C15" s="34" t="s">
        <v>47</v>
      </c>
      <c r="D15" s="34" t="s">
        <v>32</v>
      </c>
      <c r="E15" s="1" t="s">
        <v>35</v>
      </c>
      <c r="F15" s="34"/>
      <c r="G15" s="34"/>
      <c r="H15" s="34"/>
      <c r="I15" s="32" t="n">
        <v>0</v>
      </c>
      <c r="J15" s="37"/>
      <c r="K15" s="3" t="n">
        <f aca="false">I16*J15</f>
        <v>0</v>
      </c>
      <c r="L15" s="37" t="n">
        <v>0</v>
      </c>
      <c r="M15" s="5" t="n">
        <f aca="false">I16*L15</f>
        <v>0</v>
      </c>
      <c r="N15" s="35"/>
    </row>
    <row r="16" customFormat="false" ht="12" hidden="false" customHeight="true" outlineLevel="0" collapsed="false">
      <c r="A16" s="36" t="s">
        <v>48</v>
      </c>
      <c r="B16" s="36" t="s">
        <v>32</v>
      </c>
      <c r="C16" s="36" t="s">
        <v>48</v>
      </c>
      <c r="D16" s="1" t="s">
        <v>32</v>
      </c>
      <c r="E16" s="1" t="s">
        <v>35</v>
      </c>
      <c r="I16" s="2" t="n">
        <v>0</v>
      </c>
      <c r="J16" s="3" t="n">
        <v>299</v>
      </c>
      <c r="K16" s="3" t="n">
        <f aca="false">I17*J16</f>
        <v>598</v>
      </c>
      <c r="L16" s="3" t="n">
        <v>299</v>
      </c>
      <c r="M16" s="5" t="n">
        <f aca="false">I17*L16</f>
        <v>598</v>
      </c>
      <c r="N16" s="33" t="s">
        <v>38</v>
      </c>
    </row>
    <row r="17" customFormat="false" ht="12" hidden="false" customHeight="true" outlineLevel="0" collapsed="false">
      <c r="A17" s="19" t="s">
        <v>49</v>
      </c>
      <c r="B17" s="19" t="s">
        <v>15</v>
      </c>
      <c r="C17" s="19" t="s">
        <v>49</v>
      </c>
      <c r="D17" s="19" t="s">
        <v>50</v>
      </c>
      <c r="E17" s="19" t="s">
        <v>35</v>
      </c>
      <c r="F17" s="19" t="n">
        <v>1</v>
      </c>
      <c r="G17" s="19" t="n">
        <v>2</v>
      </c>
      <c r="H17" s="19"/>
      <c r="I17" s="21" t="n">
        <v>2</v>
      </c>
      <c r="J17" s="3" t="n">
        <v>1749</v>
      </c>
      <c r="K17" s="3" t="n">
        <f aca="false">I18*J17</f>
        <v>3498</v>
      </c>
      <c r="L17" s="4" t="n">
        <v>1347.77</v>
      </c>
      <c r="M17" s="5" t="n">
        <f aca="false">I18*L17</f>
        <v>2695.54</v>
      </c>
    </row>
    <row r="18" customFormat="false" ht="12" hidden="false" customHeight="true" outlineLevel="0" collapsed="false">
      <c r="A18" s="19" t="s">
        <v>51</v>
      </c>
      <c r="B18" s="38" t="s">
        <v>20</v>
      </c>
      <c r="C18" s="19" t="s">
        <v>52</v>
      </c>
      <c r="D18" s="19" t="s">
        <v>50</v>
      </c>
      <c r="E18" s="19" t="s">
        <v>35</v>
      </c>
      <c r="F18" s="19" t="n">
        <v>1</v>
      </c>
      <c r="G18" s="19" t="n">
        <v>2</v>
      </c>
      <c r="H18" s="19"/>
      <c r="I18" s="21" t="n">
        <v>2</v>
      </c>
      <c r="K18" s="3" t="e">
        <f aca="false">#REF!*J18</f>
        <v>#REF!</v>
      </c>
      <c r="L18" s="4" t="n">
        <v>8000</v>
      </c>
      <c r="M18" s="5" t="e">
        <f aca="false">#REF!*L18</f>
        <v>#REF!</v>
      </c>
    </row>
    <row r="19" customFormat="false" ht="12" hidden="false" customHeight="true" outlineLevel="0" collapsed="false">
      <c r="A19" s="39" t="s">
        <v>26</v>
      </c>
      <c r="B19" s="40"/>
      <c r="C19" s="39" t="s">
        <v>53</v>
      </c>
      <c r="D19" s="39" t="s">
        <v>50</v>
      </c>
      <c r="E19" s="39" t="s">
        <v>35</v>
      </c>
      <c r="F19" s="39"/>
      <c r="G19" s="39" t="n">
        <v>3</v>
      </c>
      <c r="H19" s="39"/>
      <c r="I19" s="41" t="n">
        <v>3</v>
      </c>
      <c r="J19" s="25"/>
      <c r="K19" s="25" t="e">
        <f aca="false">#REF!*J19</f>
        <v>#REF!</v>
      </c>
      <c r="L19" s="26"/>
      <c r="M19" s="27"/>
      <c r="N19" s="28"/>
    </row>
    <row r="20" customFormat="false" ht="12" hidden="false" customHeight="true" outlineLevel="0" collapsed="false">
      <c r="A20" s="39" t="s">
        <v>51</v>
      </c>
      <c r="B20" s="40"/>
      <c r="C20" s="39" t="s">
        <v>52</v>
      </c>
      <c r="D20" s="39" t="s">
        <v>50</v>
      </c>
      <c r="E20" s="39" t="s">
        <v>35</v>
      </c>
      <c r="F20" s="39" t="n">
        <v>1</v>
      </c>
      <c r="G20" s="39" t="n">
        <v>2</v>
      </c>
      <c r="H20" s="39"/>
      <c r="I20" s="41" t="n">
        <v>4</v>
      </c>
      <c r="J20" s="25"/>
      <c r="K20" s="25" t="e">
        <f aca="false">#REF!*J20</f>
        <v>#REF!</v>
      </c>
      <c r="L20" s="26" t="n">
        <v>8000</v>
      </c>
      <c r="M20" s="27" t="e">
        <f aca="false">#REF!*L20</f>
        <v>#REF!</v>
      </c>
      <c r="N20" s="28"/>
    </row>
    <row r="21" customFormat="false" ht="12" hidden="false" customHeight="true" outlineLevel="0" collapsed="false">
      <c r="A21" s="19" t="s">
        <v>54</v>
      </c>
      <c r="B21" s="19" t="s">
        <v>55</v>
      </c>
      <c r="C21" s="19" t="s">
        <v>56</v>
      </c>
      <c r="D21" s="19" t="s">
        <v>57</v>
      </c>
      <c r="E21" s="19" t="s">
        <v>35</v>
      </c>
      <c r="F21" s="19" t="n">
        <v>1</v>
      </c>
      <c r="G21" s="19" t="n">
        <v>0</v>
      </c>
      <c r="H21" s="19" t="n">
        <v>0</v>
      </c>
      <c r="I21" s="42" t="s">
        <v>58</v>
      </c>
      <c r="J21" s="3" t="n">
        <v>600</v>
      </c>
      <c r="K21" s="3" t="n">
        <f aca="false">I19*J21</f>
        <v>1800</v>
      </c>
      <c r="L21" s="3" t="n">
        <v>600</v>
      </c>
      <c r="M21" s="5" t="n">
        <f aca="false">I19*L21</f>
        <v>1800</v>
      </c>
    </row>
    <row r="22" customFormat="false" ht="12" hidden="false" customHeight="true" outlineLevel="0" collapsed="false">
      <c r="A22" s="38" t="s">
        <v>59</v>
      </c>
      <c r="B22" s="38" t="s">
        <v>55</v>
      </c>
      <c r="C22" s="19" t="s">
        <v>60</v>
      </c>
      <c r="D22" s="19" t="s">
        <v>61</v>
      </c>
      <c r="E22" s="19" t="s">
        <v>35</v>
      </c>
      <c r="F22" s="19"/>
      <c r="G22" s="19" t="n">
        <v>1</v>
      </c>
      <c r="H22" s="19"/>
      <c r="I22" s="21" t="n">
        <v>1</v>
      </c>
      <c r="K22" s="3" t="e">
        <f aca="false">#REF!*J22</f>
        <v>#REF!</v>
      </c>
      <c r="L22" s="4" t="n">
        <v>1500</v>
      </c>
      <c r="M22" s="5" t="e">
        <f aca="false">#REF!*L22</f>
        <v>#REF!</v>
      </c>
    </row>
    <row r="23" customFormat="false" ht="12" hidden="false" customHeight="true" outlineLevel="0" collapsed="false">
      <c r="A23" s="19" t="s">
        <v>62</v>
      </c>
      <c r="B23" s="19" t="s">
        <v>15</v>
      </c>
      <c r="C23" s="19" t="s">
        <v>63</v>
      </c>
      <c r="D23" s="19" t="s">
        <v>64</v>
      </c>
      <c r="E23" s="19" t="s">
        <v>35</v>
      </c>
      <c r="F23" s="19"/>
      <c r="G23" s="19" t="n">
        <v>2</v>
      </c>
      <c r="H23" s="19"/>
      <c r="I23" s="21" t="n">
        <v>2</v>
      </c>
      <c r="J23" s="3" t="n">
        <v>200</v>
      </c>
      <c r="K23" s="3" t="n">
        <f aca="false">I23*J23</f>
        <v>400</v>
      </c>
      <c r="L23" s="4" t="n">
        <v>0</v>
      </c>
      <c r="M23" s="5" t="e">
        <f aca="false">I21*L23</f>
        <v>#VALUE!</v>
      </c>
    </row>
    <row r="24" customFormat="false" ht="12" hidden="false" customHeight="true" outlineLevel="0" collapsed="false">
      <c r="A24" s="39" t="s">
        <v>65</v>
      </c>
      <c r="B24" s="39"/>
      <c r="C24" s="39" t="s">
        <v>66</v>
      </c>
      <c r="D24" s="39" t="s">
        <v>64</v>
      </c>
      <c r="E24" s="39" t="s">
        <v>35</v>
      </c>
      <c r="F24" s="39"/>
      <c r="G24" s="39" t="n">
        <v>2</v>
      </c>
      <c r="H24" s="39"/>
      <c r="I24" s="41" t="n">
        <v>4</v>
      </c>
      <c r="J24" s="25"/>
      <c r="K24" s="25"/>
      <c r="L24" s="26"/>
      <c r="M24" s="27"/>
      <c r="N24" s="28"/>
    </row>
    <row r="25" customFormat="false" ht="12" hidden="false" customHeight="true" outlineLevel="0" collapsed="false">
      <c r="A25" s="39" t="s">
        <v>67</v>
      </c>
      <c r="B25" s="39"/>
      <c r="C25" s="39" t="s">
        <v>67</v>
      </c>
      <c r="D25" s="39" t="s">
        <v>68</v>
      </c>
      <c r="E25" s="39" t="s">
        <v>69</v>
      </c>
      <c r="F25" s="39"/>
      <c r="G25" s="39"/>
      <c r="H25" s="39"/>
      <c r="I25" s="41" t="n">
        <v>2</v>
      </c>
      <c r="J25" s="25"/>
      <c r="K25" s="25"/>
      <c r="L25" s="26"/>
      <c r="M25" s="27"/>
      <c r="N25" s="28"/>
    </row>
    <row r="26" customFormat="false" ht="12" hidden="false" customHeight="true" outlineLevel="0" collapsed="false">
      <c r="A26" s="43" t="s">
        <v>70</v>
      </c>
      <c r="B26" s="44"/>
      <c r="C26" s="43" t="s">
        <v>71</v>
      </c>
      <c r="D26" s="44" t="s">
        <v>68</v>
      </c>
      <c r="E26" s="44" t="s">
        <v>69</v>
      </c>
      <c r="F26" s="44"/>
      <c r="G26" s="44" t="n">
        <v>2</v>
      </c>
      <c r="H26" s="44"/>
      <c r="I26" s="45" t="n">
        <f aca="false">F26+G26+H26</f>
        <v>2</v>
      </c>
      <c r="J26" s="46"/>
      <c r="K26" s="46"/>
      <c r="L26" s="47"/>
      <c r="M26" s="48"/>
      <c r="N26" s="49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</row>
    <row r="27" customFormat="false" ht="12" hidden="false" customHeight="true" outlineLevel="0" collapsed="false">
      <c r="A27" s="43" t="s">
        <v>72</v>
      </c>
      <c r="B27" s="44"/>
      <c r="C27" s="43" t="s">
        <v>73</v>
      </c>
      <c r="D27" s="44" t="s">
        <v>68</v>
      </c>
      <c r="E27" s="44" t="s">
        <v>69</v>
      </c>
      <c r="F27" s="44"/>
      <c r="G27" s="44" t="n">
        <v>4</v>
      </c>
      <c r="H27" s="44"/>
      <c r="I27" s="45" t="n">
        <f aca="false">F27+G27+H27</f>
        <v>4</v>
      </c>
      <c r="J27" s="46"/>
      <c r="K27" s="46"/>
      <c r="L27" s="47"/>
      <c r="M27" s="48"/>
      <c r="N27" s="49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</row>
    <row r="28" customFormat="false" ht="12" hidden="false" customHeight="true" outlineLevel="0" collapsed="false">
      <c r="A28" s="43" t="s">
        <v>70</v>
      </c>
      <c r="B28" s="44"/>
      <c r="C28" s="43" t="s">
        <v>74</v>
      </c>
      <c r="D28" s="44" t="s">
        <v>68</v>
      </c>
      <c r="E28" s="44" t="s">
        <v>69</v>
      </c>
      <c r="F28" s="44"/>
      <c r="G28" s="44" t="n">
        <v>2</v>
      </c>
      <c r="H28" s="44"/>
      <c r="I28" s="45" t="n">
        <f aca="false">F28+G28+H28</f>
        <v>2</v>
      </c>
      <c r="J28" s="46"/>
      <c r="K28" s="46"/>
      <c r="L28" s="47"/>
      <c r="M28" s="48"/>
      <c r="N28" s="4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</row>
    <row r="29" customFormat="false" ht="12" hidden="false" customHeight="true" outlineLevel="0" collapsed="false">
      <c r="A29" s="43" t="s">
        <v>65</v>
      </c>
      <c r="B29" s="44"/>
      <c r="C29" s="43" t="s">
        <v>75</v>
      </c>
      <c r="D29" s="44" t="s">
        <v>68</v>
      </c>
      <c r="E29" s="44" t="s">
        <v>69</v>
      </c>
      <c r="F29" s="44"/>
      <c r="G29" s="44" t="n">
        <v>3</v>
      </c>
      <c r="H29" s="44"/>
      <c r="I29" s="45" t="n">
        <f aca="false">F29+G29+H29</f>
        <v>3</v>
      </c>
      <c r="J29" s="46"/>
      <c r="K29" s="46"/>
      <c r="L29" s="47"/>
      <c r="M29" s="48"/>
      <c r="N29" s="49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</row>
    <row r="30" customFormat="false" ht="12" hidden="false" customHeight="true" outlineLevel="0" collapsed="false">
      <c r="A30" s="43" t="s">
        <v>70</v>
      </c>
      <c r="B30" s="44"/>
      <c r="C30" s="43" t="s">
        <v>76</v>
      </c>
      <c r="D30" s="44" t="s">
        <v>68</v>
      </c>
      <c r="E30" s="44" t="s">
        <v>69</v>
      </c>
      <c r="F30" s="44"/>
      <c r="G30" s="44" t="n">
        <v>1</v>
      </c>
      <c r="H30" s="44"/>
      <c r="I30" s="45" t="n">
        <f aca="false">F30+G30+H30</f>
        <v>1</v>
      </c>
      <c r="J30" s="46"/>
      <c r="K30" s="46"/>
      <c r="L30" s="47"/>
      <c r="M30" s="48"/>
      <c r="N30" s="49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</row>
    <row r="31" customFormat="false" ht="12" hidden="false" customHeight="true" outlineLevel="0" collapsed="false">
      <c r="A31" s="51" t="s">
        <v>77</v>
      </c>
      <c r="B31" s="51" t="s">
        <v>20</v>
      </c>
      <c r="C31" s="52" t="s">
        <v>78</v>
      </c>
      <c r="D31" s="53" t="s">
        <v>79</v>
      </c>
      <c r="E31" s="54" t="s">
        <v>80</v>
      </c>
      <c r="F31" s="53" t="n">
        <v>4</v>
      </c>
      <c r="G31" s="53"/>
      <c r="H31" s="53"/>
      <c r="I31" s="2" t="n">
        <v>4</v>
      </c>
      <c r="J31" s="37" t="n">
        <v>4995</v>
      </c>
      <c r="K31" s="3" t="n">
        <f aca="false">I33*J31</f>
        <v>49950</v>
      </c>
      <c r="L31" s="55" t="n">
        <v>4995</v>
      </c>
      <c r="M31" s="5" t="n">
        <f aca="false">I33*L31</f>
        <v>49950</v>
      </c>
    </row>
    <row r="32" customFormat="false" ht="12" hidden="false" customHeight="true" outlineLevel="0" collapsed="false">
      <c r="A32" s="56" t="s">
        <v>23</v>
      </c>
      <c r="B32" s="19" t="s">
        <v>15</v>
      </c>
      <c r="C32" s="57" t="s">
        <v>81</v>
      </c>
      <c r="D32" s="53" t="s">
        <v>79</v>
      </c>
      <c r="E32" s="54" t="s">
        <v>80</v>
      </c>
      <c r="F32" s="53" t="n">
        <v>5</v>
      </c>
      <c r="G32" s="53"/>
      <c r="H32" s="53"/>
      <c r="I32" s="58" t="n">
        <v>5</v>
      </c>
      <c r="J32" s="3" t="n">
        <v>600</v>
      </c>
      <c r="K32" s="3" t="n">
        <f aca="false">I34*J32</f>
        <v>2400</v>
      </c>
      <c r="L32" s="4" t="n">
        <v>600</v>
      </c>
      <c r="M32" s="5" t="n">
        <f aca="false">I34*L32</f>
        <v>2400</v>
      </c>
    </row>
    <row r="33" customFormat="false" ht="12" hidden="false" customHeight="true" outlineLevel="0" collapsed="false">
      <c r="A33" s="56" t="s">
        <v>82</v>
      </c>
      <c r="B33" s="56" t="s">
        <v>15</v>
      </c>
      <c r="C33" s="57" t="s">
        <v>83</v>
      </c>
      <c r="D33" s="53" t="s">
        <v>79</v>
      </c>
      <c r="E33" s="54" t="s">
        <v>80</v>
      </c>
      <c r="F33" s="53" t="n">
        <v>20</v>
      </c>
      <c r="G33" s="53"/>
      <c r="H33" s="53"/>
      <c r="I33" s="58" t="n">
        <v>10</v>
      </c>
      <c r="J33" s="3" t="n">
        <v>3399</v>
      </c>
      <c r="K33" s="3" t="n">
        <f aca="false">I35*J33</f>
        <v>0</v>
      </c>
      <c r="L33" s="3" t="n">
        <v>3399</v>
      </c>
      <c r="M33" s="5" t="n">
        <f aca="false">I35*L33</f>
        <v>0</v>
      </c>
    </row>
    <row r="34" customFormat="false" ht="12" hidden="false" customHeight="true" outlineLevel="0" collapsed="false">
      <c r="A34" s="19" t="s">
        <v>84</v>
      </c>
      <c r="B34" s="19" t="s">
        <v>15</v>
      </c>
      <c r="C34" s="59" t="s">
        <v>85</v>
      </c>
      <c r="D34" s="53" t="s">
        <v>79</v>
      </c>
      <c r="E34" s="54" t="s">
        <v>80</v>
      </c>
      <c r="F34" s="53" t="n">
        <v>4</v>
      </c>
      <c r="G34" s="53"/>
      <c r="H34" s="53"/>
      <c r="I34" s="2" t="n">
        <v>4</v>
      </c>
      <c r="J34" s="37" t="n">
        <v>349.99</v>
      </c>
      <c r="K34" s="3" t="n">
        <f aca="false">I36*J34</f>
        <v>17499.5</v>
      </c>
      <c r="L34" s="37" t="n">
        <v>349.99</v>
      </c>
      <c r="M34" s="5" t="n">
        <f aca="false">I36*L34</f>
        <v>17499.5</v>
      </c>
    </row>
    <row r="35" customFormat="false" ht="12" hidden="false" customHeight="true" outlineLevel="0" collapsed="false">
      <c r="A35" s="51" t="s">
        <v>86</v>
      </c>
      <c r="B35" s="51" t="s">
        <v>87</v>
      </c>
      <c r="C35" s="52" t="s">
        <v>88</v>
      </c>
      <c r="D35" s="53" t="s">
        <v>79</v>
      </c>
      <c r="E35" s="54" t="s">
        <v>80</v>
      </c>
      <c r="F35" s="53"/>
      <c r="G35" s="53" t="n">
        <v>1</v>
      </c>
      <c r="H35" s="53"/>
      <c r="I35" s="2" t="n">
        <v>0</v>
      </c>
      <c r="J35" s="3" t="n">
        <v>3326.67</v>
      </c>
      <c r="K35" s="3" t="n">
        <f aca="false">I37*J35</f>
        <v>13306.68</v>
      </c>
      <c r="L35" s="4" t="n">
        <v>2495</v>
      </c>
      <c r="M35" s="5" t="n">
        <f aca="false">I37*L35</f>
        <v>9980</v>
      </c>
    </row>
    <row r="36" customFormat="false" ht="12" hidden="false" customHeight="true" outlineLevel="0" collapsed="false">
      <c r="A36" s="51" t="s">
        <v>86</v>
      </c>
      <c r="B36" s="51" t="s">
        <v>87</v>
      </c>
      <c r="C36" s="52" t="s">
        <v>89</v>
      </c>
      <c r="D36" s="53" t="s">
        <v>79</v>
      </c>
      <c r="E36" s="54" t="s">
        <v>80</v>
      </c>
      <c r="F36" s="53"/>
      <c r="G36" s="53" t="n">
        <v>50</v>
      </c>
      <c r="H36" s="53"/>
      <c r="I36" s="58" t="n">
        <v>50</v>
      </c>
      <c r="J36" s="3" t="n">
        <v>22666.67</v>
      </c>
      <c r="K36" s="3" t="n">
        <f aca="false">I38*J36</f>
        <v>113333.35</v>
      </c>
      <c r="L36" s="4" t="n">
        <v>17000</v>
      </c>
      <c r="M36" s="5" t="n">
        <f aca="false">I38*L36</f>
        <v>85000</v>
      </c>
    </row>
    <row r="37" customFormat="false" ht="12" hidden="false" customHeight="true" outlineLevel="0" collapsed="false">
      <c r="A37" s="19" t="s">
        <v>90</v>
      </c>
      <c r="B37" s="19" t="s">
        <v>20</v>
      </c>
      <c r="C37" s="57" t="s">
        <v>91</v>
      </c>
      <c r="D37" s="53" t="s">
        <v>79</v>
      </c>
      <c r="E37" s="54" t="s">
        <v>80</v>
      </c>
      <c r="F37" s="53" t="n">
        <v>4</v>
      </c>
      <c r="G37" s="53"/>
      <c r="H37" s="53"/>
      <c r="I37" s="2" t="n">
        <v>4</v>
      </c>
      <c r="J37" s="37" t="n">
        <v>2999</v>
      </c>
      <c r="K37" s="3" t="n">
        <f aca="false">I39*J37</f>
        <v>2999</v>
      </c>
      <c r="L37" s="4" t="n">
        <v>2200</v>
      </c>
      <c r="M37" s="5" t="n">
        <f aca="false">I39*L37</f>
        <v>2200</v>
      </c>
    </row>
    <row r="38" customFormat="false" ht="12" hidden="false" customHeight="true" outlineLevel="0" collapsed="false">
      <c r="A38" s="19" t="s">
        <v>90</v>
      </c>
      <c r="B38" s="19" t="s">
        <v>20</v>
      </c>
      <c r="C38" s="53" t="s">
        <v>92</v>
      </c>
      <c r="D38" s="53" t="s">
        <v>79</v>
      </c>
      <c r="E38" s="54" t="s">
        <v>80</v>
      </c>
      <c r="F38" s="53" t="n">
        <v>5</v>
      </c>
      <c r="G38" s="53"/>
      <c r="H38" s="53"/>
      <c r="I38" s="2" t="n">
        <v>5</v>
      </c>
      <c r="J38" s="3" t="n">
        <v>2999</v>
      </c>
      <c r="K38" s="3" t="n">
        <f aca="false">I40*J38</f>
        <v>0</v>
      </c>
      <c r="L38" s="4" t="n">
        <v>2200</v>
      </c>
      <c r="M38" s="5" t="n">
        <f aca="false">I40*L38</f>
        <v>0</v>
      </c>
    </row>
    <row r="39" customFormat="false" ht="12" hidden="false" customHeight="true" outlineLevel="0" collapsed="false">
      <c r="A39" s="51" t="s">
        <v>93</v>
      </c>
      <c r="B39" s="51" t="s">
        <v>15</v>
      </c>
      <c r="C39" s="52" t="s">
        <v>94</v>
      </c>
      <c r="D39" s="53" t="s">
        <v>79</v>
      </c>
      <c r="E39" s="54" t="s">
        <v>80</v>
      </c>
      <c r="F39" s="53"/>
      <c r="G39" s="53" t="n">
        <v>1</v>
      </c>
      <c r="H39" s="53"/>
      <c r="I39" s="58" t="n">
        <v>1</v>
      </c>
      <c r="J39" s="3" t="n">
        <v>995</v>
      </c>
      <c r="K39" s="3" t="n">
        <f aca="false">I41*J39</f>
        <v>3980</v>
      </c>
      <c r="L39" s="3" t="n">
        <v>995</v>
      </c>
      <c r="M39" s="5" t="n">
        <f aca="false">I41*L39</f>
        <v>3980</v>
      </c>
    </row>
    <row r="40" customFormat="false" ht="12" hidden="false" customHeight="true" outlineLevel="0" collapsed="false">
      <c r="A40" s="38" t="s">
        <v>95</v>
      </c>
      <c r="B40" s="38" t="s">
        <v>20</v>
      </c>
      <c r="C40" s="53" t="s">
        <v>96</v>
      </c>
      <c r="D40" s="53" t="s">
        <v>79</v>
      </c>
      <c r="E40" s="54" t="s">
        <v>80</v>
      </c>
      <c r="F40" s="53"/>
      <c r="G40" s="53"/>
      <c r="H40" s="53"/>
      <c r="I40" s="2" t="n">
        <v>0</v>
      </c>
      <c r="K40" s="3" t="n">
        <f aca="false">I42*J40</f>
        <v>0</v>
      </c>
      <c r="L40" s="4" t="n">
        <v>0</v>
      </c>
      <c r="M40" s="5" t="n">
        <f aca="false">I42*L40</f>
        <v>0</v>
      </c>
    </row>
    <row r="41" customFormat="false" ht="12" hidden="false" customHeight="true" outlineLevel="0" collapsed="false">
      <c r="A41" s="56" t="s">
        <v>97</v>
      </c>
      <c r="B41" s="56" t="s">
        <v>15</v>
      </c>
      <c r="C41" s="57" t="s">
        <v>98</v>
      </c>
      <c r="D41" s="53" t="s">
        <v>79</v>
      </c>
      <c r="E41" s="54" t="s">
        <v>80</v>
      </c>
      <c r="F41" s="58" t="n">
        <v>4</v>
      </c>
      <c r="G41" s="53"/>
      <c r="H41" s="53"/>
      <c r="I41" s="58" t="n">
        <v>4</v>
      </c>
      <c r="J41" s="3" t="n">
        <v>199.99</v>
      </c>
      <c r="K41" s="3" t="n">
        <f aca="false">I43*J41</f>
        <v>799.96</v>
      </c>
      <c r="L41" s="3" t="n">
        <v>199.99</v>
      </c>
      <c r="M41" s="5" t="n">
        <f aca="false">I43*L41</f>
        <v>799.96</v>
      </c>
    </row>
    <row r="42" customFormat="false" ht="12" hidden="false" customHeight="true" outlineLevel="0" collapsed="false">
      <c r="A42" s="56" t="s">
        <v>97</v>
      </c>
      <c r="B42" s="56" t="s">
        <v>15</v>
      </c>
      <c r="C42" s="57" t="s">
        <v>99</v>
      </c>
      <c r="D42" s="53" t="s">
        <v>79</v>
      </c>
      <c r="E42" s="54" t="s">
        <v>80</v>
      </c>
      <c r="F42" s="2" t="n">
        <v>4</v>
      </c>
      <c r="G42" s="53"/>
      <c r="H42" s="53"/>
      <c r="I42" s="2" t="n">
        <v>4</v>
      </c>
      <c r="K42" s="3" t="n">
        <f aca="false">I44*J42</f>
        <v>0</v>
      </c>
      <c r="L42" s="3" t="n">
        <v>199.99</v>
      </c>
      <c r="M42" s="5" t="n">
        <f aca="false">I44*L42</f>
        <v>799.96</v>
      </c>
    </row>
    <row r="43" customFormat="false" ht="12" hidden="false" customHeight="true" outlineLevel="0" collapsed="false">
      <c r="A43" s="56" t="s">
        <v>97</v>
      </c>
      <c r="B43" s="56" t="s">
        <v>15</v>
      </c>
      <c r="C43" s="57" t="s">
        <v>100</v>
      </c>
      <c r="D43" s="53" t="s">
        <v>79</v>
      </c>
      <c r="E43" s="54" t="s">
        <v>80</v>
      </c>
      <c r="F43" s="58" t="n">
        <v>4</v>
      </c>
      <c r="G43" s="53"/>
      <c r="H43" s="53"/>
      <c r="I43" s="58" t="n">
        <v>4</v>
      </c>
      <c r="K43" s="3" t="n">
        <f aca="false">I45*J43</f>
        <v>0</v>
      </c>
      <c r="L43" s="3" t="n">
        <v>199.99</v>
      </c>
      <c r="M43" s="5" t="n">
        <f aca="false">I45*L43</f>
        <v>799.96</v>
      </c>
    </row>
    <row r="44" customFormat="false" ht="12" hidden="false" customHeight="true" outlineLevel="0" collapsed="false">
      <c r="A44" s="56" t="s">
        <v>97</v>
      </c>
      <c r="B44" s="56" t="s">
        <v>15</v>
      </c>
      <c r="C44" s="57" t="s">
        <v>101</v>
      </c>
      <c r="D44" s="53" t="s">
        <v>79</v>
      </c>
      <c r="E44" s="54" t="s">
        <v>80</v>
      </c>
      <c r="F44" s="58" t="n">
        <v>4</v>
      </c>
      <c r="G44" s="53"/>
      <c r="H44" s="53"/>
      <c r="I44" s="58" t="n">
        <v>4</v>
      </c>
      <c r="K44" s="3" t="n">
        <f aca="false">I46*J44</f>
        <v>0</v>
      </c>
      <c r="L44" s="3" t="n">
        <v>199.99</v>
      </c>
      <c r="M44" s="5" t="n">
        <f aca="false">I46*L44</f>
        <v>199.99</v>
      </c>
    </row>
    <row r="45" customFormat="false" ht="12" hidden="false" customHeight="true" outlineLevel="0" collapsed="false">
      <c r="A45" s="56" t="s">
        <v>97</v>
      </c>
      <c r="B45" s="56" t="s">
        <v>15</v>
      </c>
      <c r="C45" s="57" t="s">
        <v>102</v>
      </c>
      <c r="D45" s="53" t="s">
        <v>79</v>
      </c>
      <c r="E45" s="54" t="s">
        <v>80</v>
      </c>
      <c r="F45" s="2" t="n">
        <v>4</v>
      </c>
      <c r="G45" s="53"/>
      <c r="H45" s="53"/>
      <c r="I45" s="2" t="n">
        <v>4</v>
      </c>
      <c r="J45" s="3" t="n">
        <v>299.99</v>
      </c>
      <c r="K45" s="3" t="n">
        <f aca="false">I47*J45</f>
        <v>899.97</v>
      </c>
      <c r="L45" s="3" t="n">
        <v>299.99</v>
      </c>
      <c r="M45" s="5" t="n">
        <f aca="false">I47*L45</f>
        <v>899.97</v>
      </c>
    </row>
    <row r="46" customFormat="false" ht="12" hidden="false" customHeight="true" outlineLevel="0" collapsed="false">
      <c r="A46" s="56" t="s">
        <v>103</v>
      </c>
      <c r="B46" s="56" t="s">
        <v>87</v>
      </c>
      <c r="C46" s="57" t="s">
        <v>104</v>
      </c>
      <c r="D46" s="53" t="s">
        <v>79</v>
      </c>
      <c r="E46" s="54" t="s">
        <v>80</v>
      </c>
      <c r="F46" s="58" t="n">
        <v>1</v>
      </c>
      <c r="G46" s="53"/>
      <c r="H46" s="53"/>
      <c r="I46" s="58" t="n">
        <v>1</v>
      </c>
      <c r="J46" s="37"/>
      <c r="K46" s="3" t="n">
        <f aca="false">I48*J46</f>
        <v>0</v>
      </c>
      <c r="L46" s="4" t="n">
        <v>0</v>
      </c>
      <c r="M46" s="5" t="n">
        <f aca="false">I48*L46</f>
        <v>0</v>
      </c>
    </row>
    <row r="47" customFormat="false" ht="12" hidden="false" customHeight="true" outlineLevel="0" collapsed="false">
      <c r="A47" s="51" t="s">
        <v>105</v>
      </c>
      <c r="B47" s="51" t="s">
        <v>20</v>
      </c>
      <c r="C47" s="52" t="s">
        <v>106</v>
      </c>
      <c r="D47" s="53" t="s">
        <v>79</v>
      </c>
      <c r="E47" s="54" t="s">
        <v>80</v>
      </c>
      <c r="F47" s="58" t="n">
        <v>3</v>
      </c>
      <c r="G47" s="53"/>
      <c r="H47" s="53"/>
      <c r="I47" s="58" t="n">
        <v>3</v>
      </c>
      <c r="J47" s="3" t="n">
        <v>3054.52</v>
      </c>
      <c r="K47" s="3" t="n">
        <f aca="false">I49*J47</f>
        <v>6109.04</v>
      </c>
      <c r="L47" s="55" t="n">
        <v>2349.99</v>
      </c>
      <c r="M47" s="5" t="n">
        <f aca="false">I49*L47</f>
        <v>4699.98</v>
      </c>
    </row>
    <row r="48" customFormat="false" ht="12" hidden="false" customHeight="true" outlineLevel="0" collapsed="false">
      <c r="A48" s="38" t="s">
        <v>107</v>
      </c>
      <c r="B48" s="38" t="s">
        <v>55</v>
      </c>
      <c r="C48" s="53" t="s">
        <v>108</v>
      </c>
      <c r="D48" s="53" t="s">
        <v>79</v>
      </c>
      <c r="E48" s="54" t="s">
        <v>80</v>
      </c>
      <c r="F48" s="53"/>
      <c r="G48" s="53"/>
      <c r="H48" s="53" t="n">
        <v>1</v>
      </c>
      <c r="I48" s="2" t="n">
        <v>1</v>
      </c>
      <c r="J48" s="3" t="n">
        <v>395</v>
      </c>
      <c r="K48" s="3" t="n">
        <f aca="false">I50*J48</f>
        <v>790</v>
      </c>
      <c r="L48" s="3" t="n">
        <v>395</v>
      </c>
      <c r="M48" s="5" t="n">
        <f aca="false">I50*L48</f>
        <v>790</v>
      </c>
      <c r="N48" s="6" t="s">
        <v>109</v>
      </c>
    </row>
    <row r="49" customFormat="false" ht="12" hidden="false" customHeight="true" outlineLevel="0" collapsed="false">
      <c r="A49" s="38" t="s">
        <v>110</v>
      </c>
      <c r="B49" s="38" t="s">
        <v>15</v>
      </c>
      <c r="C49" s="53" t="s">
        <v>111</v>
      </c>
      <c r="D49" s="53" t="s">
        <v>79</v>
      </c>
      <c r="E49" s="54" t="s">
        <v>80</v>
      </c>
      <c r="F49" s="53" t="n">
        <v>2</v>
      </c>
      <c r="G49" s="53"/>
      <c r="H49" s="53"/>
      <c r="I49" s="2" t="n">
        <v>2</v>
      </c>
      <c r="J49" s="3" t="n">
        <v>395</v>
      </c>
      <c r="K49" s="3" t="n">
        <f aca="false">I51*J49</f>
        <v>395</v>
      </c>
      <c r="L49" s="3" t="n">
        <v>395</v>
      </c>
      <c r="M49" s="5" t="n">
        <f aca="false">I51*L49</f>
        <v>395</v>
      </c>
    </row>
    <row r="50" customFormat="false" ht="12" hidden="false" customHeight="true" outlineLevel="0" collapsed="false">
      <c r="A50" s="51" t="s">
        <v>110</v>
      </c>
      <c r="B50" s="51" t="s">
        <v>15</v>
      </c>
      <c r="C50" s="52" t="s">
        <v>112</v>
      </c>
      <c r="D50" s="53" t="s">
        <v>79</v>
      </c>
      <c r="E50" s="54" t="s">
        <v>80</v>
      </c>
      <c r="F50" s="53" t="n">
        <v>2</v>
      </c>
      <c r="G50" s="53"/>
      <c r="H50" s="53"/>
      <c r="I50" s="58" t="n">
        <v>2</v>
      </c>
      <c r="J50" s="3" t="n">
        <v>395</v>
      </c>
      <c r="K50" s="3" t="n">
        <f aca="false">I52*J50</f>
        <v>39500</v>
      </c>
      <c r="L50" s="3" t="n">
        <v>395</v>
      </c>
      <c r="M50" s="5" t="n">
        <f aca="false">I52*L50</f>
        <v>39500</v>
      </c>
    </row>
    <row r="51" customFormat="false" ht="12" hidden="false" customHeight="true" outlineLevel="0" collapsed="false">
      <c r="A51" s="60" t="s">
        <v>113</v>
      </c>
      <c r="B51" s="60" t="s">
        <v>55</v>
      </c>
      <c r="C51" s="61" t="s">
        <v>114</v>
      </c>
      <c r="D51" s="62" t="s">
        <v>79</v>
      </c>
      <c r="E51" s="54" t="s">
        <v>80</v>
      </c>
      <c r="F51" s="62"/>
      <c r="G51" s="62"/>
      <c r="H51" s="62"/>
      <c r="I51" s="63" t="n">
        <v>1</v>
      </c>
      <c r="J51" s="16"/>
      <c r="K51" s="16" t="n">
        <f aca="false">I53*J51</f>
        <v>0</v>
      </c>
      <c r="L51" s="64" t="n">
        <v>1200000</v>
      </c>
      <c r="M51" s="18" t="n">
        <f aca="false">I53*L51</f>
        <v>12000000</v>
      </c>
      <c r="N51" s="64" t="s">
        <v>115</v>
      </c>
    </row>
    <row r="52" customFormat="false" ht="12" hidden="false" customHeight="true" outlineLevel="0" collapsed="false">
      <c r="A52" s="51" t="s">
        <v>116</v>
      </c>
      <c r="B52" s="51" t="s">
        <v>15</v>
      </c>
      <c r="C52" s="52" t="s">
        <v>117</v>
      </c>
      <c r="D52" s="53" t="s">
        <v>79</v>
      </c>
      <c r="E52" s="54" t="s">
        <v>80</v>
      </c>
      <c r="F52" s="53" t="n">
        <v>100</v>
      </c>
      <c r="G52" s="53"/>
      <c r="H52" s="53"/>
      <c r="I52" s="58" t="n">
        <v>100</v>
      </c>
      <c r="J52" s="3" t="n">
        <v>1495</v>
      </c>
      <c r="K52" s="3" t="n">
        <f aca="false">I54*J52</f>
        <v>14950</v>
      </c>
      <c r="L52" s="4" t="n">
        <v>400</v>
      </c>
      <c r="M52" s="5" t="n">
        <f aca="false">I54*L52</f>
        <v>4000</v>
      </c>
    </row>
    <row r="53" customFormat="false" ht="12" hidden="false" customHeight="true" outlineLevel="0" collapsed="false">
      <c r="A53" s="51" t="s">
        <v>118</v>
      </c>
      <c r="B53" s="51" t="s">
        <v>15</v>
      </c>
      <c r="C53" s="52" t="s">
        <v>119</v>
      </c>
      <c r="D53" s="53" t="s">
        <v>79</v>
      </c>
      <c r="E53" s="54" t="s">
        <v>80</v>
      </c>
      <c r="F53" s="53" t="n">
        <v>10</v>
      </c>
      <c r="G53" s="53"/>
      <c r="H53" s="53"/>
      <c r="I53" s="58" t="n">
        <v>10</v>
      </c>
      <c r="K53" s="3" t="n">
        <f aca="false">I55*J53</f>
        <v>0</v>
      </c>
      <c r="L53" s="4" t="n">
        <v>195</v>
      </c>
      <c r="M53" s="5" t="n">
        <f aca="false">I55*L53</f>
        <v>780</v>
      </c>
    </row>
    <row r="54" customFormat="false" ht="12" hidden="false" customHeight="true" outlineLevel="0" collapsed="false">
      <c r="A54" s="38" t="s">
        <v>118</v>
      </c>
      <c r="B54" s="51" t="s">
        <v>15</v>
      </c>
      <c r="C54" s="53" t="s">
        <v>120</v>
      </c>
      <c r="D54" s="53" t="s">
        <v>79</v>
      </c>
      <c r="E54" s="54" t="s">
        <v>80</v>
      </c>
      <c r="F54" s="53" t="n">
        <v>10</v>
      </c>
      <c r="G54" s="53"/>
      <c r="H54" s="53"/>
      <c r="I54" s="2" t="n">
        <v>10</v>
      </c>
      <c r="K54" s="3" t="n">
        <f aca="false">I56*J54</f>
        <v>0</v>
      </c>
      <c r="L54" s="4" t="n">
        <v>336</v>
      </c>
      <c r="M54" s="5" t="n">
        <f aca="false">I56*L54</f>
        <v>1344</v>
      </c>
    </row>
    <row r="55" customFormat="false" ht="12" hidden="false" customHeight="true" outlineLevel="0" collapsed="false">
      <c r="A55" s="56" t="s">
        <v>121</v>
      </c>
      <c r="B55" s="56" t="s">
        <v>15</v>
      </c>
      <c r="C55" s="57" t="s">
        <v>122</v>
      </c>
      <c r="D55" s="53" t="s">
        <v>79</v>
      </c>
      <c r="E55" s="54" t="s">
        <v>80</v>
      </c>
      <c r="F55" s="53" t="n">
        <v>4</v>
      </c>
      <c r="G55" s="53"/>
      <c r="H55" s="53"/>
      <c r="I55" s="58" t="n">
        <v>4</v>
      </c>
      <c r="K55" s="3" t="n">
        <f aca="false">I57*J55</f>
        <v>0</v>
      </c>
      <c r="L55" s="4" t="n">
        <v>1200</v>
      </c>
      <c r="M55" s="5" t="n">
        <f aca="false">I57*L55</f>
        <v>4800</v>
      </c>
      <c r="N55" s="6" t="s">
        <v>123</v>
      </c>
    </row>
    <row r="56" customFormat="false" ht="12" hidden="false" customHeight="true" outlineLevel="0" collapsed="false">
      <c r="A56" s="38" t="s">
        <v>124</v>
      </c>
      <c r="B56" s="38" t="s">
        <v>20</v>
      </c>
      <c r="C56" s="53" t="s">
        <v>125</v>
      </c>
      <c r="D56" s="53" t="s">
        <v>79</v>
      </c>
      <c r="E56" s="54" t="s">
        <v>80</v>
      </c>
      <c r="F56" s="53"/>
      <c r="G56" s="53" t="n">
        <v>4</v>
      </c>
      <c r="H56" s="53"/>
      <c r="I56" s="2" t="n">
        <v>4</v>
      </c>
      <c r="K56" s="3" t="n">
        <f aca="false">I58*J56</f>
        <v>0</v>
      </c>
      <c r="L56" s="4" t="n">
        <v>0</v>
      </c>
      <c r="M56" s="5" t="n">
        <f aca="false">I58*L56</f>
        <v>0</v>
      </c>
    </row>
    <row r="57" customFormat="false" ht="12" hidden="false" customHeight="true" outlineLevel="0" collapsed="false">
      <c r="A57" s="56" t="s">
        <v>126</v>
      </c>
      <c r="B57" s="56" t="s">
        <v>15</v>
      </c>
      <c r="C57" s="57" t="s">
        <v>127</v>
      </c>
      <c r="D57" s="53" t="s">
        <v>79</v>
      </c>
      <c r="E57" s="54" t="s">
        <v>80</v>
      </c>
      <c r="F57" s="53" t="n">
        <v>4</v>
      </c>
      <c r="G57" s="53"/>
      <c r="H57" s="53"/>
      <c r="I57" s="2" t="n">
        <v>4</v>
      </c>
      <c r="K57" s="3" t="n">
        <f aca="false">I59*J57</f>
        <v>0</v>
      </c>
      <c r="L57" s="4" t="n">
        <v>419</v>
      </c>
      <c r="M57" s="5" t="n">
        <f aca="false">I59*L57</f>
        <v>17598</v>
      </c>
    </row>
    <row r="58" customFormat="false" ht="12" hidden="false" customHeight="true" outlineLevel="0" collapsed="false">
      <c r="A58" s="38" t="s">
        <v>65</v>
      </c>
      <c r="B58" s="19" t="s">
        <v>20</v>
      </c>
      <c r="C58" s="52" t="s">
        <v>128</v>
      </c>
      <c r="D58" s="53" t="s">
        <v>79</v>
      </c>
      <c r="E58" s="54" t="s">
        <v>80</v>
      </c>
      <c r="F58" s="53" t="n">
        <v>5</v>
      </c>
      <c r="G58" s="53"/>
      <c r="H58" s="53"/>
      <c r="I58" s="2" t="n">
        <v>5</v>
      </c>
      <c r="J58" s="3" t="n">
        <v>6100</v>
      </c>
      <c r="K58" s="3" t="n">
        <f aca="false">I60*J58</f>
        <v>6100</v>
      </c>
      <c r="L58" s="4" t="n">
        <v>6100</v>
      </c>
      <c r="M58" s="5" t="n">
        <f aca="false">I60*L58</f>
        <v>6100</v>
      </c>
    </row>
    <row r="59" customFormat="false" ht="12" hidden="false" customHeight="true" outlineLevel="0" collapsed="false">
      <c r="A59" s="38" t="s">
        <v>65</v>
      </c>
      <c r="B59" s="19" t="s">
        <v>20</v>
      </c>
      <c r="C59" s="52" t="s">
        <v>129</v>
      </c>
      <c r="D59" s="53" t="s">
        <v>79</v>
      </c>
      <c r="E59" s="54" t="s">
        <v>80</v>
      </c>
      <c r="F59" s="53"/>
      <c r="G59" s="53"/>
      <c r="H59" s="53" t="n">
        <v>42</v>
      </c>
      <c r="I59" s="2" t="n">
        <v>42</v>
      </c>
      <c r="J59" s="3" t="n">
        <v>40000</v>
      </c>
      <c r="K59" s="3" t="n">
        <f aca="false">I61*J59</f>
        <v>280000</v>
      </c>
      <c r="L59" s="4" t="n">
        <v>20000</v>
      </c>
      <c r="M59" s="5" t="n">
        <f aca="false">I61*L59</f>
        <v>140000</v>
      </c>
    </row>
    <row r="60" customFormat="false" ht="12" hidden="false" customHeight="true" outlineLevel="0" collapsed="false">
      <c r="A60" s="65" t="s">
        <v>130</v>
      </c>
      <c r="B60" s="65" t="s">
        <v>15</v>
      </c>
      <c r="C60" s="66" t="s">
        <v>131</v>
      </c>
      <c r="D60" s="53" t="s">
        <v>79</v>
      </c>
      <c r="E60" s="54" t="s">
        <v>80</v>
      </c>
      <c r="F60" s="53" t="n">
        <v>1</v>
      </c>
      <c r="G60" s="53"/>
      <c r="H60" s="53"/>
      <c r="I60" s="58" t="n">
        <v>1</v>
      </c>
      <c r="K60" s="3" t="n">
        <f aca="false">I62*J60</f>
        <v>0</v>
      </c>
      <c r="L60" s="4" t="n">
        <v>0</v>
      </c>
      <c r="M60" s="5" t="n">
        <f aca="false">I62*L60</f>
        <v>0</v>
      </c>
    </row>
    <row r="61" customFormat="false" ht="12" hidden="false" customHeight="true" outlineLevel="0" collapsed="false">
      <c r="A61" s="51" t="s">
        <v>132</v>
      </c>
      <c r="B61" s="51" t="s">
        <v>15</v>
      </c>
      <c r="C61" s="53" t="s">
        <v>133</v>
      </c>
      <c r="D61" s="53" t="s">
        <v>79</v>
      </c>
      <c r="E61" s="54" t="s">
        <v>80</v>
      </c>
      <c r="F61" s="53"/>
      <c r="G61" s="2" t="n">
        <v>7</v>
      </c>
      <c r="H61" s="53"/>
      <c r="I61" s="2" t="n">
        <v>7</v>
      </c>
      <c r="K61" s="3" t="n">
        <f aca="false">I63*J61</f>
        <v>0</v>
      </c>
      <c r="L61" s="4" t="n">
        <v>0</v>
      </c>
      <c r="M61" s="5" t="n">
        <f aca="false">I63*L61</f>
        <v>0</v>
      </c>
    </row>
    <row r="62" customFormat="false" ht="12" hidden="false" customHeight="true" outlineLevel="0" collapsed="false">
      <c r="A62" s="51" t="s">
        <v>132</v>
      </c>
      <c r="B62" s="51" t="s">
        <v>15</v>
      </c>
      <c r="C62" s="53" t="s">
        <v>134</v>
      </c>
      <c r="D62" s="53" t="s">
        <v>79</v>
      </c>
      <c r="E62" s="54" t="s">
        <v>80</v>
      </c>
      <c r="F62" s="53"/>
      <c r="G62" s="2" t="n">
        <v>5</v>
      </c>
      <c r="H62" s="53"/>
      <c r="I62" s="2" t="n">
        <v>5</v>
      </c>
      <c r="J62" s="3" t="n">
        <v>1980</v>
      </c>
      <c r="K62" s="3" t="n">
        <f aca="false">I64*J62</f>
        <v>13860</v>
      </c>
      <c r="L62" s="4" t="n">
        <v>714</v>
      </c>
      <c r="M62" s="5" t="n">
        <f aca="false">I64*L62</f>
        <v>4998</v>
      </c>
      <c r="N62" s="6" t="s">
        <v>135</v>
      </c>
    </row>
    <row r="63" customFormat="false" ht="12" hidden="false" customHeight="true" outlineLevel="0" collapsed="false">
      <c r="A63" s="51" t="s">
        <v>132</v>
      </c>
      <c r="B63" s="51" t="s">
        <v>15</v>
      </c>
      <c r="C63" s="53" t="s">
        <v>136</v>
      </c>
      <c r="D63" s="53" t="s">
        <v>79</v>
      </c>
      <c r="E63" s="54" t="s">
        <v>80</v>
      </c>
      <c r="F63" s="53"/>
      <c r="G63" s="2" t="n">
        <v>7</v>
      </c>
      <c r="H63" s="53"/>
      <c r="I63" s="2" t="n">
        <v>7</v>
      </c>
      <c r="J63" s="3" t="n">
        <v>1980</v>
      </c>
      <c r="K63" s="3" t="n">
        <f aca="false">I65*J63</f>
        <v>9900</v>
      </c>
      <c r="L63" s="4" t="n">
        <v>714</v>
      </c>
      <c r="M63" s="5" t="n">
        <f aca="false">I65*L63</f>
        <v>3570</v>
      </c>
      <c r="N63" s="6" t="s">
        <v>135</v>
      </c>
    </row>
    <row r="64" customFormat="false" ht="12" hidden="false" customHeight="true" outlineLevel="0" collapsed="false">
      <c r="A64" s="51" t="s">
        <v>132</v>
      </c>
      <c r="B64" s="51" t="s">
        <v>15</v>
      </c>
      <c r="C64" s="52" t="s">
        <v>137</v>
      </c>
      <c r="D64" s="53" t="s">
        <v>79</v>
      </c>
      <c r="E64" s="54" t="s">
        <v>80</v>
      </c>
      <c r="F64" s="53"/>
      <c r="G64" s="58" t="n">
        <v>7</v>
      </c>
      <c r="H64" s="53"/>
      <c r="I64" s="58" t="n">
        <v>7</v>
      </c>
      <c r="J64" s="3" t="n">
        <v>8640</v>
      </c>
      <c r="K64" s="3" t="n">
        <f aca="false">I66*J64</f>
        <v>34560</v>
      </c>
      <c r="L64" s="4" t="n">
        <v>5184</v>
      </c>
      <c r="M64" s="5" t="n">
        <f aca="false">I66*L64</f>
        <v>20736</v>
      </c>
    </row>
    <row r="65" customFormat="false" ht="12" hidden="false" customHeight="true" outlineLevel="0" collapsed="false">
      <c r="A65" s="51" t="s">
        <v>132</v>
      </c>
      <c r="B65" s="51" t="s">
        <v>15</v>
      </c>
      <c r="C65" s="52" t="s">
        <v>138</v>
      </c>
      <c r="D65" s="53" t="s">
        <v>79</v>
      </c>
      <c r="E65" s="54" t="s">
        <v>80</v>
      </c>
      <c r="F65" s="53"/>
      <c r="G65" s="2" t="n">
        <v>5</v>
      </c>
      <c r="H65" s="53"/>
      <c r="I65" s="2" t="n">
        <v>5</v>
      </c>
      <c r="J65" s="3" t="n">
        <v>12600</v>
      </c>
      <c r="K65" s="3" t="n">
        <f aca="false">I67*J65</f>
        <v>50400</v>
      </c>
      <c r="L65" s="4" t="n">
        <v>7560</v>
      </c>
      <c r="M65" s="5" t="n">
        <f aca="false">I67*L65</f>
        <v>30240</v>
      </c>
    </row>
    <row r="66" customFormat="false" ht="12" hidden="false" customHeight="true" outlineLevel="0" collapsed="false">
      <c r="A66" s="56" t="s">
        <v>139</v>
      </c>
      <c r="B66" s="56" t="s">
        <v>15</v>
      </c>
      <c r="C66" s="57" t="s">
        <v>140</v>
      </c>
      <c r="D66" s="53" t="s">
        <v>79</v>
      </c>
      <c r="E66" s="54" t="s">
        <v>80</v>
      </c>
      <c r="F66" s="53" t="n">
        <v>4</v>
      </c>
      <c r="G66" s="53"/>
      <c r="H66" s="53"/>
      <c r="I66" s="58" t="n">
        <v>4</v>
      </c>
      <c r="J66" s="3" t="n">
        <v>299</v>
      </c>
      <c r="K66" s="3" t="n">
        <f aca="false">I68*J66</f>
        <v>598</v>
      </c>
      <c r="L66" s="3" t="n">
        <v>299</v>
      </c>
      <c r="M66" s="5" t="n">
        <f aca="false">I68*L66</f>
        <v>598</v>
      </c>
    </row>
    <row r="67" customFormat="false" ht="12" hidden="false" customHeight="true" outlineLevel="0" collapsed="false">
      <c r="A67" s="56" t="s">
        <v>141</v>
      </c>
      <c r="B67" s="56" t="s">
        <v>15</v>
      </c>
      <c r="C67" s="57" t="s">
        <v>142</v>
      </c>
      <c r="D67" s="53" t="s">
        <v>79</v>
      </c>
      <c r="E67" s="54" t="s">
        <v>80</v>
      </c>
      <c r="F67" s="53" t="n">
        <v>4</v>
      </c>
      <c r="G67" s="53"/>
      <c r="H67" s="53"/>
      <c r="I67" s="2" t="n">
        <v>4</v>
      </c>
      <c r="K67" s="3" t="n">
        <f aca="false">I69*J67</f>
        <v>0</v>
      </c>
      <c r="L67" s="4" t="n">
        <v>3240</v>
      </c>
      <c r="M67" s="5" t="n">
        <f aca="false">I69*L67</f>
        <v>48600</v>
      </c>
    </row>
    <row r="68" customFormat="false" ht="12" hidden="false" customHeight="true" outlineLevel="0" collapsed="false">
      <c r="A68" s="38" t="s">
        <v>59</v>
      </c>
      <c r="B68" s="38" t="s">
        <v>55</v>
      </c>
      <c r="C68" s="52" t="s">
        <v>143</v>
      </c>
      <c r="D68" s="53" t="s">
        <v>79</v>
      </c>
      <c r="E68" s="54" t="s">
        <v>80</v>
      </c>
      <c r="F68" s="58" t="n">
        <v>2</v>
      </c>
      <c r="G68" s="53"/>
      <c r="H68" s="53"/>
      <c r="I68" s="58" t="n">
        <v>2</v>
      </c>
      <c r="K68" s="3" t="n">
        <f aca="false">I70*J68</f>
        <v>0</v>
      </c>
      <c r="L68" s="4" t="n">
        <v>750</v>
      </c>
      <c r="M68" s="5" t="n">
        <f aca="false">I70*L68</f>
        <v>1500</v>
      </c>
    </row>
    <row r="69" customFormat="false" ht="12" hidden="false" customHeight="true" outlineLevel="0" collapsed="false">
      <c r="A69" s="38" t="s">
        <v>59</v>
      </c>
      <c r="B69" s="38" t="s">
        <v>55</v>
      </c>
      <c r="C69" s="53" t="s">
        <v>144</v>
      </c>
      <c r="D69" s="53" t="s">
        <v>79</v>
      </c>
      <c r="E69" s="54" t="s">
        <v>80</v>
      </c>
      <c r="F69" s="2" t="n">
        <v>15</v>
      </c>
      <c r="G69" s="53"/>
      <c r="H69" s="53"/>
      <c r="I69" s="2" t="n">
        <v>15</v>
      </c>
      <c r="J69" s="37" t="n">
        <v>1200</v>
      </c>
      <c r="K69" s="3" t="n">
        <f aca="false">I71*J69</f>
        <v>48000</v>
      </c>
      <c r="L69" s="55" t="n">
        <v>1080</v>
      </c>
      <c r="M69" s="5" t="n">
        <f aca="false">I71*L69</f>
        <v>43200</v>
      </c>
    </row>
    <row r="70" customFormat="false" ht="12" hidden="false" customHeight="true" outlineLevel="0" collapsed="false">
      <c r="A70" s="38" t="s">
        <v>59</v>
      </c>
      <c r="B70" s="38" t="s">
        <v>55</v>
      </c>
      <c r="C70" s="53" t="s">
        <v>145</v>
      </c>
      <c r="D70" s="53" t="s">
        <v>79</v>
      </c>
      <c r="E70" s="54" t="s">
        <v>80</v>
      </c>
      <c r="F70" s="2" t="n">
        <v>2</v>
      </c>
      <c r="G70" s="53"/>
      <c r="H70" s="53"/>
      <c r="I70" s="2" t="n">
        <v>2</v>
      </c>
      <c r="J70" s="3" t="n">
        <v>750</v>
      </c>
      <c r="K70" s="3" t="n">
        <f aca="false">I72*J70</f>
        <v>3000</v>
      </c>
      <c r="L70" s="4" t="n">
        <v>1080</v>
      </c>
      <c r="M70" s="5" t="n">
        <f aca="false">I72*L70</f>
        <v>4320</v>
      </c>
    </row>
    <row r="71" customFormat="false" ht="12" hidden="false" customHeight="true" outlineLevel="0" collapsed="false">
      <c r="A71" s="38" t="s">
        <v>59</v>
      </c>
      <c r="B71" s="38" t="s">
        <v>55</v>
      </c>
      <c r="C71" s="53" t="s">
        <v>60</v>
      </c>
      <c r="D71" s="53" t="s">
        <v>79</v>
      </c>
      <c r="E71" s="54" t="s">
        <v>80</v>
      </c>
      <c r="F71" s="2" t="n">
        <v>40</v>
      </c>
      <c r="G71" s="53"/>
      <c r="H71" s="53"/>
      <c r="I71" s="2" t="n">
        <v>40</v>
      </c>
      <c r="K71" s="3" t="n">
        <f aca="false">I73*J71</f>
        <v>0</v>
      </c>
      <c r="L71" s="4" t="n">
        <v>1500</v>
      </c>
      <c r="M71" s="5" t="n">
        <f aca="false">I73*L71</f>
        <v>1500</v>
      </c>
    </row>
    <row r="72" customFormat="false" ht="12" hidden="false" customHeight="true" outlineLevel="0" collapsed="false">
      <c r="A72" s="56" t="s">
        <v>146</v>
      </c>
      <c r="B72" s="56" t="s">
        <v>15</v>
      </c>
      <c r="C72" s="57" t="s">
        <v>147</v>
      </c>
      <c r="D72" s="53" t="s">
        <v>79</v>
      </c>
      <c r="E72" s="54" t="s">
        <v>80</v>
      </c>
      <c r="F72" s="67" t="n">
        <v>4</v>
      </c>
      <c r="G72" s="53"/>
      <c r="H72" s="53"/>
      <c r="I72" s="67" t="n">
        <v>4</v>
      </c>
      <c r="K72" s="3" t="n">
        <f aca="false">I74*J72</f>
        <v>0</v>
      </c>
      <c r="L72" s="4" t="n">
        <v>0</v>
      </c>
      <c r="M72" s="5" t="n">
        <f aca="false">I74*L72</f>
        <v>0</v>
      </c>
    </row>
    <row r="73" customFormat="false" ht="12" hidden="false" customHeight="true" outlineLevel="0" collapsed="false">
      <c r="A73" s="19" t="s">
        <v>54</v>
      </c>
      <c r="B73" s="19" t="s">
        <v>55</v>
      </c>
      <c r="C73" s="53" t="s">
        <v>148</v>
      </c>
      <c r="D73" s="53" t="s">
        <v>79</v>
      </c>
      <c r="E73" s="54" t="s">
        <v>80</v>
      </c>
      <c r="F73" s="53"/>
      <c r="G73" s="53" t="n">
        <v>1</v>
      </c>
      <c r="H73" s="53"/>
      <c r="I73" s="68" t="n">
        <v>1</v>
      </c>
      <c r="J73" s="3" t="n">
        <v>1000</v>
      </c>
      <c r="K73" s="3" t="n">
        <f aca="false">I75*J73</f>
        <v>1000</v>
      </c>
      <c r="L73" s="55" t="n">
        <v>1000</v>
      </c>
      <c r="M73" s="5" t="n">
        <f aca="false">I75*L73</f>
        <v>1000</v>
      </c>
    </row>
    <row r="74" customFormat="false" ht="12" hidden="false" customHeight="true" outlineLevel="0" collapsed="false">
      <c r="A74" s="19" t="s">
        <v>54</v>
      </c>
      <c r="B74" s="19" t="s">
        <v>55</v>
      </c>
      <c r="C74" s="53" t="s">
        <v>149</v>
      </c>
      <c r="D74" s="53" t="s">
        <v>79</v>
      </c>
      <c r="E74" s="54" t="s">
        <v>80</v>
      </c>
      <c r="F74" s="53" t="n">
        <v>5</v>
      </c>
      <c r="G74" s="53"/>
      <c r="H74" s="53"/>
      <c r="I74" s="68" t="n">
        <v>5</v>
      </c>
      <c r="J74" s="37" t="n">
        <v>12500</v>
      </c>
      <c r="K74" s="3" t="n">
        <f aca="false">I76*J74</f>
        <v>12500</v>
      </c>
      <c r="L74" s="37" t="n">
        <v>12500</v>
      </c>
      <c r="M74" s="5" t="n">
        <f aca="false">I76*L74</f>
        <v>12500</v>
      </c>
    </row>
    <row r="75" customFormat="false" ht="12" hidden="false" customHeight="true" outlineLevel="0" collapsed="false">
      <c r="A75" s="69" t="s">
        <v>51</v>
      </c>
      <c r="B75" s="38" t="s">
        <v>20</v>
      </c>
      <c r="C75" s="62" t="s">
        <v>114</v>
      </c>
      <c r="D75" s="62" t="s">
        <v>79</v>
      </c>
      <c r="E75" s="54" t="s">
        <v>80</v>
      </c>
      <c r="F75" s="62"/>
      <c r="G75" s="62"/>
      <c r="H75" s="62"/>
      <c r="I75" s="70" t="n">
        <v>1</v>
      </c>
      <c r="J75" s="71"/>
      <c r="K75" s="16" t="n">
        <f aca="false">I77*J75</f>
        <v>0</v>
      </c>
      <c r="L75" s="64" t="n">
        <v>0</v>
      </c>
      <c r="M75" s="18" t="n">
        <f aca="false">I77*L75</f>
        <v>0</v>
      </c>
      <c r="N75" s="64" t="n">
        <v>7000000</v>
      </c>
    </row>
    <row r="76" customFormat="false" ht="12" hidden="false" customHeight="true" outlineLevel="0" collapsed="false">
      <c r="A76" s="38" t="s">
        <v>51</v>
      </c>
      <c r="B76" s="38" t="s">
        <v>20</v>
      </c>
      <c r="C76" s="53" t="s">
        <v>150</v>
      </c>
      <c r="D76" s="53" t="s">
        <v>79</v>
      </c>
      <c r="E76" s="54" t="s">
        <v>80</v>
      </c>
      <c r="F76" s="53"/>
      <c r="G76" s="53"/>
      <c r="H76" s="53"/>
      <c r="I76" s="72" t="n">
        <v>1</v>
      </c>
      <c r="J76" s="37"/>
      <c r="K76" s="3" t="n">
        <f aca="false">I78*J76</f>
        <v>0</v>
      </c>
      <c r="L76" s="4" t="n">
        <v>0</v>
      </c>
      <c r="M76" s="5" t="n">
        <f aca="false">I78*L76</f>
        <v>0</v>
      </c>
      <c r="N76" s="6" t="s">
        <v>151</v>
      </c>
    </row>
    <row r="77" customFormat="false" ht="12" hidden="false" customHeight="true" outlineLevel="0" collapsed="false">
      <c r="A77" s="38" t="s">
        <v>51</v>
      </c>
      <c r="B77" s="38" t="s">
        <v>20</v>
      </c>
      <c r="C77" s="52" t="s">
        <v>152</v>
      </c>
      <c r="D77" s="53" t="s">
        <v>79</v>
      </c>
      <c r="E77" s="54" t="s">
        <v>80</v>
      </c>
      <c r="F77" s="53"/>
      <c r="G77" s="53"/>
      <c r="H77" s="53"/>
      <c r="I77" s="73" t="n">
        <v>1</v>
      </c>
      <c r="K77" s="3" t="n">
        <f aca="false">I79*J77</f>
        <v>0</v>
      </c>
      <c r="L77" s="4" t="n">
        <v>0</v>
      </c>
      <c r="M77" s="5" t="n">
        <f aca="false">I79*L77</f>
        <v>0</v>
      </c>
      <c r="N77" s="6" t="s">
        <v>151</v>
      </c>
    </row>
    <row r="78" customFormat="false" ht="12" hidden="false" customHeight="true" outlineLevel="0" collapsed="false">
      <c r="A78" s="38" t="s">
        <v>51</v>
      </c>
      <c r="B78" s="38" t="s">
        <v>20</v>
      </c>
      <c r="C78" s="52" t="s">
        <v>153</v>
      </c>
      <c r="D78" s="53" t="s">
        <v>79</v>
      </c>
      <c r="E78" s="54" t="s">
        <v>80</v>
      </c>
      <c r="F78" s="53"/>
      <c r="G78" s="53"/>
      <c r="H78" s="53"/>
      <c r="I78" s="73" t="n">
        <v>1</v>
      </c>
      <c r="J78" s="37"/>
      <c r="K78" s="3" t="n">
        <f aca="false">I80*J78</f>
        <v>0</v>
      </c>
      <c r="L78" s="4" t="n">
        <v>8000</v>
      </c>
      <c r="M78" s="5" t="n">
        <f aca="false">I80*L78</f>
        <v>8000</v>
      </c>
    </row>
    <row r="79" customFormat="false" ht="12" hidden="false" customHeight="true" outlineLevel="0" collapsed="false">
      <c r="A79" s="38" t="s">
        <v>51</v>
      </c>
      <c r="B79" s="38" t="s">
        <v>20</v>
      </c>
      <c r="C79" s="52" t="s">
        <v>154</v>
      </c>
      <c r="D79" s="53" t="s">
        <v>79</v>
      </c>
      <c r="E79" s="54" t="s">
        <v>80</v>
      </c>
      <c r="F79" s="53"/>
      <c r="G79" s="53"/>
      <c r="H79" s="53"/>
      <c r="I79" s="73" t="n">
        <v>1</v>
      </c>
      <c r="J79" s="37"/>
      <c r="K79" s="3" t="n">
        <f aca="false">I81*J79</f>
        <v>0</v>
      </c>
      <c r="L79" s="4" t="n">
        <v>8000</v>
      </c>
      <c r="M79" s="5" t="n">
        <f aca="false">I81*L79</f>
        <v>96000</v>
      </c>
    </row>
    <row r="80" customFormat="false" ht="12" hidden="false" customHeight="true" outlineLevel="0" collapsed="false">
      <c r="A80" s="38" t="s">
        <v>51</v>
      </c>
      <c r="B80" s="38" t="s">
        <v>20</v>
      </c>
      <c r="C80" s="53" t="s">
        <v>155</v>
      </c>
      <c r="D80" s="53" t="s">
        <v>79</v>
      </c>
      <c r="E80" s="54" t="s">
        <v>80</v>
      </c>
      <c r="F80" s="53"/>
      <c r="G80" s="53"/>
      <c r="H80" s="53"/>
      <c r="I80" s="72" t="n">
        <v>1</v>
      </c>
      <c r="K80" s="3" t="n">
        <f aca="false">I82*J80</f>
        <v>0</v>
      </c>
      <c r="L80" s="4" t="n">
        <v>25000</v>
      </c>
      <c r="M80" s="5" t="n">
        <f aca="false">I82*L80</f>
        <v>100000</v>
      </c>
    </row>
    <row r="81" customFormat="false" ht="12" hidden="false" customHeight="true" outlineLevel="0" collapsed="false">
      <c r="A81" s="19" t="s">
        <v>156</v>
      </c>
      <c r="B81" s="19" t="s">
        <v>20</v>
      </c>
      <c r="C81" s="52" t="s">
        <v>157</v>
      </c>
      <c r="D81" s="53" t="s">
        <v>79</v>
      </c>
      <c r="E81" s="54" t="s">
        <v>80</v>
      </c>
      <c r="F81" s="58" t="n">
        <v>12</v>
      </c>
      <c r="G81" s="53"/>
      <c r="H81" s="53"/>
      <c r="I81" s="58" t="n">
        <v>12</v>
      </c>
      <c r="K81" s="3" t="n">
        <f aca="false">I83*J81</f>
        <v>0</v>
      </c>
      <c r="L81" s="4" t="n">
        <v>5036</v>
      </c>
      <c r="M81" s="5" t="n">
        <f aca="false">I83*L81</f>
        <v>20144</v>
      </c>
    </row>
    <row r="82" customFormat="false" ht="12" hidden="false" customHeight="true" outlineLevel="0" collapsed="false">
      <c r="A82" s="56" t="s">
        <v>158</v>
      </c>
      <c r="B82" s="56" t="s">
        <v>15</v>
      </c>
      <c r="C82" s="57" t="s">
        <v>159</v>
      </c>
      <c r="D82" s="53" t="s">
        <v>79</v>
      </c>
      <c r="E82" s="54" t="s">
        <v>80</v>
      </c>
      <c r="F82" s="58" t="n">
        <v>4</v>
      </c>
      <c r="G82" s="53"/>
      <c r="H82" s="53"/>
      <c r="I82" s="58" t="n">
        <v>4</v>
      </c>
      <c r="J82" s="3" t="n">
        <v>32</v>
      </c>
      <c r="K82" s="3" t="n">
        <f aca="false">I84*J82</f>
        <v>160</v>
      </c>
      <c r="L82" s="4" t="n">
        <v>32</v>
      </c>
      <c r="M82" s="5" t="n">
        <f aca="false">I84*L82</f>
        <v>160</v>
      </c>
    </row>
    <row r="83" customFormat="false" ht="12" hidden="false" customHeight="true" outlineLevel="0" collapsed="false">
      <c r="A83" s="56" t="s">
        <v>158</v>
      </c>
      <c r="B83" s="56" t="s">
        <v>15</v>
      </c>
      <c r="C83" s="57" t="s">
        <v>160</v>
      </c>
      <c r="D83" s="53" t="s">
        <v>79</v>
      </c>
      <c r="E83" s="54" t="s">
        <v>80</v>
      </c>
      <c r="F83" s="58" t="n">
        <v>4</v>
      </c>
      <c r="G83" s="53"/>
      <c r="H83" s="53"/>
      <c r="I83" s="58" t="n">
        <v>4</v>
      </c>
      <c r="J83" s="3" t="n">
        <v>303</v>
      </c>
      <c r="K83" s="3" t="n">
        <f aca="false">I85*J83</f>
        <v>606</v>
      </c>
      <c r="L83" s="3" t="n">
        <v>303</v>
      </c>
      <c r="M83" s="5" t="n">
        <f aca="false">I85*L83</f>
        <v>606</v>
      </c>
    </row>
    <row r="84" customFormat="false" ht="12" hidden="false" customHeight="true" outlineLevel="0" collapsed="false">
      <c r="A84" s="74" t="s">
        <v>161</v>
      </c>
      <c r="B84" s="56" t="s">
        <v>15</v>
      </c>
      <c r="C84" s="59" t="s">
        <v>162</v>
      </c>
      <c r="D84" s="53" t="s">
        <v>79</v>
      </c>
      <c r="E84" s="54" t="s">
        <v>80</v>
      </c>
      <c r="F84" s="2" t="n">
        <v>5</v>
      </c>
      <c r="G84" s="53"/>
      <c r="H84" s="53"/>
      <c r="I84" s="2" t="n">
        <v>5</v>
      </c>
      <c r="J84" s="37" t="n">
        <v>695</v>
      </c>
      <c r="K84" s="3" t="n">
        <f aca="false">I86*J84</f>
        <v>2085</v>
      </c>
      <c r="L84" s="37" t="n">
        <v>695</v>
      </c>
      <c r="M84" s="5" t="n">
        <f aca="false">I86*L84</f>
        <v>2085</v>
      </c>
    </row>
    <row r="85" customFormat="false" ht="12" hidden="false" customHeight="true" outlineLevel="0" collapsed="false">
      <c r="A85" s="1" t="s">
        <v>163</v>
      </c>
      <c r="B85" s="1" t="s">
        <v>20</v>
      </c>
      <c r="C85" s="52" t="s">
        <v>164</v>
      </c>
      <c r="D85" s="53" t="s">
        <v>79</v>
      </c>
      <c r="E85" s="54" t="s">
        <v>80</v>
      </c>
      <c r="F85" s="53"/>
      <c r="G85" s="53"/>
      <c r="H85" s="58" t="n">
        <v>2</v>
      </c>
      <c r="I85" s="58" t="n">
        <v>2</v>
      </c>
      <c r="K85" s="3" t="n">
        <f aca="false">I87*J85</f>
        <v>0</v>
      </c>
      <c r="L85" s="55" t="n">
        <v>500</v>
      </c>
      <c r="M85" s="5" t="n">
        <f aca="false">I87*L85</f>
        <v>8000</v>
      </c>
    </row>
    <row r="86" customFormat="false" ht="12" hidden="false" customHeight="true" outlineLevel="0" collapsed="false">
      <c r="A86" s="1" t="s">
        <v>163</v>
      </c>
      <c r="B86" s="1" t="s">
        <v>20</v>
      </c>
      <c r="C86" s="53" t="s">
        <v>165</v>
      </c>
      <c r="D86" s="53" t="s">
        <v>79</v>
      </c>
      <c r="E86" s="54" t="s">
        <v>80</v>
      </c>
      <c r="F86" s="53"/>
      <c r="G86" s="53"/>
      <c r="H86" s="2" t="n">
        <v>3</v>
      </c>
      <c r="I86" s="2" t="n">
        <v>3</v>
      </c>
      <c r="K86" s="3" t="n">
        <f aca="false">I88*J86</f>
        <v>0</v>
      </c>
      <c r="L86" s="55" t="n">
        <v>695</v>
      </c>
      <c r="M86" s="5" t="n">
        <f aca="false">I88*L86</f>
        <v>695</v>
      </c>
    </row>
    <row r="87" customFormat="false" ht="12" hidden="false" customHeight="true" outlineLevel="0" collapsed="false">
      <c r="A87" s="51" t="s">
        <v>166</v>
      </c>
      <c r="B87" s="1" t="s">
        <v>55</v>
      </c>
      <c r="C87" s="52" t="s">
        <v>167</v>
      </c>
      <c r="D87" s="53" t="s">
        <v>79</v>
      </c>
      <c r="E87" s="54" t="s">
        <v>80</v>
      </c>
      <c r="F87" s="53"/>
      <c r="G87" s="53"/>
      <c r="H87" s="53" t="n">
        <v>16</v>
      </c>
      <c r="I87" s="58" t="n">
        <v>16</v>
      </c>
      <c r="J87" s="3" t="n">
        <v>4250</v>
      </c>
      <c r="K87" s="3" t="n">
        <f aca="false">I89*J87</f>
        <v>3612500</v>
      </c>
      <c r="L87" s="4" t="n">
        <v>4250</v>
      </c>
      <c r="M87" s="5" t="n">
        <f aca="false">I89*L87</f>
        <v>3612500</v>
      </c>
      <c r="N87" s="6" t="s">
        <v>168</v>
      </c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5"/>
      <c r="IP87" s="75"/>
      <c r="IQ87" s="75"/>
      <c r="IR87" s="75"/>
      <c r="IS87" s="75"/>
      <c r="IT87" s="75"/>
      <c r="IU87" s="75"/>
      <c r="IV87" s="75"/>
      <c r="IW87" s="75"/>
    </row>
    <row r="88" customFormat="false" ht="12" hidden="false" customHeight="true" outlineLevel="0" collapsed="false">
      <c r="A88" s="38" t="s">
        <v>169</v>
      </c>
      <c r="B88" s="38" t="s">
        <v>55</v>
      </c>
      <c r="C88" s="53" t="s">
        <v>170</v>
      </c>
      <c r="D88" s="53" t="s">
        <v>79</v>
      </c>
      <c r="E88" s="54" t="s">
        <v>80</v>
      </c>
      <c r="F88" s="53"/>
      <c r="G88" s="53" t="n">
        <v>1</v>
      </c>
      <c r="H88" s="53"/>
      <c r="I88" s="2" t="n">
        <v>1</v>
      </c>
      <c r="K88" s="3" t="n">
        <f aca="false">I90*J88</f>
        <v>0</v>
      </c>
      <c r="L88" s="55" t="n">
        <v>2699</v>
      </c>
      <c r="M88" s="5" t="n">
        <f aca="false">I90*L88</f>
        <v>59378</v>
      </c>
    </row>
    <row r="89" customFormat="false" ht="12" hidden="false" customHeight="true" outlineLevel="0" collapsed="false">
      <c r="A89" s="38" t="s">
        <v>51</v>
      </c>
      <c r="B89" s="38" t="s">
        <v>20</v>
      </c>
      <c r="C89" s="52" t="s">
        <v>171</v>
      </c>
      <c r="D89" s="53" t="s">
        <v>172</v>
      </c>
      <c r="E89" s="54" t="s">
        <v>173</v>
      </c>
      <c r="F89" s="53"/>
      <c r="G89" s="53"/>
      <c r="H89" s="53"/>
      <c r="I89" s="73" t="n">
        <v>850</v>
      </c>
      <c r="K89" s="3" t="n">
        <f aca="false">I91*J89</f>
        <v>0</v>
      </c>
      <c r="L89" s="4" t="n">
        <v>300</v>
      </c>
      <c r="M89" s="5" t="n">
        <f aca="false">I91*L89</f>
        <v>900</v>
      </c>
    </row>
    <row r="90" customFormat="false" ht="12" hidden="false" customHeight="true" outlineLevel="0" collapsed="false">
      <c r="A90" s="38" t="s">
        <v>174</v>
      </c>
      <c r="B90" s="38" t="s">
        <v>20</v>
      </c>
      <c r="C90" s="19" t="s">
        <v>175</v>
      </c>
      <c r="D90" s="19" t="s">
        <v>176</v>
      </c>
      <c r="E90" s="54" t="s">
        <v>173</v>
      </c>
      <c r="F90" s="19"/>
      <c r="G90" s="19"/>
      <c r="H90" s="19"/>
      <c r="I90" s="21" t="n">
        <v>22</v>
      </c>
      <c r="K90" s="3" t="n">
        <f aca="false">I92*J90</f>
        <v>0</v>
      </c>
      <c r="L90" s="4" t="n">
        <v>10000</v>
      </c>
      <c r="M90" s="5" t="n">
        <f aca="false">I92*L90</f>
        <v>220000</v>
      </c>
    </row>
    <row r="91" customFormat="false" ht="12" hidden="false" customHeight="true" outlineLevel="0" collapsed="false">
      <c r="A91" s="38" t="s">
        <v>174</v>
      </c>
      <c r="B91" s="38" t="s">
        <v>20</v>
      </c>
      <c r="C91" s="53" t="s">
        <v>177</v>
      </c>
      <c r="D91" s="53" t="s">
        <v>176</v>
      </c>
      <c r="E91" s="54" t="s">
        <v>173</v>
      </c>
      <c r="F91" s="53"/>
      <c r="G91" s="53"/>
      <c r="H91" s="53"/>
      <c r="I91" s="2" t="n">
        <v>3</v>
      </c>
      <c r="K91" s="3" t="n">
        <f aca="false">I93*J91</f>
        <v>0</v>
      </c>
      <c r="L91" s="4" t="n">
        <v>1495</v>
      </c>
      <c r="M91" s="5" t="n">
        <f aca="false">I93*L91</f>
        <v>1495</v>
      </c>
    </row>
    <row r="92" customFormat="false" ht="12" hidden="false" customHeight="true" outlineLevel="0" collapsed="false">
      <c r="A92" s="38" t="s">
        <v>174</v>
      </c>
      <c r="B92" s="38" t="s">
        <v>20</v>
      </c>
      <c r="C92" s="19" t="s">
        <v>178</v>
      </c>
      <c r="D92" s="53" t="s">
        <v>176</v>
      </c>
      <c r="E92" s="54" t="s">
        <v>173</v>
      </c>
      <c r="F92" s="53"/>
      <c r="G92" s="53"/>
      <c r="H92" s="53"/>
      <c r="I92" s="21" t="n">
        <v>22</v>
      </c>
      <c r="K92" s="3" t="n">
        <f aca="false">I94*J92</f>
        <v>0</v>
      </c>
      <c r="L92" s="4" t="n">
        <v>9975</v>
      </c>
      <c r="M92" s="5" t="n">
        <f aca="false">I94*L92</f>
        <v>139650</v>
      </c>
    </row>
    <row r="93" customFormat="false" ht="12" hidden="false" customHeight="true" outlineLevel="0" collapsed="false">
      <c r="A93" s="19" t="s">
        <v>26</v>
      </c>
      <c r="B93" s="19" t="s">
        <v>20</v>
      </c>
      <c r="C93" s="19" t="s">
        <v>179</v>
      </c>
      <c r="D93" s="19" t="s">
        <v>176</v>
      </c>
      <c r="E93" s="54" t="s">
        <v>173</v>
      </c>
      <c r="F93" s="19"/>
      <c r="G93" s="19"/>
      <c r="H93" s="19"/>
      <c r="I93" s="21" t="n">
        <v>1</v>
      </c>
      <c r="J93" s="3" t="n">
        <v>300000</v>
      </c>
      <c r="K93" s="3" t="n">
        <f aca="false">I95*J93</f>
        <v>255000000</v>
      </c>
      <c r="L93" s="76" t="n">
        <v>300000</v>
      </c>
      <c r="M93" s="5" t="n">
        <f aca="false">I95*L93</f>
        <v>255000000</v>
      </c>
      <c r="N93" s="6" t="s">
        <v>180</v>
      </c>
    </row>
    <row r="94" customFormat="false" ht="12" hidden="false" customHeight="true" outlineLevel="0" collapsed="false">
      <c r="A94" s="33" t="s">
        <v>166</v>
      </c>
      <c r="B94" s="1" t="s">
        <v>55</v>
      </c>
      <c r="C94" s="33" t="s">
        <v>181</v>
      </c>
      <c r="D94" s="1" t="s">
        <v>182</v>
      </c>
      <c r="E94" s="77" t="s">
        <v>173</v>
      </c>
      <c r="I94" s="2" t="n">
        <v>14</v>
      </c>
      <c r="K94" s="3" t="n">
        <f aca="false">I96*J94</f>
        <v>0</v>
      </c>
      <c r="L94" s="4" t="n">
        <v>4250</v>
      </c>
      <c r="M94" s="5" t="n">
        <f aca="false">I96*L94</f>
        <v>4250</v>
      </c>
    </row>
    <row r="95" customFormat="false" ht="12" hidden="false" customHeight="true" outlineLevel="0" collapsed="false">
      <c r="A95" s="1" t="s">
        <v>183</v>
      </c>
      <c r="B95" s="1" t="s">
        <v>55</v>
      </c>
      <c r="C95" s="1" t="s">
        <v>184</v>
      </c>
      <c r="D95" s="1" t="s">
        <v>185</v>
      </c>
      <c r="E95" s="77" t="s">
        <v>186</v>
      </c>
      <c r="I95" s="2" t="n">
        <v>850</v>
      </c>
      <c r="K95" s="3" t="n">
        <f aca="false">I97*J95</f>
        <v>0</v>
      </c>
      <c r="L95" s="4" t="n">
        <v>19.5</v>
      </c>
      <c r="M95" s="5" t="n">
        <f aca="false">I97*L95</f>
        <v>19.5</v>
      </c>
      <c r="N95" s="6" t="s">
        <v>187</v>
      </c>
    </row>
    <row r="96" customFormat="false" ht="12" hidden="false" customHeight="true" outlineLevel="0" collapsed="false">
      <c r="A96" s="1" t="s">
        <v>188</v>
      </c>
      <c r="B96" s="1" t="s">
        <v>20</v>
      </c>
      <c r="C96" s="78" t="s">
        <v>189</v>
      </c>
      <c r="D96" s="1" t="s">
        <v>185</v>
      </c>
      <c r="E96" s="77" t="s">
        <v>186</v>
      </c>
      <c r="I96" s="2" t="n">
        <v>1</v>
      </c>
      <c r="J96" s="79"/>
      <c r="K96" s="3" t="n">
        <f aca="false">I98*J96</f>
        <v>0</v>
      </c>
      <c r="L96" s="4" t="n">
        <v>0</v>
      </c>
      <c r="M96" s="5" t="n">
        <f aca="false">I98*L96</f>
        <v>0</v>
      </c>
    </row>
    <row r="97" customFormat="false" ht="12" hidden="false" customHeight="true" outlineLevel="0" collapsed="false">
      <c r="A97" s="1" t="s">
        <v>188</v>
      </c>
      <c r="B97" s="1" t="s">
        <v>20</v>
      </c>
      <c r="C97" s="1" t="s">
        <v>190</v>
      </c>
      <c r="D97" s="1" t="s">
        <v>185</v>
      </c>
      <c r="E97" s="77" t="s">
        <v>186</v>
      </c>
      <c r="I97" s="2" t="n">
        <v>1</v>
      </c>
      <c r="J97" s="79"/>
      <c r="K97" s="3" t="n">
        <f aca="false">I99*J97</f>
        <v>0</v>
      </c>
      <c r="L97" s="4" t="n">
        <v>0</v>
      </c>
      <c r="M97" s="5" t="n">
        <f aca="false">I99*L97</f>
        <v>0</v>
      </c>
    </row>
    <row r="98" customFormat="false" ht="12" hidden="false" customHeight="true" outlineLevel="0" collapsed="false">
      <c r="A98" s="1" t="s">
        <v>188</v>
      </c>
      <c r="B98" s="1" t="s">
        <v>20</v>
      </c>
      <c r="C98" s="1" t="s">
        <v>191</v>
      </c>
      <c r="D98" s="1" t="s">
        <v>185</v>
      </c>
      <c r="E98" s="77" t="s">
        <v>186</v>
      </c>
      <c r="I98" s="2" t="n">
        <v>1</v>
      </c>
      <c r="K98" s="3" t="n">
        <f aca="false">I100*J98</f>
        <v>0</v>
      </c>
      <c r="L98" s="4" t="n">
        <v>0</v>
      </c>
      <c r="M98" s="5" t="n">
        <f aca="false">I100*L98</f>
        <v>0</v>
      </c>
    </row>
    <row r="99" customFormat="false" ht="12" hidden="false" customHeight="true" outlineLevel="0" collapsed="false">
      <c r="A99" s="38" t="s">
        <v>95</v>
      </c>
      <c r="B99" s="38" t="s">
        <v>20</v>
      </c>
      <c r="C99" s="1" t="s">
        <v>192</v>
      </c>
      <c r="D99" s="1" t="s">
        <v>185</v>
      </c>
      <c r="E99" s="77" t="s">
        <v>186</v>
      </c>
      <c r="I99" s="80" t="n">
        <v>1</v>
      </c>
      <c r="K99" s="3" t="n">
        <f aca="false">I101*J99</f>
        <v>0</v>
      </c>
      <c r="L99" s="4" t="n">
        <v>0</v>
      </c>
      <c r="M99" s="5" t="n">
        <f aca="false">I101*L99</f>
        <v>0</v>
      </c>
    </row>
    <row r="100" customFormat="false" ht="12" hidden="false" customHeight="true" outlineLevel="0" collapsed="false">
      <c r="A100" s="1" t="s">
        <v>95</v>
      </c>
      <c r="B100" s="38" t="s">
        <v>20</v>
      </c>
      <c r="C100" s="1" t="s">
        <v>193</v>
      </c>
      <c r="D100" s="1" t="s">
        <v>185</v>
      </c>
      <c r="E100" s="77" t="s">
        <v>186</v>
      </c>
      <c r="I100" s="80" t="n">
        <v>1</v>
      </c>
      <c r="K100" s="3" t="n">
        <f aca="false">I102*J100</f>
        <v>0</v>
      </c>
      <c r="L100" s="4" t="n">
        <v>0</v>
      </c>
      <c r="M100" s="5" t="n">
        <f aca="false">I102*L100</f>
        <v>0</v>
      </c>
    </row>
    <row r="101" customFormat="false" ht="12" hidden="false" customHeight="true" outlineLevel="0" collapsed="false">
      <c r="A101" s="1" t="s">
        <v>194</v>
      </c>
      <c r="B101" s="1" t="s">
        <v>20</v>
      </c>
      <c r="C101" s="1" t="s">
        <v>195</v>
      </c>
      <c r="D101" s="1" t="s">
        <v>185</v>
      </c>
      <c r="E101" s="77" t="s">
        <v>186</v>
      </c>
      <c r="I101" s="80" t="n">
        <v>1</v>
      </c>
      <c r="J101" s="3" t="n">
        <v>5995</v>
      </c>
      <c r="K101" s="3" t="n">
        <f aca="false">I103*J101</f>
        <v>5095750</v>
      </c>
      <c r="L101" s="3" t="n">
        <v>5995</v>
      </c>
      <c r="M101" s="5" t="n">
        <f aca="false">I103*L101</f>
        <v>5095750</v>
      </c>
    </row>
    <row r="102" customFormat="false" ht="12" hidden="false" customHeight="true" outlineLevel="0" collapsed="false">
      <c r="A102" s="78" t="s">
        <v>196</v>
      </c>
      <c r="B102" s="78" t="s">
        <v>55</v>
      </c>
      <c r="C102" s="78" t="s">
        <v>197</v>
      </c>
      <c r="D102" s="1" t="s">
        <v>185</v>
      </c>
      <c r="E102" s="77" t="s">
        <v>186</v>
      </c>
      <c r="I102" s="2" t="n">
        <v>2</v>
      </c>
      <c r="J102" s="3" t="n">
        <v>395</v>
      </c>
      <c r="K102" s="3" t="n">
        <f aca="false">I104*J102</f>
        <v>395</v>
      </c>
      <c r="L102" s="3" t="n">
        <v>395</v>
      </c>
      <c r="M102" s="5" t="n">
        <f aca="false">I104*L102</f>
        <v>395</v>
      </c>
    </row>
    <row r="103" customFormat="false" ht="12" hidden="false" customHeight="true" outlineLevel="0" collapsed="false">
      <c r="A103" s="81" t="s">
        <v>198</v>
      </c>
      <c r="B103" s="81" t="s">
        <v>55</v>
      </c>
      <c r="C103" s="81" t="s">
        <v>199</v>
      </c>
      <c r="D103" s="81" t="s">
        <v>185</v>
      </c>
      <c r="E103" s="77" t="s">
        <v>186</v>
      </c>
      <c r="F103" s="81"/>
      <c r="G103" s="81"/>
      <c r="H103" s="81"/>
      <c r="I103" s="82" t="n">
        <v>850</v>
      </c>
      <c r="J103" s="16"/>
      <c r="K103" s="16" t="n">
        <f aca="false">I105*J103</f>
        <v>0</v>
      </c>
      <c r="L103" s="17" t="n">
        <v>90000</v>
      </c>
      <c r="M103" s="18" t="n">
        <v>90000</v>
      </c>
      <c r="N103" s="17" t="n">
        <v>91915.08</v>
      </c>
    </row>
    <row r="104" customFormat="false" ht="12" hidden="false" customHeight="true" outlineLevel="0" collapsed="false">
      <c r="A104" s="1" t="s">
        <v>198</v>
      </c>
      <c r="B104" s="1" t="s">
        <v>55</v>
      </c>
      <c r="C104" s="1" t="s">
        <v>199</v>
      </c>
      <c r="D104" s="1" t="s">
        <v>185</v>
      </c>
      <c r="E104" s="77" t="s">
        <v>186</v>
      </c>
      <c r="I104" s="80" t="n">
        <v>1</v>
      </c>
      <c r="J104" s="3" t="n">
        <v>1495</v>
      </c>
      <c r="K104" s="3" t="n">
        <f aca="false">I106*J104</f>
        <v>1495</v>
      </c>
      <c r="L104" s="4" t="n">
        <v>91915.08</v>
      </c>
      <c r="M104" s="5" t="n">
        <f aca="false">I106*L104</f>
        <v>91915.08</v>
      </c>
    </row>
    <row r="105" customFormat="false" ht="12" hidden="false" customHeight="true" outlineLevel="0" collapsed="false">
      <c r="A105" s="1" t="s">
        <v>200</v>
      </c>
      <c r="B105" s="1" t="s">
        <v>20</v>
      </c>
      <c r="C105" s="1" t="s">
        <v>201</v>
      </c>
      <c r="D105" s="1" t="s">
        <v>185</v>
      </c>
      <c r="E105" s="77" t="s">
        <v>186</v>
      </c>
      <c r="I105" s="80" t="n">
        <v>1</v>
      </c>
      <c r="K105" s="3" t="n">
        <f aca="false">I107*J105</f>
        <v>0</v>
      </c>
      <c r="L105" s="4" t="n">
        <v>60000</v>
      </c>
      <c r="M105" s="5" t="n">
        <f aca="false">I107*L105</f>
        <v>60000</v>
      </c>
      <c r="N105" s="6" t="s">
        <v>202</v>
      </c>
    </row>
    <row r="106" customFormat="false" ht="12" hidden="false" customHeight="true" outlineLevel="0" collapsed="false">
      <c r="A106" s="1" t="s">
        <v>200</v>
      </c>
      <c r="B106" s="1" t="s">
        <v>20</v>
      </c>
      <c r="C106" s="1" t="s">
        <v>203</v>
      </c>
      <c r="D106" s="1" t="s">
        <v>185</v>
      </c>
      <c r="E106" s="77" t="s">
        <v>186</v>
      </c>
      <c r="I106" s="80" t="n">
        <v>1</v>
      </c>
      <c r="K106" s="3" t="n">
        <f aca="false">I108*J106</f>
        <v>0</v>
      </c>
      <c r="L106" s="4" t="n">
        <v>100000</v>
      </c>
      <c r="M106" s="5" t="n">
        <f aca="false">I108*L106</f>
        <v>85000000</v>
      </c>
      <c r="N106" s="6" t="s">
        <v>204</v>
      </c>
    </row>
    <row r="107" customFormat="false" ht="12" hidden="false" customHeight="true" outlineLevel="0" collapsed="false">
      <c r="A107" s="1" t="s">
        <v>200</v>
      </c>
      <c r="B107" s="1" t="s">
        <v>20</v>
      </c>
      <c r="C107" s="1" t="s">
        <v>203</v>
      </c>
      <c r="D107" s="1" t="s">
        <v>185</v>
      </c>
      <c r="E107" s="77" t="s">
        <v>186</v>
      </c>
      <c r="I107" s="80" t="n">
        <v>1</v>
      </c>
      <c r="K107" s="3" t="n">
        <f aca="false">I109*J107</f>
        <v>0</v>
      </c>
      <c r="L107" s="4" t="n">
        <v>100000</v>
      </c>
      <c r="M107" s="5" t="n">
        <f aca="false">I109*L107</f>
        <v>10000000</v>
      </c>
      <c r="N107" s="6" t="s">
        <v>205</v>
      </c>
    </row>
    <row r="108" customFormat="false" ht="12" hidden="false" customHeight="true" outlineLevel="0" collapsed="false">
      <c r="A108" s="1" t="s">
        <v>206</v>
      </c>
      <c r="B108" s="1" t="s">
        <v>55</v>
      </c>
      <c r="C108" s="1" t="s">
        <v>207</v>
      </c>
      <c r="D108" s="1" t="s">
        <v>185</v>
      </c>
      <c r="E108" s="77" t="s">
        <v>186</v>
      </c>
      <c r="I108" s="2" t="n">
        <v>850</v>
      </c>
      <c r="K108" s="3" t="n">
        <f aca="false">I110*J108</f>
        <v>0</v>
      </c>
      <c r="L108" s="83" t="n">
        <v>15</v>
      </c>
      <c r="M108" s="5" t="n">
        <f aca="false">I110*L108</f>
        <v>15</v>
      </c>
    </row>
    <row r="109" customFormat="false" ht="12" hidden="false" customHeight="true" outlineLevel="0" collapsed="false">
      <c r="A109" s="78" t="s">
        <v>208</v>
      </c>
      <c r="B109" s="78" t="s">
        <v>55</v>
      </c>
      <c r="C109" s="78" t="s">
        <v>209</v>
      </c>
      <c r="D109" s="1" t="s">
        <v>185</v>
      </c>
      <c r="E109" s="77" t="s">
        <v>186</v>
      </c>
      <c r="I109" s="2" t="n">
        <v>100</v>
      </c>
      <c r="J109" s="3" t="n">
        <v>1200</v>
      </c>
      <c r="K109" s="3" t="n">
        <f aca="false">I111*J109</f>
        <v>1200</v>
      </c>
      <c r="L109" s="84" t="n">
        <v>660</v>
      </c>
      <c r="M109" s="5" t="n">
        <f aca="false">I111*L109</f>
        <v>660</v>
      </c>
      <c r="N109" s="6" t="s">
        <v>210</v>
      </c>
    </row>
    <row r="110" customFormat="false" ht="12" hidden="false" customHeight="true" outlineLevel="0" collapsed="false">
      <c r="A110" s="1" t="s">
        <v>208</v>
      </c>
      <c r="B110" s="78" t="s">
        <v>55</v>
      </c>
      <c r="C110" s="1" t="s">
        <v>211</v>
      </c>
      <c r="D110" s="1" t="s">
        <v>185</v>
      </c>
      <c r="E110" s="77" t="s">
        <v>186</v>
      </c>
      <c r="I110" s="80" t="n">
        <v>1</v>
      </c>
      <c r="J110" s="3" t="n">
        <v>1200</v>
      </c>
      <c r="K110" s="3" t="n">
        <f aca="false">I112*J110</f>
        <v>1200</v>
      </c>
      <c r="L110" s="84" t="n">
        <v>660</v>
      </c>
      <c r="M110" s="5" t="n">
        <f aca="false">I112*L110</f>
        <v>660</v>
      </c>
      <c r="N110" s="6" t="s">
        <v>212</v>
      </c>
    </row>
    <row r="111" customFormat="false" ht="12" hidden="false" customHeight="true" outlineLevel="0" collapsed="false">
      <c r="A111" s="1" t="s">
        <v>208</v>
      </c>
      <c r="B111" s="78" t="s">
        <v>55</v>
      </c>
      <c r="C111" s="1" t="s">
        <v>211</v>
      </c>
      <c r="D111" s="1" t="s">
        <v>185</v>
      </c>
      <c r="E111" s="77" t="s">
        <v>186</v>
      </c>
      <c r="I111" s="80" t="n">
        <v>1</v>
      </c>
      <c r="J111" s="3" t="n">
        <v>1200</v>
      </c>
      <c r="K111" s="3" t="n">
        <f aca="false">I113*J111</f>
        <v>1200</v>
      </c>
      <c r="L111" s="84" t="n">
        <v>660</v>
      </c>
      <c r="M111" s="5" t="n">
        <f aca="false">I113*L111</f>
        <v>660</v>
      </c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  <c r="HV111" s="75"/>
      <c r="HW111" s="75"/>
      <c r="HX111" s="75"/>
      <c r="HY111" s="75"/>
      <c r="HZ111" s="75"/>
      <c r="IA111" s="75"/>
      <c r="IB111" s="75"/>
      <c r="IC111" s="75"/>
      <c r="ID111" s="75"/>
      <c r="IE111" s="75"/>
      <c r="IF111" s="75"/>
      <c r="IG111" s="75"/>
      <c r="IH111" s="75"/>
      <c r="II111" s="75"/>
      <c r="IJ111" s="75"/>
      <c r="IK111" s="75"/>
      <c r="IL111" s="75"/>
      <c r="IM111" s="75"/>
      <c r="IN111" s="75"/>
      <c r="IO111" s="75"/>
      <c r="IP111" s="75"/>
      <c r="IQ111" s="75"/>
      <c r="IR111" s="75"/>
      <c r="IS111" s="75"/>
      <c r="IT111" s="75"/>
      <c r="IU111" s="75"/>
      <c r="IV111" s="75"/>
      <c r="IW111" s="75"/>
    </row>
    <row r="112" customFormat="false" ht="12" hidden="false" customHeight="true" outlineLevel="0" collapsed="false">
      <c r="A112" s="1" t="s">
        <v>208</v>
      </c>
      <c r="B112" s="78" t="s">
        <v>55</v>
      </c>
      <c r="C112" s="1" t="s">
        <v>211</v>
      </c>
      <c r="D112" s="1" t="s">
        <v>185</v>
      </c>
      <c r="E112" s="77" t="s">
        <v>186</v>
      </c>
      <c r="I112" s="80" t="n">
        <v>1</v>
      </c>
      <c r="J112" s="3" t="n">
        <v>1200</v>
      </c>
      <c r="K112" s="3" t="n">
        <f aca="false">I114*J112</f>
        <v>1200</v>
      </c>
      <c r="L112" s="84" t="n">
        <v>660</v>
      </c>
      <c r="M112" s="5" t="n">
        <f aca="false">I114*L112</f>
        <v>660</v>
      </c>
    </row>
    <row r="113" customFormat="false" ht="12" hidden="false" customHeight="true" outlineLevel="0" collapsed="false">
      <c r="A113" s="1" t="s">
        <v>208</v>
      </c>
      <c r="B113" s="78" t="s">
        <v>55</v>
      </c>
      <c r="C113" s="1" t="s">
        <v>213</v>
      </c>
      <c r="D113" s="1" t="s">
        <v>185</v>
      </c>
      <c r="E113" s="77" t="s">
        <v>186</v>
      </c>
      <c r="I113" s="80" t="n">
        <v>1</v>
      </c>
      <c r="J113" s="3" t="n">
        <v>1200</v>
      </c>
      <c r="K113" s="3" t="n">
        <f aca="false">I115*J113</f>
        <v>1200</v>
      </c>
      <c r="L113" s="84" t="n">
        <v>660</v>
      </c>
      <c r="M113" s="5" t="n">
        <f aca="false">I115*L113</f>
        <v>660</v>
      </c>
    </row>
    <row r="114" customFormat="false" ht="12" hidden="false" customHeight="true" outlineLevel="0" collapsed="false">
      <c r="A114" s="1" t="s">
        <v>208</v>
      </c>
      <c r="B114" s="78" t="s">
        <v>55</v>
      </c>
      <c r="C114" s="1" t="s">
        <v>213</v>
      </c>
      <c r="D114" s="1" t="s">
        <v>185</v>
      </c>
      <c r="E114" s="77" t="s">
        <v>186</v>
      </c>
      <c r="I114" s="80" t="n">
        <v>1</v>
      </c>
      <c r="J114" s="3" t="n">
        <v>1200</v>
      </c>
      <c r="K114" s="3" t="n">
        <f aca="false">I116*J114</f>
        <v>1200</v>
      </c>
      <c r="L114" s="84" t="n">
        <v>660</v>
      </c>
      <c r="M114" s="5" t="n">
        <f aca="false">I116*L114</f>
        <v>660</v>
      </c>
    </row>
    <row r="115" customFormat="false" ht="12" hidden="false" customHeight="true" outlineLevel="0" collapsed="false">
      <c r="A115" s="1" t="s">
        <v>208</v>
      </c>
      <c r="B115" s="78" t="s">
        <v>55</v>
      </c>
      <c r="C115" s="1" t="s">
        <v>213</v>
      </c>
      <c r="D115" s="1" t="s">
        <v>185</v>
      </c>
      <c r="E115" s="77" t="s">
        <v>186</v>
      </c>
      <c r="I115" s="80" t="n">
        <v>1</v>
      </c>
      <c r="J115" s="3" t="n">
        <v>1200</v>
      </c>
      <c r="K115" s="3" t="n">
        <f aca="false">I117*J115</f>
        <v>1200</v>
      </c>
      <c r="L115" s="84" t="n">
        <v>660</v>
      </c>
      <c r="M115" s="5" t="n">
        <f aca="false">I117*L115</f>
        <v>660</v>
      </c>
    </row>
    <row r="116" customFormat="false" ht="12" hidden="false" customHeight="true" outlineLevel="0" collapsed="false">
      <c r="A116" s="1" t="s">
        <v>208</v>
      </c>
      <c r="B116" s="78" t="s">
        <v>55</v>
      </c>
      <c r="C116" s="1" t="s">
        <v>213</v>
      </c>
      <c r="D116" s="1" t="s">
        <v>185</v>
      </c>
      <c r="E116" s="77" t="s">
        <v>186</v>
      </c>
      <c r="I116" s="80" t="n">
        <v>1</v>
      </c>
      <c r="J116" s="3" t="n">
        <v>1200</v>
      </c>
      <c r="K116" s="3" t="n">
        <f aca="false">I118*J116</f>
        <v>1200</v>
      </c>
      <c r="L116" s="84" t="n">
        <v>660</v>
      </c>
      <c r="M116" s="5" t="n">
        <f aca="false">I118*L116</f>
        <v>660</v>
      </c>
    </row>
    <row r="117" customFormat="false" ht="12" hidden="false" customHeight="true" outlineLevel="0" collapsed="false">
      <c r="A117" s="1" t="s">
        <v>208</v>
      </c>
      <c r="B117" s="78" t="s">
        <v>55</v>
      </c>
      <c r="C117" s="1" t="s">
        <v>213</v>
      </c>
      <c r="D117" s="1" t="s">
        <v>185</v>
      </c>
      <c r="E117" s="77" t="s">
        <v>186</v>
      </c>
      <c r="I117" s="80" t="n">
        <v>1</v>
      </c>
      <c r="J117" s="3" t="n">
        <v>1200</v>
      </c>
      <c r="K117" s="3" t="n">
        <f aca="false">I119*J117</f>
        <v>1200</v>
      </c>
      <c r="L117" s="84" t="n">
        <v>660</v>
      </c>
      <c r="M117" s="5" t="n">
        <f aca="false">I119*L117</f>
        <v>660</v>
      </c>
    </row>
    <row r="118" customFormat="false" ht="12" hidden="false" customHeight="true" outlineLevel="0" collapsed="false">
      <c r="A118" s="1" t="s">
        <v>208</v>
      </c>
      <c r="B118" s="78" t="s">
        <v>55</v>
      </c>
      <c r="C118" s="1" t="s">
        <v>213</v>
      </c>
      <c r="D118" s="1" t="s">
        <v>185</v>
      </c>
      <c r="E118" s="77" t="s">
        <v>186</v>
      </c>
      <c r="I118" s="80" t="n">
        <v>1</v>
      </c>
      <c r="J118" s="3" t="n">
        <v>1200</v>
      </c>
      <c r="K118" s="3" t="n">
        <f aca="false">I120*J118</f>
        <v>1200</v>
      </c>
      <c r="L118" s="84" t="n">
        <v>660</v>
      </c>
      <c r="M118" s="5" t="n">
        <f aca="false">I120*L118</f>
        <v>660</v>
      </c>
    </row>
    <row r="119" customFormat="false" ht="12" hidden="false" customHeight="true" outlineLevel="0" collapsed="false">
      <c r="A119" s="1" t="s">
        <v>208</v>
      </c>
      <c r="B119" s="78" t="s">
        <v>55</v>
      </c>
      <c r="C119" s="1" t="s">
        <v>213</v>
      </c>
      <c r="D119" s="1" t="s">
        <v>185</v>
      </c>
      <c r="E119" s="77" t="s">
        <v>186</v>
      </c>
      <c r="I119" s="80" t="n">
        <v>1</v>
      </c>
      <c r="J119" s="3" t="n">
        <v>1200</v>
      </c>
      <c r="K119" s="3" t="n">
        <f aca="false">I121*J119</f>
        <v>1200</v>
      </c>
      <c r="L119" s="84" t="n">
        <v>660</v>
      </c>
      <c r="M119" s="5" t="n">
        <f aca="false">I121*L119</f>
        <v>660</v>
      </c>
    </row>
    <row r="120" customFormat="false" ht="12" hidden="false" customHeight="true" outlineLevel="0" collapsed="false">
      <c r="A120" s="1" t="s">
        <v>208</v>
      </c>
      <c r="B120" s="78" t="s">
        <v>55</v>
      </c>
      <c r="C120" s="1" t="s">
        <v>213</v>
      </c>
      <c r="D120" s="1" t="s">
        <v>185</v>
      </c>
      <c r="E120" s="77" t="s">
        <v>186</v>
      </c>
      <c r="I120" s="80" t="n">
        <v>1</v>
      </c>
      <c r="J120" s="3" t="n">
        <v>1200</v>
      </c>
      <c r="K120" s="3" t="n">
        <f aca="false">I122*J120</f>
        <v>1200</v>
      </c>
      <c r="L120" s="84" t="n">
        <v>660</v>
      </c>
      <c r="M120" s="5" t="n">
        <f aca="false">I122*L120</f>
        <v>660</v>
      </c>
    </row>
    <row r="121" customFormat="false" ht="12" hidden="false" customHeight="true" outlineLevel="0" collapsed="false">
      <c r="A121" s="1" t="s">
        <v>208</v>
      </c>
      <c r="B121" s="78" t="s">
        <v>55</v>
      </c>
      <c r="C121" s="1" t="s">
        <v>213</v>
      </c>
      <c r="D121" s="1" t="s">
        <v>185</v>
      </c>
      <c r="E121" s="77" t="s">
        <v>186</v>
      </c>
      <c r="I121" s="80" t="n">
        <v>1</v>
      </c>
      <c r="J121" s="3" t="n">
        <v>1200</v>
      </c>
      <c r="K121" s="3" t="n">
        <f aca="false">I123*J121</f>
        <v>1200</v>
      </c>
      <c r="L121" s="84" t="n">
        <v>660</v>
      </c>
      <c r="M121" s="5" t="n">
        <f aca="false">I123*L121</f>
        <v>660</v>
      </c>
    </row>
    <row r="122" customFormat="false" ht="12" hidden="false" customHeight="true" outlineLevel="0" collapsed="false">
      <c r="A122" s="1" t="s">
        <v>208</v>
      </c>
      <c r="B122" s="78" t="s">
        <v>55</v>
      </c>
      <c r="C122" s="1" t="s">
        <v>213</v>
      </c>
      <c r="D122" s="1" t="s">
        <v>185</v>
      </c>
      <c r="E122" s="77" t="s">
        <v>186</v>
      </c>
      <c r="I122" s="80" t="n">
        <v>1</v>
      </c>
      <c r="J122" s="3" t="n">
        <v>1200</v>
      </c>
      <c r="K122" s="3" t="n">
        <f aca="false">I124*J122</f>
        <v>1200</v>
      </c>
      <c r="L122" s="84" t="n">
        <v>660</v>
      </c>
      <c r="M122" s="5" t="n">
        <f aca="false">I124*L122</f>
        <v>660</v>
      </c>
    </row>
    <row r="123" customFormat="false" ht="12" hidden="false" customHeight="true" outlineLevel="0" collapsed="false">
      <c r="A123" s="1" t="s">
        <v>208</v>
      </c>
      <c r="B123" s="78" t="s">
        <v>55</v>
      </c>
      <c r="C123" s="1" t="s">
        <v>213</v>
      </c>
      <c r="D123" s="1" t="s">
        <v>185</v>
      </c>
      <c r="E123" s="77" t="s">
        <v>186</v>
      </c>
      <c r="I123" s="80" t="n">
        <v>1</v>
      </c>
      <c r="J123" s="3" t="n">
        <v>1200</v>
      </c>
      <c r="K123" s="3" t="n">
        <f aca="false">I125*J123</f>
        <v>300000</v>
      </c>
      <c r="L123" s="84" t="n">
        <v>660</v>
      </c>
      <c r="M123" s="5" t="n">
        <f aca="false">I125*L123</f>
        <v>165000</v>
      </c>
    </row>
    <row r="124" customFormat="false" ht="12" hidden="false" customHeight="true" outlineLevel="0" collapsed="false">
      <c r="A124" s="1" t="s">
        <v>208</v>
      </c>
      <c r="B124" s="78" t="s">
        <v>55</v>
      </c>
      <c r="C124" s="1" t="s">
        <v>213</v>
      </c>
      <c r="D124" s="1" t="s">
        <v>185</v>
      </c>
      <c r="E124" s="77" t="s">
        <v>186</v>
      </c>
      <c r="I124" s="80" t="n">
        <v>1</v>
      </c>
      <c r="J124" s="3" t="n">
        <v>1200</v>
      </c>
      <c r="K124" s="3" t="n">
        <f aca="false">I126*J124</f>
        <v>1020000</v>
      </c>
      <c r="L124" s="84" t="n">
        <v>660</v>
      </c>
      <c r="M124" s="5" t="n">
        <f aca="false">I126*L124</f>
        <v>561000</v>
      </c>
    </row>
    <row r="125" customFormat="false" ht="12" hidden="false" customHeight="true" outlineLevel="0" collapsed="false">
      <c r="A125" s="78" t="s">
        <v>208</v>
      </c>
      <c r="B125" s="78" t="s">
        <v>55</v>
      </c>
      <c r="C125" s="78" t="s">
        <v>214</v>
      </c>
      <c r="D125" s="1" t="s">
        <v>185</v>
      </c>
      <c r="E125" s="77" t="s">
        <v>186</v>
      </c>
      <c r="I125" s="2" t="n">
        <v>250</v>
      </c>
      <c r="J125" s="3" t="n">
        <v>1200</v>
      </c>
      <c r="K125" s="3" t="n">
        <f aca="false">I127*J125</f>
        <v>1200</v>
      </c>
      <c r="L125" s="84" t="n">
        <v>660</v>
      </c>
      <c r="M125" s="5" t="n">
        <f aca="false">I127*L125</f>
        <v>660</v>
      </c>
    </row>
    <row r="126" customFormat="false" ht="12" hidden="false" customHeight="true" outlineLevel="0" collapsed="false">
      <c r="A126" s="1" t="s">
        <v>215</v>
      </c>
      <c r="B126" s="1" t="s">
        <v>55</v>
      </c>
      <c r="C126" s="1" t="s">
        <v>216</v>
      </c>
      <c r="D126" s="1" t="s">
        <v>185</v>
      </c>
      <c r="E126" s="77" t="s">
        <v>186</v>
      </c>
      <c r="I126" s="2" t="n">
        <v>850</v>
      </c>
      <c r="J126" s="79"/>
      <c r="K126" s="3" t="n">
        <f aca="false">I128*J126</f>
        <v>0</v>
      </c>
      <c r="L126" s="4" t="n">
        <v>0</v>
      </c>
      <c r="M126" s="5" t="n">
        <f aca="false">I128*L126</f>
        <v>0</v>
      </c>
    </row>
    <row r="127" customFormat="false" ht="12" hidden="false" customHeight="true" outlineLevel="0" collapsed="false">
      <c r="A127" s="85" t="s">
        <v>217</v>
      </c>
      <c r="B127" s="85" t="s">
        <v>55</v>
      </c>
      <c r="C127" s="53" t="s">
        <v>218</v>
      </c>
      <c r="D127" s="1" t="s">
        <v>185</v>
      </c>
      <c r="E127" s="77" t="s">
        <v>186</v>
      </c>
      <c r="I127" s="80" t="n">
        <v>1</v>
      </c>
      <c r="J127" s="3" t="n">
        <v>179.95</v>
      </c>
      <c r="K127" s="3" t="n">
        <f aca="false">I129*J127</f>
        <v>179.95</v>
      </c>
      <c r="L127" s="3" t="n">
        <v>179.95</v>
      </c>
      <c r="M127" s="5" t="n">
        <f aca="false">I129*L127</f>
        <v>179.95</v>
      </c>
    </row>
    <row r="128" customFormat="false" ht="12" hidden="false" customHeight="true" outlineLevel="0" collapsed="false">
      <c r="A128" s="85" t="s">
        <v>217</v>
      </c>
      <c r="B128" s="85" t="s">
        <v>55</v>
      </c>
      <c r="C128" s="53" t="s">
        <v>219</v>
      </c>
      <c r="D128" s="1" t="s">
        <v>185</v>
      </c>
      <c r="E128" s="77" t="s">
        <v>186</v>
      </c>
      <c r="I128" s="80" t="n">
        <v>1</v>
      </c>
      <c r="J128" s="3" t="n">
        <v>179.95</v>
      </c>
      <c r="K128" s="3" t="n">
        <f aca="false">I130*J128</f>
        <v>359.9</v>
      </c>
      <c r="L128" s="3" t="n">
        <v>179.95</v>
      </c>
      <c r="M128" s="5" t="n">
        <f aca="false">I130*L128</f>
        <v>359.9</v>
      </c>
    </row>
    <row r="129" customFormat="false" ht="12" hidden="false" customHeight="true" outlineLevel="0" collapsed="false">
      <c r="A129" s="85" t="s">
        <v>217</v>
      </c>
      <c r="B129" s="85" t="s">
        <v>55</v>
      </c>
      <c r="C129" s="53" t="s">
        <v>220</v>
      </c>
      <c r="D129" s="1" t="s">
        <v>185</v>
      </c>
      <c r="E129" s="77" t="s">
        <v>186</v>
      </c>
      <c r="I129" s="80" t="n">
        <v>1</v>
      </c>
      <c r="J129" s="3" t="n">
        <v>371.25</v>
      </c>
      <c r="K129" s="3" t="n">
        <f aca="false">I131*J129</f>
        <v>315562.5</v>
      </c>
      <c r="L129" s="3" t="n">
        <v>371.25</v>
      </c>
      <c r="M129" s="5" t="n">
        <f aca="false">I131*L129</f>
        <v>315562.5</v>
      </c>
    </row>
    <row r="130" customFormat="false" ht="12" hidden="false" customHeight="true" outlineLevel="0" collapsed="false">
      <c r="A130" s="78" t="s">
        <v>221</v>
      </c>
      <c r="B130" s="19" t="s">
        <v>55</v>
      </c>
      <c r="C130" s="78" t="s">
        <v>222</v>
      </c>
      <c r="D130" s="1" t="s">
        <v>185</v>
      </c>
      <c r="E130" s="77" t="s">
        <v>186</v>
      </c>
      <c r="I130" s="2" t="n">
        <v>2</v>
      </c>
      <c r="K130" s="3" t="n">
        <f aca="false">I132*J130</f>
        <v>0</v>
      </c>
      <c r="L130" s="4" t="n">
        <v>0</v>
      </c>
      <c r="M130" s="5" t="n">
        <f aca="false">I132*L130</f>
        <v>0</v>
      </c>
    </row>
    <row r="131" customFormat="false" ht="12" hidden="false" customHeight="true" outlineLevel="0" collapsed="false">
      <c r="A131" s="38" t="s">
        <v>223</v>
      </c>
      <c r="B131" s="38" t="s">
        <v>20</v>
      </c>
      <c r="C131" s="53" t="s">
        <v>224</v>
      </c>
      <c r="D131" s="53" t="s">
        <v>185</v>
      </c>
      <c r="E131" s="77" t="s">
        <v>186</v>
      </c>
      <c r="F131" s="53"/>
      <c r="G131" s="53"/>
      <c r="H131" s="53"/>
      <c r="I131" s="80" t="n">
        <v>850</v>
      </c>
      <c r="K131" s="3" t="n">
        <f aca="false">I133*J131</f>
        <v>0</v>
      </c>
      <c r="L131" s="4" t="n">
        <v>200</v>
      </c>
      <c r="M131" s="5" t="n">
        <f aca="false">I133*L131</f>
        <v>800</v>
      </c>
      <c r="N131" s="6" t="s">
        <v>225</v>
      </c>
    </row>
    <row r="132" customFormat="false" ht="12" hidden="false" customHeight="true" outlineLevel="0" collapsed="false">
      <c r="A132" s="1" t="s">
        <v>226</v>
      </c>
      <c r="B132" s="1" t="s">
        <v>55</v>
      </c>
      <c r="C132" s="1" t="s">
        <v>227</v>
      </c>
      <c r="D132" s="1" t="s">
        <v>185</v>
      </c>
      <c r="E132" s="77" t="s">
        <v>186</v>
      </c>
      <c r="I132" s="2" t="n">
        <v>1</v>
      </c>
      <c r="K132" s="3" t="n">
        <f aca="false">I134*J132</f>
        <v>0</v>
      </c>
      <c r="L132" s="4" t="n">
        <v>0</v>
      </c>
      <c r="M132" s="5" t="n">
        <f aca="false">I134*L132</f>
        <v>0</v>
      </c>
      <c r="N132" s="6" t="s">
        <v>228</v>
      </c>
    </row>
    <row r="133" customFormat="false" ht="12" hidden="false" customHeight="true" outlineLevel="0" collapsed="false">
      <c r="A133" s="78" t="s">
        <v>229</v>
      </c>
      <c r="B133" s="78" t="s">
        <v>55</v>
      </c>
      <c r="C133" s="78" t="s">
        <v>230</v>
      </c>
      <c r="D133" s="1" t="s">
        <v>185</v>
      </c>
      <c r="E133" s="77" t="s">
        <v>186</v>
      </c>
      <c r="I133" s="2" t="n">
        <v>4</v>
      </c>
      <c r="K133" s="3" t="n">
        <f aca="false">I135*J133</f>
        <v>0</v>
      </c>
      <c r="L133" s="4" t="n">
        <v>10000</v>
      </c>
      <c r="M133" s="5" t="n">
        <f aca="false">I135*L133</f>
        <v>60000</v>
      </c>
    </row>
    <row r="134" customFormat="false" ht="12" hidden="false" customHeight="true" outlineLevel="0" collapsed="false">
      <c r="A134" s="81" t="s">
        <v>231</v>
      </c>
      <c r="B134" s="19" t="s">
        <v>55</v>
      </c>
      <c r="C134" s="81" t="s">
        <v>232</v>
      </c>
      <c r="D134" s="81" t="s">
        <v>185</v>
      </c>
      <c r="E134" s="77" t="s">
        <v>186</v>
      </c>
      <c r="F134" s="81"/>
      <c r="G134" s="81"/>
      <c r="H134" s="81"/>
      <c r="I134" s="86" t="n">
        <v>850</v>
      </c>
      <c r="J134" s="16" t="n">
        <v>498</v>
      </c>
      <c r="K134" s="16" t="n">
        <f aca="false">I136*J134</f>
        <v>996</v>
      </c>
      <c r="L134" s="17" t="n">
        <v>485</v>
      </c>
      <c r="M134" s="18" t="n">
        <f aca="false">I136*L134</f>
        <v>970</v>
      </c>
      <c r="N134" s="87" t="s">
        <v>233</v>
      </c>
    </row>
    <row r="135" customFormat="false" ht="12" hidden="false" customHeight="true" outlineLevel="0" collapsed="false">
      <c r="A135" s="1" t="s">
        <v>72</v>
      </c>
      <c r="B135" s="19" t="s">
        <v>55</v>
      </c>
      <c r="C135" s="1" t="s">
        <v>234</v>
      </c>
      <c r="D135" s="1" t="s">
        <v>185</v>
      </c>
      <c r="E135" s="77" t="s">
        <v>186</v>
      </c>
      <c r="I135" s="68" t="n">
        <v>6</v>
      </c>
      <c r="J135" s="3" t="n">
        <v>229.95</v>
      </c>
      <c r="K135" s="3" t="n">
        <f aca="false">I137*J135</f>
        <v>195457.5</v>
      </c>
      <c r="L135" s="3" t="n">
        <v>179.95</v>
      </c>
      <c r="M135" s="5" t="n">
        <f aca="false">I137*L135</f>
        <v>152957.5</v>
      </c>
    </row>
    <row r="136" customFormat="false" ht="12" hidden="false" customHeight="true" outlineLevel="0" collapsed="false">
      <c r="A136" s="78" t="s">
        <v>72</v>
      </c>
      <c r="B136" s="19" t="s">
        <v>55</v>
      </c>
      <c r="C136" s="78" t="s">
        <v>235</v>
      </c>
      <c r="D136" s="1" t="s">
        <v>185</v>
      </c>
      <c r="E136" s="77" t="s">
        <v>186</v>
      </c>
      <c r="I136" s="68" t="n">
        <v>2</v>
      </c>
      <c r="J136" s="3" t="n">
        <v>179.95</v>
      </c>
      <c r="K136" s="3" t="n">
        <f aca="false">I138*J136</f>
        <v>152957.5</v>
      </c>
      <c r="L136" s="3" t="n">
        <v>179.95</v>
      </c>
      <c r="M136" s="5" t="n">
        <f aca="false">I138*L136</f>
        <v>152957.5</v>
      </c>
      <c r="N136" s="6" t="s">
        <v>236</v>
      </c>
    </row>
    <row r="137" customFormat="false" ht="12" hidden="false" customHeight="true" outlineLevel="0" collapsed="false">
      <c r="A137" s="38" t="s">
        <v>237</v>
      </c>
      <c r="B137" s="19" t="s">
        <v>55</v>
      </c>
      <c r="C137" s="53" t="s">
        <v>238</v>
      </c>
      <c r="D137" s="53" t="s">
        <v>185</v>
      </c>
      <c r="E137" s="77" t="s">
        <v>186</v>
      </c>
      <c r="F137" s="53"/>
      <c r="G137" s="53"/>
      <c r="H137" s="53"/>
      <c r="I137" s="72" t="n">
        <v>850</v>
      </c>
      <c r="K137" s="3" t="n">
        <f aca="false">I139*J137</f>
        <v>0</v>
      </c>
      <c r="L137" s="3" t="n">
        <v>179.95</v>
      </c>
      <c r="M137" s="5" t="n">
        <f aca="false">I139*L137</f>
        <v>179.95</v>
      </c>
    </row>
    <row r="138" customFormat="false" ht="12" hidden="false" customHeight="true" outlineLevel="0" collapsed="false">
      <c r="A138" s="38" t="s">
        <v>237</v>
      </c>
      <c r="B138" s="19" t="s">
        <v>55</v>
      </c>
      <c r="C138" s="53" t="s">
        <v>239</v>
      </c>
      <c r="D138" s="53" t="s">
        <v>185</v>
      </c>
      <c r="E138" s="77" t="s">
        <v>186</v>
      </c>
      <c r="F138" s="53"/>
      <c r="G138" s="53"/>
      <c r="H138" s="53"/>
      <c r="I138" s="72" t="n">
        <v>850</v>
      </c>
      <c r="K138" s="3" t="n">
        <f aca="false">I140*J138</f>
        <v>0</v>
      </c>
      <c r="L138" s="3" t="n">
        <v>179.95</v>
      </c>
      <c r="M138" s="5" t="n">
        <f aca="false">I140*L138</f>
        <v>1079.7</v>
      </c>
    </row>
    <row r="139" customFormat="false" ht="12" hidden="false" customHeight="true" outlineLevel="0" collapsed="false">
      <c r="A139" s="1" t="s">
        <v>240</v>
      </c>
      <c r="B139" s="1" t="s">
        <v>55</v>
      </c>
      <c r="C139" s="1" t="s">
        <v>241</v>
      </c>
      <c r="D139" s="1" t="s">
        <v>185</v>
      </c>
      <c r="E139" s="77" t="s">
        <v>186</v>
      </c>
      <c r="I139" s="72" t="n">
        <v>1</v>
      </c>
      <c r="J139" s="37"/>
      <c r="K139" s="3" t="n">
        <f aca="false">I141*J139</f>
        <v>0</v>
      </c>
      <c r="L139" s="4" t="n">
        <v>0</v>
      </c>
      <c r="M139" s="5" t="n">
        <f aca="false">I141*L139</f>
        <v>0</v>
      </c>
      <c r="N139" s="6" t="s">
        <v>242</v>
      </c>
    </row>
    <row r="140" customFormat="false" ht="12" hidden="false" customHeight="true" outlineLevel="0" collapsed="false">
      <c r="A140" s="19" t="s">
        <v>243</v>
      </c>
      <c r="B140" s="19" t="s">
        <v>55</v>
      </c>
      <c r="C140" s="1" t="s">
        <v>244</v>
      </c>
      <c r="D140" s="78" t="s">
        <v>185</v>
      </c>
      <c r="E140" s="77" t="s">
        <v>186</v>
      </c>
      <c r="F140" s="78"/>
      <c r="G140" s="78"/>
      <c r="H140" s="78"/>
      <c r="I140" s="2" t="n">
        <v>6</v>
      </c>
      <c r="K140" s="3" t="n">
        <f aca="false">I142*J140</f>
        <v>0</v>
      </c>
      <c r="L140" s="4" t="n">
        <v>0</v>
      </c>
      <c r="M140" s="5" t="n">
        <f aca="false">I142*L140</f>
        <v>0</v>
      </c>
    </row>
    <row r="141" customFormat="false" ht="12" hidden="false" customHeight="true" outlineLevel="0" collapsed="false">
      <c r="A141" s="19" t="s">
        <v>243</v>
      </c>
      <c r="B141" s="19" t="s">
        <v>55</v>
      </c>
      <c r="C141" s="78" t="s">
        <v>245</v>
      </c>
      <c r="D141" s="1" t="s">
        <v>185</v>
      </c>
      <c r="E141" s="77" t="s">
        <v>186</v>
      </c>
      <c r="I141" s="2" t="n">
        <v>2</v>
      </c>
      <c r="K141" s="3" t="n">
        <f aca="false">I143*J141</f>
        <v>0</v>
      </c>
      <c r="L141" s="4" t="n">
        <v>0</v>
      </c>
      <c r="M141" s="5" t="n">
        <f aca="false">I143*L141</f>
        <v>0</v>
      </c>
    </row>
    <row r="142" customFormat="false" ht="12" hidden="false" customHeight="true" outlineLevel="0" collapsed="false">
      <c r="A142" s="1" t="s">
        <v>163</v>
      </c>
      <c r="B142" s="1" t="s">
        <v>20</v>
      </c>
      <c r="C142" s="1" t="s">
        <v>246</v>
      </c>
      <c r="D142" s="1" t="s">
        <v>185</v>
      </c>
      <c r="E142" s="77" t="s">
        <v>186</v>
      </c>
      <c r="I142" s="2" t="n">
        <v>25</v>
      </c>
      <c r="J142" s="37"/>
      <c r="K142" s="3" t="n">
        <f aca="false">I144*J142</f>
        <v>0</v>
      </c>
      <c r="L142" s="4" t="n">
        <v>45</v>
      </c>
      <c r="M142" s="5" t="n">
        <f aca="false">I144*L142</f>
        <v>135</v>
      </c>
    </row>
    <row r="143" customFormat="false" ht="12" hidden="false" customHeight="true" outlineLevel="0" collapsed="false">
      <c r="A143" s="78" t="s">
        <v>166</v>
      </c>
      <c r="B143" s="1" t="s">
        <v>55</v>
      </c>
      <c r="C143" s="78" t="s">
        <v>247</v>
      </c>
      <c r="D143" s="1" t="s">
        <v>185</v>
      </c>
      <c r="E143" s="77" t="s">
        <v>186</v>
      </c>
      <c r="I143" s="80" t="n">
        <v>1</v>
      </c>
      <c r="J143" s="3" t="n">
        <v>55960</v>
      </c>
      <c r="K143" s="3" t="n">
        <f aca="false">I145*J143</f>
        <v>111920</v>
      </c>
      <c r="L143" s="3" t="n">
        <v>55960</v>
      </c>
      <c r="M143" s="5" t="n">
        <f aca="false">I145*L143</f>
        <v>111920</v>
      </c>
    </row>
    <row r="144" customFormat="false" ht="12" hidden="false" customHeight="true" outlineLevel="0" collapsed="false">
      <c r="A144" s="19" t="s">
        <v>248</v>
      </c>
      <c r="B144" s="19" t="s">
        <v>20</v>
      </c>
      <c r="C144" s="19" t="s">
        <v>249</v>
      </c>
      <c r="D144" s="19" t="s">
        <v>250</v>
      </c>
      <c r="E144" s="19" t="s">
        <v>251</v>
      </c>
      <c r="F144" s="19" t="n">
        <v>5</v>
      </c>
      <c r="G144" s="19"/>
      <c r="H144" s="19"/>
      <c r="I144" s="21" t="n">
        <v>3</v>
      </c>
      <c r="J144" s="3" t="n">
        <v>249</v>
      </c>
      <c r="K144" s="3" t="n">
        <f aca="false">I146*J144</f>
        <v>249</v>
      </c>
      <c r="L144" s="4" t="n">
        <v>217</v>
      </c>
      <c r="M144" s="5" t="n">
        <f aca="false">I146*L144</f>
        <v>217</v>
      </c>
    </row>
    <row r="145" customFormat="false" ht="12" hidden="false" customHeight="true" outlineLevel="0" collapsed="false">
      <c r="A145" s="19" t="s">
        <v>90</v>
      </c>
      <c r="B145" s="19" t="s">
        <v>20</v>
      </c>
      <c r="C145" s="19" t="s">
        <v>252</v>
      </c>
      <c r="D145" s="19" t="s">
        <v>250</v>
      </c>
      <c r="E145" s="19" t="s">
        <v>251</v>
      </c>
      <c r="F145" s="19" t="n">
        <v>3</v>
      </c>
      <c r="G145" s="19"/>
      <c r="H145" s="19"/>
      <c r="I145" s="21" t="n">
        <v>2</v>
      </c>
      <c r="J145" s="3" t="n">
        <v>2999</v>
      </c>
      <c r="K145" s="3" t="n">
        <f aca="false">I147*J145</f>
        <v>14995</v>
      </c>
      <c r="L145" s="4" t="n">
        <v>2200</v>
      </c>
      <c r="M145" s="5" t="n">
        <f aca="false">I147*L145</f>
        <v>11000</v>
      </c>
    </row>
    <row r="146" customFormat="false" ht="12" hidden="false" customHeight="true" outlineLevel="0" collapsed="false">
      <c r="A146" s="19" t="s">
        <v>90</v>
      </c>
      <c r="B146" s="19" t="s">
        <v>20</v>
      </c>
      <c r="C146" s="19" t="s">
        <v>253</v>
      </c>
      <c r="D146" s="19" t="s">
        <v>250</v>
      </c>
      <c r="E146" s="19" t="s">
        <v>251</v>
      </c>
      <c r="F146" s="19" t="n">
        <v>4</v>
      </c>
      <c r="G146" s="19"/>
      <c r="H146" s="19"/>
      <c r="I146" s="21" t="n">
        <v>1</v>
      </c>
      <c r="J146" s="3" t="n">
        <v>2999</v>
      </c>
      <c r="K146" s="3" t="n">
        <f aca="false">I148*J146</f>
        <v>8997</v>
      </c>
      <c r="L146" s="4" t="n">
        <v>2200</v>
      </c>
      <c r="M146" s="5" t="n">
        <f aca="false">I148*L146</f>
        <v>6600</v>
      </c>
    </row>
    <row r="147" customFormat="false" ht="12" hidden="false" customHeight="true" outlineLevel="0" collapsed="false">
      <c r="A147" s="19" t="s">
        <v>254</v>
      </c>
      <c r="B147" s="19" t="s">
        <v>55</v>
      </c>
      <c r="C147" s="19" t="s">
        <v>255</v>
      </c>
      <c r="D147" s="19" t="s">
        <v>250</v>
      </c>
      <c r="E147" s="19" t="s">
        <v>251</v>
      </c>
      <c r="F147" s="19" t="n">
        <v>4</v>
      </c>
      <c r="G147" s="19"/>
      <c r="H147" s="19"/>
      <c r="I147" s="21" t="n">
        <v>5</v>
      </c>
      <c r="J147" s="3" t="n">
        <v>10149.99</v>
      </c>
      <c r="K147" s="3" t="n">
        <f aca="false">I149*J147</f>
        <v>30449.97</v>
      </c>
      <c r="L147" s="4" t="n">
        <v>30</v>
      </c>
      <c r="M147" s="5" t="n">
        <f aca="false">I149*L147</f>
        <v>90</v>
      </c>
    </row>
    <row r="148" customFormat="false" ht="12" hidden="false" customHeight="true" outlineLevel="0" collapsed="false">
      <c r="A148" s="19" t="s">
        <v>254</v>
      </c>
      <c r="B148" s="19" t="s">
        <v>55</v>
      </c>
      <c r="C148" s="19" t="s">
        <v>256</v>
      </c>
      <c r="D148" s="19" t="s">
        <v>250</v>
      </c>
      <c r="E148" s="19" t="s">
        <v>251</v>
      </c>
      <c r="F148" s="19" t="n">
        <v>4</v>
      </c>
      <c r="G148" s="19"/>
      <c r="H148" s="19"/>
      <c r="I148" s="21" t="n">
        <v>3</v>
      </c>
      <c r="K148" s="3" t="n">
        <f aca="false">I150*J148</f>
        <v>0</v>
      </c>
      <c r="L148" s="4" t="n">
        <v>108.96</v>
      </c>
      <c r="M148" s="5" t="n">
        <f aca="false">I150*L148</f>
        <v>544.8</v>
      </c>
    </row>
    <row r="149" customFormat="false" ht="12" hidden="false" customHeight="true" outlineLevel="0" collapsed="false">
      <c r="A149" s="19" t="s">
        <v>257</v>
      </c>
      <c r="B149" s="19" t="s">
        <v>55</v>
      </c>
      <c r="C149" s="19" t="s">
        <v>258</v>
      </c>
      <c r="D149" s="19" t="s">
        <v>250</v>
      </c>
      <c r="E149" s="19" t="s">
        <v>251</v>
      </c>
      <c r="F149" s="19" t="n">
        <v>4</v>
      </c>
      <c r="G149" s="19"/>
      <c r="H149" s="19"/>
      <c r="I149" s="21" t="n">
        <v>3</v>
      </c>
      <c r="K149" s="3" t="n">
        <f aca="false">I151*J149</f>
        <v>0</v>
      </c>
      <c r="L149" s="88" t="n">
        <v>47.44</v>
      </c>
      <c r="M149" s="5" t="n">
        <f aca="false">I151*L149</f>
        <v>237.2</v>
      </c>
    </row>
    <row r="150" customFormat="false" ht="12" hidden="false" customHeight="true" outlineLevel="0" collapsed="false">
      <c r="A150" s="19" t="s">
        <v>221</v>
      </c>
      <c r="B150" s="19" t="s">
        <v>55</v>
      </c>
      <c r="C150" s="19" t="s">
        <v>259</v>
      </c>
      <c r="D150" s="19" t="s">
        <v>250</v>
      </c>
      <c r="E150" s="19" t="s">
        <v>251</v>
      </c>
      <c r="F150" s="19"/>
      <c r="G150" s="19" t="n">
        <v>3</v>
      </c>
      <c r="H150" s="19"/>
      <c r="I150" s="21" t="n">
        <v>5</v>
      </c>
      <c r="K150" s="3" t="n">
        <f aca="false">I152*J150</f>
        <v>0</v>
      </c>
      <c r="L150" s="4" t="n">
        <v>0</v>
      </c>
      <c r="M150" s="5" t="n">
        <f aca="false">I152*L150</f>
        <v>0</v>
      </c>
    </row>
    <row r="151" customFormat="false" ht="12" hidden="false" customHeight="true" outlineLevel="0" collapsed="false">
      <c r="A151" s="19" t="s">
        <v>221</v>
      </c>
      <c r="B151" s="19" t="s">
        <v>55</v>
      </c>
      <c r="C151" s="19" t="s">
        <v>260</v>
      </c>
      <c r="D151" s="19" t="s">
        <v>250</v>
      </c>
      <c r="E151" s="19" t="s">
        <v>251</v>
      </c>
      <c r="F151" s="19" t="n">
        <v>0</v>
      </c>
      <c r="G151" s="19"/>
      <c r="H151" s="19"/>
      <c r="I151" s="21" t="n">
        <v>5</v>
      </c>
      <c r="K151" s="3" t="n">
        <f aca="false">I153*J151</f>
        <v>0</v>
      </c>
      <c r="L151" s="4" t="n">
        <v>0</v>
      </c>
      <c r="M151" s="5" t="n">
        <f aca="false">I153*L151</f>
        <v>0</v>
      </c>
    </row>
    <row r="152" customFormat="false" ht="12" hidden="false" customHeight="true" outlineLevel="0" collapsed="false">
      <c r="A152" s="19" t="s">
        <v>65</v>
      </c>
      <c r="B152" s="19" t="s">
        <v>20</v>
      </c>
      <c r="C152" s="19" t="s">
        <v>261</v>
      </c>
      <c r="D152" s="19" t="s">
        <v>250</v>
      </c>
      <c r="E152" s="19" t="s">
        <v>251</v>
      </c>
      <c r="F152" s="19" t="n">
        <v>2</v>
      </c>
      <c r="G152" s="19"/>
      <c r="H152" s="19"/>
      <c r="I152" s="21" t="n">
        <v>2</v>
      </c>
      <c r="J152" s="3" t="n">
        <v>5000</v>
      </c>
      <c r="K152" s="3" t="n">
        <f aca="false">I154*J152</f>
        <v>20000</v>
      </c>
      <c r="L152" s="4" t="n">
        <v>1500</v>
      </c>
      <c r="M152" s="5" t="n">
        <f aca="false">I154*L152</f>
        <v>6000</v>
      </c>
    </row>
    <row r="153" customFormat="false" ht="12" hidden="false" customHeight="true" outlineLevel="0" collapsed="false">
      <c r="A153" s="19" t="s">
        <v>65</v>
      </c>
      <c r="B153" s="19" t="s">
        <v>20</v>
      </c>
      <c r="C153" s="19" t="s">
        <v>262</v>
      </c>
      <c r="D153" s="19" t="s">
        <v>250</v>
      </c>
      <c r="E153" s="19" t="s">
        <v>251</v>
      </c>
      <c r="F153" s="19" t="n">
        <v>2</v>
      </c>
      <c r="G153" s="19"/>
      <c r="H153" s="19"/>
      <c r="I153" s="21" t="n">
        <v>2</v>
      </c>
      <c r="J153" s="3" t="n">
        <v>5000</v>
      </c>
      <c r="K153" s="3" t="n">
        <f aca="false">I155*J153</f>
        <v>15000</v>
      </c>
      <c r="L153" s="4" t="n">
        <v>1500</v>
      </c>
      <c r="M153" s="5" t="n">
        <f aca="false">I155*L153</f>
        <v>4500</v>
      </c>
    </row>
    <row r="154" customFormat="false" ht="12" hidden="false" customHeight="true" outlineLevel="0" collapsed="false">
      <c r="A154" s="19" t="s">
        <v>263</v>
      </c>
      <c r="B154" s="19" t="s">
        <v>15</v>
      </c>
      <c r="C154" s="19" t="s">
        <v>264</v>
      </c>
      <c r="D154" s="19" t="s">
        <v>250</v>
      </c>
      <c r="E154" s="19" t="s">
        <v>251</v>
      </c>
      <c r="F154" s="19" t="n">
        <v>2</v>
      </c>
      <c r="G154" s="19"/>
      <c r="H154" s="19"/>
      <c r="I154" s="21" t="n">
        <v>4</v>
      </c>
      <c r="K154" s="3" t="n">
        <f aca="false">I156*J154</f>
        <v>0</v>
      </c>
      <c r="L154" s="3" t="n">
        <v>2995</v>
      </c>
      <c r="M154" s="5" t="n">
        <f aca="false">I156*L154</f>
        <v>5990</v>
      </c>
    </row>
    <row r="155" customFormat="false" ht="12" hidden="false" customHeight="true" outlineLevel="0" collapsed="false">
      <c r="A155" s="51" t="s">
        <v>132</v>
      </c>
      <c r="B155" s="51" t="s">
        <v>15</v>
      </c>
      <c r="C155" s="19" t="s">
        <v>265</v>
      </c>
      <c r="D155" s="19" t="s">
        <v>250</v>
      </c>
      <c r="E155" s="19" t="s">
        <v>251</v>
      </c>
      <c r="F155" s="19" t="n">
        <v>2</v>
      </c>
      <c r="G155" s="19"/>
      <c r="H155" s="19"/>
      <c r="I155" s="21" t="n">
        <v>3</v>
      </c>
      <c r="J155" s="3" t="n">
        <v>1980</v>
      </c>
      <c r="K155" s="3" t="n">
        <f aca="false">I157*J155</f>
        <v>3960</v>
      </c>
      <c r="L155" s="4" t="n">
        <v>714</v>
      </c>
      <c r="M155" s="5" t="n">
        <f aca="false">I157*L155</f>
        <v>1428</v>
      </c>
      <c r="N155" s="6" t="s">
        <v>135</v>
      </c>
    </row>
    <row r="156" customFormat="false" ht="12" hidden="false" customHeight="true" outlineLevel="0" collapsed="false">
      <c r="A156" s="38" t="s">
        <v>59</v>
      </c>
      <c r="B156" s="38" t="s">
        <v>55</v>
      </c>
      <c r="C156" s="19" t="s">
        <v>60</v>
      </c>
      <c r="D156" s="19" t="s">
        <v>250</v>
      </c>
      <c r="E156" s="19" t="s">
        <v>251</v>
      </c>
      <c r="F156" s="19" t="n">
        <v>5</v>
      </c>
      <c r="G156" s="19"/>
      <c r="H156" s="19"/>
      <c r="I156" s="21" t="n">
        <v>2</v>
      </c>
      <c r="J156" s="3" t="n">
        <v>3600</v>
      </c>
      <c r="K156" s="3" t="n">
        <f aca="false">I158*J156</f>
        <v>3600</v>
      </c>
      <c r="L156" s="4" t="n">
        <v>1500</v>
      </c>
      <c r="M156" s="5" t="n">
        <f aca="false">I158*L156</f>
        <v>1500</v>
      </c>
    </row>
    <row r="157" customFormat="false" ht="12" hidden="false" customHeight="true" outlineLevel="0" collapsed="false">
      <c r="A157" s="19" t="s">
        <v>266</v>
      </c>
      <c r="B157" s="19" t="s">
        <v>55</v>
      </c>
      <c r="C157" s="19" t="s">
        <v>267</v>
      </c>
      <c r="D157" s="19" t="s">
        <v>250</v>
      </c>
      <c r="E157" s="19" t="s">
        <v>251</v>
      </c>
      <c r="F157" s="19" t="n">
        <v>5</v>
      </c>
      <c r="G157" s="19"/>
      <c r="H157" s="19"/>
      <c r="I157" s="21" t="n">
        <v>2</v>
      </c>
      <c r="J157" s="3" t="n">
        <v>89.95</v>
      </c>
      <c r="K157" s="3" t="n">
        <f aca="false">I159*J157</f>
        <v>179.9</v>
      </c>
      <c r="L157" s="3" t="n">
        <v>89.95</v>
      </c>
      <c r="M157" s="5" t="n">
        <f aca="false">I159*L157</f>
        <v>179.9</v>
      </c>
    </row>
    <row r="158" customFormat="false" ht="12" hidden="false" customHeight="true" outlineLevel="0" collapsed="false">
      <c r="A158" s="19" t="s">
        <v>54</v>
      </c>
      <c r="B158" s="19" t="s">
        <v>55</v>
      </c>
      <c r="C158" s="19" t="s">
        <v>56</v>
      </c>
      <c r="D158" s="19" t="s">
        <v>250</v>
      </c>
      <c r="E158" s="19" t="s">
        <v>251</v>
      </c>
      <c r="F158" s="19" t="n">
        <v>5</v>
      </c>
      <c r="G158" s="19"/>
      <c r="H158" s="19"/>
      <c r="I158" s="89" t="n">
        <v>1</v>
      </c>
      <c r="K158" s="3" t="n">
        <f aca="false">I160*J158</f>
        <v>0</v>
      </c>
      <c r="L158" s="3" t="n">
        <v>600</v>
      </c>
      <c r="M158" s="5" t="n">
        <f aca="false">I160*L158</f>
        <v>5400</v>
      </c>
    </row>
    <row r="159" customFormat="false" ht="12" hidden="false" customHeight="true" outlineLevel="0" collapsed="false">
      <c r="A159" s="19" t="s">
        <v>51</v>
      </c>
      <c r="B159" s="38" t="s">
        <v>20</v>
      </c>
      <c r="C159" s="19" t="s">
        <v>268</v>
      </c>
      <c r="D159" s="19" t="s">
        <v>250</v>
      </c>
      <c r="E159" s="19" t="s">
        <v>251</v>
      </c>
      <c r="F159" s="19"/>
      <c r="G159" s="19"/>
      <c r="H159" s="19"/>
      <c r="I159" s="89" t="n">
        <v>2</v>
      </c>
      <c r="K159" s="3" t="n">
        <f aca="false">I161*J159</f>
        <v>0</v>
      </c>
      <c r="L159" s="4" t="n">
        <v>8000</v>
      </c>
      <c r="M159" s="5" t="n">
        <f aca="false">I161*L159</f>
        <v>600000</v>
      </c>
    </row>
    <row r="160" customFormat="false" ht="12" hidden="false" customHeight="true" outlineLevel="0" collapsed="false">
      <c r="A160" s="39" t="s">
        <v>65</v>
      </c>
      <c r="B160" s="39"/>
      <c r="C160" s="39" t="s">
        <v>269</v>
      </c>
      <c r="D160" s="39" t="s">
        <v>250</v>
      </c>
      <c r="E160" s="39" t="s">
        <v>251</v>
      </c>
      <c r="F160" s="39"/>
      <c r="G160" s="39"/>
      <c r="H160" s="39"/>
      <c r="I160" s="41" t="n">
        <v>9</v>
      </c>
      <c r="J160" s="25"/>
      <c r="K160" s="25" t="n">
        <f aca="false">I162*J160</f>
        <v>0</v>
      </c>
      <c r="L160" s="26"/>
      <c r="M160" s="27"/>
      <c r="N160" s="28"/>
    </row>
    <row r="161" customFormat="false" ht="12" hidden="false" customHeight="true" outlineLevel="0" collapsed="false">
      <c r="A161" s="39"/>
      <c r="B161" s="39"/>
      <c r="C161" s="39" t="s">
        <v>270</v>
      </c>
      <c r="D161" s="39" t="s">
        <v>250</v>
      </c>
      <c r="E161" s="39" t="s">
        <v>251</v>
      </c>
      <c r="F161" s="39"/>
      <c r="G161" s="39"/>
      <c r="H161" s="39"/>
      <c r="I161" s="41" t="n">
        <v>75</v>
      </c>
      <c r="J161" s="25"/>
      <c r="K161" s="25" t="n">
        <f aca="false">I163*J161</f>
        <v>0</v>
      </c>
      <c r="L161" s="26"/>
      <c r="M161" s="27"/>
      <c r="N161" s="28"/>
    </row>
    <row r="162" customFormat="false" ht="12" hidden="false" customHeight="true" outlineLevel="0" collapsed="false">
      <c r="A162" s="39" t="s">
        <v>271</v>
      </c>
      <c r="B162" s="39"/>
      <c r="C162" s="39" t="s">
        <v>271</v>
      </c>
      <c r="D162" s="39" t="s">
        <v>250</v>
      </c>
      <c r="E162" s="39" t="s">
        <v>251</v>
      </c>
      <c r="F162" s="39"/>
      <c r="G162" s="39"/>
      <c r="H162" s="39"/>
      <c r="I162" s="41" t="n">
        <v>3</v>
      </c>
      <c r="J162" s="25"/>
      <c r="K162" s="25" t="n">
        <f aca="false">I164*J162</f>
        <v>0</v>
      </c>
      <c r="L162" s="26"/>
      <c r="M162" s="27"/>
      <c r="N162" s="28"/>
    </row>
    <row r="163" customFormat="false" ht="12" hidden="false" customHeight="true" outlineLevel="0" collapsed="false">
      <c r="A163" s="39" t="s">
        <v>26</v>
      </c>
      <c r="B163" s="39"/>
      <c r="C163" s="39" t="s">
        <v>272</v>
      </c>
      <c r="D163" s="39" t="s">
        <v>250</v>
      </c>
      <c r="E163" s="39" t="s">
        <v>251</v>
      </c>
      <c r="F163" s="39"/>
      <c r="G163" s="39"/>
      <c r="H163" s="39"/>
      <c r="I163" s="41" t="n">
        <v>75</v>
      </c>
      <c r="J163" s="25"/>
      <c r="K163" s="25" t="n">
        <f aca="false">I165*J163</f>
        <v>0</v>
      </c>
      <c r="L163" s="26"/>
      <c r="M163" s="27"/>
      <c r="N163" s="28"/>
    </row>
    <row r="164" customFormat="false" ht="12" hidden="false" customHeight="true" outlineLevel="0" collapsed="false">
      <c r="A164" s="39" t="s">
        <v>26</v>
      </c>
      <c r="B164" s="39"/>
      <c r="C164" s="39" t="s">
        <v>273</v>
      </c>
      <c r="D164" s="39" t="s">
        <v>250</v>
      </c>
      <c r="E164" s="39" t="s">
        <v>251</v>
      </c>
      <c r="F164" s="39"/>
      <c r="G164" s="39"/>
      <c r="H164" s="39"/>
      <c r="I164" s="41" t="n">
        <v>2</v>
      </c>
      <c r="J164" s="25"/>
      <c r="K164" s="25" t="n">
        <f aca="false">I166*J164</f>
        <v>0</v>
      </c>
      <c r="L164" s="26"/>
      <c r="M164" s="27"/>
      <c r="N164" s="28"/>
    </row>
    <row r="165" customFormat="false" ht="12" hidden="false" customHeight="true" outlineLevel="0" collapsed="false">
      <c r="A165" s="39" t="s">
        <v>26</v>
      </c>
      <c r="B165" s="39"/>
      <c r="C165" s="39" t="s">
        <v>274</v>
      </c>
      <c r="D165" s="39" t="s">
        <v>250</v>
      </c>
      <c r="E165" s="39" t="s">
        <v>251</v>
      </c>
      <c r="F165" s="39" t="n">
        <v>4</v>
      </c>
      <c r="G165" s="39"/>
      <c r="H165" s="39"/>
      <c r="I165" s="41" t="n">
        <v>4</v>
      </c>
      <c r="J165" s="25"/>
      <c r="K165" s="25" t="n">
        <f aca="false">I167*J165</f>
        <v>0</v>
      </c>
      <c r="L165" s="26"/>
      <c r="M165" s="27"/>
      <c r="N165" s="28"/>
    </row>
    <row r="166" customFormat="false" ht="12" hidden="false" customHeight="true" outlineLevel="0" collapsed="false">
      <c r="A166" s="19" t="s">
        <v>90</v>
      </c>
      <c r="B166" s="19" t="s">
        <v>20</v>
      </c>
      <c r="C166" s="19" t="s">
        <v>275</v>
      </c>
      <c r="D166" s="19" t="s">
        <v>276</v>
      </c>
      <c r="E166" s="19" t="s">
        <v>251</v>
      </c>
      <c r="F166" s="19" t="n">
        <v>2</v>
      </c>
      <c r="G166" s="19"/>
      <c r="H166" s="19"/>
      <c r="I166" s="21" t="n">
        <v>3</v>
      </c>
      <c r="J166" s="3" t="n">
        <v>2999</v>
      </c>
      <c r="K166" s="3" t="n">
        <f aca="false">I168*J166</f>
        <v>8997</v>
      </c>
      <c r="L166" s="4" t="n">
        <v>2200</v>
      </c>
      <c r="M166" s="5" t="n">
        <f aca="false">I168*L166</f>
        <v>6600</v>
      </c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  <c r="CG166" s="75"/>
      <c r="CH166" s="75"/>
      <c r="CI166" s="75"/>
      <c r="CJ166" s="75"/>
      <c r="CK166" s="75"/>
      <c r="CL166" s="75"/>
      <c r="CM166" s="75"/>
      <c r="CN166" s="75"/>
      <c r="CO166" s="75"/>
      <c r="CP166" s="75"/>
      <c r="CQ166" s="75"/>
      <c r="CR166" s="75"/>
      <c r="CS166" s="75"/>
      <c r="CT166" s="75"/>
      <c r="CU166" s="75"/>
      <c r="CV166" s="75"/>
      <c r="CW166" s="75"/>
      <c r="CX166" s="75"/>
      <c r="CY166" s="75"/>
      <c r="CZ166" s="75"/>
      <c r="DA166" s="75"/>
      <c r="DB166" s="75"/>
      <c r="DC166" s="75"/>
      <c r="DD166" s="75"/>
      <c r="DE166" s="75"/>
      <c r="DF166" s="75"/>
      <c r="DG166" s="75"/>
      <c r="DH166" s="75"/>
      <c r="DI166" s="75"/>
      <c r="DJ166" s="75"/>
      <c r="DK166" s="75"/>
      <c r="DL166" s="75"/>
      <c r="DM166" s="75"/>
      <c r="DN166" s="75"/>
      <c r="DO166" s="75"/>
      <c r="DP166" s="75"/>
      <c r="DQ166" s="75"/>
      <c r="DR166" s="75"/>
      <c r="DS166" s="75"/>
      <c r="DT166" s="75"/>
      <c r="DU166" s="75"/>
      <c r="DV166" s="75"/>
      <c r="DW166" s="75"/>
      <c r="DX166" s="75"/>
      <c r="DY166" s="75"/>
      <c r="DZ166" s="75"/>
      <c r="EA166" s="75"/>
      <c r="EB166" s="75"/>
      <c r="EC166" s="75"/>
      <c r="ED166" s="75"/>
      <c r="EE166" s="75"/>
      <c r="EF166" s="75"/>
      <c r="EG166" s="75"/>
      <c r="EH166" s="75"/>
      <c r="EI166" s="75"/>
      <c r="EJ166" s="75"/>
      <c r="EK166" s="75"/>
      <c r="EL166" s="75"/>
      <c r="EM166" s="75"/>
      <c r="EN166" s="75"/>
      <c r="EO166" s="75"/>
      <c r="EP166" s="75"/>
      <c r="EQ166" s="75"/>
      <c r="ER166" s="75"/>
      <c r="ES166" s="75"/>
      <c r="ET166" s="75"/>
      <c r="EU166" s="75"/>
      <c r="EV166" s="75"/>
      <c r="EW166" s="75"/>
      <c r="EX166" s="75"/>
      <c r="EY166" s="75"/>
      <c r="EZ166" s="75"/>
      <c r="FA166" s="75"/>
      <c r="FB166" s="75"/>
      <c r="FC166" s="75"/>
      <c r="FD166" s="75"/>
      <c r="FE166" s="75"/>
      <c r="FF166" s="75"/>
      <c r="FG166" s="75"/>
      <c r="FH166" s="75"/>
      <c r="FI166" s="75"/>
      <c r="FJ166" s="75"/>
      <c r="FK166" s="75"/>
      <c r="FL166" s="75"/>
      <c r="FM166" s="75"/>
      <c r="FN166" s="75"/>
      <c r="FO166" s="75"/>
      <c r="FP166" s="75"/>
      <c r="FQ166" s="75"/>
      <c r="FR166" s="75"/>
      <c r="FS166" s="75"/>
      <c r="FT166" s="75"/>
      <c r="FU166" s="75"/>
      <c r="FV166" s="75"/>
      <c r="FW166" s="75"/>
      <c r="FX166" s="75"/>
      <c r="FY166" s="75"/>
      <c r="FZ166" s="75"/>
      <c r="GA166" s="75"/>
      <c r="GB166" s="75"/>
      <c r="GC166" s="75"/>
      <c r="GD166" s="75"/>
      <c r="GE166" s="75"/>
      <c r="GF166" s="75"/>
      <c r="GG166" s="75"/>
      <c r="GH166" s="75"/>
      <c r="GI166" s="75"/>
      <c r="GJ166" s="75"/>
      <c r="GK166" s="75"/>
      <c r="GL166" s="75"/>
      <c r="GM166" s="75"/>
      <c r="GN166" s="75"/>
      <c r="GO166" s="75"/>
      <c r="GP166" s="75"/>
      <c r="GQ166" s="75"/>
      <c r="GR166" s="75"/>
      <c r="GS166" s="75"/>
      <c r="GT166" s="75"/>
      <c r="GU166" s="75"/>
      <c r="GV166" s="75"/>
      <c r="GW166" s="75"/>
      <c r="GX166" s="75"/>
      <c r="GY166" s="75"/>
      <c r="GZ166" s="75"/>
      <c r="HA166" s="75"/>
      <c r="HB166" s="75"/>
      <c r="HC166" s="75"/>
      <c r="HD166" s="75"/>
      <c r="HE166" s="75"/>
      <c r="HF166" s="75"/>
      <c r="HG166" s="75"/>
      <c r="HH166" s="75"/>
      <c r="HI166" s="75"/>
      <c r="HJ166" s="75"/>
      <c r="HK166" s="75"/>
      <c r="HL166" s="75"/>
      <c r="HM166" s="75"/>
      <c r="HN166" s="75"/>
      <c r="HO166" s="75"/>
      <c r="HP166" s="75"/>
      <c r="HQ166" s="75"/>
      <c r="HR166" s="75"/>
      <c r="HS166" s="75"/>
      <c r="HT166" s="75"/>
      <c r="HU166" s="75"/>
      <c r="HV166" s="75"/>
      <c r="HW166" s="75"/>
      <c r="HX166" s="75"/>
      <c r="HY166" s="75"/>
      <c r="HZ166" s="75"/>
      <c r="IA166" s="75"/>
      <c r="IB166" s="75"/>
      <c r="IC166" s="75"/>
      <c r="ID166" s="75"/>
      <c r="IE166" s="75"/>
      <c r="IF166" s="75"/>
      <c r="IG166" s="75"/>
      <c r="IH166" s="75"/>
      <c r="II166" s="75"/>
      <c r="IJ166" s="75"/>
      <c r="IK166" s="75"/>
      <c r="IL166" s="75"/>
      <c r="IM166" s="75"/>
      <c r="IN166" s="75"/>
      <c r="IO166" s="75"/>
      <c r="IP166" s="75"/>
      <c r="IQ166" s="75"/>
      <c r="IR166" s="75"/>
      <c r="IS166" s="75"/>
      <c r="IT166" s="75"/>
      <c r="IU166" s="75"/>
      <c r="IV166" s="75"/>
      <c r="IW166" s="75"/>
    </row>
    <row r="167" customFormat="false" ht="12" hidden="false" customHeight="true" outlineLevel="0" collapsed="false">
      <c r="A167" s="19" t="s">
        <v>277</v>
      </c>
      <c r="B167" s="19" t="s">
        <v>20</v>
      </c>
      <c r="C167" s="19" t="s">
        <v>278</v>
      </c>
      <c r="D167" s="19" t="s">
        <v>276</v>
      </c>
      <c r="E167" s="19" t="s">
        <v>251</v>
      </c>
      <c r="F167" s="19" t="n">
        <v>4</v>
      </c>
      <c r="G167" s="19"/>
      <c r="H167" s="19"/>
      <c r="I167" s="21" t="n">
        <v>7</v>
      </c>
      <c r="J167" s="3" t="n">
        <v>395</v>
      </c>
      <c r="K167" s="3" t="n">
        <f aca="false">I169*J167</f>
        <v>1185</v>
      </c>
      <c r="L167" s="4" t="n">
        <v>218</v>
      </c>
      <c r="M167" s="5" t="n">
        <f aca="false">I169*L167</f>
        <v>654</v>
      </c>
      <c r="N167" s="6" t="s">
        <v>279</v>
      </c>
    </row>
    <row r="168" customFormat="false" ht="12" hidden="false" customHeight="true" outlineLevel="0" collapsed="false">
      <c r="A168" s="19" t="s">
        <v>65</v>
      </c>
      <c r="B168" s="19" t="s">
        <v>20</v>
      </c>
      <c r="C168" s="19" t="s">
        <v>280</v>
      </c>
      <c r="D168" s="19" t="s">
        <v>276</v>
      </c>
      <c r="E168" s="19" t="s">
        <v>251</v>
      </c>
      <c r="F168" s="19" t="n">
        <v>2</v>
      </c>
      <c r="G168" s="19"/>
      <c r="H168" s="19"/>
      <c r="I168" s="21" t="n">
        <v>3</v>
      </c>
      <c r="J168" s="3" t="n">
        <v>5000</v>
      </c>
      <c r="K168" s="3" t="n">
        <f aca="false">I170*J168</f>
        <v>10000</v>
      </c>
      <c r="L168" s="4" t="n">
        <v>1500</v>
      </c>
      <c r="M168" s="5" t="n">
        <f aca="false">I170*L168</f>
        <v>3000</v>
      </c>
    </row>
    <row r="169" customFormat="false" ht="12" hidden="false" customHeight="true" outlineLevel="0" collapsed="false">
      <c r="A169" s="19" t="s">
        <v>65</v>
      </c>
      <c r="B169" s="19" t="s">
        <v>20</v>
      </c>
      <c r="C169" s="19" t="s">
        <v>281</v>
      </c>
      <c r="D169" s="19" t="s">
        <v>276</v>
      </c>
      <c r="E169" s="19" t="s">
        <v>251</v>
      </c>
      <c r="F169" s="19" t="n">
        <v>2</v>
      </c>
      <c r="G169" s="19"/>
      <c r="H169" s="19"/>
      <c r="I169" s="21" t="n">
        <v>3</v>
      </c>
      <c r="J169" s="3" t="n">
        <v>5000</v>
      </c>
      <c r="K169" s="3" t="n">
        <f aca="false">I171*J169</f>
        <v>35000</v>
      </c>
      <c r="L169" s="4" t="n">
        <v>1500</v>
      </c>
      <c r="M169" s="5" t="n">
        <f aca="false">I171*L169</f>
        <v>10500</v>
      </c>
    </row>
    <row r="170" customFormat="false" ht="12" hidden="false" customHeight="true" outlineLevel="0" collapsed="false">
      <c r="A170" s="19" t="s">
        <v>263</v>
      </c>
      <c r="B170" s="19" t="s">
        <v>15</v>
      </c>
      <c r="C170" s="19" t="s">
        <v>282</v>
      </c>
      <c r="D170" s="19" t="s">
        <v>276</v>
      </c>
      <c r="E170" s="19" t="s">
        <v>251</v>
      </c>
      <c r="F170" s="19" t="n">
        <v>2</v>
      </c>
      <c r="G170" s="19"/>
      <c r="H170" s="19"/>
      <c r="I170" s="21" t="n">
        <v>2</v>
      </c>
      <c r="K170" s="3" t="n">
        <f aca="false">I172*J170</f>
        <v>0</v>
      </c>
      <c r="L170" s="3" t="n">
        <v>2995</v>
      </c>
      <c r="M170" s="5" t="n">
        <f aca="false">I172*L170</f>
        <v>2995</v>
      </c>
    </row>
    <row r="171" customFormat="false" ht="12" hidden="false" customHeight="true" outlineLevel="0" collapsed="false">
      <c r="A171" s="51" t="s">
        <v>132</v>
      </c>
      <c r="B171" s="51" t="s">
        <v>15</v>
      </c>
      <c r="C171" s="19" t="s">
        <v>265</v>
      </c>
      <c r="D171" s="19" t="s">
        <v>276</v>
      </c>
      <c r="E171" s="19" t="s">
        <v>251</v>
      </c>
      <c r="F171" s="19" t="n">
        <v>2</v>
      </c>
      <c r="G171" s="19"/>
      <c r="H171" s="19"/>
      <c r="I171" s="21" t="n">
        <v>7</v>
      </c>
      <c r="J171" s="3" t="n">
        <v>1980</v>
      </c>
      <c r="K171" s="3" t="n">
        <f aca="false">I173*J171</f>
        <v>13860</v>
      </c>
      <c r="L171" s="4" t="n">
        <v>714</v>
      </c>
      <c r="M171" s="5" t="n">
        <f aca="false">I173*L171</f>
        <v>4998</v>
      </c>
      <c r="N171" s="6" t="s">
        <v>135</v>
      </c>
    </row>
    <row r="172" customFormat="false" ht="12" hidden="false" customHeight="true" outlineLevel="0" collapsed="false">
      <c r="A172" s="19" t="s">
        <v>283</v>
      </c>
      <c r="B172" s="19" t="s">
        <v>55</v>
      </c>
      <c r="C172" s="19" t="s">
        <v>284</v>
      </c>
      <c r="D172" s="19" t="s">
        <v>276</v>
      </c>
      <c r="E172" s="19" t="s">
        <v>251</v>
      </c>
      <c r="F172" s="19" t="n">
        <v>0</v>
      </c>
      <c r="G172" s="19"/>
      <c r="H172" s="19"/>
      <c r="I172" s="21" t="n">
        <v>1</v>
      </c>
      <c r="J172" s="3" t="n">
        <v>60</v>
      </c>
      <c r="K172" s="3" t="n">
        <f aca="false">I174*J172</f>
        <v>600</v>
      </c>
      <c r="L172" s="3" t="n">
        <v>60</v>
      </c>
      <c r="M172" s="5" t="n">
        <f aca="false">I174*L172</f>
        <v>600</v>
      </c>
    </row>
    <row r="173" customFormat="false" ht="12" hidden="false" customHeight="true" outlineLevel="0" collapsed="false">
      <c r="A173" s="39" t="s">
        <v>174</v>
      </c>
      <c r="B173" s="39"/>
      <c r="C173" s="39" t="s">
        <v>285</v>
      </c>
      <c r="D173" s="39" t="s">
        <v>276</v>
      </c>
      <c r="E173" s="39" t="s">
        <v>251</v>
      </c>
      <c r="F173" s="39"/>
      <c r="G173" s="39"/>
      <c r="H173" s="39"/>
      <c r="I173" s="41" t="n">
        <v>7</v>
      </c>
      <c r="J173" s="25"/>
      <c r="K173" s="25"/>
      <c r="L173" s="25"/>
      <c r="M173" s="27"/>
      <c r="N173" s="28"/>
    </row>
    <row r="174" customFormat="false" ht="12" hidden="false" customHeight="true" outlineLevel="0" collapsed="false">
      <c r="A174" s="19" t="s">
        <v>86</v>
      </c>
      <c r="B174" s="51" t="s">
        <v>87</v>
      </c>
      <c r="C174" s="19" t="s">
        <v>286</v>
      </c>
      <c r="D174" s="19" t="s">
        <v>287</v>
      </c>
      <c r="E174" s="19" t="s">
        <v>251</v>
      </c>
      <c r="F174" s="19"/>
      <c r="H174" s="19" t="s">
        <v>288</v>
      </c>
      <c r="I174" s="21" t="n">
        <v>10</v>
      </c>
      <c r="K174" s="3" t="n">
        <f aca="false">I176*J174</f>
        <v>0</v>
      </c>
      <c r="L174" s="4" t="n">
        <v>5750</v>
      </c>
      <c r="M174" s="5" t="n">
        <f aca="false">I176*L174</f>
        <v>5750</v>
      </c>
    </row>
    <row r="175" customFormat="false" ht="12" hidden="false" customHeight="true" outlineLevel="0" collapsed="false">
      <c r="A175" s="19" t="s">
        <v>90</v>
      </c>
      <c r="B175" s="19" t="s">
        <v>20</v>
      </c>
      <c r="C175" s="19" t="s">
        <v>253</v>
      </c>
      <c r="D175" s="19" t="s">
        <v>287</v>
      </c>
      <c r="E175" s="19" t="s">
        <v>251</v>
      </c>
      <c r="F175" s="19" t="n">
        <v>15</v>
      </c>
      <c r="G175" s="19"/>
      <c r="H175" s="19"/>
      <c r="I175" s="21" t="n">
        <v>5</v>
      </c>
      <c r="J175" s="3" t="n">
        <v>2999</v>
      </c>
      <c r="K175" s="3" t="n">
        <f aca="false">I177*J175</f>
        <v>11996</v>
      </c>
      <c r="L175" s="4" t="n">
        <v>2200</v>
      </c>
      <c r="M175" s="5" t="n">
        <f aca="false">I177*L175</f>
        <v>8800</v>
      </c>
    </row>
    <row r="176" customFormat="false" ht="12" hidden="false" customHeight="true" outlineLevel="0" collapsed="false">
      <c r="A176" s="19" t="s">
        <v>289</v>
      </c>
      <c r="B176" s="19" t="s">
        <v>15</v>
      </c>
      <c r="C176" s="19" t="s">
        <v>290</v>
      </c>
      <c r="D176" s="19" t="s">
        <v>287</v>
      </c>
      <c r="E176" s="19" t="s">
        <v>251</v>
      </c>
      <c r="F176" s="19" t="n">
        <v>5</v>
      </c>
      <c r="G176" s="19" t="n">
        <v>4</v>
      </c>
      <c r="H176" s="19"/>
      <c r="I176" s="21" t="n">
        <v>1</v>
      </c>
      <c r="K176" s="3" t="n">
        <f aca="false">I178*J176</f>
        <v>0</v>
      </c>
      <c r="L176" s="4" t="n">
        <v>35000</v>
      </c>
      <c r="M176" s="5" t="n">
        <f aca="false">I178*L176</f>
        <v>210000</v>
      </c>
    </row>
    <row r="177" customFormat="false" ht="12" hidden="false" customHeight="true" outlineLevel="0" collapsed="false">
      <c r="A177" s="19" t="s">
        <v>291</v>
      </c>
      <c r="B177" s="19" t="s">
        <v>15</v>
      </c>
      <c r="C177" s="19" t="s">
        <v>292</v>
      </c>
      <c r="D177" s="19" t="s">
        <v>287</v>
      </c>
      <c r="E177" s="19" t="s">
        <v>251</v>
      </c>
      <c r="F177" s="19" t="n">
        <v>20</v>
      </c>
      <c r="G177" s="19"/>
      <c r="H177" s="19"/>
      <c r="I177" s="21" t="n">
        <v>4</v>
      </c>
      <c r="J177" s="3" t="n">
        <v>299.99</v>
      </c>
      <c r="K177" s="3" t="n">
        <f aca="false">I179*J177</f>
        <v>1499.95</v>
      </c>
      <c r="L177" s="4" t="n">
        <v>299.99</v>
      </c>
      <c r="M177" s="5" t="n">
        <f aca="false">I179*L177</f>
        <v>1499.95</v>
      </c>
    </row>
    <row r="178" customFormat="false" ht="12" hidden="false" customHeight="true" outlineLevel="0" collapsed="false">
      <c r="A178" s="19" t="s">
        <v>277</v>
      </c>
      <c r="B178" s="19" t="s">
        <v>20</v>
      </c>
      <c r="C178" s="19" t="s">
        <v>278</v>
      </c>
      <c r="D178" s="19" t="s">
        <v>287</v>
      </c>
      <c r="E178" s="19" t="s">
        <v>251</v>
      </c>
      <c r="F178" s="19" t="n">
        <v>8</v>
      </c>
      <c r="G178" s="19"/>
      <c r="H178" s="19"/>
      <c r="I178" s="21" t="n">
        <v>6</v>
      </c>
      <c r="J178" s="3" t="n">
        <v>395</v>
      </c>
      <c r="K178" s="3" t="n">
        <f aca="false">I180*J178</f>
        <v>790</v>
      </c>
      <c r="L178" s="4" t="n">
        <v>218</v>
      </c>
      <c r="M178" s="5" t="n">
        <f aca="false">I180*L178</f>
        <v>436</v>
      </c>
      <c r="N178" s="6" t="s">
        <v>279</v>
      </c>
    </row>
    <row r="179" customFormat="false" ht="12" hidden="false" customHeight="true" outlineLevel="0" collapsed="false">
      <c r="A179" s="19" t="s">
        <v>254</v>
      </c>
      <c r="B179" s="19" t="s">
        <v>55</v>
      </c>
      <c r="C179" s="19" t="s">
        <v>256</v>
      </c>
      <c r="D179" s="19" t="s">
        <v>287</v>
      </c>
      <c r="E179" s="19" t="s">
        <v>251</v>
      </c>
      <c r="F179" s="19" t="n">
        <v>20</v>
      </c>
      <c r="G179" s="19"/>
      <c r="H179" s="19"/>
      <c r="I179" s="21" t="n">
        <v>5</v>
      </c>
      <c r="J179" s="37"/>
      <c r="K179" s="3" t="n">
        <f aca="false">I181*J179</f>
        <v>0</v>
      </c>
      <c r="L179" s="4" t="n">
        <v>108.96</v>
      </c>
      <c r="M179" s="5" t="n">
        <f aca="false">I181*L179</f>
        <v>1089.6</v>
      </c>
    </row>
    <row r="180" customFormat="false" ht="12" hidden="false" customHeight="true" outlineLevel="0" collapsed="false">
      <c r="A180" s="19" t="s">
        <v>293</v>
      </c>
      <c r="B180" s="19" t="s">
        <v>15</v>
      </c>
      <c r="C180" s="19" t="s">
        <v>294</v>
      </c>
      <c r="D180" s="19" t="s">
        <v>287</v>
      </c>
      <c r="E180" s="19" t="s">
        <v>251</v>
      </c>
      <c r="F180" s="19"/>
      <c r="G180" s="19"/>
      <c r="H180" s="19"/>
      <c r="I180" s="21" t="n">
        <v>2</v>
      </c>
      <c r="K180" s="3" t="n">
        <f aca="false">I182*J180</f>
        <v>0</v>
      </c>
      <c r="L180" s="4" t="n">
        <v>0</v>
      </c>
      <c r="M180" s="5" t="n">
        <f aca="false">I182*L180</f>
        <v>0</v>
      </c>
    </row>
    <row r="181" customFormat="false" ht="12" hidden="false" customHeight="true" outlineLevel="0" collapsed="false">
      <c r="A181" s="19" t="s">
        <v>295</v>
      </c>
      <c r="B181" s="19" t="s">
        <v>15</v>
      </c>
      <c r="C181" s="19" t="s">
        <v>296</v>
      </c>
      <c r="D181" s="19" t="s">
        <v>287</v>
      </c>
      <c r="E181" s="19" t="s">
        <v>251</v>
      </c>
      <c r="F181" s="19"/>
      <c r="G181" s="19" t="n">
        <v>8</v>
      </c>
      <c r="H181" s="19"/>
      <c r="I181" s="21" t="n">
        <v>10</v>
      </c>
      <c r="J181" s="3" t="n">
        <v>399</v>
      </c>
      <c r="K181" s="3" t="n">
        <f aca="false">I183*J181</f>
        <v>798</v>
      </c>
      <c r="L181" s="3" t="n">
        <v>399</v>
      </c>
      <c r="M181" s="5" t="n">
        <f aca="false">I183*L181</f>
        <v>798</v>
      </c>
    </row>
    <row r="182" customFormat="false" ht="12" hidden="false" customHeight="true" outlineLevel="0" collapsed="false">
      <c r="A182" s="19" t="s">
        <v>297</v>
      </c>
      <c r="B182" s="19" t="s">
        <v>20</v>
      </c>
      <c r="C182" s="19" t="s">
        <v>298</v>
      </c>
      <c r="D182" s="19" t="s">
        <v>287</v>
      </c>
      <c r="E182" s="19" t="s">
        <v>251</v>
      </c>
      <c r="F182" s="19" t="n">
        <v>5</v>
      </c>
      <c r="G182" s="19"/>
      <c r="H182" s="19"/>
      <c r="I182" s="21" t="n">
        <v>5</v>
      </c>
      <c r="J182" s="3" t="n">
        <v>315</v>
      </c>
      <c r="K182" s="3" t="n">
        <f aca="false">I184*J182</f>
        <v>630</v>
      </c>
      <c r="L182" s="4" t="n">
        <v>315</v>
      </c>
      <c r="M182" s="5" t="n">
        <f aca="false">I184*L182</f>
        <v>630</v>
      </c>
    </row>
    <row r="183" customFormat="false" ht="12" hidden="false" customHeight="true" outlineLevel="0" collapsed="false">
      <c r="A183" s="19" t="s">
        <v>118</v>
      </c>
      <c r="B183" s="51" t="s">
        <v>15</v>
      </c>
      <c r="C183" s="19" t="s">
        <v>299</v>
      </c>
      <c r="D183" s="19" t="s">
        <v>287</v>
      </c>
      <c r="E183" s="19" t="s">
        <v>251</v>
      </c>
      <c r="F183" s="19" t="n">
        <v>6</v>
      </c>
      <c r="G183" s="19"/>
      <c r="H183" s="19"/>
      <c r="I183" s="21" t="n">
        <v>2</v>
      </c>
      <c r="K183" s="3" t="n">
        <f aca="false">I185*J183</f>
        <v>0</v>
      </c>
      <c r="L183" s="4" t="n">
        <v>336</v>
      </c>
      <c r="M183" s="5" t="n">
        <f aca="false">I185*L183</f>
        <v>5712</v>
      </c>
    </row>
    <row r="184" customFormat="false" ht="12" hidden="false" customHeight="true" outlineLevel="0" collapsed="false">
      <c r="A184" s="19" t="s">
        <v>257</v>
      </c>
      <c r="B184" s="19" t="s">
        <v>55</v>
      </c>
      <c r="C184" s="19" t="s">
        <v>258</v>
      </c>
      <c r="D184" s="19" t="s">
        <v>287</v>
      </c>
      <c r="E184" s="19" t="s">
        <v>251</v>
      </c>
      <c r="F184" s="19" t="n">
        <v>20</v>
      </c>
      <c r="G184" s="19"/>
      <c r="H184" s="19"/>
      <c r="I184" s="21" t="n">
        <v>2</v>
      </c>
      <c r="K184" s="3" t="n">
        <f aca="false">I186*J184</f>
        <v>0</v>
      </c>
      <c r="L184" s="90" t="n">
        <v>47.44</v>
      </c>
      <c r="M184" s="5" t="n">
        <f aca="false">I186*L184</f>
        <v>759.04</v>
      </c>
    </row>
    <row r="185" customFormat="false" ht="12" hidden="false" customHeight="true" outlineLevel="0" collapsed="false">
      <c r="A185" s="19" t="s">
        <v>263</v>
      </c>
      <c r="B185" s="19" t="s">
        <v>15</v>
      </c>
      <c r="C185" s="19" t="s">
        <v>264</v>
      </c>
      <c r="D185" s="19" t="s">
        <v>287</v>
      </c>
      <c r="E185" s="19" t="s">
        <v>251</v>
      </c>
      <c r="F185" s="19" t="n">
        <v>20</v>
      </c>
      <c r="G185" s="19"/>
      <c r="H185" s="19"/>
      <c r="I185" s="21" t="n">
        <v>17</v>
      </c>
      <c r="J185" s="3" t="n">
        <v>2995</v>
      </c>
      <c r="K185" s="3" t="n">
        <f aca="false">I187*J185</f>
        <v>29950</v>
      </c>
      <c r="L185" s="3" t="n">
        <v>2995</v>
      </c>
      <c r="M185" s="5" t="n">
        <f aca="false">I187*L185</f>
        <v>29950</v>
      </c>
    </row>
    <row r="186" customFormat="false" ht="12" hidden="false" customHeight="true" outlineLevel="0" collapsed="false">
      <c r="A186" s="19" t="s">
        <v>300</v>
      </c>
      <c r="B186" s="19" t="s">
        <v>15</v>
      </c>
      <c r="C186" s="19" t="s">
        <v>301</v>
      </c>
      <c r="D186" s="19" t="s">
        <v>287</v>
      </c>
      <c r="E186" s="19" t="s">
        <v>251</v>
      </c>
      <c r="F186" s="19" t="n">
        <v>20</v>
      </c>
      <c r="G186" s="19"/>
      <c r="H186" s="19"/>
      <c r="I186" s="89" t="n">
        <v>16</v>
      </c>
      <c r="J186" s="3" t="n">
        <v>579</v>
      </c>
      <c r="K186" s="3" t="n">
        <f aca="false">I188*J186</f>
        <v>6948</v>
      </c>
      <c r="L186" s="3" t="n">
        <v>579</v>
      </c>
      <c r="M186" s="5" t="n">
        <f aca="false">I188*L186</f>
        <v>6948</v>
      </c>
    </row>
    <row r="187" customFormat="false" ht="12" hidden="false" customHeight="true" outlineLevel="0" collapsed="false">
      <c r="A187" s="19" t="s">
        <v>51</v>
      </c>
      <c r="B187" s="38" t="s">
        <v>20</v>
      </c>
      <c r="C187" s="19" t="s">
        <v>302</v>
      </c>
      <c r="D187" s="19" t="s">
        <v>287</v>
      </c>
      <c r="E187" s="19" t="s">
        <v>251</v>
      </c>
      <c r="F187" s="19" t="n">
        <v>20</v>
      </c>
      <c r="G187" s="19"/>
      <c r="H187" s="19"/>
      <c r="I187" s="89" t="n">
        <v>10</v>
      </c>
      <c r="K187" s="3" t="n">
        <f aca="false">I189*J187</f>
        <v>0</v>
      </c>
      <c r="L187" s="4" t="n">
        <v>8000</v>
      </c>
      <c r="M187" s="5" t="n">
        <f aca="false">I189*L187</f>
        <v>16000</v>
      </c>
    </row>
    <row r="188" customFormat="false" ht="12" hidden="false" customHeight="true" outlineLevel="0" collapsed="false">
      <c r="A188" s="19" t="s">
        <v>243</v>
      </c>
      <c r="B188" s="19" t="s">
        <v>55</v>
      </c>
      <c r="C188" s="19" t="s">
        <v>303</v>
      </c>
      <c r="D188" s="19" t="s">
        <v>287</v>
      </c>
      <c r="E188" s="19" t="s">
        <v>251</v>
      </c>
      <c r="F188" s="19"/>
      <c r="G188" s="19"/>
      <c r="H188" s="19"/>
      <c r="I188" s="21" t="n">
        <v>12</v>
      </c>
      <c r="J188" s="79"/>
      <c r="K188" s="3" t="n">
        <f aca="false">I190*J188</f>
        <v>0</v>
      </c>
      <c r="L188" s="4" t="n">
        <v>0</v>
      </c>
      <c r="M188" s="5" t="n">
        <f aca="false">I190*L188</f>
        <v>0</v>
      </c>
    </row>
    <row r="189" customFormat="false" ht="12" hidden="false" customHeight="true" outlineLevel="0" collapsed="false">
      <c r="A189" s="74" t="s">
        <v>161</v>
      </c>
      <c r="B189" s="56" t="s">
        <v>15</v>
      </c>
      <c r="C189" s="19" t="s">
        <v>304</v>
      </c>
      <c r="D189" s="19" t="s">
        <v>287</v>
      </c>
      <c r="E189" s="19" t="s">
        <v>251</v>
      </c>
      <c r="F189" s="19"/>
      <c r="G189" s="19"/>
      <c r="H189" s="19"/>
      <c r="I189" s="21" t="n">
        <v>2</v>
      </c>
      <c r="J189" s="37" t="n">
        <v>32</v>
      </c>
      <c r="K189" s="3" t="n">
        <f aca="false">I191*J189</f>
        <v>288</v>
      </c>
      <c r="L189" s="37" t="n">
        <v>32</v>
      </c>
      <c r="M189" s="5" t="n">
        <f aca="false">I191*L189</f>
        <v>288</v>
      </c>
    </row>
    <row r="190" customFormat="false" ht="12" hidden="false" customHeight="true" outlineLevel="0" collapsed="false">
      <c r="A190" s="91" t="s">
        <v>26</v>
      </c>
      <c r="B190" s="92"/>
      <c r="C190" s="39" t="s">
        <v>305</v>
      </c>
      <c r="D190" s="39" t="s">
        <v>287</v>
      </c>
      <c r="E190" s="39" t="s">
        <v>251</v>
      </c>
      <c r="F190" s="39" t="n">
        <v>20</v>
      </c>
      <c r="G190" s="39"/>
      <c r="H190" s="39"/>
      <c r="I190" s="41" t="n">
        <v>20</v>
      </c>
      <c r="J190" s="93"/>
      <c r="K190" s="25"/>
      <c r="L190" s="93"/>
      <c r="M190" s="27"/>
      <c r="N190" s="28"/>
    </row>
    <row r="191" customFormat="false" ht="12" hidden="false" customHeight="true" outlineLevel="0" collapsed="false">
      <c r="A191" s="91" t="s">
        <v>65</v>
      </c>
      <c r="B191" s="92"/>
      <c r="C191" s="39" t="s">
        <v>306</v>
      </c>
      <c r="D191" s="39" t="s">
        <v>287</v>
      </c>
      <c r="E191" s="39" t="s">
        <v>251</v>
      </c>
      <c r="F191" s="39"/>
      <c r="G191" s="39"/>
      <c r="H191" s="39"/>
      <c r="I191" s="41" t="n">
        <v>9</v>
      </c>
      <c r="J191" s="93"/>
      <c r="K191" s="25"/>
      <c r="L191" s="93"/>
      <c r="M191" s="27"/>
      <c r="N191" s="28"/>
    </row>
    <row r="192" customFormat="false" ht="12" hidden="false" customHeight="true" outlineLevel="0" collapsed="false">
      <c r="A192" s="91" t="s">
        <v>26</v>
      </c>
      <c r="B192" s="92"/>
      <c r="C192" s="39" t="s">
        <v>53</v>
      </c>
      <c r="D192" s="39" t="s">
        <v>287</v>
      </c>
      <c r="E192" s="39" t="s">
        <v>251</v>
      </c>
      <c r="F192" s="39" t="n">
        <v>2</v>
      </c>
      <c r="G192" s="39"/>
      <c r="H192" s="39"/>
      <c r="I192" s="41" t="n">
        <v>15</v>
      </c>
      <c r="J192" s="93"/>
      <c r="K192" s="25"/>
      <c r="L192" s="93"/>
      <c r="M192" s="27"/>
      <c r="N192" s="28"/>
    </row>
    <row r="193" customFormat="false" ht="12" hidden="false" customHeight="true" outlineLevel="0" collapsed="false">
      <c r="A193" s="94" t="s">
        <v>307</v>
      </c>
      <c r="B193" s="95"/>
      <c r="C193" s="44" t="s">
        <v>308</v>
      </c>
      <c r="D193" s="44" t="s">
        <v>287</v>
      </c>
      <c r="E193" s="44" t="s">
        <v>251</v>
      </c>
      <c r="F193" s="44" t="n">
        <v>2</v>
      </c>
      <c r="G193" s="44"/>
      <c r="H193" s="44"/>
      <c r="I193" s="45" t="n">
        <f aca="false">F193+G193+H193</f>
        <v>2</v>
      </c>
      <c r="J193" s="96"/>
      <c r="K193" s="46"/>
      <c r="L193" s="96"/>
      <c r="M193" s="48"/>
      <c r="N193" s="49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  <c r="IW193" s="50"/>
    </row>
    <row r="194" customFormat="false" ht="12" hidden="false" customHeight="true" outlineLevel="0" collapsed="false">
      <c r="A194" s="94" t="s">
        <v>107</v>
      </c>
      <c r="B194" s="95"/>
      <c r="C194" s="44" t="s">
        <v>309</v>
      </c>
      <c r="D194" s="44" t="s">
        <v>287</v>
      </c>
      <c r="E194" s="44" t="s">
        <v>251</v>
      </c>
      <c r="F194" s="44" t="n">
        <v>6</v>
      </c>
      <c r="G194" s="44"/>
      <c r="H194" s="44"/>
      <c r="I194" s="45" t="n">
        <f aca="false">F194+G194+H194</f>
        <v>6</v>
      </c>
      <c r="J194" s="96"/>
      <c r="K194" s="46"/>
      <c r="L194" s="96"/>
      <c r="M194" s="48"/>
      <c r="N194" s="49" t="s">
        <v>109</v>
      </c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  <c r="IW194" s="50"/>
    </row>
    <row r="195" customFormat="false" ht="12" hidden="false" customHeight="true" outlineLevel="0" collapsed="false">
      <c r="A195" s="14" t="s">
        <v>19</v>
      </c>
      <c r="B195" s="14" t="s">
        <v>20</v>
      </c>
      <c r="C195" s="14" t="s">
        <v>21</v>
      </c>
      <c r="D195" s="14" t="s">
        <v>287</v>
      </c>
      <c r="E195" s="19" t="s">
        <v>310</v>
      </c>
      <c r="F195" s="14"/>
      <c r="G195" s="14"/>
      <c r="H195" s="14"/>
      <c r="I195" s="15" t="n">
        <v>18</v>
      </c>
      <c r="J195" s="16"/>
      <c r="K195" s="16" t="n">
        <f aca="false">I199*J195</f>
        <v>0</v>
      </c>
      <c r="L195" s="17" t="n">
        <v>500</v>
      </c>
      <c r="M195" s="18" t="n">
        <f aca="false">I199*L195</f>
        <v>1000</v>
      </c>
      <c r="N195" s="17" t="n">
        <v>171000</v>
      </c>
    </row>
    <row r="196" customFormat="false" ht="12" hidden="false" customHeight="true" outlineLevel="0" collapsed="false">
      <c r="A196" s="19" t="s">
        <v>311</v>
      </c>
      <c r="B196" s="19" t="s">
        <v>15</v>
      </c>
      <c r="C196" s="19" t="s">
        <v>312</v>
      </c>
      <c r="D196" s="19" t="s">
        <v>313</v>
      </c>
      <c r="E196" s="19" t="s">
        <v>314</v>
      </c>
      <c r="F196" s="19"/>
      <c r="G196" s="19"/>
      <c r="H196" s="19"/>
      <c r="I196" s="21" t="n">
        <v>2</v>
      </c>
      <c r="K196" s="3" t="n">
        <f aca="false">I200*J196</f>
        <v>0</v>
      </c>
      <c r="L196" s="4" t="n">
        <v>0</v>
      </c>
      <c r="M196" s="5" t="n">
        <f aca="false">I200*L196</f>
        <v>0</v>
      </c>
    </row>
    <row r="197" customFormat="false" ht="12" hidden="false" customHeight="true" outlineLevel="0" collapsed="false">
      <c r="A197" s="19" t="s">
        <v>248</v>
      </c>
      <c r="B197" s="19" t="s">
        <v>20</v>
      </c>
      <c r="C197" s="19" t="s">
        <v>315</v>
      </c>
      <c r="D197" s="19" t="s">
        <v>313</v>
      </c>
      <c r="E197" s="19" t="s">
        <v>314</v>
      </c>
      <c r="F197" s="19"/>
      <c r="G197" s="19"/>
      <c r="H197" s="19"/>
      <c r="I197" s="21" t="n">
        <v>2</v>
      </c>
      <c r="J197" s="3" t="n">
        <v>677</v>
      </c>
      <c r="K197" s="3" t="n">
        <f aca="false">I201*J197</f>
        <v>1354</v>
      </c>
      <c r="L197" s="4" t="n">
        <v>28.19</v>
      </c>
      <c r="M197" s="5" t="n">
        <f aca="false">I201*L197</f>
        <v>56.38</v>
      </c>
    </row>
    <row r="198" customFormat="false" ht="12" hidden="false" customHeight="true" outlineLevel="0" collapsed="false">
      <c r="A198" s="19" t="s">
        <v>248</v>
      </c>
      <c r="B198" s="19" t="s">
        <v>20</v>
      </c>
      <c r="C198" s="19" t="s">
        <v>316</v>
      </c>
      <c r="D198" s="19" t="s">
        <v>313</v>
      </c>
      <c r="E198" s="19" t="s">
        <v>314</v>
      </c>
      <c r="F198" s="19"/>
      <c r="G198" s="19"/>
      <c r="H198" s="19"/>
      <c r="I198" s="21" t="n">
        <v>2</v>
      </c>
      <c r="J198" s="3" t="n">
        <v>699</v>
      </c>
      <c r="K198" s="3" t="n">
        <f aca="false">I202*J198</f>
        <v>1398</v>
      </c>
      <c r="L198" s="3" t="n">
        <v>699</v>
      </c>
      <c r="M198" s="5" t="n">
        <f aca="false">I202*L198</f>
        <v>1398</v>
      </c>
    </row>
    <row r="199" customFormat="false" ht="12" hidden="false" customHeight="true" outlineLevel="0" collapsed="false">
      <c r="A199" s="19" t="s">
        <v>317</v>
      </c>
      <c r="B199" s="19" t="s">
        <v>15</v>
      </c>
      <c r="C199" s="19" t="s">
        <v>318</v>
      </c>
      <c r="D199" s="19" t="s">
        <v>313</v>
      </c>
      <c r="E199" s="19" t="s">
        <v>314</v>
      </c>
      <c r="F199" s="19"/>
      <c r="G199" s="19"/>
      <c r="H199" s="19"/>
      <c r="I199" s="21" t="n">
        <v>2</v>
      </c>
      <c r="J199" s="37"/>
      <c r="K199" s="3" t="n">
        <f aca="false">I203*J199</f>
        <v>0</v>
      </c>
      <c r="L199" s="4" t="n">
        <v>2500</v>
      </c>
      <c r="M199" s="5" t="n">
        <f aca="false">I203*L199</f>
        <v>7500</v>
      </c>
    </row>
    <row r="200" customFormat="false" ht="12" hidden="false" customHeight="true" outlineLevel="0" collapsed="false">
      <c r="A200" s="19" t="s">
        <v>319</v>
      </c>
      <c r="B200" s="19" t="s">
        <v>15</v>
      </c>
      <c r="C200" s="19" t="s">
        <v>320</v>
      </c>
      <c r="D200" s="19" t="s">
        <v>313</v>
      </c>
      <c r="E200" s="19" t="s">
        <v>314</v>
      </c>
      <c r="F200" s="19"/>
      <c r="G200" s="19"/>
      <c r="H200" s="19"/>
      <c r="I200" s="21" t="n">
        <v>2</v>
      </c>
      <c r="K200" s="3" t="n">
        <f aca="false">I204*J200</f>
        <v>0</v>
      </c>
      <c r="L200" s="4" t="n">
        <v>0</v>
      </c>
      <c r="M200" s="5" t="n">
        <f aca="false">I204*L200</f>
        <v>0</v>
      </c>
    </row>
    <row r="201" customFormat="false" ht="12" hidden="false" customHeight="true" outlineLevel="0" collapsed="false">
      <c r="A201" s="39" t="s">
        <v>54</v>
      </c>
      <c r="B201" s="39"/>
      <c r="C201" s="39" t="s">
        <v>321</v>
      </c>
      <c r="D201" s="39" t="s">
        <v>313</v>
      </c>
      <c r="E201" s="39" t="s">
        <v>314</v>
      </c>
      <c r="F201" s="39"/>
      <c r="G201" s="39"/>
      <c r="H201" s="39"/>
      <c r="I201" s="41" t="n">
        <v>2</v>
      </c>
      <c r="J201" s="25"/>
      <c r="K201" s="25" t="n">
        <f aca="false">I205*J201</f>
        <v>0</v>
      </c>
      <c r="L201" s="26"/>
      <c r="M201" s="27"/>
      <c r="N201" s="28"/>
    </row>
    <row r="202" customFormat="false" ht="12" hidden="false" customHeight="true" outlineLevel="0" collapsed="false">
      <c r="A202" s="39" t="s">
        <v>65</v>
      </c>
      <c r="B202" s="39"/>
      <c r="C202" s="39" t="s">
        <v>269</v>
      </c>
      <c r="D202" s="39" t="s">
        <v>313</v>
      </c>
      <c r="E202" s="39" t="s">
        <v>314</v>
      </c>
      <c r="F202" s="39"/>
      <c r="G202" s="39"/>
      <c r="H202" s="39"/>
      <c r="I202" s="41" t="n">
        <v>2</v>
      </c>
      <c r="J202" s="25"/>
      <c r="K202" s="25" t="e">
        <f aca="false">I206*J202</f>
        <v>#VALUE!</v>
      </c>
      <c r="L202" s="26"/>
      <c r="M202" s="27"/>
      <c r="N202" s="28"/>
    </row>
    <row r="203" customFormat="false" ht="12" hidden="false" customHeight="true" outlineLevel="0" collapsed="false">
      <c r="A203" s="19" t="s">
        <v>322</v>
      </c>
      <c r="B203" s="19" t="s">
        <v>15</v>
      </c>
      <c r="C203" s="19" t="s">
        <v>323</v>
      </c>
      <c r="D203" s="19" t="s">
        <v>324</v>
      </c>
      <c r="E203" s="19" t="s">
        <v>325</v>
      </c>
      <c r="F203" s="19"/>
      <c r="G203" s="19"/>
      <c r="H203" s="19"/>
      <c r="I203" s="21" t="n">
        <v>3</v>
      </c>
      <c r="J203" s="3" t="n">
        <v>2995</v>
      </c>
      <c r="K203" s="3" t="n">
        <f aca="false">I208*J203</f>
        <v>5990</v>
      </c>
      <c r="L203" s="3" t="n">
        <v>2995</v>
      </c>
      <c r="M203" s="5" t="n">
        <f aca="false">I208*L203</f>
        <v>5990</v>
      </c>
    </row>
    <row r="204" customFormat="false" ht="12" hidden="false" customHeight="true" outlineLevel="0" collapsed="false">
      <c r="A204" s="19" t="s">
        <v>263</v>
      </c>
      <c r="B204" s="19" t="s">
        <v>15</v>
      </c>
      <c r="C204" s="19" t="s">
        <v>326</v>
      </c>
      <c r="D204" s="19" t="s">
        <v>324</v>
      </c>
      <c r="E204" s="19" t="s">
        <v>325</v>
      </c>
      <c r="F204" s="19" t="n">
        <v>2</v>
      </c>
      <c r="G204" s="19"/>
      <c r="H204" s="19"/>
      <c r="I204" s="21" t="n">
        <v>3</v>
      </c>
      <c r="J204" s="3" t="n">
        <v>2995</v>
      </c>
      <c r="K204" s="3" t="n">
        <f aca="false">I209*J204</f>
        <v>5990</v>
      </c>
      <c r="L204" s="3" t="n">
        <v>2995</v>
      </c>
      <c r="M204" s="5" t="n">
        <f aca="false">I209*L204</f>
        <v>5990</v>
      </c>
    </row>
    <row r="205" customFormat="false" ht="12" hidden="false" customHeight="true" outlineLevel="0" collapsed="false">
      <c r="A205" s="39" t="s">
        <v>65</v>
      </c>
      <c r="B205" s="39"/>
      <c r="C205" s="39" t="s">
        <v>269</v>
      </c>
      <c r="D205" s="39" t="s">
        <v>324</v>
      </c>
      <c r="E205" s="39" t="s">
        <v>325</v>
      </c>
      <c r="F205" s="39"/>
      <c r="G205" s="39" t="n">
        <v>1</v>
      </c>
      <c r="H205" s="39"/>
      <c r="I205" s="41" t="n">
        <v>3</v>
      </c>
      <c r="J205" s="25"/>
      <c r="K205" s="25" t="n">
        <f aca="false">I210*J205</f>
        <v>0</v>
      </c>
      <c r="L205" s="26"/>
      <c r="M205" s="27"/>
      <c r="N205" s="28"/>
    </row>
    <row r="206" customFormat="false" ht="12" hidden="false" customHeight="true" outlineLevel="0" collapsed="false">
      <c r="A206" s="39" t="s">
        <v>54</v>
      </c>
      <c r="B206" s="39"/>
      <c r="C206" s="39" t="s">
        <v>321</v>
      </c>
      <c r="D206" s="39" t="s">
        <v>324</v>
      </c>
      <c r="E206" s="39" t="s">
        <v>325</v>
      </c>
      <c r="F206" s="39"/>
      <c r="G206" s="39" t="n">
        <v>2</v>
      </c>
      <c r="H206" s="39"/>
      <c r="I206" s="97" t="s">
        <v>327</v>
      </c>
      <c r="J206" s="25"/>
      <c r="K206" s="25" t="n">
        <f aca="false">I211*J206</f>
        <v>0</v>
      </c>
      <c r="L206" s="26"/>
      <c r="M206" s="27"/>
      <c r="N206" s="28"/>
    </row>
    <row r="207" customFormat="false" ht="12" hidden="false" customHeight="true" outlineLevel="0" collapsed="false">
      <c r="A207" s="44" t="s">
        <v>277</v>
      </c>
      <c r="B207" s="44"/>
      <c r="C207" s="44" t="s">
        <v>278</v>
      </c>
      <c r="D207" s="44" t="s">
        <v>324</v>
      </c>
      <c r="E207" s="44" t="s">
        <v>325</v>
      </c>
      <c r="F207" s="44" t="n">
        <v>2</v>
      </c>
      <c r="G207" s="44"/>
      <c r="H207" s="44"/>
      <c r="I207" s="45" t="n">
        <f aca="false">F207+G207+H207</f>
        <v>2</v>
      </c>
      <c r="J207" s="46"/>
      <c r="K207" s="46"/>
      <c r="L207" s="47"/>
      <c r="M207" s="48"/>
      <c r="N207" s="49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  <c r="IW207" s="50"/>
    </row>
    <row r="208" customFormat="false" ht="12" hidden="false" customHeight="true" outlineLevel="0" collapsed="false">
      <c r="A208" s="19" t="s">
        <v>277</v>
      </c>
      <c r="B208" s="19" t="s">
        <v>20</v>
      </c>
      <c r="C208" s="19" t="s">
        <v>278</v>
      </c>
      <c r="D208" s="19" t="s">
        <v>328</v>
      </c>
      <c r="E208" s="19" t="s">
        <v>329</v>
      </c>
      <c r="F208" s="19"/>
      <c r="G208" s="19"/>
      <c r="H208" s="19"/>
      <c r="I208" s="21" t="n">
        <v>2</v>
      </c>
      <c r="J208" s="3" t="n">
        <v>395</v>
      </c>
      <c r="K208" s="3" t="n">
        <f aca="false">I213*J208</f>
        <v>0</v>
      </c>
      <c r="L208" s="4" t="n">
        <v>218</v>
      </c>
      <c r="M208" s="5" t="n">
        <f aca="false">I213*L208</f>
        <v>0</v>
      </c>
      <c r="N208" s="6" t="s">
        <v>279</v>
      </c>
    </row>
    <row r="209" customFormat="false" ht="12" hidden="false" customHeight="true" outlineLevel="0" collapsed="false">
      <c r="A209" s="39" t="s">
        <v>330</v>
      </c>
      <c r="B209" s="39"/>
      <c r="C209" s="39"/>
      <c r="D209" s="39" t="s">
        <v>328</v>
      </c>
      <c r="E209" s="39" t="s">
        <v>329</v>
      </c>
      <c r="F209" s="39"/>
      <c r="G209" s="39"/>
      <c r="H209" s="39"/>
      <c r="I209" s="41" t="n">
        <v>2</v>
      </c>
      <c r="J209" s="25"/>
      <c r="K209" s="25"/>
      <c r="L209" s="26"/>
      <c r="M209" s="27"/>
      <c r="N209" s="28"/>
    </row>
    <row r="210" customFormat="false" ht="12" hidden="false" customHeight="true" outlineLevel="0" collapsed="false">
      <c r="A210" s="39" t="s">
        <v>331</v>
      </c>
      <c r="B210" s="39"/>
      <c r="C210" s="39" t="s">
        <v>332</v>
      </c>
      <c r="D210" s="39" t="s">
        <v>328</v>
      </c>
      <c r="E210" s="39" t="s">
        <v>329</v>
      </c>
      <c r="F210" s="39"/>
      <c r="G210" s="39"/>
      <c r="H210" s="39"/>
      <c r="I210" s="41"/>
      <c r="J210" s="25"/>
      <c r="K210" s="25"/>
      <c r="L210" s="26"/>
      <c r="M210" s="27"/>
      <c r="N210" s="28"/>
    </row>
    <row r="211" customFormat="false" ht="12" hidden="false" customHeight="true" outlineLevel="0" collapsed="false">
      <c r="A211" s="39" t="s">
        <v>65</v>
      </c>
      <c r="B211" s="39"/>
      <c r="C211" s="39"/>
      <c r="D211" s="39" t="s">
        <v>328</v>
      </c>
      <c r="E211" s="39" t="s">
        <v>329</v>
      </c>
      <c r="F211" s="39"/>
      <c r="G211" s="39"/>
      <c r="H211" s="39"/>
      <c r="I211" s="41"/>
      <c r="J211" s="25"/>
      <c r="K211" s="25"/>
      <c r="L211" s="26"/>
      <c r="M211" s="27"/>
      <c r="N211" s="28"/>
    </row>
    <row r="212" customFormat="false" ht="12" hidden="false" customHeight="true" outlineLevel="0" collapsed="false">
      <c r="A212" s="39" t="s">
        <v>333</v>
      </c>
      <c r="B212" s="39"/>
      <c r="C212" s="39"/>
      <c r="D212" s="39" t="s">
        <v>328</v>
      </c>
      <c r="E212" s="39" t="s">
        <v>329</v>
      </c>
      <c r="F212" s="39"/>
      <c r="G212" s="39"/>
      <c r="H212" s="39"/>
      <c r="I212" s="41"/>
      <c r="J212" s="25"/>
      <c r="K212" s="25"/>
      <c r="L212" s="26"/>
      <c r="M212" s="27"/>
      <c r="N212" s="28"/>
    </row>
    <row r="213" customFormat="false" ht="12" hidden="false" customHeight="true" outlineLevel="0" collapsed="false">
      <c r="A213" s="39" t="s">
        <v>333</v>
      </c>
      <c r="B213" s="39"/>
      <c r="C213" s="39"/>
      <c r="D213" s="39" t="s">
        <v>328</v>
      </c>
      <c r="E213" s="39" t="s">
        <v>329</v>
      </c>
      <c r="F213" s="39"/>
      <c r="G213" s="39"/>
      <c r="H213" s="39"/>
      <c r="I213" s="41"/>
      <c r="J213" s="25"/>
      <c r="K213" s="25"/>
      <c r="L213" s="26"/>
      <c r="M213" s="27"/>
      <c r="N213" s="28"/>
    </row>
    <row r="214" customFormat="false" ht="12" hidden="false" customHeight="true" outlineLevel="0" collapsed="false">
      <c r="A214" s="39" t="s">
        <v>334</v>
      </c>
      <c r="B214" s="39"/>
      <c r="C214" s="39"/>
      <c r="D214" s="39" t="s">
        <v>328</v>
      </c>
      <c r="E214" s="39" t="s">
        <v>329</v>
      </c>
      <c r="F214" s="39"/>
      <c r="G214" s="39"/>
      <c r="H214" s="39"/>
      <c r="I214" s="41"/>
      <c r="J214" s="25"/>
      <c r="K214" s="25"/>
      <c r="L214" s="26"/>
      <c r="M214" s="27"/>
      <c r="N214" s="28"/>
    </row>
    <row r="215" customFormat="false" ht="12" hidden="false" customHeight="true" outlineLevel="0" collapsed="false">
      <c r="A215" s="19" t="s">
        <v>335</v>
      </c>
      <c r="B215" s="19" t="s">
        <v>55</v>
      </c>
      <c r="C215" s="19" t="s">
        <v>336</v>
      </c>
      <c r="D215" s="19" t="s">
        <v>337</v>
      </c>
      <c r="E215" s="19" t="s">
        <v>325</v>
      </c>
      <c r="F215" s="19"/>
      <c r="G215" s="19"/>
      <c r="H215" s="19"/>
      <c r="I215" s="21" t="n">
        <v>20</v>
      </c>
      <c r="J215" s="3" t="n">
        <v>1869</v>
      </c>
      <c r="K215" s="3" t="n">
        <f aca="false">I220*J215</f>
        <v>5607</v>
      </c>
      <c r="L215" s="3" t="n">
        <v>1869</v>
      </c>
      <c r="M215" s="5" t="n">
        <f aca="false">I220*L215</f>
        <v>5607</v>
      </c>
      <c r="N215" s="6" t="s">
        <v>338</v>
      </c>
    </row>
    <row r="216" customFormat="false" ht="12" hidden="false" customHeight="true" outlineLevel="0" collapsed="false">
      <c r="A216" s="39" t="s">
        <v>26</v>
      </c>
      <c r="B216" s="39"/>
      <c r="C216" s="39" t="s">
        <v>339</v>
      </c>
      <c r="D216" s="39" t="s">
        <v>337</v>
      </c>
      <c r="E216" s="39" t="s">
        <v>325</v>
      </c>
      <c r="F216" s="39"/>
      <c r="G216" s="39"/>
      <c r="H216" s="39"/>
      <c r="I216" s="41" t="n">
        <v>20</v>
      </c>
      <c r="J216" s="25"/>
      <c r="K216" s="25"/>
      <c r="L216" s="25"/>
      <c r="M216" s="27"/>
      <c r="N216" s="28" t="s">
        <v>338</v>
      </c>
    </row>
    <row r="217" customFormat="false" ht="12" hidden="false" customHeight="true" outlineLevel="0" collapsed="false">
      <c r="A217" s="19" t="s">
        <v>335</v>
      </c>
      <c r="B217" s="19" t="s">
        <v>55</v>
      </c>
      <c r="C217" s="19" t="s">
        <v>336</v>
      </c>
      <c r="D217" s="19" t="s">
        <v>340</v>
      </c>
      <c r="E217" s="19" t="s">
        <v>325</v>
      </c>
      <c r="F217" s="19" t="n">
        <v>2</v>
      </c>
      <c r="G217" s="19" t="n">
        <v>1</v>
      </c>
      <c r="H217" s="19"/>
      <c r="I217" s="21" t="n">
        <v>3</v>
      </c>
      <c r="J217" s="3" t="n">
        <v>1229</v>
      </c>
      <c r="K217" s="3" t="n">
        <f aca="false">I222*J217</f>
        <v>2458</v>
      </c>
      <c r="L217" s="3" t="n">
        <v>1229</v>
      </c>
      <c r="M217" s="5" t="n">
        <f aca="false">I222*L217</f>
        <v>2458</v>
      </c>
    </row>
    <row r="218" customFormat="false" ht="12" hidden="false" customHeight="true" outlineLevel="0" collapsed="false">
      <c r="A218" s="19" t="s">
        <v>51</v>
      </c>
      <c r="B218" s="38" t="s">
        <v>20</v>
      </c>
      <c r="C218" s="19" t="s">
        <v>51</v>
      </c>
      <c r="D218" s="19" t="s">
        <v>340</v>
      </c>
      <c r="E218" s="19" t="s">
        <v>325</v>
      </c>
      <c r="F218" s="19"/>
      <c r="G218" s="19" t="n">
        <v>1</v>
      </c>
      <c r="H218" s="19"/>
      <c r="I218" s="89" t="n">
        <v>1</v>
      </c>
      <c r="K218" s="3" t="n">
        <f aca="false">I223*J218</f>
        <v>0</v>
      </c>
      <c r="L218" s="4" t="n">
        <v>8000</v>
      </c>
      <c r="M218" s="5" t="n">
        <f aca="false">I223*L218</f>
        <v>24000</v>
      </c>
    </row>
    <row r="219" customFormat="false" ht="12" hidden="false" customHeight="true" outlineLevel="0" collapsed="false">
      <c r="A219" s="39" t="s">
        <v>26</v>
      </c>
      <c r="B219" s="39"/>
      <c r="C219" s="39" t="s">
        <v>339</v>
      </c>
      <c r="D219" s="39" t="s">
        <v>340</v>
      </c>
      <c r="E219" s="39" t="s">
        <v>325</v>
      </c>
      <c r="F219" s="39" t="n">
        <v>3</v>
      </c>
      <c r="G219" s="39"/>
      <c r="H219" s="39"/>
      <c r="I219" s="97" t="n">
        <v>3</v>
      </c>
      <c r="J219" s="25"/>
      <c r="K219" s="25" t="n">
        <f aca="false">I224*J219</f>
        <v>0</v>
      </c>
      <c r="L219" s="26"/>
      <c r="M219" s="27"/>
      <c r="N219" s="28"/>
    </row>
    <row r="220" customFormat="false" ht="12" hidden="false" customHeight="true" outlineLevel="0" collapsed="false">
      <c r="A220" s="19" t="s">
        <v>90</v>
      </c>
      <c r="B220" s="19" t="s">
        <v>20</v>
      </c>
      <c r="C220" s="19" t="s">
        <v>341</v>
      </c>
      <c r="D220" s="19" t="s">
        <v>342</v>
      </c>
      <c r="E220" s="19" t="s">
        <v>325</v>
      </c>
      <c r="F220" s="19" t="n">
        <v>1</v>
      </c>
      <c r="G220" s="19"/>
      <c r="H220" s="19"/>
      <c r="I220" s="21" t="n">
        <v>3</v>
      </c>
      <c r="J220" s="3" t="n">
        <v>2999</v>
      </c>
      <c r="K220" s="3" t="n">
        <f aca="false">I225*J220</f>
        <v>2999</v>
      </c>
      <c r="L220" s="4" t="n">
        <v>2200</v>
      </c>
      <c r="M220" s="5" t="n">
        <f aca="false">I225*L220</f>
        <v>2200</v>
      </c>
    </row>
    <row r="221" customFormat="false" ht="12" hidden="false" customHeight="true" outlineLevel="0" collapsed="false">
      <c r="A221" s="1" t="s">
        <v>163</v>
      </c>
      <c r="B221" s="1" t="s">
        <v>20</v>
      </c>
      <c r="C221" s="19" t="s">
        <v>343</v>
      </c>
      <c r="D221" s="19" t="s">
        <v>342</v>
      </c>
      <c r="E221" s="19" t="s">
        <v>325</v>
      </c>
      <c r="F221" s="19" t="n">
        <v>1</v>
      </c>
      <c r="G221" s="19"/>
      <c r="H221" s="19"/>
      <c r="I221" s="21" t="n">
        <v>1</v>
      </c>
      <c r="K221" s="3" t="n">
        <f aca="false">I226*J221</f>
        <v>0</v>
      </c>
      <c r="L221" s="4" t="n">
        <v>695</v>
      </c>
      <c r="M221" s="5" t="n">
        <f aca="false">I226*L221</f>
        <v>2085</v>
      </c>
    </row>
    <row r="222" customFormat="false" ht="12" hidden="false" customHeight="true" outlineLevel="0" collapsed="false">
      <c r="A222" s="19" t="s">
        <v>344</v>
      </c>
      <c r="B222" s="19" t="s">
        <v>15</v>
      </c>
      <c r="C222" s="19" t="s">
        <v>345</v>
      </c>
      <c r="D222" s="19" t="s">
        <v>342</v>
      </c>
      <c r="E222" s="19" t="s">
        <v>325</v>
      </c>
      <c r="F222" s="19" t="n">
        <v>1</v>
      </c>
      <c r="G222" s="19"/>
      <c r="H222" s="19"/>
      <c r="I222" s="21" t="n">
        <v>2</v>
      </c>
      <c r="J222" s="37"/>
      <c r="K222" s="3" t="n">
        <f aca="false">I227*J222</f>
        <v>0</v>
      </c>
      <c r="L222" s="4" t="n">
        <v>0</v>
      </c>
      <c r="M222" s="5" t="n">
        <f aca="false">I227*L222</f>
        <v>0</v>
      </c>
    </row>
    <row r="223" customFormat="false" ht="12" hidden="false" customHeight="true" outlineLevel="0" collapsed="false">
      <c r="A223" s="19" t="s">
        <v>346</v>
      </c>
      <c r="B223" s="19" t="s">
        <v>15</v>
      </c>
      <c r="C223" s="19" t="s">
        <v>347</v>
      </c>
      <c r="D223" s="19" t="s">
        <v>348</v>
      </c>
      <c r="E223" s="19" t="s">
        <v>325</v>
      </c>
      <c r="F223" s="19" t="n">
        <v>2</v>
      </c>
      <c r="G223" s="19"/>
      <c r="H223" s="19"/>
      <c r="I223" s="21" t="n">
        <v>3</v>
      </c>
      <c r="K223" s="3" t="n">
        <f aca="false">I228*J223</f>
        <v>0</v>
      </c>
      <c r="L223" s="4" t="n">
        <v>405.55</v>
      </c>
      <c r="M223" s="5" t="n">
        <f aca="false">I228*L223</f>
        <v>2027.75</v>
      </c>
    </row>
    <row r="224" customFormat="false" ht="12" hidden="false" customHeight="true" outlineLevel="0" collapsed="false">
      <c r="A224" s="19" t="s">
        <v>349</v>
      </c>
      <c r="B224" s="19" t="s">
        <v>15</v>
      </c>
      <c r="C224" s="19" t="s">
        <v>350</v>
      </c>
      <c r="D224" s="19" t="s">
        <v>348</v>
      </c>
      <c r="E224" s="19" t="s">
        <v>325</v>
      </c>
      <c r="F224" s="19" t="n">
        <v>2</v>
      </c>
      <c r="G224" s="19"/>
      <c r="H224" s="19"/>
      <c r="I224" s="21" t="n">
        <v>20</v>
      </c>
      <c r="J224" s="37" t="n">
        <v>179.99</v>
      </c>
      <c r="K224" s="3" t="n">
        <f aca="false">I229*J224</f>
        <v>899.95</v>
      </c>
      <c r="L224" s="4" t="n">
        <v>179.99</v>
      </c>
      <c r="M224" s="5" t="n">
        <f aca="false">I229*L224</f>
        <v>899.95</v>
      </c>
    </row>
    <row r="225" customFormat="false" ht="12" hidden="false" customHeight="true" outlineLevel="0" collapsed="false">
      <c r="A225" s="19" t="s">
        <v>62</v>
      </c>
      <c r="B225" s="19" t="s">
        <v>20</v>
      </c>
      <c r="C225" s="19" t="s">
        <v>351</v>
      </c>
      <c r="D225" s="19" t="s">
        <v>348</v>
      </c>
      <c r="E225" s="19" t="s">
        <v>325</v>
      </c>
      <c r="F225" s="19"/>
      <c r="G225" s="19" t="n">
        <v>2</v>
      </c>
      <c r="H225" s="19"/>
      <c r="I225" s="21" t="n">
        <v>1</v>
      </c>
      <c r="J225" s="3" t="n">
        <v>39.95</v>
      </c>
      <c r="K225" s="3" t="n">
        <f aca="false">I230*J225</f>
        <v>199.75</v>
      </c>
      <c r="L225" s="4" t="n">
        <v>0</v>
      </c>
      <c r="M225" s="5" t="n">
        <f aca="false">I230*L225</f>
        <v>0</v>
      </c>
    </row>
    <row r="226" customFormat="false" ht="12" hidden="false" customHeight="true" outlineLevel="0" collapsed="false">
      <c r="A226" s="19" t="s">
        <v>352</v>
      </c>
      <c r="B226" s="19" t="s">
        <v>15</v>
      </c>
      <c r="C226" s="19" t="s">
        <v>353</v>
      </c>
      <c r="D226" s="19" t="s">
        <v>348</v>
      </c>
      <c r="E226" s="19" t="s">
        <v>325</v>
      </c>
      <c r="F226" s="19" t="n">
        <v>1</v>
      </c>
      <c r="G226" s="19"/>
      <c r="H226" s="19"/>
      <c r="I226" s="21" t="n">
        <v>3</v>
      </c>
      <c r="K226" s="3" t="n">
        <f aca="false">I231*J226</f>
        <v>0</v>
      </c>
      <c r="L226" s="4" t="n">
        <v>348.68</v>
      </c>
      <c r="M226" s="5" t="n">
        <f aca="false">I231*L226</f>
        <v>1743.4</v>
      </c>
    </row>
    <row r="227" customFormat="false" ht="12" hidden="false" customHeight="true" outlineLevel="0" collapsed="false">
      <c r="A227" s="19" t="s">
        <v>354</v>
      </c>
      <c r="B227" s="19" t="s">
        <v>55</v>
      </c>
      <c r="C227" s="19" t="s">
        <v>355</v>
      </c>
      <c r="D227" s="19" t="s">
        <v>348</v>
      </c>
      <c r="E227" s="19" t="s">
        <v>325</v>
      </c>
      <c r="F227" s="19" t="n">
        <v>3</v>
      </c>
      <c r="G227" s="19"/>
      <c r="H227" s="19"/>
      <c r="I227" s="21" t="n">
        <v>5</v>
      </c>
      <c r="J227" s="3" t="n">
        <v>195</v>
      </c>
      <c r="K227" s="3" t="n">
        <f aca="false">I233*J227</f>
        <v>585</v>
      </c>
      <c r="L227" s="3" t="n">
        <v>195</v>
      </c>
      <c r="M227" s="5" t="n">
        <f aca="false">I233*L227</f>
        <v>585</v>
      </c>
    </row>
    <row r="228" customFormat="false" ht="12" hidden="false" customHeight="true" outlineLevel="0" collapsed="false">
      <c r="A228" s="19" t="s">
        <v>354</v>
      </c>
      <c r="B228" s="19" t="s">
        <v>55</v>
      </c>
      <c r="C228" s="19" t="s">
        <v>356</v>
      </c>
      <c r="D228" s="19" t="s">
        <v>348</v>
      </c>
      <c r="E228" s="19" t="s">
        <v>325</v>
      </c>
      <c r="F228" s="19"/>
      <c r="G228" s="19"/>
      <c r="H228" s="19"/>
      <c r="I228" s="21" t="n">
        <v>5</v>
      </c>
      <c r="K228" s="3" t="n">
        <f aca="false">I234*J228</f>
        <v>0</v>
      </c>
      <c r="L228" s="3" t="n">
        <v>195</v>
      </c>
      <c r="M228" s="5" t="n">
        <f aca="false">I234*L228</f>
        <v>585</v>
      </c>
    </row>
    <row r="229" customFormat="false" ht="12" hidden="false" customHeight="true" outlineLevel="0" collapsed="false">
      <c r="A229" s="19" t="s">
        <v>354</v>
      </c>
      <c r="B229" s="19" t="s">
        <v>55</v>
      </c>
      <c r="C229" s="19" t="s">
        <v>357</v>
      </c>
      <c r="D229" s="19" t="s">
        <v>348</v>
      </c>
      <c r="E229" s="19" t="s">
        <v>325</v>
      </c>
      <c r="F229" s="19" t="n">
        <v>2</v>
      </c>
      <c r="G229" s="19"/>
      <c r="H229" s="19"/>
      <c r="I229" s="21" t="n">
        <v>5</v>
      </c>
      <c r="J229" s="3" t="n">
        <v>1869</v>
      </c>
      <c r="K229" s="3" t="n">
        <f aca="false">I235*J229</f>
        <v>56070</v>
      </c>
      <c r="L229" s="3" t="n">
        <v>1869</v>
      </c>
      <c r="M229" s="5" t="n">
        <f aca="false">I235*L229</f>
        <v>56070</v>
      </c>
      <c r="N229" s="6" t="s">
        <v>358</v>
      </c>
    </row>
    <row r="230" customFormat="false" ht="12" hidden="false" customHeight="true" outlineLevel="0" collapsed="false">
      <c r="A230" s="19" t="s">
        <v>359</v>
      </c>
      <c r="B230" s="19" t="s">
        <v>15</v>
      </c>
      <c r="C230" s="19" t="s">
        <v>360</v>
      </c>
      <c r="D230" s="19" t="s">
        <v>348</v>
      </c>
      <c r="E230" s="19" t="s">
        <v>325</v>
      </c>
      <c r="F230" s="19" t="n">
        <v>2</v>
      </c>
      <c r="G230" s="19"/>
      <c r="H230" s="19"/>
      <c r="I230" s="21" t="n">
        <v>5</v>
      </c>
      <c r="K230" s="3" t="n">
        <f aca="false">I236*J230</f>
        <v>0</v>
      </c>
      <c r="L230" s="4" t="n">
        <v>0</v>
      </c>
      <c r="M230" s="5" t="n">
        <f aca="false">I236*L230</f>
        <v>0</v>
      </c>
    </row>
    <row r="231" customFormat="false" ht="12" hidden="false" customHeight="true" outlineLevel="0" collapsed="false">
      <c r="A231" s="39" t="s">
        <v>26</v>
      </c>
      <c r="B231" s="39"/>
      <c r="C231" s="39" t="s">
        <v>339</v>
      </c>
      <c r="D231" s="39" t="s">
        <v>348</v>
      </c>
      <c r="E231" s="39" t="s">
        <v>325</v>
      </c>
      <c r="F231" s="39"/>
      <c r="G231" s="39"/>
      <c r="H231" s="39"/>
      <c r="I231" s="41" t="n">
        <v>5</v>
      </c>
      <c r="J231" s="25"/>
      <c r="K231" s="25" t="n">
        <f aca="false">I237*J231</f>
        <v>0</v>
      </c>
      <c r="L231" s="26"/>
      <c r="M231" s="27"/>
      <c r="N231" s="28"/>
    </row>
    <row r="232" customFormat="false" ht="12" hidden="false" customHeight="true" outlineLevel="0" collapsed="false">
      <c r="A232" s="44" t="s">
        <v>361</v>
      </c>
      <c r="B232" s="44"/>
      <c r="C232" s="44" t="s">
        <v>362</v>
      </c>
      <c r="D232" s="44" t="s">
        <v>348</v>
      </c>
      <c r="E232" s="44" t="s">
        <v>325</v>
      </c>
      <c r="F232" s="44" t="n">
        <v>2</v>
      </c>
      <c r="G232" s="44"/>
      <c r="H232" s="44"/>
      <c r="I232" s="45" t="n">
        <f aca="false">F232+G232+H232</f>
        <v>2</v>
      </c>
      <c r="J232" s="46"/>
      <c r="K232" s="46"/>
      <c r="L232" s="47"/>
      <c r="M232" s="48"/>
      <c r="N232" s="49"/>
    </row>
    <row r="233" customFormat="false" ht="12" hidden="false" customHeight="true" outlineLevel="0" collapsed="false">
      <c r="A233" s="19" t="s">
        <v>62</v>
      </c>
      <c r="B233" s="19" t="s">
        <v>20</v>
      </c>
      <c r="C233" s="19" t="s">
        <v>363</v>
      </c>
      <c r="D233" s="19" t="s">
        <v>364</v>
      </c>
      <c r="E233" s="19" t="s">
        <v>365</v>
      </c>
      <c r="F233" s="19"/>
      <c r="G233" s="19"/>
      <c r="H233" s="19"/>
      <c r="I233" s="21" t="n">
        <v>3</v>
      </c>
      <c r="J233" s="3" t="n">
        <v>29</v>
      </c>
      <c r="K233" s="3" t="n">
        <f aca="false">I239*J233</f>
        <v>870</v>
      </c>
      <c r="L233" s="4" t="n">
        <v>0</v>
      </c>
      <c r="M233" s="5" t="n">
        <f aca="false">I239*L233</f>
        <v>0</v>
      </c>
    </row>
    <row r="234" customFormat="false" ht="12" hidden="false" customHeight="true" outlineLevel="0" collapsed="false">
      <c r="A234" s="38" t="s">
        <v>59</v>
      </c>
      <c r="B234" s="38" t="s">
        <v>55</v>
      </c>
      <c r="C234" s="19" t="s">
        <v>366</v>
      </c>
      <c r="D234" s="19" t="s">
        <v>364</v>
      </c>
      <c r="E234" s="19" t="s">
        <v>365</v>
      </c>
      <c r="F234" s="19"/>
      <c r="G234" s="19"/>
      <c r="H234" s="19"/>
      <c r="I234" s="21" t="n">
        <v>3</v>
      </c>
      <c r="K234" s="3" t="n">
        <f aca="false">I240*J234</f>
        <v>0</v>
      </c>
      <c r="L234" s="4" t="n">
        <v>3495</v>
      </c>
      <c r="M234" s="5" t="n">
        <f aca="false">I240*L234</f>
        <v>3495</v>
      </c>
    </row>
    <row r="235" customFormat="false" ht="12" hidden="false" customHeight="true" outlineLevel="0" collapsed="false">
      <c r="A235" s="19" t="s">
        <v>367</v>
      </c>
      <c r="B235" s="19" t="s">
        <v>20</v>
      </c>
      <c r="C235" s="19" t="s">
        <v>368</v>
      </c>
      <c r="D235" s="19" t="s">
        <v>364</v>
      </c>
      <c r="E235" s="19" t="s">
        <v>365</v>
      </c>
      <c r="F235" s="19"/>
      <c r="G235" s="19"/>
      <c r="H235" s="19"/>
      <c r="I235" s="21" t="n">
        <v>30</v>
      </c>
      <c r="K235" s="3" t="n">
        <f aca="false">I241*J235</f>
        <v>0</v>
      </c>
      <c r="L235" s="4" t="n">
        <v>0</v>
      </c>
      <c r="M235" s="5" t="n">
        <f aca="false">I241*L235</f>
        <v>0</v>
      </c>
    </row>
    <row r="236" customFormat="false" ht="12" hidden="false" customHeight="true" outlineLevel="0" collapsed="false">
      <c r="A236" s="19" t="s">
        <v>51</v>
      </c>
      <c r="B236" s="38" t="s">
        <v>20</v>
      </c>
      <c r="C236" s="19" t="s">
        <v>51</v>
      </c>
      <c r="D236" s="19" t="s">
        <v>364</v>
      </c>
      <c r="E236" s="19" t="s">
        <v>365</v>
      </c>
      <c r="F236" s="19"/>
      <c r="G236" s="19"/>
      <c r="H236" s="19"/>
      <c r="I236" s="89" t="n">
        <v>1</v>
      </c>
      <c r="K236" s="3" t="n">
        <f aca="false">I242*J236</f>
        <v>0</v>
      </c>
      <c r="L236" s="4" t="n">
        <v>8000</v>
      </c>
      <c r="M236" s="5" t="n">
        <f aca="false">I242*L236</f>
        <v>24000</v>
      </c>
    </row>
    <row r="237" customFormat="false" ht="12" hidden="false" customHeight="true" outlineLevel="0" collapsed="false">
      <c r="A237" s="19" t="s">
        <v>62</v>
      </c>
      <c r="B237" s="19" t="s">
        <v>20</v>
      </c>
      <c r="C237" s="19" t="s">
        <v>363</v>
      </c>
      <c r="D237" s="19" t="s">
        <v>369</v>
      </c>
      <c r="E237" s="19" t="s">
        <v>365</v>
      </c>
      <c r="F237" s="19"/>
      <c r="G237" s="19"/>
      <c r="H237" s="19"/>
      <c r="I237" s="21" t="n">
        <v>3</v>
      </c>
      <c r="J237" s="3" t="n">
        <v>39.95</v>
      </c>
      <c r="K237" s="3" t="e">
        <f aca="false">I243*J237</f>
        <v>#VALUE!</v>
      </c>
      <c r="L237" s="4" t="n">
        <v>0</v>
      </c>
      <c r="M237" s="5" t="e">
        <f aca="false">I243*L237</f>
        <v>#VALUE!</v>
      </c>
    </row>
    <row r="238" customFormat="false" ht="12" hidden="false" customHeight="true" outlineLevel="0" collapsed="false">
      <c r="A238" s="38" t="s">
        <v>59</v>
      </c>
      <c r="B238" s="38" t="s">
        <v>55</v>
      </c>
      <c r="C238" s="19" t="s">
        <v>366</v>
      </c>
      <c r="D238" s="19" t="s">
        <v>369</v>
      </c>
      <c r="E238" s="19" t="s">
        <v>365</v>
      </c>
      <c r="F238" s="19"/>
      <c r="G238" s="19"/>
      <c r="H238" s="19"/>
      <c r="I238" s="21" t="n">
        <v>3</v>
      </c>
      <c r="K238" s="3" t="n">
        <f aca="false">I245*J238</f>
        <v>0</v>
      </c>
      <c r="L238" s="4" t="n">
        <v>3495</v>
      </c>
      <c r="M238" s="5" t="n">
        <f aca="false">I245*L238</f>
        <v>3495</v>
      </c>
    </row>
    <row r="239" customFormat="false" ht="12" hidden="false" customHeight="true" outlineLevel="0" collapsed="false">
      <c r="A239" s="19" t="s">
        <v>367</v>
      </c>
      <c r="B239" s="19" t="s">
        <v>20</v>
      </c>
      <c r="C239" s="19" t="s">
        <v>368</v>
      </c>
      <c r="D239" s="19" t="s">
        <v>369</v>
      </c>
      <c r="E239" s="19" t="s">
        <v>365</v>
      </c>
      <c r="F239" s="19"/>
      <c r="G239" s="19"/>
      <c r="H239" s="19"/>
      <c r="I239" s="21" t="n">
        <v>30</v>
      </c>
      <c r="K239" s="3" t="n">
        <f aca="false">I247*J239</f>
        <v>0</v>
      </c>
      <c r="L239" s="4" t="n">
        <v>0</v>
      </c>
      <c r="M239" s="5" t="n">
        <f aca="false">I247*L239</f>
        <v>0</v>
      </c>
    </row>
    <row r="240" customFormat="false" ht="12" hidden="false" customHeight="true" outlineLevel="0" collapsed="false">
      <c r="A240" s="19" t="s">
        <v>51</v>
      </c>
      <c r="B240" s="38" t="s">
        <v>20</v>
      </c>
      <c r="C240" s="19" t="s">
        <v>51</v>
      </c>
      <c r="D240" s="19" t="s">
        <v>369</v>
      </c>
      <c r="E240" s="19" t="s">
        <v>365</v>
      </c>
      <c r="F240" s="19"/>
      <c r="G240" s="19"/>
      <c r="H240" s="19"/>
      <c r="I240" s="89" t="n">
        <v>1</v>
      </c>
      <c r="K240" s="3" t="n">
        <f aca="false">I248*J240</f>
        <v>0</v>
      </c>
      <c r="L240" s="4" t="n">
        <v>8000</v>
      </c>
      <c r="M240" s="5" t="n">
        <f aca="false">I248*L240</f>
        <v>8000</v>
      </c>
    </row>
    <row r="241" customFormat="false" ht="12" hidden="false" customHeight="true" outlineLevel="0" collapsed="false">
      <c r="A241" s="19" t="s">
        <v>90</v>
      </c>
      <c r="B241" s="19" t="s">
        <v>20</v>
      </c>
      <c r="C241" s="19" t="s">
        <v>370</v>
      </c>
      <c r="D241" s="19" t="s">
        <v>371</v>
      </c>
      <c r="E241" s="19" t="s">
        <v>69</v>
      </c>
      <c r="F241" s="19" t="n">
        <v>6</v>
      </c>
      <c r="G241" s="19"/>
      <c r="H241" s="19"/>
      <c r="I241" s="21" t="n">
        <v>3</v>
      </c>
      <c r="J241" s="3" t="n">
        <v>2999</v>
      </c>
      <c r="K241" s="3" t="n">
        <f aca="false">I249*J241</f>
        <v>14995</v>
      </c>
      <c r="L241" s="4" t="n">
        <v>2200</v>
      </c>
      <c r="M241" s="5" t="n">
        <f aca="false">I249*L241</f>
        <v>11000</v>
      </c>
    </row>
    <row r="242" customFormat="false" ht="12" hidden="false" customHeight="true" outlineLevel="0" collapsed="false">
      <c r="A242" s="38" t="s">
        <v>51</v>
      </c>
      <c r="B242" s="38" t="s">
        <v>20</v>
      </c>
      <c r="C242" s="19" t="s">
        <v>153</v>
      </c>
      <c r="D242" s="19" t="s">
        <v>371</v>
      </c>
      <c r="E242" s="19" t="s">
        <v>69</v>
      </c>
      <c r="F242" s="19" t="n">
        <v>6</v>
      </c>
      <c r="G242" s="19" t="n">
        <v>2</v>
      </c>
      <c r="H242" s="19"/>
      <c r="I242" s="89" t="n">
        <v>3</v>
      </c>
      <c r="K242" s="3" t="n">
        <f aca="false">I250*J242</f>
        <v>0</v>
      </c>
      <c r="L242" s="4" t="n">
        <v>8000</v>
      </c>
      <c r="M242" s="5" t="n">
        <f aca="false">I250*L242</f>
        <v>40000</v>
      </c>
    </row>
    <row r="243" customFormat="false" ht="12" hidden="false" customHeight="true" outlineLevel="0" collapsed="false">
      <c r="A243" s="39" t="s">
        <v>65</v>
      </c>
      <c r="B243" s="39"/>
      <c r="C243" s="39" t="s">
        <v>75</v>
      </c>
      <c r="D243" s="39" t="s">
        <v>371</v>
      </c>
      <c r="E243" s="39" t="s">
        <v>69</v>
      </c>
      <c r="F243" s="39"/>
      <c r="G243" s="39" t="n">
        <v>4</v>
      </c>
      <c r="H243" s="39"/>
      <c r="I243" s="97" t="s">
        <v>327</v>
      </c>
      <c r="J243" s="25"/>
      <c r="K243" s="25" t="n">
        <f aca="false">I251*J243</f>
        <v>0</v>
      </c>
      <c r="L243" s="26"/>
      <c r="M243" s="27"/>
      <c r="N243" s="28"/>
    </row>
    <row r="244" customFormat="false" ht="12" hidden="false" customHeight="true" outlineLevel="0" collapsed="false">
      <c r="A244" s="44"/>
      <c r="B244" s="43" t="s">
        <v>372</v>
      </c>
      <c r="C244" s="43" t="s">
        <v>373</v>
      </c>
      <c r="D244" s="44" t="s">
        <v>371</v>
      </c>
      <c r="E244" s="44" t="s">
        <v>69</v>
      </c>
      <c r="F244" s="44" t="n">
        <v>6</v>
      </c>
      <c r="G244" s="44"/>
      <c r="H244" s="44"/>
      <c r="I244" s="45" t="n">
        <f aca="false">F244+G244+H244</f>
        <v>6</v>
      </c>
      <c r="J244" s="46"/>
      <c r="K244" s="46"/>
      <c r="L244" s="47"/>
      <c r="M244" s="48"/>
      <c r="N244" s="49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  <c r="IW244" s="50"/>
    </row>
    <row r="245" customFormat="false" ht="12" hidden="false" customHeight="true" outlineLevel="0" collapsed="false">
      <c r="A245" s="29" t="s">
        <v>374</v>
      </c>
      <c r="B245" s="29" t="s">
        <v>15</v>
      </c>
      <c r="C245" s="29" t="s">
        <v>375</v>
      </c>
      <c r="D245" s="29" t="s">
        <v>376</v>
      </c>
      <c r="E245" s="29" t="s">
        <v>69</v>
      </c>
      <c r="F245" s="29"/>
      <c r="G245" s="29" t="n">
        <v>1</v>
      </c>
      <c r="H245" s="29"/>
      <c r="I245" s="21" t="n">
        <v>1</v>
      </c>
      <c r="J245" s="3" t="n">
        <v>349.99</v>
      </c>
      <c r="K245" s="3" t="n">
        <f aca="false">I253*J245</f>
        <v>349.99</v>
      </c>
      <c r="L245" s="3" t="n">
        <v>349.99</v>
      </c>
      <c r="M245" s="5" t="n">
        <f aca="false">I253*L245</f>
        <v>349.99</v>
      </c>
    </row>
    <row r="246" customFormat="false" ht="12" hidden="false" customHeight="true" outlineLevel="0" collapsed="false">
      <c r="A246" s="98" t="s">
        <v>51</v>
      </c>
      <c r="B246" s="98" t="s">
        <v>20</v>
      </c>
      <c r="C246" s="44" t="s">
        <v>153</v>
      </c>
      <c r="D246" s="44" t="s">
        <v>371</v>
      </c>
      <c r="E246" s="44" t="s">
        <v>69</v>
      </c>
      <c r="F246" s="44"/>
      <c r="G246" s="44" t="n">
        <v>1</v>
      </c>
      <c r="H246" s="44"/>
      <c r="I246" s="45" t="n">
        <f aca="false">F246+G246+H246</f>
        <v>1</v>
      </c>
      <c r="J246" s="46"/>
      <c r="K246" s="46"/>
      <c r="L246" s="46"/>
      <c r="M246" s="48"/>
      <c r="N246" s="49"/>
    </row>
    <row r="247" customFormat="false" ht="12" hidden="false" customHeight="true" outlineLevel="0" collapsed="false">
      <c r="A247" s="19" t="s">
        <v>377</v>
      </c>
      <c r="B247" s="19" t="s">
        <v>15</v>
      </c>
      <c r="C247" s="19" t="s">
        <v>378</v>
      </c>
      <c r="D247" s="19" t="s">
        <v>379</v>
      </c>
      <c r="E247" s="19" t="s">
        <v>69</v>
      </c>
      <c r="F247" s="19"/>
      <c r="G247" s="19"/>
      <c r="H247" s="19"/>
      <c r="I247" s="21" t="n">
        <v>1</v>
      </c>
      <c r="J247" s="37" t="n">
        <v>1999</v>
      </c>
      <c r="K247" s="3" t="n">
        <f aca="false">I255*J247</f>
        <v>9995</v>
      </c>
      <c r="L247" s="37" t="n">
        <v>1999</v>
      </c>
      <c r="M247" s="5" t="n">
        <f aca="false">I255*L247</f>
        <v>9995</v>
      </c>
    </row>
    <row r="248" customFormat="false" ht="12" hidden="false" customHeight="true" outlineLevel="0" collapsed="false">
      <c r="A248" s="19" t="s">
        <v>23</v>
      </c>
      <c r="B248" s="19" t="s">
        <v>15</v>
      </c>
      <c r="C248" s="19" t="s">
        <v>25</v>
      </c>
      <c r="D248" s="19" t="s">
        <v>380</v>
      </c>
      <c r="E248" s="19" t="s">
        <v>69</v>
      </c>
      <c r="F248" s="19" t="n">
        <v>15</v>
      </c>
      <c r="G248" s="19"/>
      <c r="H248" s="19"/>
      <c r="I248" s="21" t="n">
        <v>1</v>
      </c>
      <c r="J248" s="3" t="n">
        <v>200</v>
      </c>
      <c r="K248" s="3" t="n">
        <f aca="false">I256*J248</f>
        <v>400</v>
      </c>
      <c r="L248" s="4" t="n">
        <v>200</v>
      </c>
      <c r="M248" s="5" t="n">
        <f aca="false">I256*L248</f>
        <v>400</v>
      </c>
    </row>
    <row r="249" customFormat="false" ht="12" hidden="false" customHeight="true" outlineLevel="0" collapsed="false">
      <c r="A249" s="19" t="s">
        <v>84</v>
      </c>
      <c r="B249" s="19" t="s">
        <v>15</v>
      </c>
      <c r="C249" s="19" t="s">
        <v>381</v>
      </c>
      <c r="D249" s="19" t="s">
        <v>380</v>
      </c>
      <c r="E249" s="19" t="s">
        <v>69</v>
      </c>
      <c r="F249" s="19" t="n">
        <v>15</v>
      </c>
      <c r="G249" s="19"/>
      <c r="H249" s="19"/>
      <c r="I249" s="21" t="n">
        <v>5</v>
      </c>
      <c r="J249" s="3" t="n">
        <v>349.99</v>
      </c>
      <c r="K249" s="3" t="n">
        <f aca="false">I274*J249</f>
        <v>0</v>
      </c>
      <c r="L249" s="3" t="n">
        <v>349.99</v>
      </c>
      <c r="M249" s="5" t="n">
        <f aca="false">I274*L249</f>
        <v>0</v>
      </c>
    </row>
    <row r="250" customFormat="false" ht="12" hidden="false" customHeight="true" outlineLevel="0" collapsed="false">
      <c r="A250" s="19" t="s">
        <v>90</v>
      </c>
      <c r="B250" s="19" t="s">
        <v>20</v>
      </c>
      <c r="C250" s="19" t="s">
        <v>370</v>
      </c>
      <c r="D250" s="19" t="s">
        <v>380</v>
      </c>
      <c r="E250" s="19" t="s">
        <v>69</v>
      </c>
      <c r="F250" s="19" t="n">
        <v>15</v>
      </c>
      <c r="G250" s="19"/>
      <c r="H250" s="19"/>
      <c r="I250" s="21" t="n">
        <v>5</v>
      </c>
      <c r="J250" s="3" t="n">
        <v>2999</v>
      </c>
      <c r="K250" s="3" t="n">
        <f aca="false">I280*J250</f>
        <v>8997</v>
      </c>
      <c r="L250" s="4" t="n">
        <v>2200</v>
      </c>
      <c r="M250" s="5" t="n">
        <f aca="false">I280*L250</f>
        <v>6600</v>
      </c>
    </row>
    <row r="251" customFormat="false" ht="12" hidden="false" customHeight="true" outlineLevel="0" collapsed="false">
      <c r="A251" s="56" t="s">
        <v>97</v>
      </c>
      <c r="B251" s="56" t="s">
        <v>15</v>
      </c>
      <c r="C251" s="19" t="s">
        <v>382</v>
      </c>
      <c r="D251" s="19" t="s">
        <v>380</v>
      </c>
      <c r="E251" s="19" t="s">
        <v>69</v>
      </c>
      <c r="F251" s="19" t="n">
        <v>15</v>
      </c>
      <c r="G251" s="19"/>
      <c r="H251" s="19"/>
      <c r="I251" s="21" t="n">
        <v>5</v>
      </c>
      <c r="J251" s="37" t="n">
        <v>129.99</v>
      </c>
      <c r="K251" s="3" t="n">
        <f aca="false">I281*J251</f>
        <v>389.97</v>
      </c>
      <c r="L251" s="37" t="n">
        <v>129.99</v>
      </c>
      <c r="M251" s="5" t="n">
        <f aca="false">I281*L251</f>
        <v>389.97</v>
      </c>
    </row>
    <row r="252" customFormat="false" ht="12" hidden="false" customHeight="true" outlineLevel="0" collapsed="false">
      <c r="A252" s="56" t="s">
        <v>97</v>
      </c>
      <c r="B252" s="56" t="s">
        <v>15</v>
      </c>
      <c r="C252" s="19" t="s">
        <v>383</v>
      </c>
      <c r="D252" s="19" t="s">
        <v>380</v>
      </c>
      <c r="E252" s="19" t="s">
        <v>69</v>
      </c>
      <c r="F252" s="19" t="n">
        <v>15</v>
      </c>
      <c r="G252" s="19"/>
      <c r="H252" s="19"/>
      <c r="I252" s="21" t="n">
        <v>5</v>
      </c>
      <c r="J252" s="3" t="n">
        <v>179.99</v>
      </c>
      <c r="K252" s="3" t="n">
        <f aca="false">I282*J252</f>
        <v>539.97</v>
      </c>
      <c r="L252" s="3" t="n">
        <v>179.99</v>
      </c>
      <c r="M252" s="5" t="n">
        <f aca="false">I282*L252</f>
        <v>539.97</v>
      </c>
    </row>
    <row r="253" customFormat="false" ht="12" hidden="false" customHeight="true" outlineLevel="0" collapsed="false">
      <c r="A253" s="56" t="s">
        <v>97</v>
      </c>
      <c r="B253" s="56" t="s">
        <v>15</v>
      </c>
      <c r="C253" s="19" t="s">
        <v>384</v>
      </c>
      <c r="D253" s="19" t="s">
        <v>380</v>
      </c>
      <c r="E253" s="19" t="s">
        <v>69</v>
      </c>
      <c r="F253" s="19" t="n">
        <v>15</v>
      </c>
      <c r="G253" s="19"/>
      <c r="H253" s="19"/>
      <c r="I253" s="21" t="n">
        <v>1</v>
      </c>
      <c r="J253" s="37" t="n">
        <v>415</v>
      </c>
      <c r="K253" s="3" t="e">
        <f aca="false">I283*J253</f>
        <v>#VALUE!</v>
      </c>
      <c r="L253" s="37" t="n">
        <v>415</v>
      </c>
      <c r="M253" s="5" t="e">
        <f aca="false">I283*L253</f>
        <v>#VALUE!</v>
      </c>
    </row>
    <row r="254" customFormat="false" ht="12" hidden="false" customHeight="true" outlineLevel="0" collapsed="false">
      <c r="A254" s="19" t="s">
        <v>72</v>
      </c>
      <c r="B254" s="19" t="s">
        <v>55</v>
      </c>
      <c r="C254" s="19" t="s">
        <v>258</v>
      </c>
      <c r="D254" s="19" t="s">
        <v>380</v>
      </c>
      <c r="E254" s="19" t="s">
        <v>69</v>
      </c>
      <c r="F254" s="19"/>
      <c r="G254" s="19" t="n">
        <v>5</v>
      </c>
      <c r="H254" s="19"/>
      <c r="I254" s="89" t="n">
        <v>5</v>
      </c>
      <c r="J254" s="3" t="n">
        <v>179.95</v>
      </c>
      <c r="K254" s="3" t="n">
        <f aca="false">I293*J254</f>
        <v>0</v>
      </c>
      <c r="L254" s="3" t="n">
        <v>179.95</v>
      </c>
      <c r="M254" s="5" t="n">
        <f aca="false">I293*L254</f>
        <v>0</v>
      </c>
    </row>
    <row r="255" customFormat="false" ht="12" hidden="false" customHeight="true" outlineLevel="0" collapsed="false">
      <c r="A255" s="38" t="s">
        <v>51</v>
      </c>
      <c r="B255" s="38" t="s">
        <v>20</v>
      </c>
      <c r="C255" s="19" t="s">
        <v>153</v>
      </c>
      <c r="D255" s="19" t="s">
        <v>380</v>
      </c>
      <c r="E255" s="19" t="s">
        <v>69</v>
      </c>
      <c r="F255" s="19" t="n">
        <v>15</v>
      </c>
      <c r="G255" s="19" t="n">
        <v>6</v>
      </c>
      <c r="H255" s="19"/>
      <c r="I255" s="89" t="n">
        <v>5</v>
      </c>
      <c r="J255" s="37"/>
      <c r="K255" s="3" t="e">
        <f aca="false">#REF!*J255</f>
        <v>#REF!</v>
      </c>
      <c r="L255" s="4" t="n">
        <v>8000</v>
      </c>
      <c r="M255" s="5" t="e">
        <f aca="false">#REF!*L255</f>
        <v>#REF!</v>
      </c>
    </row>
    <row r="256" customFormat="false" ht="12" hidden="false" customHeight="true" outlineLevel="0" collapsed="false">
      <c r="A256" s="39" t="s">
        <v>65</v>
      </c>
      <c r="B256" s="39"/>
      <c r="C256" s="39" t="s">
        <v>75</v>
      </c>
      <c r="D256" s="39" t="s">
        <v>380</v>
      </c>
      <c r="E256" s="39" t="s">
        <v>69</v>
      </c>
      <c r="F256" s="39"/>
      <c r="G256" s="39" t="n">
        <v>10</v>
      </c>
      <c r="H256" s="39"/>
      <c r="I256" s="97" t="n">
        <v>2</v>
      </c>
      <c r="J256" s="93"/>
      <c r="K256" s="25" t="n">
        <f aca="false">I294*J256</f>
        <v>0</v>
      </c>
      <c r="L256" s="26"/>
      <c r="M256" s="27"/>
      <c r="N256" s="28"/>
    </row>
    <row r="257" customFormat="false" ht="12" hidden="false" customHeight="true" outlineLevel="0" collapsed="false">
      <c r="A257" s="43" t="s">
        <v>385</v>
      </c>
      <c r="B257" s="44"/>
      <c r="C257" s="43" t="s">
        <v>386</v>
      </c>
      <c r="D257" s="44" t="s">
        <v>380</v>
      </c>
      <c r="E257" s="44" t="s">
        <v>69</v>
      </c>
      <c r="F257" s="44" t="n">
        <v>15</v>
      </c>
      <c r="G257" s="44"/>
      <c r="H257" s="44"/>
      <c r="I257" s="45" t="n">
        <f aca="false">F257+G257+H257</f>
        <v>15</v>
      </c>
      <c r="J257" s="96"/>
      <c r="K257" s="46"/>
      <c r="L257" s="47"/>
      <c r="M257" s="48"/>
      <c r="N257" s="49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  <c r="IW257" s="50"/>
    </row>
    <row r="258" customFormat="false" ht="12" hidden="false" customHeight="true" outlineLevel="0" collapsed="false">
      <c r="A258" s="43" t="s">
        <v>387</v>
      </c>
      <c r="B258" s="44"/>
      <c r="C258" s="43" t="s">
        <v>388</v>
      </c>
      <c r="D258" s="44" t="s">
        <v>380</v>
      </c>
      <c r="E258" s="44" t="s">
        <v>69</v>
      </c>
      <c r="F258" s="44" t="n">
        <v>15</v>
      </c>
      <c r="G258" s="44"/>
      <c r="H258" s="44"/>
      <c r="I258" s="45" t="n">
        <f aca="false">F258+G258+H258</f>
        <v>15</v>
      </c>
      <c r="J258" s="96"/>
      <c r="K258" s="46"/>
      <c r="L258" s="47"/>
      <c r="M258" s="48"/>
      <c r="N258" s="49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  <c r="IW258" s="50"/>
    </row>
    <row r="259" customFormat="false" ht="12" hidden="false" customHeight="true" outlineLevel="0" collapsed="false">
      <c r="A259" s="43" t="s">
        <v>389</v>
      </c>
      <c r="B259" s="44"/>
      <c r="C259" s="43" t="s">
        <v>390</v>
      </c>
      <c r="D259" s="44" t="s">
        <v>380</v>
      </c>
      <c r="E259" s="44" t="s">
        <v>69</v>
      </c>
      <c r="F259" s="44" t="n">
        <v>15</v>
      </c>
      <c r="G259" s="44"/>
      <c r="H259" s="44"/>
      <c r="I259" s="45" t="n">
        <f aca="false">F259+G259+H259</f>
        <v>15</v>
      </c>
      <c r="J259" s="96"/>
      <c r="K259" s="46"/>
      <c r="L259" s="47"/>
      <c r="M259" s="48"/>
      <c r="N259" s="49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  <c r="IW259" s="50"/>
    </row>
    <row r="260" customFormat="false" ht="12" hidden="false" customHeight="true" outlineLevel="0" collapsed="false">
      <c r="A260" s="43" t="s">
        <v>391</v>
      </c>
      <c r="B260" s="44"/>
      <c r="C260" s="43" t="s">
        <v>392</v>
      </c>
      <c r="D260" s="44" t="s">
        <v>380</v>
      </c>
      <c r="E260" s="44" t="s">
        <v>69</v>
      </c>
      <c r="F260" s="43" t="n">
        <v>15</v>
      </c>
      <c r="G260" s="44"/>
      <c r="H260" s="44"/>
      <c r="I260" s="45" t="n">
        <f aca="false">F260+G260+H260</f>
        <v>15</v>
      </c>
      <c r="J260" s="96"/>
      <c r="K260" s="46"/>
      <c r="L260" s="47"/>
      <c r="M260" s="48"/>
      <c r="N260" s="49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  <c r="IW260" s="50"/>
    </row>
    <row r="261" customFormat="false" ht="12" hidden="false" customHeight="true" outlineLevel="0" collapsed="false">
      <c r="A261" s="43" t="s">
        <v>393</v>
      </c>
      <c r="B261" s="44"/>
      <c r="C261" s="43" t="s">
        <v>394</v>
      </c>
      <c r="D261" s="44" t="s">
        <v>380</v>
      </c>
      <c r="E261" s="44" t="s">
        <v>69</v>
      </c>
      <c r="F261" s="43" t="n">
        <v>15</v>
      </c>
      <c r="G261" s="44"/>
      <c r="H261" s="44"/>
      <c r="I261" s="45" t="n">
        <f aca="false">F261+G261+H261</f>
        <v>15</v>
      </c>
      <c r="J261" s="96"/>
      <c r="K261" s="46"/>
      <c r="L261" s="47"/>
      <c r="M261" s="48"/>
      <c r="N261" s="49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  <c r="IW261" s="50"/>
    </row>
    <row r="262" customFormat="false" ht="12" hidden="false" customHeight="true" outlineLevel="0" collapsed="false">
      <c r="A262" s="43" t="s">
        <v>395</v>
      </c>
      <c r="B262" s="44"/>
      <c r="C262" s="43" t="s">
        <v>136</v>
      </c>
      <c r="D262" s="44" t="s">
        <v>380</v>
      </c>
      <c r="E262" s="44" t="s">
        <v>69</v>
      </c>
      <c r="F262" s="43" t="n">
        <v>15</v>
      </c>
      <c r="G262" s="44"/>
      <c r="H262" s="44"/>
      <c r="I262" s="45" t="n">
        <f aca="false">F262+G262+H262</f>
        <v>15</v>
      </c>
      <c r="J262" s="96"/>
      <c r="K262" s="46"/>
      <c r="L262" s="47"/>
      <c r="M262" s="48"/>
      <c r="N262" s="49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  <c r="IW262" s="50"/>
    </row>
    <row r="263" customFormat="false" ht="12" hidden="false" customHeight="true" outlineLevel="0" collapsed="false">
      <c r="A263" s="43" t="s">
        <v>70</v>
      </c>
      <c r="B263" s="44"/>
      <c r="C263" s="43" t="s">
        <v>396</v>
      </c>
      <c r="D263" s="44" t="s">
        <v>380</v>
      </c>
      <c r="E263" s="44" t="s">
        <v>69</v>
      </c>
      <c r="F263" s="43" t="n">
        <v>15</v>
      </c>
      <c r="G263" s="44"/>
      <c r="H263" s="44"/>
      <c r="I263" s="45" t="n">
        <f aca="false">F263+G263+H263</f>
        <v>15</v>
      </c>
      <c r="J263" s="96"/>
      <c r="K263" s="46"/>
      <c r="L263" s="47"/>
      <c r="M263" s="48"/>
      <c r="N263" s="49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  <c r="IW263" s="50"/>
    </row>
    <row r="264" customFormat="false" ht="12" hidden="false" customHeight="true" outlineLevel="0" collapsed="false">
      <c r="A264" s="43" t="s">
        <v>397</v>
      </c>
      <c r="B264" s="44"/>
      <c r="C264" s="43" t="s">
        <v>397</v>
      </c>
      <c r="D264" s="44" t="s">
        <v>380</v>
      </c>
      <c r="E264" s="44" t="s">
        <v>69</v>
      </c>
      <c r="F264" s="43" t="n">
        <v>15</v>
      </c>
      <c r="G264" s="44"/>
      <c r="H264" s="44"/>
      <c r="I264" s="45" t="n">
        <f aca="false">F264+G264+H264</f>
        <v>15</v>
      </c>
      <c r="J264" s="96"/>
      <c r="K264" s="46"/>
      <c r="L264" s="47"/>
      <c r="M264" s="48"/>
      <c r="N264" s="49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  <c r="IW264" s="50"/>
    </row>
    <row r="265" customFormat="false" ht="12" hidden="false" customHeight="true" outlineLevel="0" collapsed="false">
      <c r="A265" s="43" t="s">
        <v>397</v>
      </c>
      <c r="B265" s="44"/>
      <c r="C265" s="43" t="s">
        <v>398</v>
      </c>
      <c r="D265" s="44" t="s">
        <v>380</v>
      </c>
      <c r="E265" s="44" t="s">
        <v>69</v>
      </c>
      <c r="F265" s="43" t="n">
        <v>15</v>
      </c>
      <c r="G265" s="44"/>
      <c r="H265" s="44"/>
      <c r="I265" s="45" t="n">
        <f aca="false">F265+G265+H265</f>
        <v>15</v>
      </c>
      <c r="J265" s="96"/>
      <c r="K265" s="46"/>
      <c r="L265" s="47"/>
      <c r="M265" s="48"/>
      <c r="N265" s="49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  <c r="IW265" s="50"/>
    </row>
    <row r="266" customFormat="false" ht="12" hidden="false" customHeight="true" outlineLevel="0" collapsed="false">
      <c r="A266" s="43" t="s">
        <v>399</v>
      </c>
      <c r="B266" s="43"/>
      <c r="C266" s="43" t="s">
        <v>400</v>
      </c>
      <c r="D266" s="44" t="s">
        <v>380</v>
      </c>
      <c r="E266" s="44" t="s">
        <v>69</v>
      </c>
      <c r="F266" s="43" t="n">
        <v>15</v>
      </c>
      <c r="G266" s="44"/>
      <c r="H266" s="44"/>
      <c r="I266" s="45" t="n">
        <f aca="false">F266+G266+H266</f>
        <v>15</v>
      </c>
      <c r="J266" s="96"/>
      <c r="K266" s="46"/>
      <c r="L266" s="47"/>
      <c r="M266" s="48"/>
      <c r="N266" s="49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  <c r="IW266" s="50"/>
    </row>
    <row r="267" customFormat="false" ht="12" hidden="false" customHeight="true" outlineLevel="0" collapsed="false">
      <c r="A267" s="43" t="s">
        <v>399</v>
      </c>
      <c r="B267" s="43"/>
      <c r="C267" s="43" t="s">
        <v>401</v>
      </c>
      <c r="D267" s="44" t="s">
        <v>380</v>
      </c>
      <c r="E267" s="44" t="s">
        <v>69</v>
      </c>
      <c r="F267" s="43" t="n">
        <v>15</v>
      </c>
      <c r="G267" s="44"/>
      <c r="H267" s="44"/>
      <c r="I267" s="45" t="n">
        <f aca="false">F267+G267+H267</f>
        <v>15</v>
      </c>
      <c r="J267" s="96"/>
      <c r="K267" s="46"/>
      <c r="L267" s="47"/>
      <c r="M267" s="48"/>
      <c r="N267" s="49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  <c r="IW267" s="50"/>
    </row>
    <row r="268" customFormat="false" ht="12" hidden="false" customHeight="true" outlineLevel="0" collapsed="false">
      <c r="A268" s="43" t="s">
        <v>72</v>
      </c>
      <c r="B268" s="43"/>
      <c r="C268" s="43" t="s">
        <v>239</v>
      </c>
      <c r="D268" s="44" t="s">
        <v>380</v>
      </c>
      <c r="E268" s="44" t="s">
        <v>69</v>
      </c>
      <c r="F268" s="43" t="n">
        <v>15</v>
      </c>
      <c r="G268" s="44"/>
      <c r="H268" s="44"/>
      <c r="I268" s="45" t="n">
        <f aca="false">F268+G268+H268</f>
        <v>15</v>
      </c>
      <c r="J268" s="96"/>
      <c r="K268" s="46"/>
      <c r="L268" s="47"/>
      <c r="M268" s="48"/>
      <c r="N268" s="49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  <c r="IW268" s="50"/>
    </row>
    <row r="269" customFormat="false" ht="12" hidden="false" customHeight="true" outlineLevel="0" collapsed="false">
      <c r="A269" s="43" t="s">
        <v>402</v>
      </c>
      <c r="B269" s="43"/>
      <c r="C269" s="43" t="s">
        <v>403</v>
      </c>
      <c r="D269" s="44" t="s">
        <v>380</v>
      </c>
      <c r="E269" s="44" t="s">
        <v>69</v>
      </c>
      <c r="F269" s="43" t="n">
        <v>15</v>
      </c>
      <c r="G269" s="44"/>
      <c r="H269" s="44"/>
      <c r="I269" s="45" t="n">
        <f aca="false">F269+G269+H269</f>
        <v>15</v>
      </c>
      <c r="J269" s="96"/>
      <c r="K269" s="46"/>
      <c r="L269" s="47"/>
      <c r="M269" s="48"/>
      <c r="N269" s="49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  <c r="IW269" s="50"/>
    </row>
    <row r="270" customFormat="false" ht="12" hidden="false" customHeight="true" outlineLevel="0" collapsed="false">
      <c r="A270" s="43" t="s">
        <v>372</v>
      </c>
      <c r="B270" s="43"/>
      <c r="C270" s="43" t="s">
        <v>404</v>
      </c>
      <c r="D270" s="44" t="s">
        <v>380</v>
      </c>
      <c r="E270" s="44" t="s">
        <v>69</v>
      </c>
      <c r="F270" s="43" t="n">
        <v>15</v>
      </c>
      <c r="G270" s="44"/>
      <c r="H270" s="44"/>
      <c r="I270" s="45" t="n">
        <f aca="false">F270+G270+H270</f>
        <v>15</v>
      </c>
      <c r="J270" s="96"/>
      <c r="K270" s="46"/>
      <c r="L270" s="47"/>
      <c r="M270" s="48"/>
      <c r="N270" s="49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  <c r="IW270" s="50"/>
    </row>
    <row r="271" customFormat="false" ht="12" hidden="false" customHeight="true" outlineLevel="0" collapsed="false">
      <c r="A271" s="43" t="s">
        <v>405</v>
      </c>
      <c r="B271" s="43"/>
      <c r="C271" s="43" t="s">
        <v>405</v>
      </c>
      <c r="D271" s="44" t="s">
        <v>380</v>
      </c>
      <c r="E271" s="44" t="s">
        <v>69</v>
      </c>
      <c r="F271" s="43" t="n">
        <v>15</v>
      </c>
      <c r="G271" s="44"/>
      <c r="H271" s="44"/>
      <c r="I271" s="45" t="n">
        <f aca="false">F271+G271+H271</f>
        <v>15</v>
      </c>
      <c r="J271" s="96"/>
      <c r="K271" s="46"/>
      <c r="L271" s="47"/>
      <c r="M271" s="48"/>
      <c r="N271" s="49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  <c r="IW271" s="50"/>
    </row>
    <row r="272" customFormat="false" ht="12" hidden="false" customHeight="true" outlineLevel="0" collapsed="false">
      <c r="A272" s="43" t="s">
        <v>406</v>
      </c>
      <c r="B272" s="43"/>
      <c r="C272" s="43" t="s">
        <v>407</v>
      </c>
      <c r="D272" s="44" t="s">
        <v>380</v>
      </c>
      <c r="E272" s="44" t="s">
        <v>69</v>
      </c>
      <c r="F272" s="43" t="n">
        <v>15</v>
      </c>
      <c r="G272" s="44"/>
      <c r="H272" s="44"/>
      <c r="I272" s="45" t="n">
        <f aca="false">F272+G272+H272</f>
        <v>15</v>
      </c>
      <c r="J272" s="96"/>
      <c r="K272" s="46"/>
      <c r="L272" s="47"/>
      <c r="M272" s="48"/>
      <c r="N272" s="49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  <c r="IW272" s="50"/>
    </row>
    <row r="273" customFormat="false" ht="12" hidden="false" customHeight="true" outlineLevel="0" collapsed="false">
      <c r="A273" s="43" t="s">
        <v>372</v>
      </c>
      <c r="B273" s="43"/>
      <c r="C273" s="43" t="s">
        <v>408</v>
      </c>
      <c r="D273" s="44" t="s">
        <v>380</v>
      </c>
      <c r="E273" s="44" t="s">
        <v>69</v>
      </c>
      <c r="F273" s="43" t="n">
        <v>5</v>
      </c>
      <c r="G273" s="45"/>
      <c r="H273" s="45"/>
      <c r="I273" s="45" t="n">
        <f aca="false">F273+G273+H273</f>
        <v>5</v>
      </c>
      <c r="J273" s="96"/>
      <c r="K273" s="46"/>
      <c r="L273" s="47"/>
      <c r="M273" s="48"/>
      <c r="N273" s="49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  <c r="IW273" s="50"/>
    </row>
    <row r="274" customFormat="false" ht="12" hidden="false" customHeight="true" outlineLevel="0" collapsed="false">
      <c r="A274" s="19" t="s">
        <v>90</v>
      </c>
      <c r="B274" s="19" t="s">
        <v>20</v>
      </c>
      <c r="C274" s="19" t="s">
        <v>370</v>
      </c>
      <c r="D274" s="19" t="s">
        <v>409</v>
      </c>
      <c r="E274" s="19" t="s">
        <v>69</v>
      </c>
      <c r="F274" s="19" t="n">
        <v>1</v>
      </c>
      <c r="G274" s="19"/>
      <c r="H274" s="19"/>
      <c r="I274" s="21" t="n">
        <v>0</v>
      </c>
      <c r="J274" s="3" t="n">
        <v>2999</v>
      </c>
      <c r="K274" s="3" t="n">
        <f aca="false">I324*J274</f>
        <v>0</v>
      </c>
      <c r="L274" s="4" t="n">
        <v>2200</v>
      </c>
      <c r="M274" s="5" t="n">
        <f aca="false">I324*L274</f>
        <v>0</v>
      </c>
    </row>
    <row r="275" customFormat="false" ht="12" hidden="false" customHeight="true" outlineLevel="0" collapsed="false">
      <c r="A275" s="43" t="s">
        <v>410</v>
      </c>
      <c r="B275" s="43"/>
      <c r="C275" s="43" t="s">
        <v>411</v>
      </c>
      <c r="D275" s="44" t="s">
        <v>409</v>
      </c>
      <c r="E275" s="44" t="s">
        <v>69</v>
      </c>
      <c r="F275" s="44" t="n">
        <v>1</v>
      </c>
      <c r="G275" s="44"/>
      <c r="H275" s="44"/>
      <c r="I275" s="45" t="n">
        <f aca="false">F275+G275+H275</f>
        <v>1</v>
      </c>
      <c r="J275" s="46"/>
      <c r="K275" s="46"/>
      <c r="L275" s="47"/>
      <c r="M275" s="48"/>
      <c r="N275" s="49"/>
    </row>
    <row r="276" customFormat="false" ht="12" hidden="false" customHeight="true" outlineLevel="0" collapsed="false">
      <c r="A276" s="44" t="s">
        <v>124</v>
      </c>
      <c r="B276" s="44"/>
      <c r="C276" s="44" t="s">
        <v>124</v>
      </c>
      <c r="D276" s="44" t="s">
        <v>409</v>
      </c>
      <c r="E276" s="44" t="s">
        <v>69</v>
      </c>
      <c r="F276" s="44"/>
      <c r="G276" s="44" t="n">
        <v>2</v>
      </c>
      <c r="H276" s="44"/>
      <c r="I276" s="45" t="n">
        <f aca="false">F276+G276+H276</f>
        <v>2</v>
      </c>
      <c r="J276" s="46"/>
      <c r="K276" s="46"/>
      <c r="L276" s="47"/>
      <c r="M276" s="48"/>
      <c r="N276" s="49"/>
    </row>
    <row r="277" customFormat="false" ht="12" hidden="false" customHeight="true" outlineLevel="0" collapsed="false">
      <c r="A277" s="44" t="s">
        <v>65</v>
      </c>
      <c r="B277" s="44"/>
      <c r="C277" s="43" t="s">
        <v>75</v>
      </c>
      <c r="D277" s="44" t="s">
        <v>409</v>
      </c>
      <c r="E277" s="44" t="s">
        <v>69</v>
      </c>
      <c r="F277" s="44"/>
      <c r="G277" s="44" t="n">
        <v>2</v>
      </c>
      <c r="H277" s="44"/>
      <c r="I277" s="45" t="n">
        <f aca="false">F277+G277+H277</f>
        <v>2</v>
      </c>
      <c r="J277" s="46"/>
      <c r="K277" s="46"/>
      <c r="L277" s="47"/>
      <c r="M277" s="48"/>
      <c r="N277" s="49"/>
    </row>
    <row r="278" customFormat="false" ht="12" hidden="false" customHeight="true" outlineLevel="0" collapsed="false">
      <c r="A278" s="43" t="s">
        <v>72</v>
      </c>
      <c r="B278" s="99"/>
      <c r="C278" s="43" t="s">
        <v>239</v>
      </c>
      <c r="D278" s="44" t="s">
        <v>409</v>
      </c>
      <c r="E278" s="44" t="s">
        <v>69</v>
      </c>
      <c r="F278" s="44"/>
      <c r="G278" s="44" t="n">
        <v>2</v>
      </c>
      <c r="H278" s="44"/>
      <c r="I278" s="45" t="n">
        <f aca="false">F278+G278+H278</f>
        <v>2</v>
      </c>
      <c r="J278" s="46"/>
      <c r="K278" s="46"/>
      <c r="L278" s="47"/>
      <c r="M278" s="48"/>
      <c r="N278" s="49"/>
    </row>
    <row r="279" customFormat="false" ht="12" hidden="false" customHeight="true" outlineLevel="0" collapsed="false">
      <c r="A279" s="43" t="s">
        <v>410</v>
      </c>
      <c r="B279" s="43"/>
      <c r="C279" s="43" t="s">
        <v>411</v>
      </c>
      <c r="D279" s="44" t="s">
        <v>409</v>
      </c>
      <c r="E279" s="44" t="s">
        <v>69</v>
      </c>
      <c r="F279" s="44"/>
      <c r="G279" s="44" t="n">
        <v>2</v>
      </c>
      <c r="H279" s="44"/>
      <c r="I279" s="45" t="n">
        <f aca="false">F279+G279+H279</f>
        <v>2</v>
      </c>
      <c r="J279" s="46"/>
      <c r="K279" s="46"/>
      <c r="L279" s="47"/>
      <c r="M279" s="48"/>
      <c r="N279" s="49"/>
    </row>
    <row r="280" customFormat="false" ht="12" hidden="false" customHeight="true" outlineLevel="0" collapsed="false">
      <c r="A280" s="19" t="s">
        <v>23</v>
      </c>
      <c r="B280" s="19" t="s">
        <v>15</v>
      </c>
      <c r="C280" s="19" t="s">
        <v>386</v>
      </c>
      <c r="D280" s="19" t="s">
        <v>412</v>
      </c>
      <c r="E280" s="19" t="s">
        <v>69</v>
      </c>
      <c r="F280" s="19" t="n">
        <v>6</v>
      </c>
      <c r="G280" s="19"/>
      <c r="H280" s="19"/>
      <c r="I280" s="21" t="n">
        <v>3</v>
      </c>
      <c r="J280" s="3" t="n">
        <v>648</v>
      </c>
      <c r="K280" s="3" t="n">
        <f aca="false">I330*J280</f>
        <v>648</v>
      </c>
      <c r="L280" s="3" t="n">
        <v>648</v>
      </c>
      <c r="M280" s="5" t="n">
        <f aca="false">I330*L280</f>
        <v>648</v>
      </c>
    </row>
    <row r="281" customFormat="false" ht="12" hidden="false" customHeight="true" outlineLevel="0" collapsed="false">
      <c r="A281" s="19" t="s">
        <v>90</v>
      </c>
      <c r="B281" s="19" t="s">
        <v>20</v>
      </c>
      <c r="C281" s="19" t="s">
        <v>370</v>
      </c>
      <c r="D281" s="19" t="s">
        <v>412</v>
      </c>
      <c r="E281" s="19" t="s">
        <v>69</v>
      </c>
      <c r="F281" s="19" t="n">
        <v>6</v>
      </c>
      <c r="G281" s="19"/>
      <c r="H281" s="19"/>
      <c r="I281" s="21" t="n">
        <v>3</v>
      </c>
      <c r="J281" s="3" t="n">
        <v>2999</v>
      </c>
      <c r="K281" s="3" t="n">
        <f aca="false">I331*J281</f>
        <v>2999</v>
      </c>
      <c r="L281" s="4" t="n">
        <v>2200</v>
      </c>
      <c r="M281" s="5" t="n">
        <f aca="false">I331*L281</f>
        <v>2200</v>
      </c>
    </row>
    <row r="282" customFormat="false" ht="12" hidden="false" customHeight="true" outlineLevel="0" collapsed="false">
      <c r="A282" s="19" t="s">
        <v>90</v>
      </c>
      <c r="B282" s="19" t="s">
        <v>20</v>
      </c>
      <c r="C282" s="19" t="s">
        <v>413</v>
      </c>
      <c r="D282" s="19" t="s">
        <v>412</v>
      </c>
      <c r="E282" s="19" t="s">
        <v>69</v>
      </c>
      <c r="F282" s="19"/>
      <c r="G282" s="19" t="n">
        <v>4</v>
      </c>
      <c r="H282" s="19"/>
      <c r="I282" s="21" t="n">
        <v>3</v>
      </c>
      <c r="J282" s="3" t="n">
        <v>299.95</v>
      </c>
      <c r="K282" s="3" t="n">
        <f aca="false">I332*J282</f>
        <v>1799.7</v>
      </c>
      <c r="L282" s="4" t="n">
        <v>2200</v>
      </c>
      <c r="M282" s="5" t="n">
        <f aca="false">I332*L282</f>
        <v>13200</v>
      </c>
    </row>
    <row r="283" customFormat="false" ht="12" hidden="false" customHeight="true" outlineLevel="0" collapsed="false">
      <c r="A283" s="39" t="s">
        <v>65</v>
      </c>
      <c r="B283" s="39"/>
      <c r="C283" s="39" t="s">
        <v>75</v>
      </c>
      <c r="D283" s="39" t="s">
        <v>412</v>
      </c>
      <c r="E283" s="39" t="s">
        <v>69</v>
      </c>
      <c r="F283" s="39"/>
      <c r="G283" s="39" t="n">
        <v>7</v>
      </c>
      <c r="H283" s="39"/>
      <c r="I283" s="97" t="s">
        <v>414</v>
      </c>
      <c r="J283" s="25"/>
      <c r="K283" s="25"/>
      <c r="L283" s="26"/>
      <c r="M283" s="27"/>
      <c r="N283" s="28"/>
    </row>
    <row r="284" customFormat="false" ht="12" hidden="false" customHeight="true" outlineLevel="0" collapsed="false">
      <c r="A284" s="43" t="s">
        <v>70</v>
      </c>
      <c r="B284" s="44"/>
      <c r="C284" s="43" t="s">
        <v>396</v>
      </c>
      <c r="D284" s="44" t="s">
        <v>412</v>
      </c>
      <c r="E284" s="44" t="s">
        <v>69</v>
      </c>
      <c r="F284" s="43" t="n">
        <v>6</v>
      </c>
      <c r="G284" s="44"/>
      <c r="H284" s="44"/>
      <c r="I284" s="45" t="n">
        <f aca="false">F284+G284+H284</f>
        <v>6</v>
      </c>
      <c r="J284" s="46"/>
      <c r="K284" s="46"/>
      <c r="L284" s="47"/>
      <c r="M284" s="48"/>
      <c r="N284" s="49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  <c r="IW284" s="50"/>
    </row>
    <row r="285" customFormat="false" ht="12" hidden="false" customHeight="true" outlineLevel="0" collapsed="false">
      <c r="A285" s="43" t="s">
        <v>389</v>
      </c>
      <c r="B285" s="44"/>
      <c r="C285" s="43" t="s">
        <v>415</v>
      </c>
      <c r="D285" s="44" t="s">
        <v>412</v>
      </c>
      <c r="E285" s="44" t="s">
        <v>69</v>
      </c>
      <c r="F285" s="43" t="n">
        <v>6</v>
      </c>
      <c r="G285" s="44"/>
      <c r="H285" s="44"/>
      <c r="I285" s="45" t="n">
        <f aca="false">F285+G285+H285</f>
        <v>6</v>
      </c>
      <c r="J285" s="46"/>
      <c r="K285" s="46"/>
      <c r="L285" s="47"/>
      <c r="M285" s="48"/>
      <c r="N285" s="49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  <c r="IW285" s="50"/>
    </row>
    <row r="286" customFormat="false" ht="12" hidden="false" customHeight="true" outlineLevel="0" collapsed="false">
      <c r="A286" s="43" t="s">
        <v>399</v>
      </c>
      <c r="B286" s="44"/>
      <c r="C286" s="43" t="s">
        <v>416</v>
      </c>
      <c r="D286" s="44" t="s">
        <v>412</v>
      </c>
      <c r="E286" s="44" t="s">
        <v>69</v>
      </c>
      <c r="F286" s="43" t="n">
        <v>6</v>
      </c>
      <c r="G286" s="44"/>
      <c r="H286" s="44"/>
      <c r="I286" s="45" t="n">
        <f aca="false">F286+G286+H286</f>
        <v>6</v>
      </c>
      <c r="J286" s="46"/>
      <c r="K286" s="46"/>
      <c r="L286" s="47"/>
      <c r="M286" s="48"/>
      <c r="N286" s="49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  <c r="IW286" s="50"/>
    </row>
    <row r="287" customFormat="false" ht="12" hidden="false" customHeight="true" outlineLevel="0" collapsed="false">
      <c r="A287" s="43" t="s">
        <v>399</v>
      </c>
      <c r="B287" s="44"/>
      <c r="C287" s="43" t="s">
        <v>417</v>
      </c>
      <c r="D287" s="44" t="s">
        <v>412</v>
      </c>
      <c r="E287" s="44" t="s">
        <v>69</v>
      </c>
      <c r="F287" s="43" t="n">
        <v>6</v>
      </c>
      <c r="G287" s="44"/>
      <c r="H287" s="44"/>
      <c r="I287" s="45" t="n">
        <f aca="false">F287+G287+H287</f>
        <v>6</v>
      </c>
      <c r="J287" s="46"/>
      <c r="K287" s="46"/>
      <c r="L287" s="47"/>
      <c r="M287" s="48"/>
      <c r="N287" s="49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  <c r="IW287" s="50"/>
    </row>
    <row r="288" customFormat="false" ht="12" hidden="false" customHeight="true" outlineLevel="0" collapsed="false">
      <c r="A288" s="43" t="s">
        <v>372</v>
      </c>
      <c r="B288" s="100"/>
      <c r="C288" s="43" t="s">
        <v>404</v>
      </c>
      <c r="D288" s="44" t="s">
        <v>412</v>
      </c>
      <c r="E288" s="44" t="s">
        <v>69</v>
      </c>
      <c r="F288" s="43" t="n">
        <v>6</v>
      </c>
      <c r="G288" s="44"/>
      <c r="H288" s="44"/>
      <c r="I288" s="45" t="n">
        <f aca="false">F288+G288+H288</f>
        <v>6</v>
      </c>
      <c r="J288" s="46"/>
      <c r="K288" s="46"/>
      <c r="L288" s="47"/>
      <c r="M288" s="48"/>
      <c r="N288" s="49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  <c r="IW288" s="50"/>
    </row>
    <row r="289" customFormat="false" ht="12" hidden="false" customHeight="true" outlineLevel="0" collapsed="false">
      <c r="A289" s="43" t="s">
        <v>418</v>
      </c>
      <c r="B289" s="100"/>
      <c r="C289" s="43" t="s">
        <v>419</v>
      </c>
      <c r="D289" s="44" t="s">
        <v>412</v>
      </c>
      <c r="E289" s="44" t="s">
        <v>69</v>
      </c>
      <c r="F289" s="43" t="n">
        <v>6</v>
      </c>
      <c r="G289" s="44"/>
      <c r="H289" s="44"/>
      <c r="I289" s="45" t="n">
        <f aca="false">F289+G289+H289</f>
        <v>6</v>
      </c>
      <c r="J289" s="46"/>
      <c r="K289" s="46"/>
      <c r="L289" s="47"/>
      <c r="M289" s="48"/>
      <c r="N289" s="49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  <c r="IW289" s="50"/>
    </row>
    <row r="290" customFormat="false" ht="12" hidden="false" customHeight="true" outlineLevel="0" collapsed="false">
      <c r="A290" s="43" t="s">
        <v>387</v>
      </c>
      <c r="B290" s="100"/>
      <c r="C290" s="43" t="s">
        <v>384</v>
      </c>
      <c r="D290" s="44" t="s">
        <v>412</v>
      </c>
      <c r="E290" s="44" t="s">
        <v>69</v>
      </c>
      <c r="F290" s="43" t="n">
        <v>6</v>
      </c>
      <c r="G290" s="44"/>
      <c r="H290" s="44"/>
      <c r="I290" s="45" t="n">
        <f aca="false">F290+G290+H290</f>
        <v>6</v>
      </c>
      <c r="J290" s="46"/>
      <c r="K290" s="46"/>
      <c r="L290" s="47"/>
      <c r="M290" s="48"/>
      <c r="N290" s="49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  <c r="IW290" s="50"/>
    </row>
    <row r="291" customFormat="false" ht="12" hidden="false" customHeight="true" outlineLevel="0" collapsed="false">
      <c r="A291" s="43" t="s">
        <v>387</v>
      </c>
      <c r="B291" s="100"/>
      <c r="C291" s="43" t="s">
        <v>420</v>
      </c>
      <c r="D291" s="44" t="s">
        <v>412</v>
      </c>
      <c r="E291" s="44" t="s">
        <v>69</v>
      </c>
      <c r="F291" s="43" t="n">
        <v>6</v>
      </c>
      <c r="G291" s="44"/>
      <c r="H291" s="44"/>
      <c r="I291" s="45" t="n">
        <f aca="false">F291+G291+H291</f>
        <v>6</v>
      </c>
      <c r="J291" s="46"/>
      <c r="K291" s="46"/>
      <c r="L291" s="47"/>
      <c r="M291" s="48"/>
      <c r="N291" s="49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  <c r="IW291" s="50"/>
    </row>
    <row r="292" customFormat="false" ht="12" hidden="false" customHeight="true" outlineLevel="0" collapsed="false">
      <c r="A292" s="43" t="s">
        <v>385</v>
      </c>
      <c r="B292" s="100"/>
      <c r="C292" s="43" t="s">
        <v>25</v>
      </c>
      <c r="D292" s="44" t="s">
        <v>412</v>
      </c>
      <c r="E292" s="44" t="s">
        <v>69</v>
      </c>
      <c r="F292" s="43" t="n">
        <v>6</v>
      </c>
      <c r="G292" s="44"/>
      <c r="H292" s="44"/>
      <c r="I292" s="45" t="n">
        <f aca="false">F292+G292+H292</f>
        <v>6</v>
      </c>
      <c r="J292" s="46"/>
      <c r="K292" s="46"/>
      <c r="L292" s="47"/>
      <c r="M292" s="48"/>
      <c r="N292" s="49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  <c r="IW292" s="50"/>
    </row>
    <row r="293" customFormat="false" ht="12" hidden="false" customHeight="true" outlineLevel="0" collapsed="false">
      <c r="A293" s="19" t="s">
        <v>243</v>
      </c>
      <c r="B293" s="19" t="s">
        <v>55</v>
      </c>
      <c r="C293" s="19" t="s">
        <v>421</v>
      </c>
      <c r="D293" s="19" t="s">
        <v>422</v>
      </c>
      <c r="E293" s="77" t="s">
        <v>69</v>
      </c>
      <c r="F293" s="19"/>
      <c r="G293" s="19"/>
      <c r="H293" s="19"/>
      <c r="I293" s="101" t="n">
        <v>0</v>
      </c>
      <c r="K293" s="3" t="n">
        <f aca="false">I343*J293</f>
        <v>0</v>
      </c>
      <c r="L293" s="4" t="n">
        <v>0</v>
      </c>
      <c r="M293" s="5" t="n">
        <f aca="false">I343*L293</f>
        <v>0</v>
      </c>
      <c r="N293" s="6" t="s">
        <v>423</v>
      </c>
    </row>
    <row r="294" customFormat="false" ht="12" hidden="false" customHeight="true" outlineLevel="0" collapsed="false">
      <c r="A294" s="19" t="s">
        <v>424</v>
      </c>
      <c r="B294" s="19" t="s">
        <v>15</v>
      </c>
      <c r="C294" s="19" t="s">
        <v>425</v>
      </c>
      <c r="D294" s="19" t="s">
        <v>426</v>
      </c>
      <c r="E294" s="19" t="s">
        <v>69</v>
      </c>
      <c r="F294" s="19"/>
      <c r="G294" s="19" t="n">
        <v>5</v>
      </c>
      <c r="H294" s="19"/>
      <c r="I294" s="21" t="n">
        <v>1</v>
      </c>
      <c r="K294" s="3" t="n">
        <f aca="false">I344*J294</f>
        <v>0</v>
      </c>
      <c r="L294" s="4" t="n">
        <v>0</v>
      </c>
      <c r="M294" s="5" t="n">
        <f aca="false">I344*L294</f>
        <v>0</v>
      </c>
    </row>
    <row r="295" customFormat="false" ht="12" hidden="false" customHeight="true" outlineLevel="0" collapsed="false">
      <c r="A295" s="43" t="s">
        <v>377</v>
      </c>
      <c r="B295" s="99"/>
      <c r="C295" s="43" t="s">
        <v>427</v>
      </c>
      <c r="D295" s="44" t="s">
        <v>426</v>
      </c>
      <c r="E295" s="43"/>
      <c r="F295" s="99"/>
      <c r="G295" s="99" t="n">
        <v>1</v>
      </c>
      <c r="H295" s="99"/>
      <c r="I295" s="45" t="n">
        <f aca="false">F295+G295+H295</f>
        <v>1</v>
      </c>
      <c r="J295" s="46"/>
      <c r="K295" s="46"/>
      <c r="L295" s="47"/>
      <c r="M295" s="48"/>
      <c r="N295" s="49"/>
    </row>
    <row r="296" customFormat="false" ht="12" hidden="false" customHeight="true" outlineLevel="0" collapsed="false">
      <c r="A296" s="19" t="s">
        <v>23</v>
      </c>
      <c r="B296" s="19" t="s">
        <v>15</v>
      </c>
      <c r="C296" s="19" t="s">
        <v>25</v>
      </c>
      <c r="D296" s="19" t="s">
        <v>428</v>
      </c>
      <c r="E296" s="19" t="s">
        <v>69</v>
      </c>
      <c r="F296" s="19" t="n">
        <v>3</v>
      </c>
      <c r="G296" s="19"/>
      <c r="H296" s="19"/>
      <c r="I296" s="21" t="n">
        <v>4</v>
      </c>
      <c r="J296" s="3" t="n">
        <v>200</v>
      </c>
      <c r="K296" s="3" t="n">
        <f aca="false">I346*J296</f>
        <v>600</v>
      </c>
      <c r="L296" s="4" t="n">
        <v>200</v>
      </c>
      <c r="M296" s="5" t="n">
        <f aca="false">I346*L296</f>
        <v>600</v>
      </c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2"/>
      <c r="BW296" s="102"/>
      <c r="BX296" s="102"/>
      <c r="BY296" s="102"/>
      <c r="BZ296" s="102"/>
      <c r="CA296" s="102"/>
      <c r="CB296" s="102"/>
      <c r="CC296" s="102"/>
      <c r="CD296" s="102"/>
      <c r="CE296" s="102"/>
      <c r="CF296" s="102"/>
      <c r="CG296" s="102"/>
      <c r="CH296" s="102"/>
      <c r="CI296" s="102"/>
      <c r="CJ296" s="102"/>
      <c r="CK296" s="102"/>
      <c r="CL296" s="102"/>
      <c r="CM296" s="102"/>
      <c r="CN296" s="102"/>
      <c r="CO296" s="102"/>
      <c r="CP296" s="102"/>
      <c r="CQ296" s="102"/>
      <c r="CR296" s="102"/>
      <c r="CS296" s="102"/>
      <c r="CT296" s="102"/>
      <c r="CU296" s="102"/>
      <c r="CV296" s="102"/>
      <c r="CW296" s="102"/>
      <c r="CX296" s="102"/>
      <c r="CY296" s="102"/>
      <c r="CZ296" s="102"/>
      <c r="DA296" s="102"/>
      <c r="DB296" s="102"/>
      <c r="DC296" s="102"/>
      <c r="DD296" s="102"/>
      <c r="DE296" s="102"/>
      <c r="DF296" s="102"/>
      <c r="DG296" s="102"/>
      <c r="DH296" s="102"/>
      <c r="DI296" s="102"/>
      <c r="DJ296" s="102"/>
      <c r="DK296" s="102"/>
      <c r="DL296" s="102"/>
      <c r="DM296" s="102"/>
      <c r="DN296" s="102"/>
      <c r="DO296" s="102"/>
      <c r="DP296" s="102"/>
      <c r="DQ296" s="102"/>
      <c r="DR296" s="102"/>
      <c r="DS296" s="102"/>
      <c r="DT296" s="102"/>
      <c r="DU296" s="102"/>
      <c r="DV296" s="102"/>
      <c r="DW296" s="102"/>
      <c r="DX296" s="102"/>
      <c r="DY296" s="102"/>
      <c r="DZ296" s="102"/>
      <c r="EA296" s="102"/>
      <c r="EB296" s="102"/>
      <c r="EC296" s="102"/>
      <c r="ED296" s="102"/>
      <c r="EE296" s="102"/>
      <c r="EF296" s="102"/>
      <c r="EG296" s="102"/>
      <c r="EH296" s="102"/>
      <c r="EI296" s="102"/>
      <c r="EJ296" s="102"/>
      <c r="EK296" s="102"/>
      <c r="EL296" s="102"/>
      <c r="EM296" s="102"/>
      <c r="EN296" s="102"/>
      <c r="EO296" s="102"/>
      <c r="EP296" s="102"/>
      <c r="EQ296" s="102"/>
      <c r="ER296" s="102"/>
      <c r="ES296" s="102"/>
      <c r="ET296" s="102"/>
      <c r="EU296" s="102"/>
      <c r="EV296" s="102"/>
      <c r="EW296" s="102"/>
      <c r="EX296" s="102"/>
      <c r="EY296" s="102"/>
      <c r="EZ296" s="102"/>
      <c r="FA296" s="102"/>
      <c r="FB296" s="102"/>
      <c r="FC296" s="102"/>
      <c r="FD296" s="102"/>
      <c r="FE296" s="102"/>
      <c r="FF296" s="102"/>
      <c r="FG296" s="102"/>
      <c r="FH296" s="102"/>
      <c r="FI296" s="102"/>
      <c r="FJ296" s="102"/>
      <c r="FK296" s="102"/>
      <c r="FL296" s="102"/>
      <c r="FM296" s="102"/>
      <c r="FN296" s="102"/>
      <c r="FO296" s="102"/>
      <c r="FP296" s="102"/>
      <c r="FQ296" s="102"/>
      <c r="FR296" s="102"/>
      <c r="FS296" s="102"/>
      <c r="FT296" s="102"/>
      <c r="FU296" s="102"/>
      <c r="FV296" s="102"/>
      <c r="FW296" s="102"/>
      <c r="FX296" s="102"/>
      <c r="FY296" s="102"/>
      <c r="FZ296" s="102"/>
      <c r="GA296" s="102"/>
      <c r="GB296" s="102"/>
      <c r="GC296" s="102"/>
      <c r="GD296" s="102"/>
      <c r="GE296" s="102"/>
      <c r="GF296" s="102"/>
      <c r="GG296" s="102"/>
      <c r="GH296" s="102"/>
      <c r="GI296" s="102"/>
      <c r="GJ296" s="102"/>
      <c r="GK296" s="102"/>
      <c r="GL296" s="102"/>
      <c r="GM296" s="102"/>
      <c r="GN296" s="102"/>
      <c r="GO296" s="102"/>
      <c r="GP296" s="102"/>
      <c r="GQ296" s="102"/>
      <c r="GR296" s="102"/>
      <c r="GS296" s="102"/>
      <c r="GT296" s="102"/>
      <c r="GU296" s="102"/>
      <c r="GV296" s="102"/>
      <c r="GW296" s="102"/>
      <c r="GX296" s="102"/>
      <c r="GY296" s="102"/>
      <c r="GZ296" s="102"/>
      <c r="HA296" s="102"/>
      <c r="HB296" s="102"/>
      <c r="HC296" s="102"/>
      <c r="HD296" s="102"/>
      <c r="HE296" s="102"/>
      <c r="HF296" s="102"/>
      <c r="HG296" s="102"/>
      <c r="HH296" s="102"/>
      <c r="HI296" s="102"/>
      <c r="HJ296" s="102"/>
      <c r="HK296" s="102"/>
      <c r="HL296" s="102"/>
      <c r="HM296" s="102"/>
      <c r="HN296" s="102"/>
      <c r="HO296" s="102"/>
      <c r="HP296" s="102"/>
      <c r="HQ296" s="102"/>
      <c r="HR296" s="102"/>
      <c r="HS296" s="102"/>
      <c r="HT296" s="102"/>
      <c r="HU296" s="102"/>
      <c r="HV296" s="102"/>
      <c r="HW296" s="102"/>
      <c r="HX296" s="102"/>
      <c r="HY296" s="102"/>
      <c r="HZ296" s="102"/>
      <c r="IA296" s="102"/>
      <c r="IB296" s="102"/>
      <c r="IC296" s="102"/>
      <c r="ID296" s="102"/>
      <c r="IE296" s="102"/>
      <c r="IF296" s="102"/>
      <c r="IG296" s="102"/>
      <c r="IH296" s="102"/>
      <c r="II296" s="102"/>
      <c r="IJ296" s="102"/>
      <c r="IK296" s="102"/>
      <c r="IL296" s="102"/>
      <c r="IM296" s="102"/>
      <c r="IN296" s="102"/>
      <c r="IO296" s="102"/>
      <c r="IP296" s="102"/>
      <c r="IQ296" s="102"/>
      <c r="IR296" s="102"/>
      <c r="IS296" s="102"/>
      <c r="IT296" s="102"/>
      <c r="IU296" s="102"/>
      <c r="IV296" s="102"/>
      <c r="IW296" s="102"/>
    </row>
    <row r="297" customFormat="false" ht="12" hidden="false" customHeight="true" outlineLevel="0" collapsed="false">
      <c r="A297" s="19" t="s">
        <v>90</v>
      </c>
      <c r="B297" s="19" t="s">
        <v>20</v>
      </c>
      <c r="C297" s="19" t="s">
        <v>429</v>
      </c>
      <c r="D297" s="19" t="s">
        <v>428</v>
      </c>
      <c r="E297" s="19" t="s">
        <v>69</v>
      </c>
      <c r="F297" s="19" t="n">
        <v>3</v>
      </c>
      <c r="G297" s="19"/>
      <c r="H297" s="19"/>
      <c r="I297" s="21" t="n">
        <v>4</v>
      </c>
      <c r="J297" s="3" t="n">
        <v>2499</v>
      </c>
      <c r="K297" s="3" t="n">
        <f aca="false">I347*J297</f>
        <v>7497</v>
      </c>
      <c r="L297" s="4" t="n">
        <v>2200</v>
      </c>
      <c r="M297" s="5" t="n">
        <f aca="false">I347*L297</f>
        <v>6600</v>
      </c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  <c r="CB297" s="103"/>
      <c r="CC297" s="103"/>
      <c r="CD297" s="103"/>
      <c r="CE297" s="103"/>
      <c r="CF297" s="103"/>
      <c r="CG297" s="103"/>
      <c r="CH297" s="103"/>
      <c r="CI297" s="103"/>
      <c r="CJ297" s="103"/>
      <c r="CK297" s="103"/>
      <c r="CL297" s="103"/>
      <c r="CM297" s="103"/>
      <c r="CN297" s="103"/>
      <c r="CO297" s="103"/>
      <c r="CP297" s="103"/>
      <c r="CQ297" s="103"/>
      <c r="CR297" s="103"/>
      <c r="CS297" s="103"/>
      <c r="CT297" s="103"/>
      <c r="CU297" s="103"/>
      <c r="CV297" s="103"/>
      <c r="CW297" s="103"/>
      <c r="CX297" s="103"/>
      <c r="CY297" s="103"/>
      <c r="CZ297" s="103"/>
      <c r="DA297" s="103"/>
      <c r="DB297" s="103"/>
      <c r="DC297" s="103"/>
      <c r="DD297" s="103"/>
      <c r="DE297" s="103"/>
      <c r="DF297" s="103"/>
      <c r="DG297" s="103"/>
      <c r="DH297" s="103"/>
      <c r="DI297" s="103"/>
      <c r="DJ297" s="103"/>
      <c r="DK297" s="103"/>
      <c r="DL297" s="103"/>
      <c r="DM297" s="103"/>
      <c r="DN297" s="103"/>
      <c r="DO297" s="103"/>
      <c r="DP297" s="103"/>
      <c r="DQ297" s="103"/>
      <c r="DR297" s="103"/>
      <c r="DS297" s="103"/>
      <c r="DT297" s="103"/>
      <c r="DU297" s="103"/>
      <c r="DV297" s="103"/>
      <c r="DW297" s="103"/>
      <c r="DX297" s="103"/>
      <c r="DY297" s="103"/>
      <c r="DZ297" s="103"/>
      <c r="EA297" s="103"/>
      <c r="EB297" s="103"/>
      <c r="EC297" s="103"/>
      <c r="ED297" s="103"/>
      <c r="EE297" s="103"/>
      <c r="EF297" s="103"/>
      <c r="EG297" s="103"/>
      <c r="EH297" s="103"/>
      <c r="EI297" s="103"/>
      <c r="EJ297" s="103"/>
      <c r="EK297" s="103"/>
      <c r="EL297" s="103"/>
      <c r="EM297" s="103"/>
      <c r="EN297" s="103"/>
      <c r="EO297" s="103"/>
      <c r="EP297" s="103"/>
      <c r="EQ297" s="103"/>
      <c r="ER297" s="103"/>
      <c r="ES297" s="103"/>
      <c r="ET297" s="103"/>
      <c r="EU297" s="103"/>
      <c r="EV297" s="103"/>
      <c r="EW297" s="103"/>
      <c r="EX297" s="103"/>
      <c r="EY297" s="103"/>
      <c r="EZ297" s="103"/>
      <c r="FA297" s="103"/>
      <c r="FB297" s="103"/>
      <c r="FC297" s="103"/>
      <c r="FD297" s="103"/>
      <c r="FE297" s="103"/>
      <c r="FF297" s="103"/>
      <c r="FG297" s="103"/>
      <c r="FH297" s="103"/>
      <c r="FI297" s="103"/>
      <c r="FJ297" s="103"/>
      <c r="FK297" s="103"/>
      <c r="FL297" s="103"/>
      <c r="FM297" s="103"/>
      <c r="FN297" s="103"/>
      <c r="FO297" s="103"/>
      <c r="FP297" s="103"/>
      <c r="FQ297" s="103"/>
      <c r="FR297" s="103"/>
      <c r="FS297" s="103"/>
      <c r="FT297" s="103"/>
      <c r="FU297" s="103"/>
      <c r="FV297" s="103"/>
      <c r="FW297" s="103"/>
      <c r="FX297" s="103"/>
      <c r="FY297" s="103"/>
      <c r="FZ297" s="103"/>
      <c r="GA297" s="103"/>
      <c r="GB297" s="103"/>
      <c r="GC297" s="103"/>
      <c r="GD297" s="103"/>
      <c r="GE297" s="103"/>
      <c r="GF297" s="103"/>
      <c r="GG297" s="103"/>
      <c r="GH297" s="103"/>
      <c r="GI297" s="103"/>
      <c r="GJ297" s="103"/>
      <c r="GK297" s="103"/>
      <c r="GL297" s="103"/>
      <c r="GM297" s="103"/>
      <c r="GN297" s="103"/>
      <c r="GO297" s="103"/>
      <c r="GP297" s="103"/>
      <c r="GQ297" s="103"/>
      <c r="GR297" s="103"/>
      <c r="GS297" s="103"/>
      <c r="GT297" s="103"/>
      <c r="GU297" s="103"/>
      <c r="GV297" s="103"/>
      <c r="GW297" s="103"/>
      <c r="GX297" s="103"/>
      <c r="GY297" s="103"/>
      <c r="GZ297" s="103"/>
      <c r="HA297" s="103"/>
      <c r="HB297" s="103"/>
      <c r="HC297" s="103"/>
      <c r="HD297" s="103"/>
      <c r="HE297" s="103"/>
      <c r="HF297" s="103"/>
      <c r="HG297" s="103"/>
      <c r="HH297" s="103"/>
      <c r="HI297" s="103"/>
      <c r="HJ297" s="103"/>
      <c r="HK297" s="103"/>
      <c r="HL297" s="103"/>
      <c r="HM297" s="103"/>
      <c r="HN297" s="103"/>
      <c r="HO297" s="103"/>
      <c r="HP297" s="103"/>
      <c r="HQ297" s="103"/>
      <c r="HR297" s="103"/>
      <c r="HS297" s="103"/>
      <c r="HT297" s="103"/>
      <c r="HU297" s="103"/>
      <c r="HV297" s="103"/>
      <c r="HW297" s="103"/>
      <c r="HX297" s="103"/>
      <c r="HY297" s="103"/>
      <c r="HZ297" s="103"/>
      <c r="IA297" s="103"/>
      <c r="IB297" s="103"/>
      <c r="IC297" s="103"/>
      <c r="ID297" s="103"/>
      <c r="IE297" s="103"/>
      <c r="IF297" s="103"/>
      <c r="IG297" s="103"/>
      <c r="IH297" s="103"/>
      <c r="II297" s="103"/>
      <c r="IJ297" s="103"/>
      <c r="IK297" s="103"/>
      <c r="IL297" s="103"/>
      <c r="IM297" s="103"/>
      <c r="IN297" s="103"/>
      <c r="IO297" s="103"/>
      <c r="IP297" s="103"/>
      <c r="IQ297" s="103"/>
      <c r="IR297" s="103"/>
      <c r="IS297" s="103"/>
      <c r="IT297" s="103"/>
      <c r="IU297" s="103"/>
      <c r="IV297" s="103"/>
      <c r="IW297" s="103"/>
    </row>
    <row r="298" customFormat="false" ht="12" hidden="false" customHeight="true" outlineLevel="0" collapsed="false">
      <c r="A298" s="19" t="s">
        <v>277</v>
      </c>
      <c r="B298" s="19" t="s">
        <v>20</v>
      </c>
      <c r="C298" s="19" t="s">
        <v>278</v>
      </c>
      <c r="D298" s="19" t="s">
        <v>428</v>
      </c>
      <c r="E298" s="19" t="s">
        <v>69</v>
      </c>
      <c r="F298" s="19"/>
      <c r="G298" s="19"/>
      <c r="H298" s="19"/>
      <c r="I298" s="21" t="n">
        <v>4</v>
      </c>
      <c r="J298" s="3" t="n">
        <v>395</v>
      </c>
      <c r="K298" s="3" t="n">
        <f aca="false">I350*J298</f>
        <v>1185</v>
      </c>
      <c r="L298" s="4" t="n">
        <v>218</v>
      </c>
      <c r="M298" s="5" t="n">
        <f aca="false">I350*L298</f>
        <v>654</v>
      </c>
      <c r="N298" s="6" t="s">
        <v>279</v>
      </c>
    </row>
    <row r="299" customFormat="false" ht="12" hidden="false" customHeight="true" outlineLevel="0" collapsed="false">
      <c r="A299" s="38" t="s">
        <v>59</v>
      </c>
      <c r="B299" s="38" t="s">
        <v>55</v>
      </c>
      <c r="C299" s="19" t="s">
        <v>145</v>
      </c>
      <c r="D299" s="19" t="s">
        <v>428</v>
      </c>
      <c r="E299" s="19" t="s">
        <v>69</v>
      </c>
      <c r="F299" s="19"/>
      <c r="G299" s="19" t="n">
        <v>1</v>
      </c>
      <c r="H299" s="19"/>
      <c r="I299" s="21" t="n">
        <v>4</v>
      </c>
      <c r="J299" s="3" t="n">
        <v>1200</v>
      </c>
      <c r="K299" s="3" t="n">
        <f aca="false">I351*J299</f>
        <v>3600</v>
      </c>
      <c r="L299" s="4" t="n">
        <v>1080</v>
      </c>
      <c r="M299" s="5" t="n">
        <f aca="false">I351*L299</f>
        <v>3240</v>
      </c>
    </row>
    <row r="300" customFormat="false" ht="12" hidden="false" customHeight="true" outlineLevel="0" collapsed="false">
      <c r="A300" s="38" t="s">
        <v>59</v>
      </c>
      <c r="B300" s="38" t="s">
        <v>55</v>
      </c>
      <c r="C300" s="19" t="s">
        <v>60</v>
      </c>
      <c r="D300" s="19" t="s">
        <v>428</v>
      </c>
      <c r="E300" s="19" t="s">
        <v>69</v>
      </c>
      <c r="F300" s="19" t="n">
        <v>0</v>
      </c>
      <c r="G300" s="19" t="n">
        <v>1</v>
      </c>
      <c r="H300" s="19" t="n">
        <v>0</v>
      </c>
      <c r="I300" s="21" t="n">
        <v>4</v>
      </c>
      <c r="K300" s="3" t="n">
        <f aca="false">I352*J300</f>
        <v>0</v>
      </c>
      <c r="L300" s="4" t="n">
        <v>1500</v>
      </c>
      <c r="M300" s="5" t="n">
        <f aca="false">I352*L300</f>
        <v>1500</v>
      </c>
    </row>
    <row r="301" customFormat="false" ht="12" hidden="false" customHeight="true" outlineLevel="0" collapsed="false">
      <c r="A301" s="19" t="s">
        <v>54</v>
      </c>
      <c r="B301" s="19" t="s">
        <v>55</v>
      </c>
      <c r="C301" s="19" t="s">
        <v>430</v>
      </c>
      <c r="D301" s="19" t="s">
        <v>428</v>
      </c>
      <c r="E301" s="19" t="s">
        <v>69</v>
      </c>
      <c r="F301" s="19"/>
      <c r="G301" s="19" t="n">
        <v>1</v>
      </c>
      <c r="H301" s="19"/>
      <c r="I301" s="89" t="n">
        <v>4</v>
      </c>
      <c r="J301" s="37"/>
      <c r="K301" s="3" t="n">
        <f aca="false">I353*J301</f>
        <v>0</v>
      </c>
      <c r="L301" s="55" t="n">
        <v>112.5</v>
      </c>
      <c r="M301" s="5" t="n">
        <f aca="false">I353*L301</f>
        <v>337.5</v>
      </c>
    </row>
    <row r="302" customFormat="false" ht="12" hidden="false" customHeight="true" outlineLevel="0" collapsed="false">
      <c r="A302" s="39" t="s">
        <v>65</v>
      </c>
      <c r="B302" s="39"/>
      <c r="C302" s="39" t="s">
        <v>75</v>
      </c>
      <c r="D302" s="39" t="s">
        <v>428</v>
      </c>
      <c r="E302" s="39" t="s">
        <v>69</v>
      </c>
      <c r="F302" s="39"/>
      <c r="G302" s="39" t="n">
        <v>4</v>
      </c>
      <c r="H302" s="39"/>
      <c r="I302" s="97" t="n">
        <v>1</v>
      </c>
      <c r="J302" s="93"/>
      <c r="K302" s="25" t="n">
        <f aca="false">I355*J302</f>
        <v>0</v>
      </c>
      <c r="L302" s="104"/>
      <c r="M302" s="27"/>
      <c r="N302" s="28"/>
    </row>
    <row r="303" customFormat="false" ht="12" hidden="false" customHeight="true" outlineLevel="0" collapsed="false">
      <c r="A303" s="39" t="s">
        <v>26</v>
      </c>
      <c r="B303" s="23"/>
      <c r="C303" s="23" t="s">
        <v>29</v>
      </c>
      <c r="D303" s="39" t="s">
        <v>428</v>
      </c>
      <c r="E303" s="39" t="s">
        <v>69</v>
      </c>
      <c r="F303" s="39" t="n">
        <v>3</v>
      </c>
      <c r="G303" s="39"/>
      <c r="H303" s="39"/>
      <c r="I303" s="97" t="n">
        <v>4</v>
      </c>
      <c r="J303" s="93"/>
      <c r="K303" s="25" t="n">
        <f aca="false">I356*J303</f>
        <v>0</v>
      </c>
      <c r="L303" s="104"/>
      <c r="M303" s="27"/>
      <c r="N303" s="28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5"/>
      <c r="BY303" s="75"/>
      <c r="BZ303" s="75"/>
      <c r="CA303" s="75"/>
      <c r="CB303" s="75"/>
      <c r="CC303" s="75"/>
      <c r="CD303" s="75"/>
      <c r="CE303" s="75"/>
      <c r="CF303" s="75"/>
      <c r="CG303" s="75"/>
      <c r="CH303" s="75"/>
      <c r="CI303" s="75"/>
      <c r="CJ303" s="75"/>
      <c r="CK303" s="75"/>
      <c r="CL303" s="75"/>
      <c r="CM303" s="75"/>
      <c r="CN303" s="75"/>
      <c r="CO303" s="75"/>
      <c r="CP303" s="75"/>
      <c r="CQ303" s="75"/>
      <c r="CR303" s="75"/>
      <c r="CS303" s="75"/>
      <c r="CT303" s="75"/>
      <c r="CU303" s="75"/>
      <c r="CV303" s="75"/>
      <c r="CW303" s="75"/>
      <c r="CX303" s="75"/>
      <c r="CY303" s="75"/>
      <c r="CZ303" s="75"/>
      <c r="DA303" s="75"/>
      <c r="DB303" s="75"/>
      <c r="DC303" s="75"/>
      <c r="DD303" s="75"/>
      <c r="DE303" s="75"/>
      <c r="DF303" s="75"/>
      <c r="DG303" s="75"/>
      <c r="DH303" s="75"/>
      <c r="DI303" s="75"/>
      <c r="DJ303" s="75"/>
      <c r="DK303" s="75"/>
      <c r="DL303" s="75"/>
      <c r="DM303" s="75"/>
      <c r="DN303" s="75"/>
      <c r="DO303" s="75"/>
      <c r="DP303" s="75"/>
      <c r="DQ303" s="75"/>
      <c r="DR303" s="75"/>
      <c r="DS303" s="75"/>
      <c r="DT303" s="75"/>
      <c r="DU303" s="75"/>
      <c r="DV303" s="75"/>
      <c r="DW303" s="75"/>
      <c r="DX303" s="75"/>
      <c r="DY303" s="75"/>
      <c r="DZ303" s="75"/>
      <c r="EA303" s="75"/>
      <c r="EB303" s="75"/>
      <c r="EC303" s="75"/>
      <c r="ED303" s="75"/>
      <c r="EE303" s="75"/>
      <c r="EF303" s="75"/>
      <c r="EG303" s="75"/>
      <c r="EH303" s="75"/>
      <c r="EI303" s="75"/>
      <c r="EJ303" s="75"/>
      <c r="EK303" s="75"/>
      <c r="EL303" s="75"/>
      <c r="EM303" s="75"/>
      <c r="EN303" s="75"/>
      <c r="EO303" s="75"/>
      <c r="EP303" s="75"/>
      <c r="EQ303" s="75"/>
      <c r="ER303" s="75"/>
      <c r="ES303" s="75"/>
      <c r="ET303" s="75"/>
      <c r="EU303" s="75"/>
      <c r="EV303" s="75"/>
      <c r="EW303" s="75"/>
      <c r="EX303" s="75"/>
      <c r="EY303" s="75"/>
      <c r="EZ303" s="75"/>
      <c r="FA303" s="75"/>
      <c r="FB303" s="75"/>
      <c r="FC303" s="75"/>
      <c r="FD303" s="75"/>
      <c r="FE303" s="75"/>
      <c r="FF303" s="75"/>
      <c r="FG303" s="75"/>
      <c r="FH303" s="75"/>
      <c r="FI303" s="75"/>
      <c r="FJ303" s="75"/>
      <c r="FK303" s="75"/>
      <c r="FL303" s="75"/>
      <c r="FM303" s="75"/>
      <c r="FN303" s="75"/>
      <c r="FO303" s="75"/>
      <c r="FP303" s="75"/>
      <c r="FQ303" s="75"/>
      <c r="FR303" s="75"/>
      <c r="FS303" s="75"/>
      <c r="FT303" s="75"/>
      <c r="FU303" s="75"/>
      <c r="FV303" s="75"/>
      <c r="FW303" s="75"/>
      <c r="FX303" s="75"/>
      <c r="FY303" s="75"/>
      <c r="FZ303" s="75"/>
      <c r="GA303" s="75"/>
      <c r="GB303" s="75"/>
      <c r="GC303" s="75"/>
      <c r="GD303" s="75"/>
      <c r="GE303" s="75"/>
      <c r="GF303" s="75"/>
      <c r="GG303" s="75"/>
      <c r="GH303" s="75"/>
      <c r="GI303" s="75"/>
      <c r="GJ303" s="75"/>
      <c r="GK303" s="75"/>
      <c r="GL303" s="75"/>
      <c r="GM303" s="75"/>
      <c r="GN303" s="75"/>
      <c r="GO303" s="75"/>
      <c r="GP303" s="75"/>
      <c r="GQ303" s="75"/>
      <c r="GR303" s="75"/>
      <c r="GS303" s="75"/>
      <c r="GT303" s="75"/>
      <c r="GU303" s="75"/>
      <c r="GV303" s="75"/>
      <c r="GW303" s="75"/>
      <c r="GX303" s="75"/>
      <c r="GY303" s="75"/>
      <c r="GZ303" s="75"/>
      <c r="HA303" s="75"/>
      <c r="HB303" s="75"/>
      <c r="HC303" s="75"/>
      <c r="HD303" s="75"/>
      <c r="HE303" s="75"/>
      <c r="HF303" s="75"/>
      <c r="HG303" s="75"/>
      <c r="HH303" s="75"/>
      <c r="HI303" s="75"/>
      <c r="HJ303" s="75"/>
      <c r="HK303" s="75"/>
      <c r="HL303" s="75"/>
      <c r="HM303" s="75"/>
      <c r="HN303" s="75"/>
      <c r="HO303" s="75"/>
      <c r="HP303" s="75"/>
      <c r="HQ303" s="75"/>
      <c r="HR303" s="75"/>
      <c r="HS303" s="75"/>
      <c r="HT303" s="75"/>
      <c r="HU303" s="75"/>
      <c r="HV303" s="75"/>
      <c r="HW303" s="75"/>
      <c r="HX303" s="75"/>
      <c r="HY303" s="75"/>
      <c r="HZ303" s="75"/>
      <c r="IA303" s="75"/>
      <c r="IB303" s="75"/>
      <c r="IC303" s="75"/>
      <c r="ID303" s="75"/>
      <c r="IE303" s="75"/>
      <c r="IF303" s="75"/>
      <c r="IG303" s="75"/>
      <c r="IH303" s="75"/>
      <c r="II303" s="75"/>
      <c r="IJ303" s="75"/>
      <c r="IK303" s="75"/>
      <c r="IL303" s="75"/>
      <c r="IM303" s="75"/>
      <c r="IN303" s="75"/>
      <c r="IO303" s="75"/>
      <c r="IP303" s="75"/>
      <c r="IQ303" s="75"/>
      <c r="IR303" s="75"/>
      <c r="IS303" s="75"/>
      <c r="IT303" s="75"/>
      <c r="IU303" s="75"/>
      <c r="IV303" s="75"/>
      <c r="IW303" s="75"/>
    </row>
    <row r="304" customFormat="false" ht="12" hidden="false" customHeight="true" outlineLevel="0" collapsed="false">
      <c r="A304" s="43" t="s">
        <v>406</v>
      </c>
      <c r="B304" s="99"/>
      <c r="C304" s="43" t="s">
        <v>407</v>
      </c>
      <c r="D304" s="44" t="s">
        <v>428</v>
      </c>
      <c r="E304" s="44" t="s">
        <v>69</v>
      </c>
      <c r="F304" s="44" t="n">
        <v>3</v>
      </c>
      <c r="G304" s="44"/>
      <c r="H304" s="44"/>
      <c r="I304" s="45" t="n">
        <f aca="false">F304+G304+H304</f>
        <v>3</v>
      </c>
      <c r="J304" s="96"/>
      <c r="K304" s="46"/>
      <c r="L304" s="105"/>
      <c r="M304" s="48"/>
      <c r="N304" s="49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  <c r="IW304" s="50"/>
    </row>
    <row r="305" customFormat="false" ht="12" hidden="false" customHeight="true" outlineLevel="0" collapsed="false">
      <c r="A305" s="43" t="s">
        <v>278</v>
      </c>
      <c r="B305" s="99"/>
      <c r="C305" s="43" t="s">
        <v>277</v>
      </c>
      <c r="D305" s="44" t="s">
        <v>428</v>
      </c>
      <c r="E305" s="44" t="s">
        <v>69</v>
      </c>
      <c r="F305" s="44" t="n">
        <v>3</v>
      </c>
      <c r="G305" s="44"/>
      <c r="H305" s="44"/>
      <c r="I305" s="45" t="n">
        <f aca="false">F305+G305+H305</f>
        <v>3</v>
      </c>
      <c r="J305" s="96"/>
      <c r="K305" s="46"/>
      <c r="L305" s="105"/>
      <c r="M305" s="48"/>
      <c r="N305" s="49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  <c r="IW305" s="50"/>
    </row>
    <row r="306" customFormat="false" ht="12" hidden="false" customHeight="true" outlineLevel="0" collapsed="false">
      <c r="A306" s="19" t="s">
        <v>277</v>
      </c>
      <c r="B306" s="19" t="s">
        <v>20</v>
      </c>
      <c r="C306" s="106" t="s">
        <v>278</v>
      </c>
      <c r="D306" s="1" t="s">
        <v>431</v>
      </c>
      <c r="E306" s="19" t="s">
        <v>69</v>
      </c>
      <c r="I306" s="107" t="n">
        <v>9</v>
      </c>
      <c r="J306" s="3" t="n">
        <v>395</v>
      </c>
      <c r="K306" s="3" t="n">
        <f aca="false">I359*J306</f>
        <v>395</v>
      </c>
      <c r="L306" s="4" t="n">
        <v>218</v>
      </c>
      <c r="M306" s="5" t="n">
        <f aca="false">I359*L306</f>
        <v>218</v>
      </c>
      <c r="N306" s="6" t="s">
        <v>279</v>
      </c>
    </row>
    <row r="307" customFormat="false" ht="12" hidden="false" customHeight="true" outlineLevel="0" collapsed="false">
      <c r="A307" s="19" t="s">
        <v>254</v>
      </c>
      <c r="B307" s="19" t="s">
        <v>55</v>
      </c>
      <c r="C307" s="106" t="s">
        <v>432</v>
      </c>
      <c r="D307" s="1" t="s">
        <v>431</v>
      </c>
      <c r="E307" s="19" t="s">
        <v>69</v>
      </c>
      <c r="I307" s="107" t="n">
        <v>1</v>
      </c>
      <c r="J307" s="3" t="n">
        <v>195</v>
      </c>
      <c r="K307" s="3" t="e">
        <f aca="false">I360*J307</f>
        <v>#VALUE!</v>
      </c>
      <c r="L307" s="3" t="n">
        <v>195</v>
      </c>
      <c r="M307" s="5" t="e">
        <f aca="false">I360*L307</f>
        <v>#VALUE!</v>
      </c>
    </row>
    <row r="308" customFormat="false" ht="12" hidden="false" customHeight="true" outlineLevel="0" collapsed="false">
      <c r="A308" s="106" t="s">
        <v>433</v>
      </c>
      <c r="B308" s="106" t="s">
        <v>55</v>
      </c>
      <c r="C308" s="106" t="s">
        <v>434</v>
      </c>
      <c r="D308" s="1" t="s">
        <v>431</v>
      </c>
      <c r="E308" s="19" t="s">
        <v>69</v>
      </c>
      <c r="I308" s="107" t="n">
        <v>4</v>
      </c>
      <c r="J308" s="3" t="n">
        <v>315</v>
      </c>
      <c r="K308" s="3" t="n">
        <f aca="false">I361*J308</f>
        <v>1575</v>
      </c>
      <c r="L308" s="108" t="n">
        <v>315</v>
      </c>
      <c r="M308" s="5" t="n">
        <f aca="false">I361*L308</f>
        <v>1575</v>
      </c>
    </row>
    <row r="309" customFormat="false" ht="12" hidden="false" customHeight="true" outlineLevel="0" collapsed="false">
      <c r="A309" s="106" t="s">
        <v>433</v>
      </c>
      <c r="B309" s="106" t="s">
        <v>55</v>
      </c>
      <c r="C309" s="106" t="s">
        <v>434</v>
      </c>
      <c r="D309" s="1" t="s">
        <v>431</v>
      </c>
      <c r="E309" s="19" t="s">
        <v>69</v>
      </c>
      <c r="I309" s="107" t="n">
        <v>11</v>
      </c>
      <c r="K309" s="3" t="n">
        <f aca="false">I362*J309</f>
        <v>0</v>
      </c>
      <c r="L309" s="108" t="n">
        <v>1425.27</v>
      </c>
      <c r="M309" s="5" t="n">
        <f aca="false">I362*L309</f>
        <v>2850.54</v>
      </c>
    </row>
    <row r="310" customFormat="false" ht="12" hidden="false" customHeight="true" outlineLevel="0" collapsed="false">
      <c r="A310" s="19" t="s">
        <v>297</v>
      </c>
      <c r="B310" s="19" t="s">
        <v>20</v>
      </c>
      <c r="C310" s="106" t="s">
        <v>435</v>
      </c>
      <c r="D310" s="1" t="s">
        <v>431</v>
      </c>
      <c r="E310" s="19" t="s">
        <v>69</v>
      </c>
      <c r="I310" s="107" t="n">
        <v>5</v>
      </c>
      <c r="J310" s="3" t="n">
        <v>474</v>
      </c>
      <c r="K310" s="3" t="n">
        <f aca="false">I363*J310</f>
        <v>948</v>
      </c>
      <c r="L310" s="3" t="n">
        <v>474</v>
      </c>
      <c r="M310" s="5" t="n">
        <f aca="false">I363*L310</f>
        <v>948</v>
      </c>
    </row>
    <row r="311" customFormat="false" ht="12" hidden="false" customHeight="true" outlineLevel="0" collapsed="false">
      <c r="A311" s="78" t="s">
        <v>221</v>
      </c>
      <c r="B311" s="19" t="s">
        <v>55</v>
      </c>
      <c r="C311" s="106" t="s">
        <v>436</v>
      </c>
      <c r="D311" s="1" t="s">
        <v>431</v>
      </c>
      <c r="E311" s="19" t="s">
        <v>69</v>
      </c>
      <c r="I311" s="107" t="n">
        <v>14</v>
      </c>
      <c r="K311" s="3" t="n">
        <f aca="false">I364*J311</f>
        <v>0</v>
      </c>
      <c r="L311" s="4" t="n">
        <v>0</v>
      </c>
      <c r="M311" s="5" t="n">
        <f aca="false">I364*L311</f>
        <v>0</v>
      </c>
    </row>
    <row r="312" customFormat="false" ht="12" hidden="false" customHeight="true" outlineLevel="0" collapsed="false">
      <c r="A312" s="106" t="s">
        <v>132</v>
      </c>
      <c r="B312" s="51" t="s">
        <v>15</v>
      </c>
      <c r="C312" s="106" t="s">
        <v>136</v>
      </c>
      <c r="D312" s="1" t="s">
        <v>431</v>
      </c>
      <c r="E312" s="19" t="s">
        <v>69</v>
      </c>
      <c r="I312" s="107" t="n">
        <v>4</v>
      </c>
      <c r="J312" s="3" t="n">
        <v>1980</v>
      </c>
      <c r="K312" s="3" t="n">
        <f aca="false">I365*J312</f>
        <v>3960</v>
      </c>
      <c r="L312" s="4" t="n">
        <v>714</v>
      </c>
      <c r="M312" s="5" t="n">
        <f aca="false">I365*L312</f>
        <v>1428</v>
      </c>
      <c r="N312" s="6" t="s">
        <v>135</v>
      </c>
    </row>
    <row r="313" customFormat="false" ht="12" hidden="false" customHeight="true" outlineLevel="0" collapsed="false">
      <c r="A313" s="19" t="s">
        <v>243</v>
      </c>
      <c r="B313" s="19" t="s">
        <v>55</v>
      </c>
      <c r="C313" s="106" t="s">
        <v>421</v>
      </c>
      <c r="D313" s="1" t="s">
        <v>431</v>
      </c>
      <c r="E313" s="19" t="s">
        <v>69</v>
      </c>
      <c r="I313" s="107" t="n">
        <v>2</v>
      </c>
      <c r="K313" s="3" t="n">
        <f aca="false">I366*J313</f>
        <v>0</v>
      </c>
      <c r="L313" s="4" t="n">
        <v>0</v>
      </c>
      <c r="M313" s="5" t="n">
        <f aca="false">I366*L313</f>
        <v>0</v>
      </c>
    </row>
    <row r="314" customFormat="false" ht="12" hidden="false" customHeight="true" outlineLevel="0" collapsed="false">
      <c r="A314" s="19" t="s">
        <v>377</v>
      </c>
      <c r="B314" s="19" t="s">
        <v>15</v>
      </c>
      <c r="C314" s="19" t="s">
        <v>378</v>
      </c>
      <c r="D314" s="19" t="s">
        <v>437</v>
      </c>
      <c r="E314" s="19" t="s">
        <v>69</v>
      </c>
      <c r="F314" s="19"/>
      <c r="G314" s="19"/>
      <c r="H314" s="19"/>
      <c r="I314" s="21" t="n">
        <v>1</v>
      </c>
      <c r="J314" s="37" t="n">
        <v>1999</v>
      </c>
      <c r="K314" s="3" t="n">
        <f aca="false">I367*J314</f>
        <v>9995</v>
      </c>
      <c r="L314" s="37" t="n">
        <v>1999</v>
      </c>
      <c r="M314" s="5" t="n">
        <f aca="false">I367*L314</f>
        <v>9995</v>
      </c>
    </row>
    <row r="315" customFormat="false" ht="12" hidden="false" customHeight="true" outlineLevel="0" collapsed="false">
      <c r="A315" s="43" t="s">
        <v>377</v>
      </c>
      <c r="B315" s="44"/>
      <c r="C315" s="43" t="s">
        <v>438</v>
      </c>
      <c r="D315" s="44" t="s">
        <v>437</v>
      </c>
      <c r="E315" s="44" t="s">
        <v>69</v>
      </c>
      <c r="F315" s="44"/>
      <c r="G315" s="44" t="n">
        <v>1</v>
      </c>
      <c r="H315" s="44"/>
      <c r="I315" s="45" t="n">
        <f aca="false">F315+G315+H315</f>
        <v>1</v>
      </c>
      <c r="J315" s="96"/>
      <c r="K315" s="46"/>
      <c r="L315" s="96"/>
      <c r="M315" s="48"/>
      <c r="N315" s="49"/>
    </row>
    <row r="316" customFormat="false" ht="12" hidden="false" customHeight="true" outlineLevel="0" collapsed="false">
      <c r="A316" s="43" t="s">
        <v>70</v>
      </c>
      <c r="B316" s="44"/>
      <c r="C316" s="43" t="s">
        <v>30</v>
      </c>
      <c r="D316" s="44" t="s">
        <v>437</v>
      </c>
      <c r="E316" s="44" t="s">
        <v>69</v>
      </c>
      <c r="F316" s="44"/>
      <c r="G316" s="44" t="n">
        <v>1</v>
      </c>
      <c r="H316" s="44"/>
      <c r="I316" s="45" t="n">
        <f aca="false">F316+G316+H316</f>
        <v>1</v>
      </c>
      <c r="J316" s="96"/>
      <c r="K316" s="46"/>
      <c r="L316" s="96"/>
      <c r="M316" s="48"/>
      <c r="N316" s="49"/>
    </row>
    <row r="317" customFormat="false" ht="12" hidden="false" customHeight="true" outlineLevel="0" collapsed="false">
      <c r="A317" s="43" t="s">
        <v>77</v>
      </c>
      <c r="B317" s="44"/>
      <c r="C317" s="43" t="s">
        <v>439</v>
      </c>
      <c r="D317" s="44" t="s">
        <v>437</v>
      </c>
      <c r="E317" s="44" t="s">
        <v>69</v>
      </c>
      <c r="F317" s="44"/>
      <c r="G317" s="44" t="n">
        <v>1</v>
      </c>
      <c r="H317" s="44"/>
      <c r="I317" s="45" t="n">
        <f aca="false">F317+G317+H317</f>
        <v>1</v>
      </c>
      <c r="J317" s="96"/>
      <c r="K317" s="46"/>
      <c r="L317" s="96"/>
      <c r="M317" s="48"/>
      <c r="N317" s="49"/>
    </row>
    <row r="318" customFormat="false" ht="12" hidden="false" customHeight="true" outlineLevel="0" collapsed="false">
      <c r="A318" s="43" t="s">
        <v>163</v>
      </c>
      <c r="B318" s="44"/>
      <c r="C318" s="43" t="s">
        <v>440</v>
      </c>
      <c r="D318" s="44" t="s">
        <v>437</v>
      </c>
      <c r="E318" s="44" t="s">
        <v>69</v>
      </c>
      <c r="F318" s="44"/>
      <c r="G318" s="44" t="n">
        <v>1</v>
      </c>
      <c r="H318" s="44"/>
      <c r="I318" s="45" t="n">
        <f aca="false">F318+G318+H318</f>
        <v>1</v>
      </c>
      <c r="J318" s="96"/>
      <c r="K318" s="46"/>
      <c r="L318" s="96"/>
      <c r="M318" s="48"/>
      <c r="N318" s="49"/>
    </row>
    <row r="319" customFormat="false" ht="12" hidden="false" customHeight="true" outlineLevel="0" collapsed="false">
      <c r="A319" s="43" t="s">
        <v>377</v>
      </c>
      <c r="B319" s="44"/>
      <c r="C319" s="43" t="s">
        <v>438</v>
      </c>
      <c r="D319" s="44" t="s">
        <v>437</v>
      </c>
      <c r="E319" s="44" t="s">
        <v>69</v>
      </c>
      <c r="F319" s="44"/>
      <c r="G319" s="44" t="n">
        <v>1</v>
      </c>
      <c r="H319" s="44"/>
      <c r="I319" s="45" t="n">
        <f aca="false">F319+G319+H319</f>
        <v>1</v>
      </c>
      <c r="J319" s="96"/>
      <c r="K319" s="46"/>
      <c r="L319" s="96"/>
      <c r="M319" s="48"/>
      <c r="N319" s="49"/>
    </row>
    <row r="320" customFormat="false" ht="12" hidden="false" customHeight="true" outlineLevel="0" collapsed="false">
      <c r="A320" s="43" t="s">
        <v>70</v>
      </c>
      <c r="B320" s="44"/>
      <c r="C320" s="43" t="s">
        <v>30</v>
      </c>
      <c r="D320" s="44" t="s">
        <v>437</v>
      </c>
      <c r="E320" s="44" t="s">
        <v>69</v>
      </c>
      <c r="F320" s="44"/>
      <c r="G320" s="44" t="n">
        <v>1</v>
      </c>
      <c r="H320" s="44"/>
      <c r="I320" s="45" t="n">
        <f aca="false">F320+G320+H320</f>
        <v>1</v>
      </c>
      <c r="J320" s="96"/>
      <c r="K320" s="46"/>
      <c r="L320" s="96"/>
      <c r="M320" s="48"/>
      <c r="N320" s="49"/>
    </row>
    <row r="321" customFormat="false" ht="12" hidden="false" customHeight="true" outlineLevel="0" collapsed="false">
      <c r="A321" s="43" t="s">
        <v>77</v>
      </c>
      <c r="B321" s="44"/>
      <c r="C321" s="43" t="s">
        <v>439</v>
      </c>
      <c r="D321" s="44" t="s">
        <v>437</v>
      </c>
      <c r="E321" s="44" t="s">
        <v>69</v>
      </c>
      <c r="F321" s="44"/>
      <c r="G321" s="44" t="n">
        <v>1</v>
      </c>
      <c r="H321" s="44"/>
      <c r="I321" s="45" t="n">
        <f aca="false">F321+G321+H321</f>
        <v>1</v>
      </c>
      <c r="J321" s="96"/>
      <c r="K321" s="46"/>
      <c r="L321" s="96"/>
      <c r="M321" s="48"/>
      <c r="N321" s="49"/>
    </row>
    <row r="322" customFormat="false" ht="12" hidden="false" customHeight="true" outlineLevel="0" collapsed="false">
      <c r="A322" s="43" t="s">
        <v>163</v>
      </c>
      <c r="B322" s="44"/>
      <c r="C322" s="43" t="s">
        <v>440</v>
      </c>
      <c r="D322" s="44" t="s">
        <v>437</v>
      </c>
      <c r="E322" s="44" t="s">
        <v>69</v>
      </c>
      <c r="F322" s="44"/>
      <c r="G322" s="44" t="n">
        <v>1</v>
      </c>
      <c r="H322" s="44"/>
      <c r="I322" s="45" t="n">
        <f aca="false">F322+G322+H322</f>
        <v>1</v>
      </c>
      <c r="J322" s="96"/>
      <c r="K322" s="46"/>
      <c r="L322" s="96"/>
      <c r="M322" s="48"/>
      <c r="N322" s="49"/>
    </row>
    <row r="323" customFormat="false" ht="12" hidden="false" customHeight="true" outlineLevel="0" collapsed="false">
      <c r="A323" s="43" t="s">
        <v>65</v>
      </c>
      <c r="B323" s="44"/>
      <c r="C323" s="43" t="s">
        <v>441</v>
      </c>
      <c r="D323" s="44" t="s">
        <v>437</v>
      </c>
      <c r="E323" s="44" t="s">
        <v>69</v>
      </c>
      <c r="F323" s="44"/>
      <c r="G323" s="44" t="n">
        <v>2</v>
      </c>
      <c r="H323" s="44"/>
      <c r="I323" s="45" t="n">
        <f aca="false">F323+G323+H323</f>
        <v>2</v>
      </c>
      <c r="J323" s="96"/>
      <c r="K323" s="46"/>
      <c r="L323" s="96"/>
      <c r="M323" s="48"/>
      <c r="N323" s="49"/>
    </row>
    <row r="324" customFormat="false" ht="12" hidden="false" customHeight="true" outlineLevel="0" collapsed="false">
      <c r="A324" s="19" t="s">
        <v>90</v>
      </c>
      <c r="B324" s="19" t="s">
        <v>20</v>
      </c>
      <c r="C324" s="19" t="s">
        <v>370</v>
      </c>
      <c r="D324" s="19" t="s">
        <v>442</v>
      </c>
      <c r="E324" s="19" t="s">
        <v>69</v>
      </c>
      <c r="F324" s="19"/>
      <c r="G324" s="19"/>
      <c r="H324" s="19"/>
      <c r="I324" s="21" t="n">
        <v>0</v>
      </c>
      <c r="J324" s="3" t="n">
        <v>2999</v>
      </c>
      <c r="K324" s="3" t="n">
        <f aca="false">I385*J324</f>
        <v>14995</v>
      </c>
      <c r="L324" s="4" t="n">
        <v>2200</v>
      </c>
      <c r="M324" s="5" t="n">
        <f aca="false">I385*L324</f>
        <v>11000</v>
      </c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2"/>
      <c r="BW324" s="102"/>
      <c r="BX324" s="102"/>
      <c r="BY324" s="102"/>
      <c r="BZ324" s="102"/>
      <c r="CA324" s="102"/>
      <c r="CB324" s="102"/>
      <c r="CC324" s="102"/>
      <c r="CD324" s="102"/>
      <c r="CE324" s="102"/>
      <c r="CF324" s="102"/>
      <c r="CG324" s="102"/>
      <c r="CH324" s="102"/>
      <c r="CI324" s="102"/>
      <c r="CJ324" s="102"/>
      <c r="CK324" s="102"/>
      <c r="CL324" s="102"/>
      <c r="CM324" s="102"/>
      <c r="CN324" s="102"/>
      <c r="CO324" s="102"/>
      <c r="CP324" s="102"/>
      <c r="CQ324" s="102"/>
      <c r="CR324" s="102"/>
      <c r="CS324" s="102"/>
      <c r="CT324" s="102"/>
      <c r="CU324" s="102"/>
      <c r="CV324" s="102"/>
      <c r="CW324" s="102"/>
      <c r="CX324" s="102"/>
      <c r="CY324" s="102"/>
      <c r="CZ324" s="102"/>
      <c r="DA324" s="102"/>
      <c r="DB324" s="102"/>
      <c r="DC324" s="102"/>
      <c r="DD324" s="102"/>
      <c r="DE324" s="102"/>
      <c r="DF324" s="102"/>
      <c r="DG324" s="102"/>
      <c r="DH324" s="102"/>
      <c r="DI324" s="102"/>
      <c r="DJ324" s="102"/>
      <c r="DK324" s="102"/>
      <c r="DL324" s="102"/>
      <c r="DM324" s="102"/>
      <c r="DN324" s="102"/>
      <c r="DO324" s="102"/>
      <c r="DP324" s="102"/>
      <c r="DQ324" s="102"/>
      <c r="DR324" s="102"/>
      <c r="DS324" s="102"/>
      <c r="DT324" s="102"/>
      <c r="DU324" s="102"/>
      <c r="DV324" s="102"/>
      <c r="DW324" s="102"/>
      <c r="DX324" s="102"/>
      <c r="DY324" s="102"/>
      <c r="DZ324" s="102"/>
      <c r="EA324" s="102"/>
      <c r="EB324" s="102"/>
      <c r="EC324" s="102"/>
      <c r="ED324" s="102"/>
      <c r="EE324" s="102"/>
      <c r="EF324" s="102"/>
      <c r="EG324" s="102"/>
      <c r="EH324" s="102"/>
      <c r="EI324" s="102"/>
      <c r="EJ324" s="102"/>
      <c r="EK324" s="102"/>
      <c r="EL324" s="102"/>
      <c r="EM324" s="102"/>
      <c r="EN324" s="102"/>
      <c r="EO324" s="102"/>
      <c r="EP324" s="102"/>
      <c r="EQ324" s="102"/>
      <c r="ER324" s="102"/>
      <c r="ES324" s="102"/>
      <c r="ET324" s="102"/>
      <c r="EU324" s="102"/>
      <c r="EV324" s="102"/>
      <c r="EW324" s="102"/>
      <c r="EX324" s="102"/>
      <c r="EY324" s="102"/>
      <c r="EZ324" s="102"/>
      <c r="FA324" s="102"/>
      <c r="FB324" s="102"/>
      <c r="FC324" s="102"/>
      <c r="FD324" s="102"/>
      <c r="FE324" s="102"/>
      <c r="FF324" s="102"/>
      <c r="FG324" s="102"/>
      <c r="FH324" s="102"/>
      <c r="FI324" s="102"/>
      <c r="FJ324" s="102"/>
      <c r="FK324" s="102"/>
      <c r="FL324" s="102"/>
      <c r="FM324" s="102"/>
      <c r="FN324" s="102"/>
      <c r="FO324" s="102"/>
      <c r="FP324" s="102"/>
      <c r="FQ324" s="102"/>
      <c r="FR324" s="102"/>
      <c r="FS324" s="102"/>
      <c r="FT324" s="102"/>
      <c r="FU324" s="102"/>
      <c r="FV324" s="102"/>
      <c r="FW324" s="102"/>
      <c r="FX324" s="102"/>
      <c r="FY324" s="102"/>
      <c r="FZ324" s="102"/>
      <c r="GA324" s="102"/>
      <c r="GB324" s="102"/>
      <c r="GC324" s="102"/>
      <c r="GD324" s="102"/>
      <c r="GE324" s="102"/>
      <c r="GF324" s="102"/>
      <c r="GG324" s="102"/>
      <c r="GH324" s="102"/>
      <c r="GI324" s="102"/>
      <c r="GJ324" s="102"/>
      <c r="GK324" s="102"/>
      <c r="GL324" s="102"/>
      <c r="GM324" s="102"/>
      <c r="GN324" s="102"/>
      <c r="GO324" s="102"/>
      <c r="GP324" s="102"/>
      <c r="GQ324" s="102"/>
      <c r="GR324" s="102"/>
      <c r="GS324" s="102"/>
      <c r="GT324" s="102"/>
      <c r="GU324" s="102"/>
      <c r="GV324" s="102"/>
      <c r="GW324" s="102"/>
      <c r="GX324" s="102"/>
      <c r="GY324" s="102"/>
      <c r="GZ324" s="102"/>
      <c r="HA324" s="102"/>
      <c r="HB324" s="102"/>
      <c r="HC324" s="102"/>
      <c r="HD324" s="102"/>
      <c r="HE324" s="102"/>
      <c r="HF324" s="102"/>
      <c r="HG324" s="102"/>
      <c r="HH324" s="102"/>
      <c r="HI324" s="102"/>
      <c r="HJ324" s="102"/>
      <c r="HK324" s="102"/>
      <c r="HL324" s="102"/>
      <c r="HM324" s="102"/>
      <c r="HN324" s="102"/>
      <c r="HO324" s="102"/>
      <c r="HP324" s="102"/>
      <c r="HQ324" s="102"/>
      <c r="HR324" s="102"/>
      <c r="HS324" s="102"/>
      <c r="HT324" s="102"/>
      <c r="HU324" s="102"/>
      <c r="HV324" s="102"/>
      <c r="HW324" s="102"/>
      <c r="HX324" s="102"/>
      <c r="HY324" s="102"/>
      <c r="HZ324" s="102"/>
      <c r="IA324" s="102"/>
      <c r="IB324" s="102"/>
      <c r="IC324" s="102"/>
      <c r="ID324" s="102"/>
      <c r="IE324" s="102"/>
      <c r="IF324" s="102"/>
      <c r="IG324" s="102"/>
      <c r="IH324" s="102"/>
      <c r="II324" s="102"/>
      <c r="IJ324" s="102"/>
      <c r="IK324" s="102"/>
      <c r="IL324" s="102"/>
      <c r="IM324" s="102"/>
      <c r="IN324" s="102"/>
      <c r="IO324" s="102"/>
      <c r="IP324" s="102"/>
      <c r="IQ324" s="102"/>
      <c r="IR324" s="102"/>
      <c r="IS324" s="102"/>
      <c r="IT324" s="102"/>
      <c r="IU324" s="102"/>
      <c r="IV324" s="102"/>
      <c r="IW324" s="102"/>
    </row>
    <row r="325" customFormat="false" ht="12" hidden="false" customHeight="true" outlineLevel="0" collapsed="false">
      <c r="A325" s="19" t="s">
        <v>263</v>
      </c>
      <c r="B325" s="19" t="s">
        <v>15</v>
      </c>
      <c r="C325" s="19" t="s">
        <v>326</v>
      </c>
      <c r="D325" s="19" t="s">
        <v>443</v>
      </c>
      <c r="E325" s="19" t="s">
        <v>444</v>
      </c>
      <c r="F325" s="19"/>
      <c r="G325" s="19"/>
      <c r="H325" s="19"/>
      <c r="I325" s="21" t="n">
        <v>1</v>
      </c>
      <c r="J325" s="3" t="n">
        <v>2995</v>
      </c>
      <c r="K325" s="3" t="n">
        <f aca="false">I386*J325</f>
        <v>20965</v>
      </c>
      <c r="L325" s="3" t="n">
        <v>2995</v>
      </c>
      <c r="M325" s="5" t="n">
        <f aca="false">I386*L325</f>
        <v>20965</v>
      </c>
    </row>
    <row r="326" customFormat="false" ht="12" hidden="false" customHeight="true" outlineLevel="0" collapsed="false">
      <c r="A326" s="39" t="s">
        <v>54</v>
      </c>
      <c r="B326" s="39"/>
      <c r="C326" s="39" t="s">
        <v>321</v>
      </c>
      <c r="D326" s="39" t="s">
        <v>443</v>
      </c>
      <c r="E326" s="39" t="s">
        <v>444</v>
      </c>
      <c r="F326" s="39"/>
      <c r="G326" s="39"/>
      <c r="H326" s="39"/>
      <c r="I326" s="41" t="n">
        <v>1</v>
      </c>
      <c r="J326" s="25"/>
      <c r="K326" s="25"/>
      <c r="L326" s="25"/>
      <c r="M326" s="27"/>
      <c r="N326" s="28"/>
    </row>
    <row r="327" customFormat="false" ht="12" hidden="false" customHeight="true" outlineLevel="0" collapsed="false">
      <c r="A327" s="39" t="s">
        <v>65</v>
      </c>
      <c r="B327" s="39"/>
      <c r="C327" s="39" t="s">
        <v>269</v>
      </c>
      <c r="D327" s="39" t="s">
        <v>443</v>
      </c>
      <c r="E327" s="39" t="s">
        <v>444</v>
      </c>
      <c r="F327" s="39"/>
      <c r="G327" s="39"/>
      <c r="H327" s="39"/>
      <c r="I327" s="41" t="n">
        <v>1</v>
      </c>
      <c r="J327" s="25"/>
      <c r="K327" s="25"/>
      <c r="L327" s="25"/>
      <c r="M327" s="27"/>
      <c r="N327" s="28"/>
    </row>
    <row r="328" customFormat="false" ht="12" hidden="false" customHeight="true" outlineLevel="0" collapsed="false">
      <c r="A328" s="19" t="s">
        <v>263</v>
      </c>
      <c r="B328" s="19" t="s">
        <v>15</v>
      </c>
      <c r="C328" s="19" t="s">
        <v>326</v>
      </c>
      <c r="D328" s="19" t="s">
        <v>445</v>
      </c>
      <c r="E328" s="19" t="s">
        <v>444</v>
      </c>
      <c r="F328" s="19"/>
      <c r="G328" s="19"/>
      <c r="H328" s="19"/>
      <c r="I328" s="21" t="n">
        <v>3</v>
      </c>
      <c r="J328" s="3" t="n">
        <v>2995</v>
      </c>
      <c r="K328" s="3" t="n">
        <f aca="false">I389*J328</f>
        <v>0</v>
      </c>
      <c r="L328" s="3" t="n">
        <v>2995</v>
      </c>
      <c r="M328" s="5" t="n">
        <f aca="false">I389*L328</f>
        <v>0</v>
      </c>
    </row>
    <row r="329" customFormat="false" ht="12" hidden="false" customHeight="true" outlineLevel="0" collapsed="false">
      <c r="A329" s="39" t="s">
        <v>26</v>
      </c>
      <c r="B329" s="39"/>
      <c r="C329" s="39" t="s">
        <v>446</v>
      </c>
      <c r="D329" s="39" t="s">
        <v>445</v>
      </c>
      <c r="E329" s="39" t="s">
        <v>444</v>
      </c>
      <c r="F329" s="39"/>
      <c r="G329" s="39"/>
      <c r="H329" s="39"/>
      <c r="I329" s="41" t="n">
        <v>2</v>
      </c>
      <c r="J329" s="25"/>
      <c r="K329" s="25"/>
      <c r="L329" s="25"/>
      <c r="M329" s="27"/>
      <c r="N329" s="28"/>
    </row>
    <row r="330" customFormat="false" ht="12" hidden="false" customHeight="true" outlineLevel="0" collapsed="false">
      <c r="A330" s="39" t="s">
        <v>54</v>
      </c>
      <c r="B330" s="39"/>
      <c r="C330" s="39" t="s">
        <v>321</v>
      </c>
      <c r="D330" s="39" t="s">
        <v>445</v>
      </c>
      <c r="E330" s="39" t="s">
        <v>444</v>
      </c>
      <c r="F330" s="39"/>
      <c r="G330" s="39"/>
      <c r="H330" s="39"/>
      <c r="I330" s="41" t="n">
        <v>1</v>
      </c>
      <c r="J330" s="25"/>
      <c r="K330" s="25"/>
      <c r="L330" s="25"/>
      <c r="M330" s="27"/>
      <c r="N330" s="28"/>
    </row>
    <row r="331" customFormat="false" ht="12" hidden="false" customHeight="true" outlineLevel="0" collapsed="false">
      <c r="A331" s="39" t="s">
        <v>65</v>
      </c>
      <c r="B331" s="39"/>
      <c r="C331" s="39" t="s">
        <v>269</v>
      </c>
      <c r="D331" s="39" t="s">
        <v>445</v>
      </c>
      <c r="E331" s="39" t="s">
        <v>444</v>
      </c>
      <c r="F331" s="39"/>
      <c r="G331" s="39"/>
      <c r="H331" s="39"/>
      <c r="I331" s="41" t="n">
        <v>1</v>
      </c>
      <c r="J331" s="25"/>
      <c r="K331" s="25"/>
      <c r="L331" s="25"/>
      <c r="M331" s="27"/>
      <c r="N331" s="28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2"/>
      <c r="BW331" s="102"/>
      <c r="BX331" s="102"/>
      <c r="BY331" s="102"/>
      <c r="BZ331" s="102"/>
      <c r="CA331" s="102"/>
      <c r="CB331" s="102"/>
      <c r="CC331" s="102"/>
      <c r="CD331" s="102"/>
      <c r="CE331" s="102"/>
      <c r="CF331" s="102"/>
      <c r="CG331" s="102"/>
      <c r="CH331" s="102"/>
      <c r="CI331" s="102"/>
      <c r="CJ331" s="102"/>
      <c r="CK331" s="102"/>
      <c r="CL331" s="102"/>
      <c r="CM331" s="102"/>
      <c r="CN331" s="102"/>
      <c r="CO331" s="102"/>
      <c r="CP331" s="102"/>
      <c r="CQ331" s="102"/>
      <c r="CR331" s="102"/>
      <c r="CS331" s="102"/>
      <c r="CT331" s="102"/>
      <c r="CU331" s="102"/>
      <c r="CV331" s="102"/>
      <c r="CW331" s="102"/>
      <c r="CX331" s="102"/>
      <c r="CY331" s="102"/>
      <c r="CZ331" s="102"/>
      <c r="DA331" s="102"/>
      <c r="DB331" s="102"/>
      <c r="DC331" s="102"/>
      <c r="DD331" s="102"/>
      <c r="DE331" s="102"/>
      <c r="DF331" s="102"/>
      <c r="DG331" s="102"/>
      <c r="DH331" s="102"/>
      <c r="DI331" s="102"/>
      <c r="DJ331" s="102"/>
      <c r="DK331" s="102"/>
      <c r="DL331" s="102"/>
      <c r="DM331" s="102"/>
      <c r="DN331" s="102"/>
      <c r="DO331" s="102"/>
      <c r="DP331" s="102"/>
      <c r="DQ331" s="102"/>
      <c r="DR331" s="102"/>
      <c r="DS331" s="102"/>
      <c r="DT331" s="102"/>
      <c r="DU331" s="102"/>
      <c r="DV331" s="102"/>
      <c r="DW331" s="102"/>
      <c r="DX331" s="102"/>
      <c r="DY331" s="102"/>
      <c r="DZ331" s="102"/>
      <c r="EA331" s="102"/>
      <c r="EB331" s="102"/>
      <c r="EC331" s="102"/>
      <c r="ED331" s="102"/>
      <c r="EE331" s="102"/>
      <c r="EF331" s="102"/>
      <c r="EG331" s="102"/>
      <c r="EH331" s="102"/>
      <c r="EI331" s="102"/>
      <c r="EJ331" s="102"/>
      <c r="EK331" s="102"/>
      <c r="EL331" s="102"/>
      <c r="EM331" s="102"/>
      <c r="EN331" s="102"/>
      <c r="EO331" s="102"/>
      <c r="EP331" s="102"/>
      <c r="EQ331" s="102"/>
      <c r="ER331" s="102"/>
      <c r="ES331" s="102"/>
      <c r="ET331" s="102"/>
      <c r="EU331" s="102"/>
      <c r="EV331" s="102"/>
      <c r="EW331" s="102"/>
      <c r="EX331" s="102"/>
      <c r="EY331" s="102"/>
      <c r="EZ331" s="102"/>
      <c r="FA331" s="102"/>
      <c r="FB331" s="102"/>
      <c r="FC331" s="102"/>
      <c r="FD331" s="102"/>
      <c r="FE331" s="102"/>
      <c r="FF331" s="102"/>
      <c r="FG331" s="102"/>
      <c r="FH331" s="102"/>
      <c r="FI331" s="102"/>
      <c r="FJ331" s="102"/>
      <c r="FK331" s="102"/>
      <c r="FL331" s="102"/>
      <c r="FM331" s="102"/>
      <c r="FN331" s="102"/>
      <c r="FO331" s="102"/>
      <c r="FP331" s="102"/>
      <c r="FQ331" s="102"/>
      <c r="FR331" s="102"/>
      <c r="FS331" s="102"/>
      <c r="FT331" s="102"/>
      <c r="FU331" s="102"/>
      <c r="FV331" s="102"/>
      <c r="FW331" s="102"/>
      <c r="FX331" s="102"/>
      <c r="FY331" s="102"/>
      <c r="FZ331" s="102"/>
      <c r="GA331" s="102"/>
      <c r="GB331" s="102"/>
      <c r="GC331" s="102"/>
      <c r="GD331" s="102"/>
      <c r="GE331" s="102"/>
      <c r="GF331" s="102"/>
      <c r="GG331" s="102"/>
      <c r="GH331" s="102"/>
      <c r="GI331" s="102"/>
      <c r="GJ331" s="102"/>
      <c r="GK331" s="102"/>
      <c r="GL331" s="102"/>
      <c r="GM331" s="102"/>
      <c r="GN331" s="102"/>
      <c r="GO331" s="102"/>
      <c r="GP331" s="102"/>
      <c r="GQ331" s="102"/>
      <c r="GR331" s="102"/>
      <c r="GS331" s="102"/>
      <c r="GT331" s="102"/>
      <c r="GU331" s="102"/>
      <c r="GV331" s="102"/>
      <c r="GW331" s="102"/>
      <c r="GX331" s="102"/>
      <c r="GY331" s="102"/>
      <c r="GZ331" s="102"/>
      <c r="HA331" s="102"/>
      <c r="HB331" s="102"/>
      <c r="HC331" s="102"/>
      <c r="HD331" s="102"/>
      <c r="HE331" s="102"/>
      <c r="HF331" s="102"/>
      <c r="HG331" s="102"/>
      <c r="HH331" s="102"/>
      <c r="HI331" s="102"/>
      <c r="HJ331" s="102"/>
      <c r="HK331" s="102"/>
      <c r="HL331" s="102"/>
      <c r="HM331" s="102"/>
      <c r="HN331" s="102"/>
      <c r="HO331" s="102"/>
      <c r="HP331" s="102"/>
      <c r="HQ331" s="102"/>
      <c r="HR331" s="102"/>
      <c r="HS331" s="102"/>
      <c r="HT331" s="102"/>
      <c r="HU331" s="102"/>
      <c r="HV331" s="102"/>
      <c r="HW331" s="102"/>
      <c r="HX331" s="102"/>
      <c r="HY331" s="102"/>
      <c r="HZ331" s="102"/>
      <c r="IA331" s="102"/>
      <c r="IB331" s="102"/>
      <c r="IC331" s="102"/>
      <c r="ID331" s="102"/>
      <c r="IE331" s="102"/>
      <c r="IF331" s="102"/>
      <c r="IG331" s="102"/>
      <c r="IH331" s="102"/>
      <c r="II331" s="102"/>
      <c r="IJ331" s="102"/>
      <c r="IK331" s="102"/>
      <c r="IL331" s="102"/>
      <c r="IM331" s="102"/>
      <c r="IN331" s="102"/>
      <c r="IO331" s="102"/>
      <c r="IP331" s="102"/>
      <c r="IQ331" s="102"/>
      <c r="IR331" s="102"/>
      <c r="IS331" s="102"/>
      <c r="IT331" s="102"/>
      <c r="IU331" s="102"/>
      <c r="IV331" s="102"/>
      <c r="IW331" s="102"/>
    </row>
    <row r="332" customFormat="false" ht="12" hidden="false" customHeight="true" outlineLevel="0" collapsed="false">
      <c r="A332" s="19" t="s">
        <v>263</v>
      </c>
      <c r="B332" s="19" t="s">
        <v>15</v>
      </c>
      <c r="C332" s="19" t="s">
        <v>326</v>
      </c>
      <c r="D332" s="19" t="s">
        <v>447</v>
      </c>
      <c r="E332" s="19" t="s">
        <v>444</v>
      </c>
      <c r="F332" s="19"/>
      <c r="G332" s="19"/>
      <c r="H332" s="19"/>
      <c r="I332" s="21" t="n">
        <v>6</v>
      </c>
      <c r="K332" s="3" t="n">
        <f aca="false">I393*J332</f>
        <v>0</v>
      </c>
      <c r="L332" s="3" t="n">
        <v>2995</v>
      </c>
      <c r="M332" s="5" t="n">
        <f aca="false">I393*L332</f>
        <v>8985</v>
      </c>
    </row>
    <row r="333" customFormat="false" ht="12" hidden="false" customHeight="true" outlineLevel="0" collapsed="false">
      <c r="A333" s="19" t="s">
        <v>263</v>
      </c>
      <c r="B333" s="19" t="s">
        <v>15</v>
      </c>
      <c r="C333" s="19" t="s">
        <v>448</v>
      </c>
      <c r="D333" s="19" t="s">
        <v>447</v>
      </c>
      <c r="E333" s="19" t="s">
        <v>444</v>
      </c>
      <c r="F333" s="19"/>
      <c r="G333" s="19"/>
      <c r="H333" s="19"/>
      <c r="I333" s="21" t="n">
        <v>1</v>
      </c>
      <c r="J333" s="3" t="n">
        <v>3000</v>
      </c>
      <c r="K333" s="3" t="n">
        <f aca="false">I394*J333</f>
        <v>9000</v>
      </c>
      <c r="L333" s="4" t="n">
        <v>100000</v>
      </c>
      <c r="M333" s="5" t="n">
        <f aca="false">I394*L333</f>
        <v>300000</v>
      </c>
    </row>
    <row r="334" customFormat="false" ht="12" hidden="false" customHeight="true" outlineLevel="0" collapsed="false">
      <c r="A334" s="39" t="s">
        <v>65</v>
      </c>
      <c r="B334" s="39"/>
      <c r="C334" s="39" t="s">
        <v>269</v>
      </c>
      <c r="D334" s="39" t="s">
        <v>447</v>
      </c>
      <c r="E334" s="39" t="s">
        <v>444</v>
      </c>
      <c r="F334" s="39"/>
      <c r="G334" s="39"/>
      <c r="H334" s="39"/>
      <c r="I334" s="41" t="n">
        <v>1</v>
      </c>
      <c r="J334" s="25"/>
      <c r="K334" s="25"/>
      <c r="L334" s="26"/>
      <c r="M334" s="27"/>
      <c r="N334" s="28"/>
    </row>
    <row r="335" customFormat="false" ht="12" hidden="false" customHeight="true" outlineLevel="0" collapsed="false">
      <c r="A335" s="39" t="s">
        <v>26</v>
      </c>
      <c r="B335" s="39"/>
      <c r="C335" s="39" t="s">
        <v>446</v>
      </c>
      <c r="D335" s="39" t="s">
        <v>447</v>
      </c>
      <c r="E335" s="39" t="s">
        <v>444</v>
      </c>
      <c r="F335" s="39"/>
      <c r="G335" s="39"/>
      <c r="H335" s="39"/>
      <c r="I335" s="41" t="n">
        <v>8</v>
      </c>
      <c r="J335" s="25"/>
      <c r="K335" s="25"/>
      <c r="L335" s="26"/>
      <c r="M335" s="27"/>
      <c r="N335" s="28"/>
    </row>
    <row r="336" customFormat="false" ht="12" hidden="false" customHeight="true" outlineLevel="0" collapsed="false">
      <c r="A336" s="39" t="s">
        <v>54</v>
      </c>
      <c r="B336" s="39"/>
      <c r="C336" s="39" t="s">
        <v>321</v>
      </c>
      <c r="D336" s="39" t="s">
        <v>447</v>
      </c>
      <c r="E336" s="39" t="s">
        <v>444</v>
      </c>
      <c r="F336" s="39"/>
      <c r="G336" s="39"/>
      <c r="H336" s="39"/>
      <c r="I336" s="41" t="n">
        <v>1</v>
      </c>
      <c r="J336" s="25"/>
      <c r="K336" s="25"/>
      <c r="L336" s="26"/>
      <c r="M336" s="27"/>
      <c r="N336" s="28"/>
    </row>
    <row r="337" customFormat="false" ht="12" hidden="false" customHeight="true" outlineLevel="0" collapsed="false">
      <c r="A337" s="39" t="s">
        <v>449</v>
      </c>
      <c r="B337" s="39"/>
      <c r="C337" s="39" t="s">
        <v>450</v>
      </c>
      <c r="D337" s="39" t="s">
        <v>447</v>
      </c>
      <c r="E337" s="39" t="s">
        <v>444</v>
      </c>
      <c r="F337" s="39"/>
      <c r="G337" s="39"/>
      <c r="H337" s="39"/>
      <c r="I337" s="41" t="n">
        <v>1</v>
      </c>
      <c r="J337" s="25"/>
      <c r="K337" s="25"/>
      <c r="L337" s="26"/>
      <c r="M337" s="27"/>
      <c r="N337" s="28"/>
    </row>
    <row r="338" customFormat="false" ht="12" hidden="false" customHeight="true" outlineLevel="0" collapsed="false">
      <c r="A338" s="39" t="s">
        <v>54</v>
      </c>
      <c r="B338" s="39"/>
      <c r="C338" s="39" t="s">
        <v>321</v>
      </c>
      <c r="D338" s="39" t="s">
        <v>451</v>
      </c>
      <c r="E338" s="39" t="s">
        <v>444</v>
      </c>
      <c r="F338" s="39"/>
      <c r="G338" s="39"/>
      <c r="H338" s="39"/>
      <c r="I338" s="41" t="n">
        <v>1</v>
      </c>
      <c r="J338" s="25"/>
      <c r="K338" s="25"/>
      <c r="L338" s="26"/>
      <c r="M338" s="27"/>
      <c r="N338" s="28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2"/>
      <c r="BW338" s="102"/>
      <c r="BX338" s="102"/>
      <c r="BY338" s="102"/>
      <c r="BZ338" s="102"/>
      <c r="CA338" s="102"/>
      <c r="CB338" s="102"/>
      <c r="CC338" s="102"/>
      <c r="CD338" s="102"/>
      <c r="CE338" s="102"/>
      <c r="CF338" s="102"/>
      <c r="CG338" s="102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/>
      <c r="CT338" s="102"/>
      <c r="CU338" s="102"/>
      <c r="CV338" s="102"/>
      <c r="CW338" s="102"/>
      <c r="CX338" s="102"/>
      <c r="CY338" s="102"/>
      <c r="CZ338" s="102"/>
      <c r="DA338" s="102"/>
      <c r="DB338" s="102"/>
      <c r="DC338" s="102"/>
      <c r="DD338" s="102"/>
      <c r="DE338" s="102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02"/>
      <c r="EE338" s="102"/>
      <c r="EF338" s="102"/>
      <c r="EG338" s="102"/>
      <c r="EH338" s="102"/>
      <c r="EI338" s="102"/>
      <c r="EJ338" s="102"/>
      <c r="EK338" s="102"/>
      <c r="EL338" s="102"/>
      <c r="EM338" s="102"/>
      <c r="EN338" s="102"/>
      <c r="EO338" s="102"/>
      <c r="EP338" s="102"/>
      <c r="EQ338" s="102"/>
      <c r="ER338" s="102"/>
      <c r="ES338" s="102"/>
      <c r="ET338" s="102"/>
      <c r="EU338" s="102"/>
      <c r="EV338" s="102"/>
      <c r="EW338" s="102"/>
      <c r="EX338" s="102"/>
      <c r="EY338" s="102"/>
      <c r="EZ338" s="102"/>
      <c r="FA338" s="102"/>
      <c r="FB338" s="102"/>
      <c r="FC338" s="102"/>
      <c r="FD338" s="102"/>
      <c r="FE338" s="102"/>
      <c r="FF338" s="102"/>
      <c r="FG338" s="102"/>
      <c r="FH338" s="102"/>
      <c r="FI338" s="102"/>
      <c r="FJ338" s="102"/>
      <c r="FK338" s="102"/>
      <c r="FL338" s="102"/>
      <c r="FM338" s="102"/>
      <c r="FN338" s="102"/>
      <c r="FO338" s="102"/>
      <c r="FP338" s="102"/>
      <c r="FQ338" s="102"/>
      <c r="FR338" s="102"/>
      <c r="FS338" s="102"/>
      <c r="FT338" s="102"/>
      <c r="FU338" s="102"/>
      <c r="FV338" s="102"/>
      <c r="FW338" s="102"/>
      <c r="FX338" s="102"/>
      <c r="FY338" s="102"/>
      <c r="FZ338" s="102"/>
      <c r="GA338" s="102"/>
      <c r="GB338" s="102"/>
      <c r="GC338" s="102"/>
      <c r="GD338" s="102"/>
      <c r="GE338" s="102"/>
      <c r="GF338" s="102"/>
      <c r="GG338" s="102"/>
      <c r="GH338" s="102"/>
      <c r="GI338" s="102"/>
      <c r="GJ338" s="102"/>
      <c r="GK338" s="102"/>
      <c r="GL338" s="102"/>
      <c r="GM338" s="102"/>
      <c r="GN338" s="102"/>
      <c r="GO338" s="102"/>
      <c r="GP338" s="102"/>
      <c r="GQ338" s="102"/>
      <c r="GR338" s="102"/>
      <c r="GS338" s="102"/>
      <c r="GT338" s="102"/>
      <c r="GU338" s="102"/>
      <c r="GV338" s="102"/>
      <c r="GW338" s="102"/>
      <c r="GX338" s="102"/>
      <c r="GY338" s="102"/>
      <c r="GZ338" s="102"/>
      <c r="HA338" s="102"/>
      <c r="HB338" s="102"/>
      <c r="HC338" s="102"/>
      <c r="HD338" s="102"/>
      <c r="HE338" s="102"/>
      <c r="HF338" s="102"/>
      <c r="HG338" s="102"/>
      <c r="HH338" s="102"/>
      <c r="HI338" s="102"/>
      <c r="HJ338" s="102"/>
      <c r="HK338" s="102"/>
      <c r="HL338" s="102"/>
      <c r="HM338" s="102"/>
      <c r="HN338" s="102"/>
      <c r="HO338" s="102"/>
      <c r="HP338" s="102"/>
      <c r="HQ338" s="102"/>
      <c r="HR338" s="102"/>
      <c r="HS338" s="102"/>
      <c r="HT338" s="102"/>
      <c r="HU338" s="102"/>
      <c r="HV338" s="102"/>
      <c r="HW338" s="102"/>
      <c r="HX338" s="102"/>
      <c r="HY338" s="102"/>
      <c r="HZ338" s="102"/>
      <c r="IA338" s="102"/>
      <c r="IB338" s="102"/>
      <c r="IC338" s="102"/>
      <c r="ID338" s="102"/>
      <c r="IE338" s="102"/>
      <c r="IF338" s="102"/>
      <c r="IG338" s="102"/>
      <c r="IH338" s="102"/>
      <c r="II338" s="102"/>
      <c r="IJ338" s="102"/>
      <c r="IK338" s="102"/>
      <c r="IL338" s="102"/>
      <c r="IM338" s="102"/>
      <c r="IN338" s="102"/>
      <c r="IO338" s="102"/>
      <c r="IP338" s="102"/>
      <c r="IQ338" s="102"/>
      <c r="IR338" s="102"/>
      <c r="IS338" s="102"/>
      <c r="IT338" s="102"/>
      <c r="IU338" s="102"/>
      <c r="IV338" s="102"/>
      <c r="IW338" s="102"/>
    </row>
    <row r="339" customFormat="false" ht="12" hidden="false" customHeight="true" outlineLevel="0" collapsed="false">
      <c r="A339" s="39" t="s">
        <v>65</v>
      </c>
      <c r="B339" s="39"/>
      <c r="C339" s="39" t="s">
        <v>269</v>
      </c>
      <c r="D339" s="39" t="s">
        <v>451</v>
      </c>
      <c r="E339" s="39" t="s">
        <v>444</v>
      </c>
      <c r="F339" s="39"/>
      <c r="G339" s="39"/>
      <c r="H339" s="39"/>
      <c r="I339" s="41" t="n">
        <v>1</v>
      </c>
      <c r="J339" s="25"/>
      <c r="K339" s="25"/>
      <c r="L339" s="26"/>
      <c r="M339" s="27"/>
      <c r="N339" s="28"/>
    </row>
    <row r="340" customFormat="false" ht="12" hidden="false" customHeight="true" outlineLevel="0" collapsed="false">
      <c r="A340" s="19" t="s">
        <v>90</v>
      </c>
      <c r="B340" s="19" t="s">
        <v>20</v>
      </c>
      <c r="C340" s="19" t="s">
        <v>253</v>
      </c>
      <c r="D340" s="19" t="s">
        <v>452</v>
      </c>
      <c r="E340" s="19" t="s">
        <v>453</v>
      </c>
      <c r="F340" s="19" t="n">
        <v>5</v>
      </c>
      <c r="G340" s="19"/>
      <c r="H340" s="19"/>
      <c r="I340" s="21" t="n">
        <v>5</v>
      </c>
      <c r="J340" s="3" t="n">
        <v>2999</v>
      </c>
      <c r="K340" s="3" t="n">
        <f aca="false">I401*J340</f>
        <v>2999</v>
      </c>
      <c r="L340" s="4" t="n">
        <v>2200</v>
      </c>
      <c r="M340" s="5" t="n">
        <f aca="false">I401*L340</f>
        <v>2200</v>
      </c>
    </row>
    <row r="341" customFormat="false" ht="12" hidden="false" customHeight="true" outlineLevel="0" collapsed="false">
      <c r="A341" s="51" t="s">
        <v>132</v>
      </c>
      <c r="B341" s="51" t="s">
        <v>15</v>
      </c>
      <c r="C341" s="19" t="s">
        <v>265</v>
      </c>
      <c r="D341" s="19" t="s">
        <v>452</v>
      </c>
      <c r="E341" s="19" t="s">
        <v>453</v>
      </c>
      <c r="F341" s="19" t="n">
        <v>5</v>
      </c>
      <c r="G341" s="19"/>
      <c r="H341" s="19"/>
      <c r="I341" s="21" t="n">
        <v>10</v>
      </c>
      <c r="J341" s="3" t="n">
        <v>1980</v>
      </c>
      <c r="K341" s="3" t="n">
        <f aca="false">I402*J341</f>
        <v>7920</v>
      </c>
      <c r="L341" s="4" t="n">
        <v>714</v>
      </c>
      <c r="M341" s="5" t="n">
        <f aca="false">I402*L341</f>
        <v>2856</v>
      </c>
      <c r="N341" s="6" t="s">
        <v>135</v>
      </c>
    </row>
    <row r="342" customFormat="false" ht="12" hidden="false" customHeight="true" outlineLevel="0" collapsed="false">
      <c r="A342" s="19" t="s">
        <v>51</v>
      </c>
      <c r="B342" s="38" t="s">
        <v>20</v>
      </c>
      <c r="C342" s="19" t="s">
        <v>454</v>
      </c>
      <c r="D342" s="19" t="s">
        <v>452</v>
      </c>
      <c r="E342" s="19" t="s">
        <v>453</v>
      </c>
      <c r="F342" s="19"/>
      <c r="G342" s="19"/>
      <c r="H342" s="19"/>
      <c r="I342" s="109" t="n">
        <v>0</v>
      </c>
      <c r="K342" s="3" t="n">
        <f aca="false">I403*J342</f>
        <v>0</v>
      </c>
      <c r="L342" s="4" t="n">
        <v>8000</v>
      </c>
      <c r="M342" s="5" t="n">
        <f aca="false">I403*L342</f>
        <v>8000</v>
      </c>
      <c r="N342" s="6" t="s">
        <v>455</v>
      </c>
    </row>
    <row r="343" customFormat="false" ht="12" hidden="false" customHeight="true" outlineLevel="0" collapsed="false">
      <c r="A343" s="19" t="s">
        <v>156</v>
      </c>
      <c r="B343" s="19" t="s">
        <v>20</v>
      </c>
      <c r="C343" s="19" t="s">
        <v>156</v>
      </c>
      <c r="D343" s="19" t="s">
        <v>452</v>
      </c>
      <c r="E343" s="19" t="s">
        <v>453</v>
      </c>
      <c r="F343" s="19" t="n">
        <v>5</v>
      </c>
      <c r="G343" s="19"/>
      <c r="H343" s="19"/>
      <c r="I343" s="21" t="n">
        <v>3</v>
      </c>
      <c r="K343" s="3" t="n">
        <f aca="false">I404*J343</f>
        <v>0</v>
      </c>
      <c r="L343" s="4" t="n">
        <v>5036</v>
      </c>
      <c r="M343" s="5" t="n">
        <f aca="false">I404*L343</f>
        <v>5036</v>
      </c>
    </row>
    <row r="344" customFormat="false" ht="12" hidden="false" customHeight="true" outlineLevel="0" collapsed="false">
      <c r="A344" s="39" t="s">
        <v>65</v>
      </c>
      <c r="B344" s="39"/>
      <c r="C344" s="39" t="s">
        <v>269</v>
      </c>
      <c r="D344" s="39" t="s">
        <v>452</v>
      </c>
      <c r="E344" s="39" t="s">
        <v>453</v>
      </c>
      <c r="F344" s="39"/>
      <c r="G344" s="39"/>
      <c r="H344" s="39"/>
      <c r="I344" s="41" t="n">
        <v>3</v>
      </c>
      <c r="J344" s="25"/>
      <c r="K344" s="25" t="n">
        <f aca="false">I405*J344</f>
        <v>0</v>
      </c>
      <c r="L344" s="26"/>
      <c r="M344" s="27"/>
      <c r="N344" s="28" t="s">
        <v>456</v>
      </c>
    </row>
    <row r="345" customFormat="false" ht="12" hidden="false" customHeight="true" outlineLevel="0" collapsed="false">
      <c r="A345" s="39" t="s">
        <v>54</v>
      </c>
      <c r="B345" s="39"/>
      <c r="C345" s="39" t="s">
        <v>321</v>
      </c>
      <c r="D345" s="39" t="s">
        <v>452</v>
      </c>
      <c r="E345" s="39" t="s">
        <v>453</v>
      </c>
      <c r="F345" s="39"/>
      <c r="G345" s="39"/>
      <c r="H345" s="39"/>
      <c r="I345" s="97" t="s">
        <v>327</v>
      </c>
      <c r="J345" s="25"/>
      <c r="K345" s="25" t="n">
        <f aca="false">I406*J345</f>
        <v>0</v>
      </c>
      <c r="L345" s="26"/>
      <c r="M345" s="27"/>
      <c r="N345" s="28" t="s">
        <v>457</v>
      </c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5"/>
      <c r="BY345" s="75"/>
      <c r="BZ345" s="75"/>
      <c r="CA345" s="75"/>
      <c r="CB345" s="75"/>
      <c r="CC345" s="75"/>
      <c r="CD345" s="75"/>
      <c r="CE345" s="75"/>
      <c r="CF345" s="75"/>
      <c r="CG345" s="75"/>
      <c r="CH345" s="75"/>
      <c r="CI345" s="75"/>
      <c r="CJ345" s="75"/>
      <c r="CK345" s="75"/>
      <c r="CL345" s="75"/>
      <c r="CM345" s="75"/>
      <c r="CN345" s="75"/>
      <c r="CO345" s="75"/>
      <c r="CP345" s="75"/>
      <c r="CQ345" s="75"/>
      <c r="CR345" s="75"/>
      <c r="CS345" s="75"/>
      <c r="CT345" s="75"/>
      <c r="CU345" s="75"/>
      <c r="CV345" s="75"/>
      <c r="CW345" s="75"/>
      <c r="CX345" s="75"/>
      <c r="CY345" s="75"/>
      <c r="CZ345" s="75"/>
      <c r="DA345" s="75"/>
      <c r="DB345" s="75"/>
      <c r="DC345" s="75"/>
      <c r="DD345" s="75"/>
      <c r="DE345" s="75"/>
      <c r="DF345" s="75"/>
      <c r="DG345" s="75"/>
      <c r="DH345" s="75"/>
      <c r="DI345" s="75"/>
      <c r="DJ345" s="75"/>
      <c r="DK345" s="75"/>
      <c r="DL345" s="75"/>
      <c r="DM345" s="75"/>
      <c r="DN345" s="75"/>
      <c r="DO345" s="75"/>
      <c r="DP345" s="75"/>
      <c r="DQ345" s="75"/>
      <c r="DR345" s="75"/>
      <c r="DS345" s="75"/>
      <c r="DT345" s="75"/>
      <c r="DU345" s="75"/>
      <c r="DV345" s="75"/>
      <c r="DW345" s="75"/>
      <c r="DX345" s="75"/>
      <c r="DY345" s="75"/>
      <c r="DZ345" s="75"/>
      <c r="EA345" s="75"/>
      <c r="EB345" s="75"/>
      <c r="EC345" s="75"/>
      <c r="ED345" s="75"/>
      <c r="EE345" s="75"/>
      <c r="EF345" s="75"/>
      <c r="EG345" s="75"/>
      <c r="EH345" s="75"/>
      <c r="EI345" s="75"/>
      <c r="EJ345" s="75"/>
      <c r="EK345" s="75"/>
      <c r="EL345" s="75"/>
      <c r="EM345" s="75"/>
      <c r="EN345" s="75"/>
      <c r="EO345" s="75"/>
      <c r="EP345" s="75"/>
      <c r="EQ345" s="75"/>
      <c r="ER345" s="75"/>
      <c r="ES345" s="75"/>
      <c r="ET345" s="75"/>
      <c r="EU345" s="75"/>
      <c r="EV345" s="75"/>
      <c r="EW345" s="75"/>
      <c r="EX345" s="75"/>
      <c r="EY345" s="75"/>
      <c r="EZ345" s="75"/>
      <c r="FA345" s="75"/>
      <c r="FB345" s="75"/>
      <c r="FC345" s="75"/>
      <c r="FD345" s="75"/>
      <c r="FE345" s="75"/>
      <c r="FF345" s="75"/>
      <c r="FG345" s="75"/>
      <c r="FH345" s="75"/>
      <c r="FI345" s="75"/>
      <c r="FJ345" s="75"/>
      <c r="FK345" s="75"/>
      <c r="FL345" s="75"/>
      <c r="FM345" s="75"/>
      <c r="FN345" s="75"/>
      <c r="FO345" s="75"/>
      <c r="FP345" s="75"/>
      <c r="FQ345" s="75"/>
      <c r="FR345" s="75"/>
      <c r="FS345" s="75"/>
      <c r="FT345" s="75"/>
      <c r="FU345" s="75"/>
      <c r="FV345" s="75"/>
      <c r="FW345" s="75"/>
      <c r="FX345" s="75"/>
      <c r="FY345" s="75"/>
      <c r="FZ345" s="75"/>
      <c r="GA345" s="75"/>
      <c r="GB345" s="75"/>
      <c r="GC345" s="75"/>
      <c r="GD345" s="75"/>
      <c r="GE345" s="75"/>
      <c r="GF345" s="75"/>
      <c r="GG345" s="75"/>
      <c r="GH345" s="75"/>
      <c r="GI345" s="75"/>
      <c r="GJ345" s="75"/>
      <c r="GK345" s="75"/>
      <c r="GL345" s="75"/>
      <c r="GM345" s="75"/>
      <c r="GN345" s="75"/>
      <c r="GO345" s="75"/>
      <c r="GP345" s="75"/>
      <c r="GQ345" s="75"/>
      <c r="GR345" s="75"/>
      <c r="GS345" s="75"/>
      <c r="GT345" s="75"/>
      <c r="GU345" s="75"/>
      <c r="GV345" s="75"/>
      <c r="GW345" s="75"/>
      <c r="GX345" s="75"/>
      <c r="GY345" s="75"/>
      <c r="GZ345" s="75"/>
      <c r="HA345" s="75"/>
      <c r="HB345" s="75"/>
      <c r="HC345" s="75"/>
      <c r="HD345" s="75"/>
      <c r="HE345" s="75"/>
      <c r="HF345" s="75"/>
      <c r="HG345" s="75"/>
      <c r="HH345" s="75"/>
      <c r="HI345" s="75"/>
      <c r="HJ345" s="75"/>
      <c r="HK345" s="75"/>
      <c r="HL345" s="75"/>
      <c r="HM345" s="75"/>
      <c r="HN345" s="75"/>
      <c r="HO345" s="75"/>
      <c r="HP345" s="75"/>
      <c r="HQ345" s="75"/>
      <c r="HR345" s="75"/>
      <c r="HS345" s="75"/>
      <c r="HT345" s="75"/>
      <c r="HU345" s="75"/>
      <c r="HV345" s="75"/>
      <c r="HW345" s="75"/>
      <c r="HX345" s="75"/>
      <c r="HY345" s="75"/>
      <c r="HZ345" s="75"/>
      <c r="IA345" s="75"/>
      <c r="IB345" s="75"/>
      <c r="IC345" s="75"/>
      <c r="ID345" s="75"/>
      <c r="IE345" s="75"/>
      <c r="IF345" s="75"/>
      <c r="IG345" s="75"/>
      <c r="IH345" s="75"/>
      <c r="II345" s="75"/>
      <c r="IJ345" s="75"/>
      <c r="IK345" s="75"/>
      <c r="IL345" s="75"/>
      <c r="IM345" s="75"/>
      <c r="IN345" s="75"/>
      <c r="IO345" s="75"/>
      <c r="IP345" s="75"/>
      <c r="IQ345" s="75"/>
      <c r="IR345" s="75"/>
      <c r="IS345" s="75"/>
      <c r="IT345" s="75"/>
      <c r="IU345" s="75"/>
      <c r="IV345" s="75"/>
      <c r="IW345" s="75"/>
    </row>
    <row r="346" customFormat="false" ht="12" hidden="false" customHeight="true" outlineLevel="0" collapsed="false">
      <c r="A346" s="110" t="s">
        <v>65</v>
      </c>
      <c r="B346" s="110" t="s">
        <v>20</v>
      </c>
      <c r="C346" s="110" t="s">
        <v>458</v>
      </c>
      <c r="D346" s="110" t="s">
        <v>459</v>
      </c>
      <c r="E346" s="110" t="s">
        <v>453</v>
      </c>
      <c r="F346" s="110" t="n">
        <v>2</v>
      </c>
      <c r="G346" s="110" t="n">
        <v>1</v>
      </c>
      <c r="H346" s="110"/>
      <c r="I346" s="111" t="n">
        <v>3</v>
      </c>
      <c r="J346" s="112" t="n">
        <v>800</v>
      </c>
      <c r="K346" s="112" t="n">
        <f aca="false">I407*J346</f>
        <v>800</v>
      </c>
      <c r="L346" s="113" t="n">
        <v>1500</v>
      </c>
      <c r="M346" s="114" t="n">
        <f aca="false">I407*L346</f>
        <v>1500</v>
      </c>
      <c r="N346" s="115"/>
    </row>
    <row r="347" customFormat="false" ht="12" hidden="false" customHeight="true" outlineLevel="0" collapsed="false">
      <c r="A347" s="110" t="s">
        <v>65</v>
      </c>
      <c r="B347" s="110" t="s">
        <v>20</v>
      </c>
      <c r="C347" s="110" t="s">
        <v>460</v>
      </c>
      <c r="D347" s="110" t="s">
        <v>459</v>
      </c>
      <c r="E347" s="110" t="s">
        <v>453</v>
      </c>
      <c r="F347" s="110" t="n">
        <v>2</v>
      </c>
      <c r="G347" s="110" t="n">
        <v>1</v>
      </c>
      <c r="H347" s="110"/>
      <c r="I347" s="111" t="n">
        <v>3</v>
      </c>
      <c r="J347" s="112" t="n">
        <v>5000</v>
      </c>
      <c r="K347" s="112" t="n">
        <f aca="false">I408*J347</f>
        <v>5000</v>
      </c>
      <c r="L347" s="113" t="n">
        <v>1500</v>
      </c>
      <c r="M347" s="114" t="n">
        <f aca="false">I408*L347</f>
        <v>1500</v>
      </c>
      <c r="N347" s="115"/>
    </row>
    <row r="348" customFormat="false" ht="12" hidden="false" customHeight="true" outlineLevel="0" collapsed="false">
      <c r="A348" s="110" t="s">
        <v>65</v>
      </c>
      <c r="B348" s="110" t="s">
        <v>20</v>
      </c>
      <c r="C348" s="110" t="s">
        <v>461</v>
      </c>
      <c r="D348" s="110" t="s">
        <v>459</v>
      </c>
      <c r="E348" s="110" t="s">
        <v>453</v>
      </c>
      <c r="F348" s="110" t="n">
        <v>2</v>
      </c>
      <c r="G348" s="110" t="n">
        <v>1</v>
      </c>
      <c r="H348" s="110"/>
      <c r="I348" s="116"/>
      <c r="J348" s="112"/>
      <c r="K348" s="112"/>
      <c r="L348" s="113"/>
      <c r="M348" s="114"/>
      <c r="N348" s="115"/>
    </row>
    <row r="349" customFormat="false" ht="12" hidden="false" customHeight="true" outlineLevel="0" collapsed="false">
      <c r="A349" s="110" t="s">
        <v>65</v>
      </c>
      <c r="B349" s="110" t="s">
        <v>20</v>
      </c>
      <c r="C349" s="110" t="s">
        <v>462</v>
      </c>
      <c r="D349" s="110" t="s">
        <v>459</v>
      </c>
      <c r="E349" s="110" t="s">
        <v>453</v>
      </c>
      <c r="F349" s="110" t="n">
        <v>2</v>
      </c>
      <c r="G349" s="110" t="n">
        <v>1</v>
      </c>
      <c r="H349" s="110"/>
      <c r="I349" s="116"/>
      <c r="J349" s="112"/>
      <c r="K349" s="112"/>
      <c r="L349" s="113"/>
      <c r="M349" s="114"/>
      <c r="N349" s="115"/>
    </row>
    <row r="350" customFormat="false" ht="12" hidden="false" customHeight="true" outlineLevel="0" collapsed="false">
      <c r="A350" s="39" t="s">
        <v>65</v>
      </c>
      <c r="B350" s="39"/>
      <c r="C350" s="39" t="s">
        <v>269</v>
      </c>
      <c r="D350" s="39" t="s">
        <v>459</v>
      </c>
      <c r="E350" s="39" t="s">
        <v>453</v>
      </c>
      <c r="F350" s="39"/>
      <c r="G350" s="39"/>
      <c r="H350" s="39"/>
      <c r="I350" s="41" t="n">
        <v>3</v>
      </c>
      <c r="J350" s="25"/>
      <c r="K350" s="25" t="n">
        <f aca="false">I411*J350</f>
        <v>0</v>
      </c>
      <c r="L350" s="26"/>
      <c r="M350" s="27"/>
      <c r="N350" s="28" t="s">
        <v>456</v>
      </c>
    </row>
    <row r="351" customFormat="false" ht="12" hidden="false" customHeight="true" outlineLevel="0" collapsed="false">
      <c r="A351" s="39" t="s">
        <v>54</v>
      </c>
      <c r="B351" s="39"/>
      <c r="C351" s="39" t="s">
        <v>321</v>
      </c>
      <c r="D351" s="39" t="s">
        <v>459</v>
      </c>
      <c r="E351" s="39" t="s">
        <v>453</v>
      </c>
      <c r="F351" s="39"/>
      <c r="G351" s="39"/>
      <c r="H351" s="39"/>
      <c r="I351" s="97" t="n">
        <v>3</v>
      </c>
      <c r="J351" s="25"/>
      <c r="K351" s="25" t="n">
        <f aca="false">I412*J351</f>
        <v>0</v>
      </c>
      <c r="L351" s="26"/>
      <c r="M351" s="27"/>
      <c r="N351" s="28" t="s">
        <v>457</v>
      </c>
    </row>
    <row r="352" customFormat="false" ht="12" hidden="false" customHeight="true" outlineLevel="0" collapsed="false">
      <c r="A352" s="19" t="s">
        <v>277</v>
      </c>
      <c r="B352" s="19" t="s">
        <v>20</v>
      </c>
      <c r="C352" s="19" t="s">
        <v>278</v>
      </c>
      <c r="D352" s="19" t="s">
        <v>463</v>
      </c>
      <c r="E352" s="19" t="s">
        <v>453</v>
      </c>
      <c r="F352" s="19" t="n">
        <v>200</v>
      </c>
      <c r="G352" s="19"/>
      <c r="H352" s="19"/>
      <c r="I352" s="21" t="n">
        <v>1</v>
      </c>
      <c r="J352" s="3" t="n">
        <v>395</v>
      </c>
      <c r="K352" s="3" t="n">
        <f aca="false">I413*J352</f>
        <v>395</v>
      </c>
      <c r="L352" s="4" t="n">
        <v>218</v>
      </c>
      <c r="M352" s="5" t="n">
        <f aca="false">I413*L352</f>
        <v>218</v>
      </c>
      <c r="N352" s="6" t="s">
        <v>464</v>
      </c>
    </row>
    <row r="353" customFormat="false" ht="12" hidden="false" customHeight="true" outlineLevel="0" collapsed="false">
      <c r="A353" s="110" t="s">
        <v>65</v>
      </c>
      <c r="B353" s="110" t="s">
        <v>20</v>
      </c>
      <c r="C353" s="110" t="s">
        <v>465</v>
      </c>
      <c r="D353" s="110" t="s">
        <v>463</v>
      </c>
      <c r="E353" s="110" t="s">
        <v>453</v>
      </c>
      <c r="F353" s="110" t="n">
        <v>3</v>
      </c>
      <c r="G353" s="110" t="n">
        <v>1</v>
      </c>
      <c r="H353" s="110"/>
      <c r="I353" s="111" t="n">
        <v>3</v>
      </c>
      <c r="J353" s="112" t="n">
        <v>5000</v>
      </c>
      <c r="K353" s="112" t="n">
        <f aca="false">I430*J353</f>
        <v>0</v>
      </c>
      <c r="L353" s="113" t="n">
        <v>1500</v>
      </c>
      <c r="M353" s="114" t="n">
        <f aca="false">I430*L353</f>
        <v>0</v>
      </c>
      <c r="N353" s="115"/>
    </row>
    <row r="354" customFormat="false" ht="12" hidden="false" customHeight="true" outlineLevel="0" collapsed="false">
      <c r="A354" s="110" t="s">
        <v>65</v>
      </c>
      <c r="B354" s="110" t="s">
        <v>20</v>
      </c>
      <c r="C354" s="110" t="s">
        <v>466</v>
      </c>
      <c r="D354" s="110" t="s">
        <v>463</v>
      </c>
      <c r="E354" s="110" t="s">
        <v>453</v>
      </c>
      <c r="F354" s="110" t="n">
        <v>3</v>
      </c>
      <c r="G354" s="110" t="n">
        <v>1</v>
      </c>
      <c r="H354" s="110"/>
      <c r="I354" s="116"/>
      <c r="J354" s="112" t="n">
        <v>5000</v>
      </c>
      <c r="K354" s="112" t="n">
        <f aca="false">I418*J354</f>
        <v>15000</v>
      </c>
      <c r="L354" s="113" t="n">
        <v>1500</v>
      </c>
      <c r="M354" s="114" t="n">
        <f aca="false">I418*L354</f>
        <v>4500</v>
      </c>
      <c r="N354" s="115"/>
    </row>
    <row r="355" customFormat="false" ht="12" hidden="false" customHeight="true" outlineLevel="0" collapsed="false">
      <c r="A355" s="19" t="s">
        <v>54</v>
      </c>
      <c r="B355" s="19" t="s">
        <v>55</v>
      </c>
      <c r="C355" s="19" t="s">
        <v>467</v>
      </c>
      <c r="D355" s="19" t="s">
        <v>463</v>
      </c>
      <c r="E355" s="19" t="s">
        <v>453</v>
      </c>
      <c r="F355" s="19" t="n">
        <v>4</v>
      </c>
      <c r="G355" s="19" t="n">
        <v>1</v>
      </c>
      <c r="H355" s="19"/>
      <c r="I355" s="89" t="n">
        <v>2</v>
      </c>
      <c r="J355" s="37" t="n">
        <v>2599</v>
      </c>
      <c r="K355" s="3" t="e">
        <f aca="false">#REF!*J355</f>
        <v>#REF!</v>
      </c>
      <c r="L355" s="37" t="n">
        <v>2599</v>
      </c>
      <c r="M355" s="5" t="e">
        <f aca="false">#REF!*L355</f>
        <v>#REF!</v>
      </c>
    </row>
    <row r="356" customFormat="false" ht="12" hidden="false" customHeight="true" outlineLevel="0" collapsed="false">
      <c r="A356" s="39" t="s">
        <v>65</v>
      </c>
      <c r="B356" s="39"/>
      <c r="C356" s="39" t="s">
        <v>269</v>
      </c>
      <c r="D356" s="39" t="s">
        <v>463</v>
      </c>
      <c r="E356" s="39" t="s">
        <v>453</v>
      </c>
      <c r="F356" s="39"/>
      <c r="G356" s="39"/>
      <c r="H356" s="39"/>
      <c r="I356" s="97" t="n">
        <v>3</v>
      </c>
      <c r="J356" s="93"/>
      <c r="K356" s="25"/>
      <c r="L356" s="93"/>
      <c r="M356" s="27"/>
      <c r="N356" s="28" t="s">
        <v>456</v>
      </c>
    </row>
    <row r="357" customFormat="false" ht="12" hidden="false" customHeight="true" outlineLevel="0" collapsed="false">
      <c r="A357" s="39" t="s">
        <v>54</v>
      </c>
      <c r="B357" s="39"/>
      <c r="C357" s="39" t="s">
        <v>321</v>
      </c>
      <c r="D357" s="39" t="s">
        <v>463</v>
      </c>
      <c r="E357" s="39" t="s">
        <v>453</v>
      </c>
      <c r="F357" s="39"/>
      <c r="G357" s="39"/>
      <c r="H357" s="39"/>
      <c r="I357" s="97" t="s">
        <v>414</v>
      </c>
      <c r="J357" s="93"/>
      <c r="K357" s="25"/>
      <c r="L357" s="93"/>
      <c r="M357" s="27"/>
      <c r="N357" s="28" t="s">
        <v>457</v>
      </c>
    </row>
    <row r="358" customFormat="false" ht="12" hidden="false" customHeight="true" outlineLevel="0" collapsed="false">
      <c r="A358" s="19" t="s">
        <v>468</v>
      </c>
      <c r="B358" s="19" t="s">
        <v>15</v>
      </c>
      <c r="C358" s="19" t="s">
        <v>469</v>
      </c>
      <c r="D358" s="19" t="s">
        <v>470</v>
      </c>
      <c r="E358" s="19" t="s">
        <v>453</v>
      </c>
      <c r="F358" s="19"/>
      <c r="G358" s="19" t="n">
        <v>1</v>
      </c>
      <c r="H358" s="19"/>
      <c r="I358" s="21" t="n">
        <v>1</v>
      </c>
      <c r="K358" s="3" t="e">
        <f aca="false">#REF!*J358</f>
        <v>#REF!</v>
      </c>
      <c r="L358" s="4" t="n">
        <v>150</v>
      </c>
      <c r="M358" s="5" t="e">
        <f aca="false">#REF!*L358</f>
        <v>#REF!</v>
      </c>
    </row>
    <row r="359" customFormat="false" ht="12" hidden="false" customHeight="true" outlineLevel="0" collapsed="false">
      <c r="A359" s="39" t="s">
        <v>26</v>
      </c>
      <c r="B359" s="39"/>
      <c r="C359" s="39" t="s">
        <v>471</v>
      </c>
      <c r="D359" s="39" t="s">
        <v>470</v>
      </c>
      <c r="E359" s="39" t="s">
        <v>453</v>
      </c>
      <c r="F359" s="39" t="n">
        <v>1</v>
      </c>
      <c r="G359" s="39"/>
      <c r="H359" s="39"/>
      <c r="I359" s="41" t="n">
        <v>1</v>
      </c>
      <c r="J359" s="25"/>
      <c r="K359" s="25"/>
      <c r="L359" s="26"/>
      <c r="M359" s="27"/>
      <c r="N359" s="28"/>
    </row>
    <row r="360" customFormat="false" ht="12" hidden="false" customHeight="true" outlineLevel="0" collapsed="false">
      <c r="A360" s="39" t="s">
        <v>65</v>
      </c>
      <c r="B360" s="39"/>
      <c r="C360" s="39" t="s">
        <v>269</v>
      </c>
      <c r="D360" s="39" t="s">
        <v>470</v>
      </c>
      <c r="E360" s="39" t="s">
        <v>453</v>
      </c>
      <c r="F360" s="39"/>
      <c r="G360" s="39"/>
      <c r="H360" s="39"/>
      <c r="I360" s="97" t="s">
        <v>414</v>
      </c>
      <c r="J360" s="25"/>
      <c r="K360" s="25"/>
      <c r="L360" s="26"/>
      <c r="M360" s="27"/>
      <c r="N360" s="28"/>
    </row>
    <row r="361" customFormat="false" ht="12" hidden="false" customHeight="true" outlineLevel="0" collapsed="false">
      <c r="A361" s="19" t="s">
        <v>248</v>
      </c>
      <c r="B361" s="19" t="s">
        <v>20</v>
      </c>
      <c r="C361" s="19" t="s">
        <v>472</v>
      </c>
      <c r="D361" s="19" t="s">
        <v>473</v>
      </c>
      <c r="E361" s="19" t="s">
        <v>453</v>
      </c>
      <c r="F361" s="19" t="n">
        <v>5</v>
      </c>
      <c r="G361" s="19"/>
      <c r="H361" s="19"/>
      <c r="I361" s="21" t="n">
        <v>5</v>
      </c>
      <c r="J361" s="3" t="n">
        <v>249</v>
      </c>
      <c r="K361" s="3" t="e">
        <f aca="false">#REF!*J361</f>
        <v>#REF!</v>
      </c>
      <c r="L361" s="4" t="n">
        <v>160</v>
      </c>
      <c r="M361" s="5" t="e">
        <f aca="false">#REF!*L361</f>
        <v>#REF!</v>
      </c>
    </row>
    <row r="362" customFormat="false" ht="12" hidden="false" customHeight="true" outlineLevel="0" collapsed="false">
      <c r="A362" s="19" t="s">
        <v>90</v>
      </c>
      <c r="B362" s="19" t="s">
        <v>20</v>
      </c>
      <c r="C362" s="19" t="s">
        <v>474</v>
      </c>
      <c r="D362" s="19" t="s">
        <v>473</v>
      </c>
      <c r="E362" s="19" t="s">
        <v>453</v>
      </c>
      <c r="F362" s="19" t="n">
        <v>2</v>
      </c>
      <c r="G362" s="19"/>
      <c r="H362" s="19"/>
      <c r="I362" s="21" t="n">
        <v>2</v>
      </c>
      <c r="J362" s="3" t="n">
        <v>2999</v>
      </c>
      <c r="K362" s="3" t="e">
        <f aca="false">#REF!*J362</f>
        <v>#REF!</v>
      </c>
      <c r="L362" s="4" t="n">
        <v>2200</v>
      </c>
      <c r="M362" s="5" t="e">
        <f aca="false">#REF!*L362</f>
        <v>#REF!</v>
      </c>
    </row>
    <row r="363" customFormat="false" ht="12" hidden="false" customHeight="true" outlineLevel="0" collapsed="false">
      <c r="A363" s="19" t="s">
        <v>475</v>
      </c>
      <c r="B363" s="19" t="s">
        <v>15</v>
      </c>
      <c r="C363" s="19" t="s">
        <v>476</v>
      </c>
      <c r="D363" s="19" t="s">
        <v>473</v>
      </c>
      <c r="E363" s="19" t="s">
        <v>453</v>
      </c>
      <c r="F363" s="19"/>
      <c r="G363" s="19" t="n">
        <v>2</v>
      </c>
      <c r="H363" s="19"/>
      <c r="I363" s="21" t="n">
        <v>2</v>
      </c>
      <c r="J363" s="3" t="n">
        <v>697</v>
      </c>
      <c r="K363" s="3" t="e">
        <f aca="false">#REF!*J363</f>
        <v>#REF!</v>
      </c>
      <c r="L363" s="4" t="n">
        <v>210.52</v>
      </c>
      <c r="M363" s="5" t="e">
        <f aca="false">#REF!*L363</f>
        <v>#REF!</v>
      </c>
    </row>
    <row r="364" customFormat="false" ht="12" hidden="false" customHeight="true" outlineLevel="0" collapsed="false">
      <c r="A364" s="19" t="s">
        <v>477</v>
      </c>
      <c r="B364" s="19" t="s">
        <v>55</v>
      </c>
      <c r="C364" s="19" t="s">
        <v>478</v>
      </c>
      <c r="D364" s="19" t="s">
        <v>473</v>
      </c>
      <c r="E364" s="19" t="s">
        <v>453</v>
      </c>
      <c r="F364" s="19"/>
      <c r="G364" s="19" t="n">
        <v>2</v>
      </c>
      <c r="H364" s="19"/>
      <c r="I364" s="21" t="n">
        <v>2</v>
      </c>
      <c r="J364" s="3" t="n">
        <v>179</v>
      </c>
      <c r="K364" s="3" t="e">
        <f aca="false">#REF!*J364</f>
        <v>#REF!</v>
      </c>
      <c r="L364" s="3" t="n">
        <v>179</v>
      </c>
      <c r="M364" s="5" t="e">
        <f aca="false">#REF!*L364</f>
        <v>#REF!</v>
      </c>
    </row>
    <row r="365" customFormat="false" ht="12" hidden="false" customHeight="true" outlineLevel="0" collapsed="false">
      <c r="A365" s="19" t="s">
        <v>335</v>
      </c>
      <c r="B365" s="19" t="s">
        <v>55</v>
      </c>
      <c r="C365" s="19" t="s">
        <v>479</v>
      </c>
      <c r="D365" s="19" t="s">
        <v>473</v>
      </c>
      <c r="E365" s="19" t="s">
        <v>453</v>
      </c>
      <c r="F365" s="19" t="n">
        <v>2</v>
      </c>
      <c r="G365" s="19" t="n">
        <v>3</v>
      </c>
      <c r="H365" s="19"/>
      <c r="I365" s="21" t="n">
        <v>2</v>
      </c>
      <c r="K365" s="3" t="e">
        <f aca="false">#REF!*J365</f>
        <v>#REF!</v>
      </c>
      <c r="L365" s="3" t="n">
        <v>1229</v>
      </c>
      <c r="M365" s="5" t="e">
        <f aca="false">#REF!*L365</f>
        <v>#REF!</v>
      </c>
    </row>
    <row r="366" customFormat="false" ht="12" hidden="false" customHeight="true" outlineLevel="0" collapsed="false">
      <c r="A366" s="39" t="s">
        <v>26</v>
      </c>
      <c r="B366" s="39"/>
      <c r="C366" s="39" t="s">
        <v>480</v>
      </c>
      <c r="D366" s="39" t="s">
        <v>473</v>
      </c>
      <c r="E366" s="39" t="s">
        <v>453</v>
      </c>
      <c r="F366" s="39" t="n">
        <v>5</v>
      </c>
      <c r="G366" s="39"/>
      <c r="H366" s="39"/>
      <c r="I366" s="41" t="n">
        <v>5</v>
      </c>
      <c r="J366" s="25"/>
      <c r="K366" s="25" t="n">
        <f aca="false">I419*J366</f>
        <v>0</v>
      </c>
      <c r="L366" s="25"/>
      <c r="M366" s="27"/>
      <c r="N366" s="28"/>
    </row>
    <row r="367" customFormat="false" ht="12" hidden="false" customHeight="true" outlineLevel="0" collapsed="false">
      <c r="A367" s="39" t="s">
        <v>26</v>
      </c>
      <c r="B367" s="39"/>
      <c r="C367" s="39" t="s">
        <v>339</v>
      </c>
      <c r="D367" s="39" t="s">
        <v>473</v>
      </c>
      <c r="E367" s="39" t="s">
        <v>453</v>
      </c>
      <c r="F367" s="39" t="n">
        <v>5</v>
      </c>
      <c r="G367" s="39"/>
      <c r="H367" s="39"/>
      <c r="I367" s="41" t="n">
        <v>5</v>
      </c>
      <c r="J367" s="25"/>
      <c r="K367" s="25" t="n">
        <f aca="false">I420*J367</f>
        <v>0</v>
      </c>
      <c r="L367" s="25"/>
      <c r="M367" s="27"/>
      <c r="N367" s="28"/>
    </row>
    <row r="368" customFormat="false" ht="12" hidden="false" customHeight="true" outlineLevel="0" collapsed="false">
      <c r="A368" s="39" t="s">
        <v>26</v>
      </c>
      <c r="B368" s="39"/>
      <c r="C368" s="39" t="s">
        <v>481</v>
      </c>
      <c r="D368" s="39" t="s">
        <v>473</v>
      </c>
      <c r="E368" s="39" t="s">
        <v>453</v>
      </c>
      <c r="F368" s="39" t="n">
        <v>5</v>
      </c>
      <c r="G368" s="39"/>
      <c r="H368" s="39"/>
      <c r="I368" s="41" t="n">
        <v>1</v>
      </c>
      <c r="J368" s="25"/>
      <c r="K368" s="25" t="n">
        <f aca="false">I421*J368</f>
        <v>0</v>
      </c>
      <c r="L368" s="25"/>
      <c r="M368" s="27"/>
      <c r="N368" s="28"/>
    </row>
    <row r="369" customFormat="false" ht="12" hidden="false" customHeight="true" outlineLevel="0" collapsed="false">
      <c r="A369" s="39"/>
      <c r="B369" s="39"/>
      <c r="C369" s="39" t="s">
        <v>482</v>
      </c>
      <c r="D369" s="39" t="s">
        <v>473</v>
      </c>
      <c r="E369" s="39" t="s">
        <v>453</v>
      </c>
      <c r="F369" s="39"/>
      <c r="G369" s="39" t="n">
        <v>2</v>
      </c>
      <c r="H369" s="39"/>
      <c r="I369" s="41" t="n">
        <v>1</v>
      </c>
      <c r="J369" s="25"/>
      <c r="K369" s="25" t="n">
        <f aca="false">I422*J369</f>
        <v>0</v>
      </c>
      <c r="L369" s="25"/>
      <c r="M369" s="27"/>
      <c r="N369" s="28"/>
    </row>
    <row r="370" customFormat="false" ht="12" hidden="false" customHeight="true" outlineLevel="0" collapsed="false">
      <c r="A370" s="117" t="s">
        <v>26</v>
      </c>
      <c r="B370" s="117"/>
      <c r="C370" s="117" t="s">
        <v>53</v>
      </c>
      <c r="D370" s="44" t="s">
        <v>473</v>
      </c>
      <c r="E370" s="44" t="s">
        <v>453</v>
      </c>
      <c r="F370" s="118"/>
      <c r="G370" s="118" t="n">
        <v>3</v>
      </c>
      <c r="H370" s="118"/>
      <c r="I370" s="45" t="n">
        <f aca="false">F370+G370+H370</f>
        <v>3</v>
      </c>
      <c r="J370" s="46"/>
      <c r="K370" s="46"/>
      <c r="L370" s="46"/>
      <c r="M370" s="48"/>
      <c r="N370" s="49"/>
    </row>
    <row r="371" customFormat="false" ht="12" hidden="false" customHeight="true" outlineLevel="0" collapsed="false">
      <c r="A371" s="117" t="s">
        <v>483</v>
      </c>
      <c r="B371" s="117"/>
      <c r="C371" s="117" t="s">
        <v>484</v>
      </c>
      <c r="D371" s="44" t="s">
        <v>473</v>
      </c>
      <c r="E371" s="44" t="s">
        <v>453</v>
      </c>
      <c r="F371" s="118"/>
      <c r="G371" s="118" t="n">
        <v>3</v>
      </c>
      <c r="H371" s="118"/>
      <c r="I371" s="45" t="n">
        <f aca="false">F371+G371+H371</f>
        <v>3</v>
      </c>
      <c r="J371" s="46"/>
      <c r="K371" s="46"/>
      <c r="L371" s="46"/>
      <c r="M371" s="48"/>
      <c r="N371" s="49"/>
    </row>
    <row r="372" customFormat="false" ht="12" hidden="false" customHeight="true" outlineLevel="0" collapsed="false">
      <c r="A372" s="117" t="s">
        <v>170</v>
      </c>
      <c r="B372" s="117"/>
      <c r="C372" s="117" t="s">
        <v>170</v>
      </c>
      <c r="D372" s="44" t="s">
        <v>473</v>
      </c>
      <c r="E372" s="44" t="s">
        <v>453</v>
      </c>
      <c r="F372" s="118"/>
      <c r="G372" s="118" t="n">
        <v>1</v>
      </c>
      <c r="H372" s="118"/>
      <c r="I372" s="45" t="n">
        <f aca="false">F372+G372+H372</f>
        <v>1</v>
      </c>
      <c r="J372" s="46"/>
      <c r="K372" s="46"/>
      <c r="L372" s="46"/>
      <c r="M372" s="48"/>
      <c r="N372" s="49"/>
    </row>
    <row r="373" customFormat="false" ht="12" hidden="false" customHeight="true" outlineLevel="0" collapsed="false">
      <c r="A373" s="117" t="s">
        <v>132</v>
      </c>
      <c r="B373" s="117"/>
      <c r="C373" s="117" t="s">
        <v>136</v>
      </c>
      <c r="D373" s="44" t="s">
        <v>473</v>
      </c>
      <c r="E373" s="44" t="s">
        <v>453</v>
      </c>
      <c r="F373" s="118" t="n">
        <v>2</v>
      </c>
      <c r="G373" s="118"/>
      <c r="H373" s="118"/>
      <c r="I373" s="45" t="n">
        <f aca="false">F373+G373+H373</f>
        <v>2</v>
      </c>
      <c r="J373" s="46"/>
      <c r="K373" s="46"/>
      <c r="L373" s="46"/>
      <c r="M373" s="48"/>
      <c r="N373" s="49"/>
    </row>
    <row r="374" customFormat="false" ht="12" hidden="false" customHeight="true" outlineLevel="0" collapsed="false">
      <c r="A374" s="117" t="s">
        <v>132</v>
      </c>
      <c r="B374" s="117"/>
      <c r="C374" s="117" t="s">
        <v>485</v>
      </c>
      <c r="D374" s="44" t="s">
        <v>473</v>
      </c>
      <c r="E374" s="44" t="s">
        <v>453</v>
      </c>
      <c r="F374" s="118" t="n">
        <v>1</v>
      </c>
      <c r="G374" s="118"/>
      <c r="H374" s="118"/>
      <c r="I374" s="45" t="n">
        <f aca="false">F374+G374+H374</f>
        <v>1</v>
      </c>
      <c r="J374" s="46"/>
      <c r="K374" s="46"/>
      <c r="L374" s="46"/>
      <c r="M374" s="48"/>
      <c r="N374" s="49"/>
    </row>
    <row r="375" customFormat="false" ht="12" hidden="false" customHeight="true" outlineLevel="0" collapsed="false">
      <c r="A375" s="117" t="s">
        <v>46</v>
      </c>
      <c r="B375" s="117"/>
      <c r="C375" s="117" t="s">
        <v>486</v>
      </c>
      <c r="D375" s="44" t="s">
        <v>473</v>
      </c>
      <c r="E375" s="44" t="s">
        <v>453</v>
      </c>
      <c r="F375" s="118" t="n">
        <v>2</v>
      </c>
      <c r="G375" s="118"/>
      <c r="H375" s="118"/>
      <c r="I375" s="45" t="n">
        <f aca="false">F375+G375+H375</f>
        <v>2</v>
      </c>
      <c r="J375" s="46"/>
      <c r="K375" s="46"/>
      <c r="L375" s="46"/>
      <c r="M375" s="48"/>
      <c r="N375" s="49"/>
    </row>
    <row r="376" customFormat="false" ht="12" hidden="false" customHeight="true" outlineLevel="0" collapsed="false">
      <c r="A376" s="117" t="s">
        <v>26</v>
      </c>
      <c r="B376" s="117"/>
      <c r="C376" s="117" t="s">
        <v>487</v>
      </c>
      <c r="D376" s="44" t="s">
        <v>473</v>
      </c>
      <c r="E376" s="44" t="s">
        <v>453</v>
      </c>
      <c r="F376" s="118" t="n">
        <v>5</v>
      </c>
      <c r="G376" s="118"/>
      <c r="H376" s="118"/>
      <c r="I376" s="45" t="n">
        <f aca="false">F376+G376+H376</f>
        <v>5</v>
      </c>
      <c r="J376" s="46"/>
      <c r="K376" s="46"/>
      <c r="L376" s="46"/>
      <c r="M376" s="48"/>
      <c r="N376" s="49"/>
    </row>
    <row r="377" customFormat="false" ht="12" hidden="false" customHeight="true" outlineLevel="0" collapsed="false">
      <c r="A377" s="44"/>
      <c r="B377" s="44"/>
      <c r="C377" s="44" t="s">
        <v>488</v>
      </c>
      <c r="D377" s="44" t="s">
        <v>473</v>
      </c>
      <c r="E377" s="44" t="s">
        <v>453</v>
      </c>
      <c r="F377" s="44"/>
      <c r="G377" s="44" t="n">
        <v>2</v>
      </c>
      <c r="H377" s="44"/>
      <c r="I377" s="45" t="n">
        <f aca="false">F377+G377+H377</f>
        <v>2</v>
      </c>
      <c r="J377" s="46"/>
      <c r="K377" s="46"/>
      <c r="L377" s="46"/>
      <c r="M377" s="48"/>
      <c r="N377" s="49"/>
    </row>
    <row r="378" customFormat="false" ht="12" hidden="false" customHeight="true" outlineLevel="0" collapsed="false">
      <c r="A378" s="19" t="s">
        <v>90</v>
      </c>
      <c r="B378" s="19" t="s">
        <v>20</v>
      </c>
      <c r="C378" s="19" t="s">
        <v>275</v>
      </c>
      <c r="D378" s="19" t="s">
        <v>489</v>
      </c>
      <c r="E378" s="19" t="s">
        <v>453</v>
      </c>
      <c r="F378" s="19" t="n">
        <v>2</v>
      </c>
      <c r="G378" s="19"/>
      <c r="H378" s="19"/>
      <c r="I378" s="21" t="n">
        <v>2</v>
      </c>
      <c r="J378" s="3" t="n">
        <v>2999</v>
      </c>
      <c r="K378" s="3" t="e">
        <f aca="false">#REF!*J378</f>
        <v>#REF!</v>
      </c>
      <c r="L378" s="4" t="n">
        <v>2200</v>
      </c>
      <c r="M378" s="5" t="e">
        <f aca="false">#REF!*L378</f>
        <v>#REF!</v>
      </c>
    </row>
    <row r="379" customFormat="false" ht="12" hidden="false" customHeight="true" outlineLevel="0" collapsed="false">
      <c r="A379" s="19" t="s">
        <v>90</v>
      </c>
      <c r="B379" s="19" t="s">
        <v>20</v>
      </c>
      <c r="C379" s="19" t="s">
        <v>253</v>
      </c>
      <c r="D379" s="19" t="s">
        <v>489</v>
      </c>
      <c r="E379" s="19" t="s">
        <v>453</v>
      </c>
      <c r="F379" s="19" t="n">
        <v>1</v>
      </c>
      <c r="G379" s="19"/>
      <c r="H379" s="19"/>
      <c r="I379" s="21" t="n">
        <v>1</v>
      </c>
      <c r="J379" s="3" t="n">
        <v>2999</v>
      </c>
      <c r="K379" s="3" t="e">
        <f aca="false">#REF!*J379</f>
        <v>#REF!</v>
      </c>
      <c r="L379" s="4" t="n">
        <v>2200</v>
      </c>
      <c r="M379" s="5" t="e">
        <f aca="false">#REF!*L379</f>
        <v>#REF!</v>
      </c>
    </row>
    <row r="380" customFormat="false" ht="12" hidden="false" customHeight="true" outlineLevel="0" collapsed="false">
      <c r="A380" s="19" t="s">
        <v>277</v>
      </c>
      <c r="B380" s="19" t="s">
        <v>20</v>
      </c>
      <c r="C380" s="19" t="s">
        <v>278</v>
      </c>
      <c r="D380" s="19" t="s">
        <v>489</v>
      </c>
      <c r="E380" s="19" t="s">
        <v>453</v>
      </c>
      <c r="F380" s="19" t="n">
        <v>7</v>
      </c>
      <c r="G380" s="19"/>
      <c r="H380" s="19"/>
      <c r="I380" s="21" t="n">
        <v>7</v>
      </c>
      <c r="J380" s="3" t="n">
        <v>395</v>
      </c>
      <c r="K380" s="3" t="n">
        <f aca="false">I429*J380</f>
        <v>790</v>
      </c>
      <c r="L380" s="4" t="n">
        <v>218</v>
      </c>
      <c r="M380" s="5" t="n">
        <f aca="false">I429*L380</f>
        <v>436</v>
      </c>
      <c r="N380" s="6" t="s">
        <v>279</v>
      </c>
    </row>
    <row r="381" customFormat="false" ht="12" hidden="false" customHeight="true" outlineLevel="0" collapsed="false">
      <c r="A381" s="19" t="s">
        <v>62</v>
      </c>
      <c r="B381" s="19" t="s">
        <v>20</v>
      </c>
      <c r="C381" s="19" t="s">
        <v>490</v>
      </c>
      <c r="D381" s="19" t="s">
        <v>489</v>
      </c>
      <c r="E381" s="19" t="s">
        <v>453</v>
      </c>
      <c r="F381" s="19"/>
      <c r="G381" s="19" t="n">
        <v>1</v>
      </c>
      <c r="H381" s="19"/>
      <c r="I381" s="21" t="n">
        <v>1</v>
      </c>
      <c r="K381" s="3" t="e">
        <f aca="false">#REF!*J381</f>
        <v>#REF!</v>
      </c>
      <c r="L381" s="4" t="n">
        <v>198000</v>
      </c>
      <c r="M381" s="5" t="e">
        <f aca="false">#REF!*L381</f>
        <v>#REF!</v>
      </c>
    </row>
    <row r="382" customFormat="false" ht="12" hidden="false" customHeight="true" outlineLevel="0" collapsed="false">
      <c r="A382" s="19" t="s">
        <v>118</v>
      </c>
      <c r="B382" s="51" t="s">
        <v>15</v>
      </c>
      <c r="C382" s="19" t="s">
        <v>491</v>
      </c>
      <c r="D382" s="19" t="s">
        <v>489</v>
      </c>
      <c r="E382" s="19" t="s">
        <v>453</v>
      </c>
      <c r="F382" s="19" t="n">
        <v>7</v>
      </c>
      <c r="G382" s="19"/>
      <c r="H382" s="19"/>
      <c r="I382" s="21" t="n">
        <v>7</v>
      </c>
      <c r="J382" s="3" t="n">
        <v>315</v>
      </c>
      <c r="K382" s="3" t="n">
        <f aca="false">I431*J382</f>
        <v>0</v>
      </c>
      <c r="L382" s="3" t="n">
        <v>315</v>
      </c>
      <c r="M382" s="5" t="n">
        <f aca="false">I431*L382</f>
        <v>0</v>
      </c>
    </row>
    <row r="383" customFormat="false" ht="12" hidden="false" customHeight="true" outlineLevel="0" collapsed="false">
      <c r="A383" s="19" t="s">
        <v>118</v>
      </c>
      <c r="B383" s="51" t="s">
        <v>15</v>
      </c>
      <c r="C383" s="19" t="s">
        <v>492</v>
      </c>
      <c r="D383" s="19" t="s">
        <v>489</v>
      </c>
      <c r="E383" s="19" t="s">
        <v>453</v>
      </c>
      <c r="F383" s="19" t="n">
        <v>1</v>
      </c>
      <c r="G383" s="19"/>
      <c r="H383" s="19"/>
      <c r="I383" s="21" t="n">
        <v>1</v>
      </c>
      <c r="J383" s="3" t="n">
        <v>354</v>
      </c>
      <c r="K383" s="3" t="e">
        <f aca="false">#REF!*J383</f>
        <v>#REF!</v>
      </c>
      <c r="L383" s="3" t="n">
        <v>354</v>
      </c>
      <c r="M383" s="5" t="e">
        <f aca="false">#REF!*L383</f>
        <v>#REF!</v>
      </c>
    </row>
    <row r="384" customFormat="false" ht="12" hidden="false" customHeight="true" outlineLevel="0" collapsed="false">
      <c r="A384" s="51" t="s">
        <v>132</v>
      </c>
      <c r="B384" s="51" t="s">
        <v>15</v>
      </c>
      <c r="C384" s="19" t="s">
        <v>265</v>
      </c>
      <c r="D384" s="19" t="s">
        <v>489</v>
      </c>
      <c r="E384" s="19" t="s">
        <v>453</v>
      </c>
      <c r="F384" s="19" t="n">
        <v>7</v>
      </c>
      <c r="G384" s="19"/>
      <c r="H384" s="19"/>
      <c r="I384" s="21" t="n">
        <v>7</v>
      </c>
      <c r="J384" s="3" t="n">
        <v>1980</v>
      </c>
      <c r="K384" s="3" t="n">
        <f aca="false">I432*J384</f>
        <v>11880</v>
      </c>
      <c r="L384" s="4" t="n">
        <v>714</v>
      </c>
      <c r="M384" s="5" t="n">
        <f aca="false">I432*L384</f>
        <v>4284</v>
      </c>
      <c r="N384" s="6" t="s">
        <v>135</v>
      </c>
    </row>
    <row r="385" customFormat="false" ht="12" hidden="false" customHeight="true" outlineLevel="0" collapsed="false">
      <c r="A385" s="38" t="s">
        <v>59</v>
      </c>
      <c r="B385" s="38" t="s">
        <v>55</v>
      </c>
      <c r="C385" s="19" t="s">
        <v>493</v>
      </c>
      <c r="D385" s="19" t="s">
        <v>489</v>
      </c>
      <c r="E385" s="19" t="s">
        <v>453</v>
      </c>
      <c r="F385" s="19" t="n">
        <v>5</v>
      </c>
      <c r="G385" s="19"/>
      <c r="H385" s="19"/>
      <c r="I385" s="21" t="n">
        <v>5</v>
      </c>
      <c r="K385" s="3" t="n">
        <f aca="false">I433*J385</f>
        <v>0</v>
      </c>
      <c r="L385" s="4" t="n">
        <v>0</v>
      </c>
      <c r="M385" s="5" t="n">
        <f aca="false">I433*L385</f>
        <v>0</v>
      </c>
    </row>
    <row r="386" customFormat="false" ht="12" hidden="false" customHeight="true" outlineLevel="0" collapsed="false">
      <c r="A386" s="38" t="s">
        <v>59</v>
      </c>
      <c r="B386" s="38" t="s">
        <v>55</v>
      </c>
      <c r="C386" s="19" t="s">
        <v>60</v>
      </c>
      <c r="D386" s="19" t="s">
        <v>489</v>
      </c>
      <c r="E386" s="19" t="s">
        <v>453</v>
      </c>
      <c r="F386" s="19" t="n">
        <v>7</v>
      </c>
      <c r="G386" s="19"/>
      <c r="H386" s="19"/>
      <c r="I386" s="21" t="n">
        <v>7</v>
      </c>
      <c r="K386" s="3" t="n">
        <f aca="false">I434*J386</f>
        <v>0</v>
      </c>
      <c r="L386" s="4" t="n">
        <v>1500</v>
      </c>
      <c r="M386" s="5" t="n">
        <f aca="false">I434*L386</f>
        <v>9000</v>
      </c>
    </row>
    <row r="387" customFormat="false" ht="12" hidden="false" customHeight="true" outlineLevel="0" collapsed="false">
      <c r="A387" s="19" t="s">
        <v>54</v>
      </c>
      <c r="B387" s="19" t="s">
        <v>55</v>
      </c>
      <c r="C387" s="19" t="s">
        <v>494</v>
      </c>
      <c r="D387" s="19" t="s">
        <v>489</v>
      </c>
      <c r="E387" s="19" t="s">
        <v>453</v>
      </c>
      <c r="F387" s="19" t="n">
        <v>3</v>
      </c>
      <c r="G387" s="19"/>
      <c r="H387" s="19"/>
      <c r="I387" s="89" t="n">
        <v>3</v>
      </c>
      <c r="K387" s="3" t="e">
        <f aca="false">#REF!*J387</f>
        <v>#REF!</v>
      </c>
      <c r="L387" s="55" t="n">
        <v>1500</v>
      </c>
      <c r="M387" s="5" t="e">
        <f aca="false">#REF!*L387</f>
        <v>#REF!</v>
      </c>
    </row>
    <row r="388" customFormat="false" ht="12" hidden="false" customHeight="true" outlineLevel="0" collapsed="false">
      <c r="A388" s="19" t="s">
        <v>51</v>
      </c>
      <c r="B388" s="38" t="s">
        <v>20</v>
      </c>
      <c r="C388" s="19" t="s">
        <v>495</v>
      </c>
      <c r="D388" s="19" t="s">
        <v>489</v>
      </c>
      <c r="E388" s="19" t="s">
        <v>453</v>
      </c>
      <c r="F388" s="19"/>
      <c r="G388" s="19"/>
      <c r="H388" s="19"/>
      <c r="I388" s="89" t="n">
        <v>1</v>
      </c>
      <c r="K388" s="3" t="e">
        <f aca="false">#REF!*J388</f>
        <v>#REF!</v>
      </c>
      <c r="L388" s="4" t="n">
        <v>8000</v>
      </c>
      <c r="M388" s="5" t="e">
        <f aca="false">#REF!*L388</f>
        <v>#REF!</v>
      </c>
      <c r="N388" s="6" t="s">
        <v>496</v>
      </c>
    </row>
    <row r="389" customFormat="false" ht="12" hidden="false" customHeight="true" outlineLevel="0" collapsed="false">
      <c r="A389" s="19" t="s">
        <v>156</v>
      </c>
      <c r="B389" s="19" t="s">
        <v>20</v>
      </c>
      <c r="C389" s="19" t="s">
        <v>497</v>
      </c>
      <c r="D389" s="19" t="s">
        <v>489</v>
      </c>
      <c r="E389" s="19" t="s">
        <v>453</v>
      </c>
      <c r="F389" s="19"/>
      <c r="G389" s="19"/>
      <c r="H389" s="19"/>
      <c r="I389" s="21" t="n">
        <v>0</v>
      </c>
      <c r="K389" s="3" t="e">
        <f aca="false">#REF!*J389</f>
        <v>#REF!</v>
      </c>
      <c r="L389" s="4" t="n">
        <v>5036</v>
      </c>
      <c r="M389" s="5" t="e">
        <f aca="false">#REF!*L389</f>
        <v>#REF!</v>
      </c>
    </row>
    <row r="390" customFormat="false" ht="12" hidden="false" customHeight="true" outlineLevel="0" collapsed="false">
      <c r="A390" s="39" t="s">
        <v>26</v>
      </c>
      <c r="B390" s="39"/>
      <c r="C390" s="39" t="s">
        <v>498</v>
      </c>
      <c r="D390" s="39" t="s">
        <v>489</v>
      </c>
      <c r="E390" s="39" t="s">
        <v>453</v>
      </c>
      <c r="F390" s="39" t="n">
        <v>2</v>
      </c>
      <c r="G390" s="39"/>
      <c r="H390" s="39"/>
      <c r="I390" s="41" t="n">
        <v>2</v>
      </c>
      <c r="J390" s="25"/>
      <c r="K390" s="25" t="e">
        <f aca="false">#REF!*J390</f>
        <v>#REF!</v>
      </c>
      <c r="L390" s="26"/>
      <c r="M390" s="27"/>
      <c r="N390" s="28"/>
    </row>
    <row r="391" customFormat="false" ht="12" hidden="false" customHeight="true" outlineLevel="0" collapsed="false">
      <c r="A391" s="39" t="s">
        <v>26</v>
      </c>
      <c r="B391" s="39"/>
      <c r="C391" s="39" t="s">
        <v>499</v>
      </c>
      <c r="D391" s="39" t="s">
        <v>489</v>
      </c>
      <c r="E391" s="39" t="s">
        <v>453</v>
      </c>
      <c r="F391" s="39" t="n">
        <v>2</v>
      </c>
      <c r="G391" s="39"/>
      <c r="H391" s="39"/>
      <c r="I391" s="41" t="n">
        <v>2</v>
      </c>
      <c r="J391" s="25"/>
      <c r="K391" s="25" t="e">
        <f aca="false">#REF!*J391</f>
        <v>#REF!</v>
      </c>
      <c r="L391" s="26"/>
      <c r="M391" s="27"/>
      <c r="N391" s="28"/>
    </row>
    <row r="392" customFormat="false" ht="12" hidden="false" customHeight="true" outlineLevel="0" collapsed="false">
      <c r="A392" s="39" t="s">
        <v>65</v>
      </c>
      <c r="B392" s="39"/>
      <c r="C392" s="39" t="s">
        <v>269</v>
      </c>
      <c r="D392" s="39" t="s">
        <v>489</v>
      </c>
      <c r="E392" s="39" t="s">
        <v>453</v>
      </c>
      <c r="F392" s="39"/>
      <c r="G392" s="39"/>
      <c r="H392" s="39"/>
      <c r="I392" s="41" t="n">
        <v>6</v>
      </c>
      <c r="J392" s="25"/>
      <c r="K392" s="25" t="e">
        <f aca="false">#REF!*J392</f>
        <v>#REF!</v>
      </c>
      <c r="L392" s="26"/>
      <c r="M392" s="27"/>
      <c r="N392" s="28" t="s">
        <v>500</v>
      </c>
    </row>
    <row r="393" customFormat="false" ht="12" hidden="false" customHeight="true" outlineLevel="0" collapsed="false">
      <c r="A393" s="19" t="s">
        <v>65</v>
      </c>
      <c r="B393" s="19" t="s">
        <v>20</v>
      </c>
      <c r="C393" s="19" t="s">
        <v>280</v>
      </c>
      <c r="D393" s="19" t="s">
        <v>501</v>
      </c>
      <c r="E393" s="19" t="s">
        <v>453</v>
      </c>
      <c r="F393" s="19" t="n">
        <v>2</v>
      </c>
      <c r="G393" s="19"/>
      <c r="H393" s="19"/>
      <c r="I393" s="21" t="n">
        <v>3</v>
      </c>
      <c r="J393" s="3" t="n">
        <v>5000</v>
      </c>
      <c r="K393" s="3" t="e">
        <f aca="false">#REF!*J393</f>
        <v>#REF!</v>
      </c>
      <c r="L393" s="4" t="n">
        <v>1500</v>
      </c>
      <c r="M393" s="5" t="e">
        <f aca="false">#REF!*L393</f>
        <v>#REF!</v>
      </c>
    </row>
    <row r="394" customFormat="false" ht="12" hidden="false" customHeight="true" outlineLevel="0" collapsed="false">
      <c r="A394" s="19" t="s">
        <v>65</v>
      </c>
      <c r="B394" s="19" t="s">
        <v>20</v>
      </c>
      <c r="C394" s="19" t="s">
        <v>281</v>
      </c>
      <c r="D394" s="19" t="s">
        <v>501</v>
      </c>
      <c r="E394" s="19" t="s">
        <v>453</v>
      </c>
      <c r="F394" s="19" t="n">
        <v>2</v>
      </c>
      <c r="G394" s="19"/>
      <c r="H394" s="19"/>
      <c r="I394" s="21" t="n">
        <v>3</v>
      </c>
      <c r="J394" s="3" t="n">
        <v>5000</v>
      </c>
      <c r="K394" s="3" t="e">
        <f aca="false">#REF!*J394</f>
        <v>#REF!</v>
      </c>
      <c r="L394" s="4" t="n">
        <v>1500</v>
      </c>
      <c r="M394" s="5" t="e">
        <f aca="false">#REF!*L394</f>
        <v>#REF!</v>
      </c>
    </row>
    <row r="395" customFormat="false" ht="12" hidden="false" customHeight="true" outlineLevel="0" collapsed="false">
      <c r="A395" s="39" t="s">
        <v>65</v>
      </c>
      <c r="B395" s="39"/>
      <c r="C395" s="39" t="s">
        <v>269</v>
      </c>
      <c r="D395" s="39" t="s">
        <v>501</v>
      </c>
      <c r="E395" s="39" t="s">
        <v>453</v>
      </c>
      <c r="F395" s="39"/>
      <c r="G395" s="39"/>
      <c r="H395" s="39"/>
      <c r="I395" s="41" t="n">
        <v>3</v>
      </c>
      <c r="J395" s="25"/>
      <c r="K395" s="25"/>
      <c r="L395" s="26"/>
      <c r="M395" s="27"/>
      <c r="N395" s="28" t="s">
        <v>500</v>
      </c>
    </row>
    <row r="396" customFormat="false" ht="12" hidden="false" customHeight="true" outlineLevel="0" collapsed="false">
      <c r="A396" s="19" t="s">
        <v>90</v>
      </c>
      <c r="B396" s="19" t="s">
        <v>20</v>
      </c>
      <c r="C396" s="19" t="s">
        <v>502</v>
      </c>
      <c r="D396" s="19" t="s">
        <v>503</v>
      </c>
      <c r="E396" s="19" t="s">
        <v>453</v>
      </c>
      <c r="F396" s="19" t="n">
        <v>3</v>
      </c>
      <c r="G396" s="19"/>
      <c r="H396" s="19"/>
      <c r="I396" s="21" t="n">
        <v>3</v>
      </c>
      <c r="J396" s="3" t="n">
        <v>2999</v>
      </c>
      <c r="K396" s="3" t="e">
        <f aca="false">#REF!*J396</f>
        <v>#REF!</v>
      </c>
      <c r="L396" s="4" t="n">
        <v>2200</v>
      </c>
      <c r="M396" s="5" t="e">
        <f aca="false">#REF!*L396</f>
        <v>#REF!</v>
      </c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  <c r="AP396" s="75"/>
      <c r="AQ396" s="75"/>
      <c r="AR396" s="75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  <c r="CG396" s="75"/>
      <c r="CH396" s="75"/>
      <c r="CI396" s="75"/>
      <c r="CJ396" s="75"/>
      <c r="CK396" s="75"/>
      <c r="CL396" s="75"/>
      <c r="CM396" s="75"/>
      <c r="CN396" s="75"/>
      <c r="CO396" s="75"/>
      <c r="CP396" s="75"/>
      <c r="CQ396" s="75"/>
      <c r="CR396" s="75"/>
      <c r="CS396" s="75"/>
      <c r="CT396" s="75"/>
      <c r="CU396" s="75"/>
      <c r="CV396" s="75"/>
      <c r="CW396" s="75"/>
      <c r="CX396" s="75"/>
      <c r="CY396" s="75"/>
      <c r="CZ396" s="75"/>
      <c r="DA396" s="75"/>
      <c r="DB396" s="75"/>
      <c r="DC396" s="75"/>
      <c r="DD396" s="75"/>
      <c r="DE396" s="75"/>
      <c r="DF396" s="75"/>
      <c r="DG396" s="75"/>
      <c r="DH396" s="75"/>
      <c r="DI396" s="75"/>
      <c r="DJ396" s="75"/>
      <c r="DK396" s="75"/>
      <c r="DL396" s="75"/>
      <c r="DM396" s="75"/>
      <c r="DN396" s="75"/>
      <c r="DO396" s="75"/>
      <c r="DP396" s="75"/>
      <c r="DQ396" s="75"/>
      <c r="DR396" s="75"/>
      <c r="DS396" s="75"/>
      <c r="DT396" s="75"/>
      <c r="DU396" s="75"/>
      <c r="DV396" s="75"/>
      <c r="DW396" s="75"/>
      <c r="DX396" s="75"/>
      <c r="DY396" s="75"/>
      <c r="DZ396" s="75"/>
      <c r="EA396" s="75"/>
      <c r="EB396" s="75"/>
      <c r="EC396" s="75"/>
      <c r="ED396" s="75"/>
      <c r="EE396" s="75"/>
      <c r="EF396" s="75"/>
      <c r="EG396" s="75"/>
      <c r="EH396" s="75"/>
      <c r="EI396" s="75"/>
      <c r="EJ396" s="75"/>
      <c r="EK396" s="75"/>
      <c r="EL396" s="75"/>
      <c r="EM396" s="75"/>
      <c r="EN396" s="75"/>
      <c r="EO396" s="75"/>
      <c r="EP396" s="75"/>
      <c r="EQ396" s="75"/>
      <c r="ER396" s="75"/>
      <c r="ES396" s="75"/>
      <c r="ET396" s="75"/>
      <c r="EU396" s="75"/>
      <c r="EV396" s="75"/>
      <c r="EW396" s="75"/>
      <c r="EX396" s="75"/>
      <c r="EY396" s="75"/>
      <c r="EZ396" s="75"/>
      <c r="FA396" s="75"/>
      <c r="FB396" s="75"/>
      <c r="FC396" s="75"/>
      <c r="FD396" s="75"/>
      <c r="FE396" s="75"/>
      <c r="FF396" s="75"/>
      <c r="FG396" s="75"/>
      <c r="FH396" s="75"/>
      <c r="FI396" s="75"/>
      <c r="FJ396" s="75"/>
      <c r="FK396" s="75"/>
      <c r="FL396" s="75"/>
      <c r="FM396" s="75"/>
      <c r="FN396" s="75"/>
      <c r="FO396" s="75"/>
      <c r="FP396" s="75"/>
      <c r="FQ396" s="75"/>
      <c r="FR396" s="75"/>
      <c r="FS396" s="75"/>
      <c r="FT396" s="75"/>
      <c r="FU396" s="75"/>
      <c r="FV396" s="75"/>
      <c r="FW396" s="75"/>
      <c r="FX396" s="75"/>
      <c r="FY396" s="75"/>
      <c r="FZ396" s="75"/>
      <c r="GA396" s="75"/>
      <c r="GB396" s="75"/>
      <c r="GC396" s="75"/>
      <c r="GD396" s="75"/>
      <c r="GE396" s="75"/>
      <c r="GF396" s="75"/>
      <c r="GG396" s="75"/>
      <c r="GH396" s="75"/>
      <c r="GI396" s="75"/>
      <c r="GJ396" s="75"/>
      <c r="GK396" s="75"/>
      <c r="GL396" s="75"/>
      <c r="GM396" s="75"/>
      <c r="GN396" s="75"/>
      <c r="GO396" s="75"/>
      <c r="GP396" s="75"/>
      <c r="GQ396" s="75"/>
      <c r="GR396" s="75"/>
      <c r="GS396" s="75"/>
      <c r="GT396" s="75"/>
      <c r="GU396" s="75"/>
      <c r="GV396" s="75"/>
      <c r="GW396" s="75"/>
      <c r="GX396" s="75"/>
      <c r="GY396" s="75"/>
      <c r="GZ396" s="75"/>
      <c r="HA396" s="75"/>
      <c r="HB396" s="75"/>
      <c r="HC396" s="75"/>
      <c r="HD396" s="75"/>
      <c r="HE396" s="75"/>
      <c r="HF396" s="75"/>
      <c r="HG396" s="75"/>
      <c r="HH396" s="75"/>
      <c r="HI396" s="75"/>
      <c r="HJ396" s="75"/>
      <c r="HK396" s="75"/>
      <c r="HL396" s="75"/>
      <c r="HM396" s="75"/>
      <c r="HN396" s="75"/>
      <c r="HO396" s="75"/>
      <c r="HP396" s="75"/>
      <c r="HQ396" s="75"/>
      <c r="HR396" s="75"/>
      <c r="HS396" s="75"/>
      <c r="HT396" s="75"/>
      <c r="HU396" s="75"/>
      <c r="HV396" s="75"/>
      <c r="HW396" s="75"/>
      <c r="HX396" s="75"/>
      <c r="HY396" s="75"/>
      <c r="HZ396" s="75"/>
      <c r="IA396" s="75"/>
      <c r="IB396" s="75"/>
      <c r="IC396" s="75"/>
      <c r="ID396" s="75"/>
      <c r="IE396" s="75"/>
      <c r="IF396" s="75"/>
      <c r="IG396" s="75"/>
      <c r="IH396" s="75"/>
      <c r="II396" s="75"/>
      <c r="IJ396" s="75"/>
      <c r="IK396" s="75"/>
      <c r="IL396" s="75"/>
      <c r="IM396" s="75"/>
      <c r="IN396" s="75"/>
      <c r="IO396" s="75"/>
      <c r="IP396" s="75"/>
      <c r="IQ396" s="75"/>
      <c r="IR396" s="75"/>
      <c r="IS396" s="75"/>
      <c r="IT396" s="75"/>
      <c r="IU396" s="75"/>
      <c r="IV396" s="75"/>
      <c r="IW396" s="75"/>
    </row>
    <row r="397" customFormat="false" ht="12" hidden="false" customHeight="true" outlineLevel="0" collapsed="false">
      <c r="A397" s="19" t="s">
        <v>90</v>
      </c>
      <c r="B397" s="19" t="s">
        <v>20</v>
      </c>
      <c r="C397" s="19" t="s">
        <v>504</v>
      </c>
      <c r="D397" s="19" t="s">
        <v>503</v>
      </c>
      <c r="E397" s="19" t="s">
        <v>453</v>
      </c>
      <c r="F397" s="19" t="n">
        <v>1</v>
      </c>
      <c r="G397" s="19"/>
      <c r="H397" s="19"/>
      <c r="I397" s="21" t="n">
        <v>1</v>
      </c>
      <c r="J397" s="3" t="n">
        <v>2999</v>
      </c>
      <c r="K397" s="3" t="e">
        <f aca="false">#REF!*J397</f>
        <v>#REF!</v>
      </c>
      <c r="L397" s="4" t="n">
        <v>2200</v>
      </c>
      <c r="M397" s="5" t="e">
        <f aca="false">#REF!*L397</f>
        <v>#REF!</v>
      </c>
    </row>
    <row r="398" customFormat="false" ht="12" hidden="false" customHeight="true" outlineLevel="0" collapsed="false">
      <c r="A398" s="56" t="s">
        <v>97</v>
      </c>
      <c r="B398" s="56" t="s">
        <v>15</v>
      </c>
      <c r="C398" s="19" t="s">
        <v>505</v>
      </c>
      <c r="D398" s="19" t="s">
        <v>503</v>
      </c>
      <c r="E398" s="19" t="s">
        <v>453</v>
      </c>
      <c r="F398" s="19" t="n">
        <v>3</v>
      </c>
      <c r="G398" s="19"/>
      <c r="H398" s="19"/>
      <c r="I398" s="21" t="n">
        <v>3</v>
      </c>
      <c r="J398" s="3" t="n">
        <v>199.99</v>
      </c>
      <c r="K398" s="3" t="e">
        <f aca="false">#REF!*J398</f>
        <v>#REF!</v>
      </c>
      <c r="L398" s="3" t="n">
        <v>199.99</v>
      </c>
      <c r="M398" s="5" t="e">
        <f aca="false">#REF!*L398</f>
        <v>#REF!</v>
      </c>
    </row>
    <row r="399" customFormat="false" ht="12" hidden="false" customHeight="true" outlineLevel="0" collapsed="false">
      <c r="A399" s="19" t="s">
        <v>277</v>
      </c>
      <c r="B399" s="19" t="s">
        <v>20</v>
      </c>
      <c r="C399" s="19" t="s">
        <v>278</v>
      </c>
      <c r="D399" s="19" t="s">
        <v>503</v>
      </c>
      <c r="E399" s="19" t="s">
        <v>453</v>
      </c>
      <c r="F399" s="19" t="n">
        <v>3</v>
      </c>
      <c r="G399" s="19"/>
      <c r="H399" s="19"/>
      <c r="I399" s="21" t="n">
        <v>3</v>
      </c>
      <c r="J399" s="3" t="n">
        <v>395</v>
      </c>
      <c r="K399" s="3" t="e">
        <f aca="false">#REF!*J399</f>
        <v>#REF!</v>
      </c>
      <c r="L399" s="4" t="n">
        <v>218</v>
      </c>
      <c r="M399" s="5" t="e">
        <f aca="false">#REF!*L399</f>
        <v>#REF!</v>
      </c>
      <c r="N399" s="6" t="s">
        <v>279</v>
      </c>
    </row>
    <row r="400" customFormat="false" ht="12" hidden="false" customHeight="true" outlineLevel="0" collapsed="false">
      <c r="A400" s="19" t="s">
        <v>118</v>
      </c>
      <c r="B400" s="51" t="s">
        <v>15</v>
      </c>
      <c r="C400" s="19" t="s">
        <v>491</v>
      </c>
      <c r="D400" s="19" t="s">
        <v>503</v>
      </c>
      <c r="E400" s="19" t="s">
        <v>453</v>
      </c>
      <c r="F400" s="19" t="n">
        <v>1</v>
      </c>
      <c r="G400" s="19"/>
      <c r="H400" s="19"/>
      <c r="I400" s="21" t="n">
        <v>1</v>
      </c>
      <c r="K400" s="3" t="e">
        <f aca="false">#REF!*J400</f>
        <v>#REF!</v>
      </c>
      <c r="L400" s="4" t="n">
        <v>336</v>
      </c>
      <c r="M400" s="5" t="e">
        <f aca="false">#REF!*L400</f>
        <v>#REF!</v>
      </c>
    </row>
    <row r="401" customFormat="false" ht="12" hidden="false" customHeight="true" outlineLevel="0" collapsed="false">
      <c r="A401" s="19" t="s">
        <v>506</v>
      </c>
      <c r="B401" s="19" t="s">
        <v>15</v>
      </c>
      <c r="C401" s="19" t="s">
        <v>507</v>
      </c>
      <c r="D401" s="19" t="s">
        <v>503</v>
      </c>
      <c r="E401" s="19" t="s">
        <v>453</v>
      </c>
      <c r="F401" s="19" t="n">
        <v>1</v>
      </c>
      <c r="G401" s="19"/>
      <c r="H401" s="19"/>
      <c r="I401" s="21" t="n">
        <v>1</v>
      </c>
      <c r="K401" s="3" t="e">
        <f aca="false">#REF!*J401</f>
        <v>#REF!</v>
      </c>
      <c r="L401" s="4" t="n">
        <v>0</v>
      </c>
      <c r="M401" s="5" t="e">
        <f aca="false">#REF!*L401</f>
        <v>#REF!</v>
      </c>
    </row>
    <row r="402" customFormat="false" ht="12" hidden="false" customHeight="true" outlineLevel="0" collapsed="false">
      <c r="A402" s="51" t="s">
        <v>132</v>
      </c>
      <c r="B402" s="51" t="s">
        <v>15</v>
      </c>
      <c r="C402" s="19" t="s">
        <v>508</v>
      </c>
      <c r="D402" s="19" t="s">
        <v>503</v>
      </c>
      <c r="E402" s="19" t="s">
        <v>453</v>
      </c>
      <c r="F402" s="19" t="n">
        <v>4</v>
      </c>
      <c r="G402" s="19"/>
      <c r="H402" s="19"/>
      <c r="I402" s="21" t="n">
        <v>4</v>
      </c>
      <c r="J402" s="3" t="n">
        <v>145</v>
      </c>
      <c r="K402" s="3" t="e">
        <f aca="false">#REF!*J402</f>
        <v>#REF!</v>
      </c>
      <c r="L402" s="3" t="n">
        <v>145</v>
      </c>
      <c r="M402" s="5" t="e">
        <f aca="false">#REF!*L402</f>
        <v>#REF!</v>
      </c>
      <c r="N402" s="6" t="s">
        <v>135</v>
      </c>
    </row>
    <row r="403" customFormat="false" ht="12" hidden="false" customHeight="true" outlineLevel="0" collapsed="false">
      <c r="A403" s="56" t="s">
        <v>141</v>
      </c>
      <c r="B403" s="56" t="s">
        <v>15</v>
      </c>
      <c r="C403" s="19" t="s">
        <v>509</v>
      </c>
      <c r="D403" s="19" t="s">
        <v>503</v>
      </c>
      <c r="E403" s="19" t="s">
        <v>453</v>
      </c>
      <c r="F403" s="19" t="n">
        <v>1</v>
      </c>
      <c r="G403" s="19"/>
      <c r="H403" s="19"/>
      <c r="I403" s="21" t="n">
        <v>1</v>
      </c>
      <c r="J403" s="3" t="n">
        <v>249</v>
      </c>
      <c r="K403" s="3" t="n">
        <f aca="false">I435*J403</f>
        <v>1494</v>
      </c>
      <c r="L403" s="4" t="n">
        <v>249</v>
      </c>
      <c r="M403" s="5" t="n">
        <f aca="false">I435*L403</f>
        <v>1494</v>
      </c>
      <c r="N403" s="6" t="s">
        <v>510</v>
      </c>
    </row>
    <row r="404" customFormat="false" ht="12" hidden="false" customHeight="true" outlineLevel="0" collapsed="false">
      <c r="A404" s="56" t="s">
        <v>141</v>
      </c>
      <c r="B404" s="56" t="s">
        <v>15</v>
      </c>
      <c r="C404" s="19" t="s">
        <v>511</v>
      </c>
      <c r="D404" s="19" t="s">
        <v>503</v>
      </c>
      <c r="E404" s="19" t="s">
        <v>453</v>
      </c>
      <c r="F404" s="19" t="n">
        <v>3</v>
      </c>
      <c r="G404" s="19"/>
      <c r="H404" s="19"/>
      <c r="I404" s="21" t="n">
        <v>1</v>
      </c>
      <c r="J404" s="3" t="n">
        <v>249</v>
      </c>
      <c r="K404" s="3" t="n">
        <f aca="false">I436*J404</f>
        <v>747</v>
      </c>
      <c r="L404" s="4" t="n">
        <v>249</v>
      </c>
      <c r="M404" s="5" t="n">
        <f aca="false">I436*L404</f>
        <v>747</v>
      </c>
    </row>
    <row r="405" customFormat="false" ht="12" hidden="false" customHeight="true" outlineLevel="0" collapsed="false">
      <c r="A405" s="38" t="s">
        <v>59</v>
      </c>
      <c r="B405" s="38" t="s">
        <v>55</v>
      </c>
      <c r="C405" s="19" t="s">
        <v>60</v>
      </c>
      <c r="D405" s="19" t="s">
        <v>503</v>
      </c>
      <c r="E405" s="19" t="s">
        <v>453</v>
      </c>
      <c r="F405" s="19" t="n">
        <v>3</v>
      </c>
      <c r="G405" s="19"/>
      <c r="H405" s="19"/>
      <c r="I405" s="21" t="n">
        <v>3</v>
      </c>
      <c r="J405" s="3" t="n">
        <v>3960</v>
      </c>
      <c r="K405" s="3" t="n">
        <f aca="false">I437*J405</f>
        <v>11880</v>
      </c>
      <c r="L405" s="4" t="n">
        <v>1500</v>
      </c>
      <c r="M405" s="5" t="n">
        <f aca="false">I437*L405</f>
        <v>4500</v>
      </c>
    </row>
    <row r="406" customFormat="false" ht="12" hidden="false" customHeight="true" outlineLevel="0" collapsed="false">
      <c r="A406" s="19" t="s">
        <v>72</v>
      </c>
      <c r="B406" s="19" t="s">
        <v>55</v>
      </c>
      <c r="C406" s="19" t="s">
        <v>512</v>
      </c>
      <c r="D406" s="19" t="s">
        <v>503</v>
      </c>
      <c r="E406" s="19" t="s">
        <v>453</v>
      </c>
      <c r="F406" s="19" t="n">
        <v>3</v>
      </c>
      <c r="G406" s="19" t="n">
        <v>5</v>
      </c>
      <c r="H406" s="19"/>
      <c r="I406" s="89" t="n">
        <v>4</v>
      </c>
      <c r="K406" s="3" t="e">
        <f aca="false">#REF!*J406</f>
        <v>#REF!</v>
      </c>
      <c r="L406" s="3" t="n">
        <v>179.95</v>
      </c>
      <c r="M406" s="5" t="e">
        <f aca="false">#REF!*L406</f>
        <v>#REF!</v>
      </c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Q406" s="119"/>
      <c r="AR406" s="119"/>
      <c r="AS406" s="119"/>
      <c r="AT406" s="119"/>
      <c r="AU406" s="119"/>
      <c r="AV406" s="119"/>
      <c r="AW406" s="119"/>
      <c r="AX406" s="119"/>
      <c r="AY406" s="119"/>
      <c r="AZ406" s="119"/>
      <c r="BA406" s="119"/>
      <c r="BB406" s="119"/>
      <c r="BC406" s="119"/>
      <c r="BD406" s="119"/>
      <c r="BE406" s="119"/>
      <c r="BF406" s="119"/>
      <c r="BG406" s="119"/>
      <c r="BH406" s="119"/>
      <c r="BI406" s="119"/>
      <c r="BJ406" s="119"/>
      <c r="BK406" s="119"/>
      <c r="BL406" s="119"/>
      <c r="BM406" s="119"/>
      <c r="BN406" s="119"/>
      <c r="BO406" s="119"/>
      <c r="BP406" s="119"/>
      <c r="BQ406" s="119"/>
      <c r="BR406" s="119"/>
      <c r="BS406" s="119"/>
      <c r="BT406" s="119"/>
      <c r="BU406" s="119"/>
      <c r="BV406" s="119"/>
      <c r="BW406" s="119"/>
      <c r="BX406" s="119"/>
      <c r="BY406" s="119"/>
      <c r="BZ406" s="119"/>
      <c r="CA406" s="119"/>
      <c r="CB406" s="119"/>
      <c r="CC406" s="119"/>
      <c r="CD406" s="119"/>
      <c r="CE406" s="119"/>
      <c r="CF406" s="119"/>
      <c r="CG406" s="119"/>
      <c r="CH406" s="119"/>
      <c r="CI406" s="119"/>
      <c r="CJ406" s="119"/>
      <c r="CK406" s="119"/>
      <c r="CL406" s="119"/>
      <c r="CM406" s="119"/>
      <c r="CN406" s="119"/>
      <c r="CO406" s="119"/>
      <c r="CP406" s="119"/>
      <c r="CQ406" s="119"/>
      <c r="CR406" s="119"/>
      <c r="CS406" s="119"/>
      <c r="CT406" s="119"/>
      <c r="CU406" s="119"/>
      <c r="CV406" s="119"/>
      <c r="CW406" s="119"/>
      <c r="CX406" s="119"/>
      <c r="CY406" s="119"/>
      <c r="CZ406" s="119"/>
      <c r="DA406" s="119"/>
      <c r="DB406" s="119"/>
      <c r="DC406" s="119"/>
      <c r="DD406" s="119"/>
      <c r="DE406" s="119"/>
      <c r="DF406" s="119"/>
      <c r="DG406" s="119"/>
      <c r="DH406" s="119"/>
      <c r="DI406" s="119"/>
      <c r="DJ406" s="119"/>
      <c r="DK406" s="119"/>
      <c r="DL406" s="119"/>
      <c r="DM406" s="119"/>
      <c r="DN406" s="119"/>
      <c r="DO406" s="119"/>
      <c r="DP406" s="119"/>
      <c r="DQ406" s="119"/>
      <c r="DR406" s="119"/>
      <c r="DS406" s="119"/>
      <c r="DT406" s="119"/>
      <c r="DU406" s="119"/>
      <c r="DV406" s="119"/>
      <c r="DW406" s="119"/>
      <c r="DX406" s="119"/>
      <c r="DY406" s="119"/>
      <c r="DZ406" s="119"/>
      <c r="EA406" s="119"/>
      <c r="EB406" s="119"/>
      <c r="EC406" s="119"/>
      <c r="ED406" s="119"/>
      <c r="EE406" s="119"/>
      <c r="EF406" s="119"/>
      <c r="EG406" s="119"/>
      <c r="EH406" s="119"/>
      <c r="EI406" s="119"/>
      <c r="EJ406" s="119"/>
      <c r="EK406" s="119"/>
      <c r="EL406" s="119"/>
      <c r="EM406" s="119"/>
      <c r="EN406" s="119"/>
      <c r="EO406" s="119"/>
      <c r="EP406" s="119"/>
      <c r="EQ406" s="119"/>
      <c r="ER406" s="119"/>
      <c r="ES406" s="119"/>
      <c r="ET406" s="119"/>
      <c r="EU406" s="119"/>
      <c r="EV406" s="119"/>
      <c r="EW406" s="119"/>
      <c r="EX406" s="119"/>
      <c r="EY406" s="119"/>
      <c r="EZ406" s="119"/>
      <c r="FA406" s="119"/>
      <c r="FB406" s="119"/>
      <c r="FC406" s="119"/>
      <c r="FD406" s="119"/>
      <c r="FE406" s="119"/>
      <c r="FF406" s="119"/>
      <c r="FG406" s="119"/>
      <c r="FH406" s="119"/>
      <c r="FI406" s="119"/>
      <c r="FJ406" s="119"/>
      <c r="FK406" s="119"/>
      <c r="FL406" s="119"/>
      <c r="FM406" s="119"/>
      <c r="FN406" s="119"/>
      <c r="FO406" s="119"/>
      <c r="FP406" s="119"/>
      <c r="FQ406" s="119"/>
      <c r="FR406" s="119"/>
      <c r="FS406" s="119"/>
      <c r="FT406" s="119"/>
      <c r="FU406" s="119"/>
      <c r="FV406" s="119"/>
      <c r="FW406" s="119"/>
      <c r="FX406" s="119"/>
      <c r="FY406" s="119"/>
      <c r="FZ406" s="119"/>
      <c r="GA406" s="119"/>
      <c r="GB406" s="119"/>
      <c r="GC406" s="119"/>
      <c r="GD406" s="119"/>
      <c r="GE406" s="119"/>
      <c r="GF406" s="119"/>
      <c r="GG406" s="119"/>
      <c r="GH406" s="119"/>
      <c r="GI406" s="119"/>
      <c r="GJ406" s="119"/>
      <c r="GK406" s="119"/>
      <c r="GL406" s="119"/>
      <c r="GM406" s="119"/>
      <c r="GN406" s="119"/>
      <c r="GO406" s="119"/>
      <c r="GP406" s="119"/>
      <c r="GQ406" s="119"/>
      <c r="GR406" s="119"/>
      <c r="GS406" s="119"/>
      <c r="GT406" s="119"/>
      <c r="GU406" s="119"/>
      <c r="GV406" s="119"/>
      <c r="GW406" s="119"/>
      <c r="GX406" s="119"/>
      <c r="GY406" s="119"/>
      <c r="GZ406" s="119"/>
      <c r="HA406" s="119"/>
      <c r="HB406" s="119"/>
      <c r="HC406" s="119"/>
      <c r="HD406" s="119"/>
      <c r="HE406" s="119"/>
      <c r="HF406" s="119"/>
      <c r="HG406" s="119"/>
      <c r="HH406" s="119"/>
      <c r="HI406" s="119"/>
      <c r="HJ406" s="119"/>
      <c r="HK406" s="119"/>
      <c r="HL406" s="119"/>
      <c r="HM406" s="119"/>
      <c r="HN406" s="119"/>
      <c r="HO406" s="119"/>
      <c r="HP406" s="119"/>
      <c r="HQ406" s="119"/>
      <c r="HR406" s="119"/>
      <c r="HS406" s="119"/>
      <c r="HT406" s="119"/>
      <c r="HU406" s="119"/>
      <c r="HV406" s="119"/>
      <c r="HW406" s="119"/>
      <c r="HX406" s="119"/>
      <c r="HY406" s="119"/>
      <c r="HZ406" s="119"/>
      <c r="IA406" s="119"/>
      <c r="IB406" s="119"/>
      <c r="IC406" s="119"/>
      <c r="ID406" s="119"/>
      <c r="IE406" s="119"/>
      <c r="IF406" s="119"/>
      <c r="IG406" s="119"/>
      <c r="IH406" s="119"/>
      <c r="II406" s="119"/>
      <c r="IJ406" s="119"/>
      <c r="IK406" s="119"/>
      <c r="IL406" s="119"/>
      <c r="IM406" s="119"/>
      <c r="IN406" s="119"/>
      <c r="IO406" s="119"/>
      <c r="IP406" s="119"/>
      <c r="IQ406" s="119"/>
      <c r="IR406" s="119"/>
      <c r="IS406" s="119"/>
      <c r="IT406" s="119"/>
      <c r="IU406" s="119"/>
      <c r="IV406" s="119"/>
      <c r="IW406" s="119"/>
    </row>
    <row r="407" customFormat="false" ht="12" hidden="false" customHeight="true" outlineLevel="0" collapsed="false">
      <c r="A407" s="19" t="s">
        <v>51</v>
      </c>
      <c r="B407" s="38" t="s">
        <v>20</v>
      </c>
      <c r="C407" s="19" t="s">
        <v>513</v>
      </c>
      <c r="D407" s="19" t="s">
        <v>503</v>
      </c>
      <c r="E407" s="19" t="s">
        <v>453</v>
      </c>
      <c r="F407" s="19"/>
      <c r="G407" s="19"/>
      <c r="H407" s="19"/>
      <c r="I407" s="21" t="n">
        <v>1</v>
      </c>
      <c r="K407" s="3" t="e">
        <f aca="false">#REF!*J407</f>
        <v>#REF!</v>
      </c>
      <c r="L407" s="4" t="n">
        <v>8000</v>
      </c>
      <c r="M407" s="5" t="e">
        <f aca="false">#REF!*L407</f>
        <v>#REF!</v>
      </c>
      <c r="N407" s="6" t="s">
        <v>496</v>
      </c>
    </row>
    <row r="408" customFormat="false" ht="12" hidden="false" customHeight="true" outlineLevel="0" collapsed="false">
      <c r="A408" s="19" t="s">
        <v>51</v>
      </c>
      <c r="B408" s="38" t="s">
        <v>20</v>
      </c>
      <c r="C408" s="19" t="s">
        <v>514</v>
      </c>
      <c r="D408" s="19" t="s">
        <v>503</v>
      </c>
      <c r="E408" s="19" t="s">
        <v>453</v>
      </c>
      <c r="F408" s="19"/>
      <c r="G408" s="19"/>
      <c r="H408" s="19"/>
      <c r="I408" s="21" t="n">
        <v>1</v>
      </c>
      <c r="K408" s="3" t="e">
        <f aca="false">#REF!*J408</f>
        <v>#REF!</v>
      </c>
      <c r="L408" s="4" t="n">
        <v>10500</v>
      </c>
      <c r="M408" s="5" t="e">
        <f aca="false">#REF!*L408</f>
        <v>#REF!</v>
      </c>
      <c r="N408" s="6" t="s">
        <v>515</v>
      </c>
    </row>
    <row r="409" customFormat="false" ht="12" hidden="false" customHeight="true" outlineLevel="0" collapsed="false">
      <c r="A409" s="56" t="s">
        <v>158</v>
      </c>
      <c r="B409" s="56" t="s">
        <v>15</v>
      </c>
      <c r="C409" s="19" t="s">
        <v>516</v>
      </c>
      <c r="D409" s="19" t="s">
        <v>503</v>
      </c>
      <c r="E409" s="19" t="s">
        <v>453</v>
      </c>
      <c r="F409" s="19" t="n">
        <v>1</v>
      </c>
      <c r="G409" s="19"/>
      <c r="H409" s="19"/>
      <c r="I409" s="21" t="n">
        <v>1</v>
      </c>
      <c r="J409" s="3" t="n">
        <v>303</v>
      </c>
      <c r="K409" s="3" t="e">
        <f aca="false">#REF!*J409</f>
        <v>#REF!</v>
      </c>
      <c r="L409" s="3" t="n">
        <v>303</v>
      </c>
      <c r="M409" s="5" t="e">
        <f aca="false">#REF!*L409</f>
        <v>#REF!</v>
      </c>
    </row>
    <row r="410" customFormat="false" ht="12" hidden="false" customHeight="true" outlineLevel="0" collapsed="false">
      <c r="A410" s="56" t="s">
        <v>158</v>
      </c>
      <c r="B410" s="56" t="s">
        <v>15</v>
      </c>
      <c r="C410" s="19" t="s">
        <v>517</v>
      </c>
      <c r="D410" s="19" t="s">
        <v>503</v>
      </c>
      <c r="E410" s="19" t="s">
        <v>453</v>
      </c>
      <c r="F410" s="19" t="n">
        <v>1</v>
      </c>
      <c r="G410" s="19"/>
      <c r="H410" s="19"/>
      <c r="I410" s="21" t="n">
        <v>1</v>
      </c>
      <c r="J410" s="3" t="n">
        <v>479</v>
      </c>
      <c r="K410" s="3" t="n">
        <f aca="false">I438*J410</f>
        <v>7664</v>
      </c>
      <c r="L410" s="3" t="n">
        <v>479</v>
      </c>
      <c r="M410" s="5" t="n">
        <f aca="false">I438*L410</f>
        <v>7664</v>
      </c>
    </row>
    <row r="411" customFormat="false" ht="12" hidden="false" customHeight="true" outlineLevel="0" collapsed="false">
      <c r="A411" s="92" t="s">
        <v>26</v>
      </c>
      <c r="B411" s="92"/>
      <c r="C411" s="39" t="s">
        <v>518</v>
      </c>
      <c r="D411" s="39" t="s">
        <v>503</v>
      </c>
      <c r="E411" s="39" t="s">
        <v>453</v>
      </c>
      <c r="F411" s="39" t="n">
        <v>1</v>
      </c>
      <c r="G411" s="39"/>
      <c r="H411" s="39"/>
      <c r="I411" s="41" t="n">
        <v>2</v>
      </c>
      <c r="J411" s="25"/>
      <c r="K411" s="25"/>
      <c r="L411" s="25"/>
      <c r="M411" s="27"/>
      <c r="N411" s="28"/>
    </row>
    <row r="412" customFormat="false" ht="12" hidden="false" customHeight="true" outlineLevel="0" collapsed="false">
      <c r="A412" s="92" t="s">
        <v>65</v>
      </c>
      <c r="B412" s="92"/>
      <c r="C412" s="39" t="s">
        <v>519</v>
      </c>
      <c r="D412" s="39" t="s">
        <v>503</v>
      </c>
      <c r="E412" s="39" t="s">
        <v>453</v>
      </c>
      <c r="F412" s="39" t="n">
        <v>4</v>
      </c>
      <c r="G412" s="39"/>
      <c r="H412" s="39"/>
      <c r="I412" s="41" t="n">
        <v>4</v>
      </c>
      <c r="J412" s="25"/>
      <c r="K412" s="25"/>
      <c r="L412" s="25"/>
      <c r="M412" s="27"/>
      <c r="N412" s="28"/>
    </row>
    <row r="413" customFormat="false" ht="12" hidden="false" customHeight="true" outlineLevel="0" collapsed="false">
      <c r="A413" s="39" t="s">
        <v>26</v>
      </c>
      <c r="B413" s="23"/>
      <c r="C413" s="23" t="s">
        <v>29</v>
      </c>
      <c r="D413" s="23" t="s">
        <v>520</v>
      </c>
      <c r="E413" s="23" t="s">
        <v>69</v>
      </c>
      <c r="F413" s="23"/>
      <c r="G413" s="23"/>
      <c r="H413" s="23"/>
      <c r="I413" s="24" t="n">
        <v>1</v>
      </c>
      <c r="J413" s="25"/>
      <c r="K413" s="25"/>
      <c r="L413" s="26"/>
      <c r="M413" s="27"/>
      <c r="N413" s="28"/>
    </row>
    <row r="414" customFormat="false" ht="12" hidden="false" customHeight="true" outlineLevel="0" collapsed="false">
      <c r="A414" s="43" t="s">
        <v>521</v>
      </c>
      <c r="B414" s="120"/>
      <c r="C414" s="43" t="s">
        <v>522</v>
      </c>
      <c r="D414" s="120" t="s">
        <v>520</v>
      </c>
      <c r="E414" s="120" t="s">
        <v>69</v>
      </c>
      <c r="F414" s="43" t="n">
        <v>3</v>
      </c>
      <c r="G414" s="120"/>
      <c r="H414" s="120"/>
      <c r="I414" s="45" t="n">
        <f aca="false">F414+G414+H414</f>
        <v>3</v>
      </c>
      <c r="J414" s="121"/>
      <c r="K414" s="121"/>
      <c r="L414" s="122"/>
      <c r="M414" s="123"/>
      <c r="N414" s="124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  <c r="IW414" s="50"/>
    </row>
    <row r="415" customFormat="false" ht="12" hidden="false" customHeight="true" outlineLevel="0" collapsed="false">
      <c r="A415" s="43" t="s">
        <v>248</v>
      </c>
      <c r="B415" s="120"/>
      <c r="C415" s="43" t="s">
        <v>523</v>
      </c>
      <c r="D415" s="120" t="s">
        <v>520</v>
      </c>
      <c r="E415" s="120" t="s">
        <v>69</v>
      </c>
      <c r="F415" s="43" t="n">
        <v>3</v>
      </c>
      <c r="G415" s="120"/>
      <c r="H415" s="120"/>
      <c r="I415" s="45" t="n">
        <f aca="false">F415+G415+H415</f>
        <v>3</v>
      </c>
      <c r="J415" s="121"/>
      <c r="K415" s="121"/>
      <c r="L415" s="122"/>
      <c r="M415" s="123"/>
      <c r="N415" s="124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  <c r="IW415" s="50"/>
    </row>
    <row r="416" customFormat="false" ht="12" hidden="false" customHeight="true" outlineLevel="0" collapsed="false">
      <c r="A416" s="43" t="s">
        <v>352</v>
      </c>
      <c r="B416" s="120"/>
      <c r="C416" s="43" t="s">
        <v>524</v>
      </c>
      <c r="D416" s="120" t="s">
        <v>520</v>
      </c>
      <c r="E416" s="120" t="s">
        <v>69</v>
      </c>
      <c r="F416" s="43" t="n">
        <v>3</v>
      </c>
      <c r="G416" s="120"/>
      <c r="H416" s="120"/>
      <c r="I416" s="45" t="n">
        <f aca="false">F416+G416+H416</f>
        <v>3</v>
      </c>
      <c r="J416" s="121"/>
      <c r="K416" s="121"/>
      <c r="L416" s="122"/>
      <c r="M416" s="123"/>
      <c r="N416" s="124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  <c r="IW416" s="50"/>
    </row>
    <row r="417" customFormat="false" ht="12" hidden="false" customHeight="true" outlineLevel="0" collapsed="false">
      <c r="A417" s="43" t="s">
        <v>525</v>
      </c>
      <c r="B417" s="120"/>
      <c r="C417" s="43" t="s">
        <v>526</v>
      </c>
      <c r="D417" s="120" t="s">
        <v>520</v>
      </c>
      <c r="E417" s="120" t="s">
        <v>69</v>
      </c>
      <c r="F417" s="43" t="n">
        <v>3</v>
      </c>
      <c r="G417" s="120"/>
      <c r="H417" s="120"/>
      <c r="I417" s="45" t="n">
        <f aca="false">F417+G417+H417</f>
        <v>3</v>
      </c>
      <c r="J417" s="121"/>
      <c r="K417" s="121"/>
      <c r="L417" s="122"/>
      <c r="M417" s="123"/>
      <c r="N417" s="124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  <c r="IW417" s="50"/>
    </row>
    <row r="418" customFormat="false" ht="12" hidden="false" customHeight="true" outlineLevel="0" collapsed="false">
      <c r="A418" s="43" t="s">
        <v>352</v>
      </c>
      <c r="B418" s="120"/>
      <c r="C418" s="43" t="s">
        <v>527</v>
      </c>
      <c r="D418" s="120" t="s">
        <v>520</v>
      </c>
      <c r="E418" s="120" t="s">
        <v>69</v>
      </c>
      <c r="F418" s="43" t="n">
        <v>3</v>
      </c>
      <c r="G418" s="120"/>
      <c r="H418" s="120"/>
      <c r="I418" s="45" t="n">
        <f aca="false">F418+G418+H418</f>
        <v>3</v>
      </c>
      <c r="J418" s="121"/>
      <c r="K418" s="121"/>
      <c r="L418" s="122"/>
      <c r="M418" s="123"/>
      <c r="N418" s="124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  <c r="IW418" s="50"/>
    </row>
    <row r="419" customFormat="false" ht="12" hidden="false" customHeight="true" outlineLevel="0" collapsed="false">
      <c r="A419" s="43" t="s">
        <v>352</v>
      </c>
      <c r="B419" s="120"/>
      <c r="C419" s="43" t="s">
        <v>528</v>
      </c>
      <c r="D419" s="120" t="s">
        <v>520</v>
      </c>
      <c r="E419" s="120" t="s">
        <v>69</v>
      </c>
      <c r="F419" s="43" t="n">
        <v>3</v>
      </c>
      <c r="G419" s="120"/>
      <c r="H419" s="120"/>
      <c r="I419" s="45" t="n">
        <f aca="false">F419+G419+H419</f>
        <v>3</v>
      </c>
      <c r="J419" s="121"/>
      <c r="K419" s="121"/>
      <c r="L419" s="122"/>
      <c r="M419" s="123"/>
      <c r="N419" s="124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  <c r="IW419" s="50"/>
    </row>
    <row r="420" customFormat="false" ht="12" hidden="false" customHeight="true" outlineLevel="0" collapsed="false">
      <c r="A420" s="43" t="s">
        <v>248</v>
      </c>
      <c r="B420" s="120"/>
      <c r="C420" s="43" t="s">
        <v>529</v>
      </c>
      <c r="D420" s="120" t="s">
        <v>520</v>
      </c>
      <c r="E420" s="120" t="s">
        <v>69</v>
      </c>
      <c r="F420" s="43" t="n">
        <v>3</v>
      </c>
      <c r="G420" s="120"/>
      <c r="H420" s="120"/>
      <c r="I420" s="45" t="n">
        <f aca="false">F420+G420+H420</f>
        <v>3</v>
      </c>
      <c r="J420" s="121"/>
      <c r="K420" s="121"/>
      <c r="L420" s="122"/>
      <c r="M420" s="123"/>
      <c r="N420" s="124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  <c r="IW420" s="50"/>
    </row>
    <row r="421" customFormat="false" ht="12" hidden="false" customHeight="true" outlineLevel="0" collapsed="false">
      <c r="A421" s="43" t="s">
        <v>521</v>
      </c>
      <c r="B421" s="120"/>
      <c r="C421" s="43" t="s">
        <v>530</v>
      </c>
      <c r="D421" s="120" t="s">
        <v>520</v>
      </c>
      <c r="E421" s="120" t="s">
        <v>69</v>
      </c>
      <c r="F421" s="43" t="n">
        <v>3</v>
      </c>
      <c r="G421" s="120"/>
      <c r="H421" s="120"/>
      <c r="I421" s="45" t="n">
        <f aca="false">F421+G421+H421</f>
        <v>3</v>
      </c>
      <c r="J421" s="121"/>
      <c r="K421" s="121"/>
      <c r="L421" s="122"/>
      <c r="M421" s="123"/>
      <c r="N421" s="124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  <c r="IW421" s="50"/>
    </row>
    <row r="422" customFormat="false" ht="12" hidden="false" customHeight="true" outlineLevel="0" collapsed="false">
      <c r="A422" s="43" t="s">
        <v>248</v>
      </c>
      <c r="B422" s="120"/>
      <c r="C422" s="43" t="s">
        <v>531</v>
      </c>
      <c r="D422" s="120" t="s">
        <v>520</v>
      </c>
      <c r="E422" s="120" t="s">
        <v>69</v>
      </c>
      <c r="F422" s="43" t="n">
        <v>3</v>
      </c>
      <c r="G422" s="120"/>
      <c r="H422" s="120"/>
      <c r="I422" s="45" t="n">
        <f aca="false">F422+G422+H422</f>
        <v>3</v>
      </c>
      <c r="J422" s="121"/>
      <c r="K422" s="121"/>
      <c r="L422" s="122"/>
      <c r="M422" s="123"/>
      <c r="N422" s="124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  <c r="IW422" s="50"/>
    </row>
    <row r="423" customFormat="false" ht="12" hidden="false" customHeight="true" outlineLevel="0" collapsed="false">
      <c r="A423" s="43" t="s">
        <v>248</v>
      </c>
      <c r="B423" s="120"/>
      <c r="C423" s="43" t="s">
        <v>532</v>
      </c>
      <c r="D423" s="120" t="s">
        <v>520</v>
      </c>
      <c r="E423" s="120" t="s">
        <v>69</v>
      </c>
      <c r="F423" s="43" t="n">
        <v>3</v>
      </c>
      <c r="G423" s="120"/>
      <c r="H423" s="120"/>
      <c r="I423" s="45" t="n">
        <f aca="false">F423+G423+H423</f>
        <v>3</v>
      </c>
      <c r="J423" s="121"/>
      <c r="K423" s="121"/>
      <c r="L423" s="122"/>
      <c r="M423" s="123"/>
      <c r="N423" s="124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  <c r="IW423" s="50"/>
    </row>
    <row r="424" customFormat="false" ht="12" hidden="false" customHeight="true" outlineLevel="0" collapsed="false">
      <c r="A424" s="43" t="s">
        <v>533</v>
      </c>
      <c r="B424" s="120"/>
      <c r="C424" s="43" t="s">
        <v>534</v>
      </c>
      <c r="D424" s="120" t="s">
        <v>520</v>
      </c>
      <c r="E424" s="120" t="s">
        <v>69</v>
      </c>
      <c r="F424" s="43" t="n">
        <v>3</v>
      </c>
      <c r="G424" s="120"/>
      <c r="H424" s="120"/>
      <c r="I424" s="45" t="n">
        <f aca="false">F424+G424+H424</f>
        <v>3</v>
      </c>
      <c r="J424" s="121"/>
      <c r="K424" s="121"/>
      <c r="L424" s="122"/>
      <c r="M424" s="123"/>
      <c r="N424" s="124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  <c r="IW424" s="50"/>
    </row>
    <row r="425" customFormat="false" ht="12" hidden="false" customHeight="true" outlineLevel="0" collapsed="false">
      <c r="A425" s="43" t="s">
        <v>535</v>
      </c>
      <c r="B425" s="120"/>
      <c r="C425" s="43" t="s">
        <v>535</v>
      </c>
      <c r="D425" s="120" t="s">
        <v>520</v>
      </c>
      <c r="E425" s="120" t="s">
        <v>69</v>
      </c>
      <c r="F425" s="43" t="n">
        <v>3</v>
      </c>
      <c r="G425" s="120"/>
      <c r="H425" s="120"/>
      <c r="I425" s="45" t="n">
        <f aca="false">F425+G425+H425</f>
        <v>3</v>
      </c>
      <c r="J425" s="121"/>
      <c r="K425" s="121"/>
      <c r="L425" s="122"/>
      <c r="M425" s="123"/>
      <c r="N425" s="124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  <c r="IW425" s="50"/>
    </row>
    <row r="426" customFormat="false" ht="12" hidden="false" customHeight="true" outlineLevel="0" collapsed="false">
      <c r="A426" s="43" t="s">
        <v>70</v>
      </c>
      <c r="B426" s="120"/>
      <c r="C426" s="43" t="s">
        <v>536</v>
      </c>
      <c r="D426" s="120" t="s">
        <v>520</v>
      </c>
      <c r="E426" s="120" t="s">
        <v>69</v>
      </c>
      <c r="F426" s="43" t="n">
        <v>3</v>
      </c>
      <c r="G426" s="120"/>
      <c r="H426" s="120"/>
      <c r="I426" s="45" t="n">
        <f aca="false">F426+G426+H426</f>
        <v>3</v>
      </c>
      <c r="J426" s="121"/>
      <c r="K426" s="121"/>
      <c r="L426" s="122"/>
      <c r="M426" s="123"/>
      <c r="N426" s="124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  <c r="IW426" s="50"/>
    </row>
    <row r="427" customFormat="false" ht="12" hidden="false" customHeight="true" outlineLevel="0" collapsed="false">
      <c r="A427" s="43" t="s">
        <v>537</v>
      </c>
      <c r="B427" s="120"/>
      <c r="C427" s="43" t="s">
        <v>538</v>
      </c>
      <c r="D427" s="120" t="s">
        <v>520</v>
      </c>
      <c r="E427" s="120" t="s">
        <v>69</v>
      </c>
      <c r="F427" s="43" t="n">
        <v>3</v>
      </c>
      <c r="G427" s="120"/>
      <c r="H427" s="120"/>
      <c r="I427" s="45" t="n">
        <f aca="false">F427+G427+H427</f>
        <v>3</v>
      </c>
      <c r="J427" s="121"/>
      <c r="K427" s="121"/>
      <c r="L427" s="122"/>
      <c r="M427" s="123"/>
      <c r="N427" s="124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  <c r="IW427" s="50"/>
    </row>
    <row r="428" customFormat="false" ht="12" hidden="false" customHeight="true" outlineLevel="0" collapsed="false">
      <c r="A428" s="43" t="s">
        <v>525</v>
      </c>
      <c r="B428" s="120"/>
      <c r="C428" s="43" t="s">
        <v>539</v>
      </c>
      <c r="D428" s="120" t="s">
        <v>520</v>
      </c>
      <c r="E428" s="120" t="s">
        <v>69</v>
      </c>
      <c r="F428" s="43" t="n">
        <v>3</v>
      </c>
      <c r="G428" s="120"/>
      <c r="H428" s="120"/>
      <c r="I428" s="45" t="n">
        <f aca="false">F428+G428+H428</f>
        <v>3</v>
      </c>
      <c r="J428" s="121"/>
      <c r="K428" s="121"/>
      <c r="L428" s="122"/>
      <c r="M428" s="123"/>
      <c r="N428" s="124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  <c r="IW428" s="50"/>
    </row>
    <row r="429" customFormat="false" ht="12" hidden="false" customHeight="true" outlineLevel="0" collapsed="false">
      <c r="A429" s="43" t="s">
        <v>70</v>
      </c>
      <c r="B429" s="43"/>
      <c r="C429" s="43" t="s">
        <v>540</v>
      </c>
      <c r="D429" s="120" t="s">
        <v>520</v>
      </c>
      <c r="E429" s="120" t="s">
        <v>69</v>
      </c>
      <c r="F429" s="43" t="n">
        <v>2</v>
      </c>
      <c r="G429" s="120"/>
      <c r="H429" s="120"/>
      <c r="I429" s="45" t="n">
        <f aca="false">F429+G429+H429</f>
        <v>2</v>
      </c>
      <c r="J429" s="121"/>
      <c r="K429" s="121"/>
      <c r="L429" s="122"/>
      <c r="M429" s="123"/>
      <c r="N429" s="124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  <c r="IW429" s="50"/>
    </row>
    <row r="430" customFormat="false" ht="12" hidden="false" customHeight="true" outlineLevel="0" collapsed="false">
      <c r="A430" s="31" t="s">
        <v>541</v>
      </c>
      <c r="B430" s="31" t="s">
        <v>32</v>
      </c>
      <c r="C430" s="31"/>
      <c r="I430" s="21"/>
      <c r="N430" s="33"/>
    </row>
    <row r="431" customFormat="false" ht="12" hidden="false" customHeight="true" outlineLevel="0" collapsed="false">
      <c r="A431" s="31" t="s">
        <v>542</v>
      </c>
      <c r="B431" s="31" t="s">
        <v>32</v>
      </c>
      <c r="C431" s="31"/>
      <c r="N431" s="33"/>
    </row>
    <row r="432" customFormat="false" ht="12" hidden="false" customHeight="true" outlineLevel="0" collapsed="false">
      <c r="A432" s="99" t="s">
        <v>26</v>
      </c>
      <c r="B432" s="99" t="s">
        <v>543</v>
      </c>
      <c r="C432" s="99" t="s">
        <v>544</v>
      </c>
      <c r="D432" s="99" t="s">
        <v>545</v>
      </c>
      <c r="E432" s="99" t="s">
        <v>543</v>
      </c>
      <c r="F432" s="99" t="n">
        <v>6</v>
      </c>
      <c r="G432" s="99" t="n">
        <v>0</v>
      </c>
      <c r="H432" s="99"/>
      <c r="I432" s="45" t="n">
        <f aca="false">F432+G432+H432</f>
        <v>6</v>
      </c>
      <c r="J432" s="46"/>
      <c r="K432" s="46"/>
      <c r="L432" s="47"/>
      <c r="M432" s="48"/>
      <c r="N432" s="125"/>
    </row>
    <row r="433" customFormat="false" ht="12" hidden="false" customHeight="true" outlineLevel="0" collapsed="false">
      <c r="A433" s="99" t="s">
        <v>26</v>
      </c>
      <c r="B433" s="99" t="s">
        <v>543</v>
      </c>
      <c r="C433" s="44" t="s">
        <v>546</v>
      </c>
      <c r="D433" s="99" t="s">
        <v>545</v>
      </c>
      <c r="E433" s="99" t="s">
        <v>543</v>
      </c>
      <c r="F433" s="44" t="n">
        <v>3</v>
      </c>
      <c r="G433" s="44" t="n">
        <v>0</v>
      </c>
      <c r="H433" s="44"/>
      <c r="I433" s="45" t="n">
        <f aca="false">F433+G433+H433</f>
        <v>3</v>
      </c>
      <c r="J433" s="46"/>
      <c r="K433" s="46"/>
      <c r="L433" s="47"/>
      <c r="M433" s="48"/>
      <c r="N433" s="125"/>
    </row>
    <row r="434" customFormat="false" ht="12" hidden="false" customHeight="true" outlineLevel="0" collapsed="false">
      <c r="A434" s="99" t="s">
        <v>26</v>
      </c>
      <c r="B434" s="99" t="s">
        <v>543</v>
      </c>
      <c r="C434" s="44" t="s">
        <v>547</v>
      </c>
      <c r="D434" s="99" t="s">
        <v>545</v>
      </c>
      <c r="E434" s="99" t="s">
        <v>543</v>
      </c>
      <c r="F434" s="44" t="n">
        <v>6</v>
      </c>
      <c r="G434" s="44" t="n">
        <v>0</v>
      </c>
      <c r="H434" s="44"/>
      <c r="I434" s="45" t="n">
        <f aca="false">F434+G434+H434</f>
        <v>6</v>
      </c>
      <c r="J434" s="46"/>
      <c r="K434" s="46"/>
      <c r="L434" s="47"/>
      <c r="M434" s="48"/>
      <c r="N434" s="125"/>
    </row>
    <row r="435" customFormat="false" ht="12" hidden="false" customHeight="true" outlineLevel="0" collapsed="false">
      <c r="A435" s="99" t="s">
        <v>26</v>
      </c>
      <c r="B435" s="99" t="s">
        <v>543</v>
      </c>
      <c r="C435" s="125" t="s">
        <v>548</v>
      </c>
      <c r="D435" s="99" t="s">
        <v>545</v>
      </c>
      <c r="E435" s="99" t="s">
        <v>543</v>
      </c>
      <c r="F435" s="99" t="n">
        <v>6</v>
      </c>
      <c r="G435" s="99" t="n">
        <v>0</v>
      </c>
      <c r="H435" s="99"/>
      <c r="I435" s="45" t="n">
        <f aca="false">F435+G435+H435</f>
        <v>6</v>
      </c>
      <c r="J435" s="46"/>
      <c r="K435" s="46"/>
      <c r="L435" s="47"/>
      <c r="M435" s="48"/>
      <c r="N435" s="125"/>
    </row>
    <row r="436" customFormat="false" ht="12" hidden="false" customHeight="true" outlineLevel="0" collapsed="false">
      <c r="A436" s="99" t="s">
        <v>26</v>
      </c>
      <c r="B436" s="99" t="s">
        <v>543</v>
      </c>
      <c r="C436" s="125" t="s">
        <v>549</v>
      </c>
      <c r="D436" s="99" t="s">
        <v>545</v>
      </c>
      <c r="E436" s="99" t="s">
        <v>543</v>
      </c>
      <c r="F436" s="99" t="n">
        <v>3</v>
      </c>
      <c r="G436" s="99" t="n">
        <v>0</v>
      </c>
      <c r="H436" s="99"/>
      <c r="I436" s="45" t="n">
        <f aca="false">F436+G436+H436</f>
        <v>3</v>
      </c>
      <c r="J436" s="46"/>
      <c r="K436" s="46"/>
      <c r="L436" s="47"/>
      <c r="M436" s="48"/>
      <c r="N436" s="125"/>
    </row>
    <row r="437" customFormat="false" ht="12" hidden="false" customHeight="true" outlineLevel="0" collapsed="false">
      <c r="A437" s="99" t="s">
        <v>26</v>
      </c>
      <c r="B437" s="99" t="s">
        <v>543</v>
      </c>
      <c r="C437" s="99" t="s">
        <v>550</v>
      </c>
      <c r="D437" s="99" t="s">
        <v>545</v>
      </c>
      <c r="E437" s="99" t="s">
        <v>543</v>
      </c>
      <c r="F437" s="99" t="n">
        <v>3</v>
      </c>
      <c r="G437" s="99" t="n">
        <v>0</v>
      </c>
      <c r="H437" s="99"/>
      <c r="I437" s="45" t="n">
        <f aca="false">F437+G437+H437</f>
        <v>3</v>
      </c>
      <c r="J437" s="46"/>
      <c r="K437" s="46"/>
      <c r="L437" s="47"/>
      <c r="M437" s="48"/>
      <c r="N437" s="125"/>
    </row>
    <row r="438" customFormat="false" ht="12" hidden="false" customHeight="true" outlineLevel="0" collapsed="false">
      <c r="A438" s="99" t="s">
        <v>26</v>
      </c>
      <c r="B438" s="99" t="s">
        <v>543</v>
      </c>
      <c r="C438" s="125" t="s">
        <v>551</v>
      </c>
      <c r="D438" s="99" t="s">
        <v>545</v>
      </c>
      <c r="E438" s="99" t="s">
        <v>552</v>
      </c>
      <c r="F438" s="99" t="n">
        <v>0</v>
      </c>
      <c r="G438" s="99" t="n">
        <v>16</v>
      </c>
      <c r="H438" s="99"/>
      <c r="I438" s="45" t="n">
        <f aca="false">F438+G438+H438</f>
        <v>16</v>
      </c>
      <c r="J438" s="46"/>
      <c r="K438" s="46"/>
      <c r="L438" s="47"/>
      <c r="M438" s="48"/>
      <c r="N438" s="125"/>
    </row>
    <row r="439" customFormat="false" ht="12" hidden="false" customHeight="true" outlineLevel="0" collapsed="false">
      <c r="A439" s="99" t="s">
        <v>51</v>
      </c>
      <c r="B439" s="99" t="s">
        <v>543</v>
      </c>
      <c r="C439" s="125" t="s">
        <v>553</v>
      </c>
      <c r="D439" s="99" t="s">
        <v>545</v>
      </c>
      <c r="E439" s="99" t="s">
        <v>543</v>
      </c>
      <c r="F439" s="99" t="n">
        <v>6</v>
      </c>
      <c r="G439" s="99" t="n">
        <v>16</v>
      </c>
      <c r="H439" s="99"/>
      <c r="I439" s="45" t="n">
        <f aca="false">F439+G439+H439</f>
        <v>22</v>
      </c>
      <c r="J439" s="46"/>
      <c r="K439" s="46"/>
      <c r="L439" s="47"/>
      <c r="M439" s="48"/>
      <c r="N439" s="125"/>
    </row>
    <row r="440" customFormat="false" ht="12" hidden="false" customHeight="true" outlineLevel="0" collapsed="false">
      <c r="A440" s="126" t="s">
        <v>554</v>
      </c>
      <c r="B440" s="99" t="s">
        <v>543</v>
      </c>
      <c r="C440" s="126" t="s">
        <v>555</v>
      </c>
      <c r="D440" s="99" t="s">
        <v>545</v>
      </c>
      <c r="E440" s="99" t="s">
        <v>543</v>
      </c>
      <c r="F440" s="127" t="n">
        <v>6</v>
      </c>
      <c r="G440" s="127" t="n">
        <v>16</v>
      </c>
      <c r="H440" s="127"/>
      <c r="I440" s="45" t="n">
        <f aca="false">F440+G440+H440</f>
        <v>22</v>
      </c>
      <c r="J440" s="46"/>
      <c r="K440" s="46"/>
      <c r="L440" s="47"/>
      <c r="M440" s="48"/>
      <c r="N440" s="125"/>
    </row>
    <row r="441" customFormat="false" ht="12" hidden="false" customHeight="true" outlineLevel="0" collapsed="false">
      <c r="A441" s="128" t="s">
        <v>556</v>
      </c>
      <c r="B441" s="99" t="s">
        <v>543</v>
      </c>
      <c r="C441" s="128" t="s">
        <v>557</v>
      </c>
      <c r="D441" s="99" t="s">
        <v>545</v>
      </c>
      <c r="E441" s="99" t="s">
        <v>543</v>
      </c>
      <c r="F441" s="99" t="n">
        <v>6</v>
      </c>
      <c r="G441" s="99" t="n">
        <v>16</v>
      </c>
      <c r="H441" s="99"/>
      <c r="I441" s="45" t="n">
        <f aca="false">F441+G441+H441</f>
        <v>22</v>
      </c>
      <c r="J441" s="46"/>
      <c r="K441" s="46"/>
      <c r="L441" s="47"/>
      <c r="M441" s="48"/>
      <c r="N441" s="125"/>
    </row>
    <row r="442" customFormat="false" ht="12" hidden="false" customHeight="true" outlineLevel="0" collapsed="false">
      <c r="A442" s="126" t="s">
        <v>65</v>
      </c>
      <c r="B442" s="99" t="s">
        <v>543</v>
      </c>
      <c r="C442" s="126" t="s">
        <v>558</v>
      </c>
      <c r="D442" s="99" t="s">
        <v>545</v>
      </c>
      <c r="E442" s="99" t="s">
        <v>552</v>
      </c>
      <c r="F442" s="127" t="n">
        <v>6</v>
      </c>
      <c r="G442" s="127" t="n">
        <v>16</v>
      </c>
      <c r="H442" s="127"/>
      <c r="I442" s="45" t="n">
        <f aca="false">F442+G442+H442</f>
        <v>22</v>
      </c>
      <c r="J442" s="46"/>
      <c r="K442" s="46"/>
      <c r="L442" s="47"/>
      <c r="M442" s="48"/>
      <c r="N442" s="125"/>
    </row>
    <row r="443" customFormat="false" ht="12" hidden="false" customHeight="true" outlineLevel="0" collapsed="false">
      <c r="A443" s="128" t="s">
        <v>559</v>
      </c>
      <c r="B443" s="99" t="s">
        <v>543</v>
      </c>
      <c r="C443" s="128" t="s">
        <v>560</v>
      </c>
      <c r="D443" s="99" t="s">
        <v>545</v>
      </c>
      <c r="E443" s="99" t="s">
        <v>543</v>
      </c>
      <c r="F443" s="99" t="n">
        <v>6</v>
      </c>
      <c r="G443" s="99" t="n">
        <v>0</v>
      </c>
      <c r="H443" s="99"/>
      <c r="I443" s="45" t="n">
        <f aca="false">F443+G443+H443</f>
        <v>6</v>
      </c>
      <c r="J443" s="46"/>
      <c r="K443" s="46"/>
      <c r="L443" s="47"/>
      <c r="M443" s="48"/>
      <c r="N443" s="125"/>
    </row>
    <row r="444" customFormat="false" ht="12" hidden="false" customHeight="true" outlineLevel="0" collapsed="false">
      <c r="A444" s="44" t="s">
        <v>208</v>
      </c>
      <c r="B444" s="99" t="s">
        <v>543</v>
      </c>
      <c r="C444" s="44" t="s">
        <v>561</v>
      </c>
      <c r="D444" s="99" t="s">
        <v>545</v>
      </c>
      <c r="E444" s="99" t="s">
        <v>562</v>
      </c>
      <c r="F444" s="44" t="n">
        <v>2</v>
      </c>
      <c r="G444" s="44" t="n">
        <v>16</v>
      </c>
      <c r="H444" s="44"/>
      <c r="I444" s="45" t="n">
        <f aca="false">F444+G444+H444</f>
        <v>18</v>
      </c>
      <c r="J444" s="46"/>
      <c r="K444" s="46"/>
      <c r="L444" s="47"/>
      <c r="M444" s="48"/>
      <c r="N444" s="125"/>
    </row>
    <row r="445" customFormat="false" ht="12" hidden="false" customHeight="true" outlineLevel="0" collapsed="false">
      <c r="A445" s="44" t="s">
        <v>208</v>
      </c>
      <c r="B445" s="99" t="s">
        <v>543</v>
      </c>
      <c r="C445" s="44" t="s">
        <v>563</v>
      </c>
      <c r="D445" s="99" t="s">
        <v>545</v>
      </c>
      <c r="E445" s="99" t="s">
        <v>562</v>
      </c>
      <c r="F445" s="44" t="n">
        <v>2</v>
      </c>
      <c r="G445" s="44" t="n">
        <v>16</v>
      </c>
      <c r="H445" s="44"/>
      <c r="I445" s="45" t="n">
        <f aca="false">F445+G445+H445</f>
        <v>18</v>
      </c>
      <c r="J445" s="46"/>
      <c r="K445" s="46"/>
      <c r="L445" s="47"/>
      <c r="M445" s="48"/>
      <c r="N445" s="125"/>
    </row>
    <row r="446" customFormat="false" ht="12" hidden="false" customHeight="true" outlineLevel="0" collapsed="false">
      <c r="A446" s="44" t="s">
        <v>208</v>
      </c>
      <c r="B446" s="99" t="s">
        <v>543</v>
      </c>
      <c r="C446" s="44" t="s">
        <v>564</v>
      </c>
      <c r="D446" s="99" t="s">
        <v>545</v>
      </c>
      <c r="E446" s="99" t="s">
        <v>562</v>
      </c>
      <c r="F446" s="44" t="n">
        <v>2</v>
      </c>
      <c r="G446" s="44" t="n">
        <v>16</v>
      </c>
      <c r="H446" s="44"/>
      <c r="I446" s="45" t="n">
        <f aca="false">F446+G446+H446</f>
        <v>18</v>
      </c>
      <c r="J446" s="46"/>
      <c r="K446" s="46"/>
      <c r="L446" s="47"/>
      <c r="M446" s="48"/>
      <c r="N446" s="125"/>
    </row>
    <row r="447" customFormat="false" ht="12" hidden="false" customHeight="true" outlineLevel="0" collapsed="false">
      <c r="A447" s="44" t="s">
        <v>208</v>
      </c>
      <c r="B447" s="99" t="s">
        <v>543</v>
      </c>
      <c r="C447" s="44" t="s">
        <v>565</v>
      </c>
      <c r="D447" s="99" t="s">
        <v>545</v>
      </c>
      <c r="E447" s="99" t="s">
        <v>562</v>
      </c>
      <c r="F447" s="44" t="n">
        <v>2</v>
      </c>
      <c r="G447" s="44" t="n">
        <v>16</v>
      </c>
      <c r="H447" s="44"/>
      <c r="I447" s="45" t="n">
        <f aca="false">F447+G447+H447</f>
        <v>18</v>
      </c>
      <c r="J447" s="46"/>
      <c r="K447" s="46"/>
      <c r="L447" s="47"/>
      <c r="M447" s="48"/>
      <c r="N447" s="125"/>
    </row>
    <row r="448" customFormat="false" ht="12" hidden="false" customHeight="true" outlineLevel="0" collapsed="false">
      <c r="A448" s="44"/>
      <c r="B448" s="99" t="s">
        <v>566</v>
      </c>
      <c r="C448" s="99" t="s">
        <v>567</v>
      </c>
      <c r="D448" s="99" t="s">
        <v>568</v>
      </c>
      <c r="E448" s="99" t="s">
        <v>566</v>
      </c>
      <c r="F448" s="44" t="n">
        <v>12</v>
      </c>
      <c r="G448" s="44"/>
      <c r="H448" s="44"/>
      <c r="I448" s="45" t="n">
        <f aca="false">F448+G448+H448</f>
        <v>12</v>
      </c>
      <c r="J448" s="46"/>
      <c r="K448" s="46"/>
      <c r="L448" s="47"/>
      <c r="M448" s="48"/>
      <c r="N448" s="125"/>
    </row>
    <row r="449" customFormat="false" ht="12" hidden="false" customHeight="true" outlineLevel="0" collapsed="false">
      <c r="A449" s="44"/>
      <c r="B449" s="99" t="s">
        <v>566</v>
      </c>
      <c r="C449" s="99" t="s">
        <v>569</v>
      </c>
      <c r="D449" s="99" t="s">
        <v>568</v>
      </c>
      <c r="E449" s="99" t="s">
        <v>566</v>
      </c>
      <c r="F449" s="44" t="n">
        <v>12</v>
      </c>
      <c r="G449" s="44"/>
      <c r="H449" s="44"/>
      <c r="I449" s="45" t="n">
        <f aca="false">F449+G449+H449</f>
        <v>12</v>
      </c>
      <c r="J449" s="46"/>
      <c r="K449" s="46"/>
      <c r="L449" s="47"/>
      <c r="M449" s="48"/>
      <c r="N449" s="125"/>
    </row>
    <row r="450" customFormat="false" ht="12" hidden="false" customHeight="true" outlineLevel="0" collapsed="false">
      <c r="A450" s="44"/>
      <c r="B450" s="99" t="s">
        <v>566</v>
      </c>
      <c r="C450" s="99" t="s">
        <v>570</v>
      </c>
      <c r="D450" s="99" t="s">
        <v>568</v>
      </c>
      <c r="E450" s="99" t="s">
        <v>566</v>
      </c>
      <c r="F450" s="44" t="n">
        <v>12</v>
      </c>
      <c r="G450" s="44"/>
      <c r="H450" s="44"/>
      <c r="I450" s="45" t="n">
        <f aca="false">F450+G450+H450</f>
        <v>12</v>
      </c>
      <c r="J450" s="46"/>
      <c r="K450" s="46"/>
      <c r="L450" s="47"/>
      <c r="M450" s="48"/>
      <c r="N450" s="125"/>
    </row>
    <row r="451" customFormat="false" ht="12" hidden="false" customHeight="true" outlineLevel="0" collapsed="false">
      <c r="A451" s="44"/>
      <c r="B451" s="99" t="s">
        <v>566</v>
      </c>
      <c r="C451" s="99" t="s">
        <v>571</v>
      </c>
      <c r="D451" s="99" t="s">
        <v>568</v>
      </c>
      <c r="E451" s="99" t="s">
        <v>566</v>
      </c>
      <c r="F451" s="44" t="n">
        <v>12</v>
      </c>
      <c r="G451" s="44"/>
      <c r="H451" s="44"/>
      <c r="I451" s="45" t="n">
        <f aca="false">F451+G451+H451</f>
        <v>12</v>
      </c>
      <c r="J451" s="46"/>
      <c r="K451" s="46"/>
      <c r="L451" s="47"/>
      <c r="M451" s="48"/>
      <c r="N451" s="125"/>
    </row>
    <row r="452" customFormat="false" ht="12" hidden="false" customHeight="true" outlineLevel="0" collapsed="false">
      <c r="A452" s="129" t="s">
        <v>377</v>
      </c>
      <c r="B452" s="128"/>
      <c r="C452" s="129" t="s">
        <v>572</v>
      </c>
      <c r="D452" s="129" t="s">
        <v>378</v>
      </c>
      <c r="E452" s="130" t="s">
        <v>69</v>
      </c>
      <c r="F452" s="130"/>
      <c r="G452" s="130" t="n">
        <v>1</v>
      </c>
      <c r="H452" s="130"/>
      <c r="I452" s="45" t="n">
        <f aca="false">F452+G452+H452</f>
        <v>1</v>
      </c>
      <c r="J452" s="121"/>
      <c r="K452" s="121"/>
      <c r="L452" s="122"/>
      <c r="M452" s="123"/>
      <c r="N452" s="131"/>
    </row>
    <row r="453" customFormat="false" ht="12" hidden="false" customHeight="true" outlineLevel="0" collapsed="false">
      <c r="A453" s="129" t="s">
        <v>377</v>
      </c>
      <c r="B453" s="130"/>
      <c r="C453" s="129" t="s">
        <v>573</v>
      </c>
      <c r="D453" s="129" t="s">
        <v>378</v>
      </c>
      <c r="E453" s="130" t="s">
        <v>69</v>
      </c>
      <c r="F453" s="130"/>
      <c r="G453" s="130" t="n">
        <v>1</v>
      </c>
      <c r="H453" s="130"/>
      <c r="I453" s="45" t="n">
        <f aca="false">F453+G453+H453</f>
        <v>1</v>
      </c>
      <c r="J453" s="121"/>
      <c r="K453" s="121"/>
      <c r="L453" s="122"/>
      <c r="M453" s="123"/>
      <c r="N453" s="124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2"/>
      <c r="AK453" s="102"/>
      <c r="AL453" s="102"/>
      <c r="AM453" s="102"/>
      <c r="AN453" s="102"/>
      <c r="AO453" s="102"/>
      <c r="AP453" s="102"/>
      <c r="AQ453" s="102"/>
      <c r="AR453" s="102"/>
      <c r="AS453" s="102"/>
      <c r="AT453" s="102"/>
      <c r="AU453" s="102"/>
      <c r="AV453" s="102"/>
      <c r="AW453" s="102"/>
      <c r="AX453" s="102"/>
      <c r="AY453" s="102"/>
      <c r="AZ453" s="102"/>
      <c r="BA453" s="102"/>
      <c r="BB453" s="102"/>
      <c r="BC453" s="102"/>
      <c r="BD453" s="102"/>
      <c r="BE453" s="102"/>
      <c r="BF453" s="102"/>
      <c r="BG453" s="102"/>
      <c r="BH453" s="102"/>
      <c r="BI453" s="102"/>
      <c r="BJ453" s="102"/>
      <c r="BK453" s="102"/>
      <c r="BL453" s="102"/>
      <c r="BM453" s="102"/>
      <c r="BN453" s="102"/>
      <c r="BO453" s="102"/>
      <c r="BP453" s="102"/>
      <c r="BQ453" s="102"/>
      <c r="BR453" s="102"/>
      <c r="BS453" s="102"/>
      <c r="BT453" s="102"/>
      <c r="BU453" s="102"/>
      <c r="BV453" s="102"/>
      <c r="BW453" s="102"/>
      <c r="BX453" s="102"/>
      <c r="BY453" s="102"/>
      <c r="BZ453" s="102"/>
      <c r="CA453" s="102"/>
      <c r="CB453" s="102"/>
      <c r="CC453" s="102"/>
      <c r="CD453" s="102"/>
      <c r="CE453" s="102"/>
      <c r="CF453" s="102"/>
      <c r="CG453" s="102"/>
      <c r="CH453" s="102"/>
      <c r="CI453" s="102"/>
      <c r="CJ453" s="102"/>
      <c r="CK453" s="102"/>
      <c r="CL453" s="102"/>
      <c r="CM453" s="102"/>
      <c r="CN453" s="102"/>
      <c r="CO453" s="102"/>
      <c r="CP453" s="102"/>
      <c r="CQ453" s="102"/>
      <c r="CR453" s="102"/>
      <c r="CS453" s="102"/>
      <c r="CT453" s="102"/>
      <c r="CU453" s="102"/>
      <c r="CV453" s="102"/>
      <c r="CW453" s="102"/>
      <c r="CX453" s="102"/>
      <c r="CY453" s="102"/>
      <c r="CZ453" s="102"/>
      <c r="DA453" s="102"/>
      <c r="DB453" s="102"/>
      <c r="DC453" s="102"/>
      <c r="DD453" s="102"/>
      <c r="DE453" s="102"/>
      <c r="DF453" s="102"/>
      <c r="DG453" s="102"/>
      <c r="DH453" s="102"/>
      <c r="DI453" s="102"/>
      <c r="DJ453" s="102"/>
      <c r="DK453" s="102"/>
      <c r="DL453" s="102"/>
      <c r="DM453" s="102"/>
      <c r="DN453" s="102"/>
      <c r="DO453" s="102"/>
      <c r="DP453" s="102"/>
      <c r="DQ453" s="102"/>
      <c r="DR453" s="102"/>
      <c r="DS453" s="102"/>
      <c r="DT453" s="102"/>
      <c r="DU453" s="102"/>
      <c r="DV453" s="102"/>
      <c r="DW453" s="102"/>
      <c r="DX453" s="102"/>
      <c r="DY453" s="102"/>
      <c r="DZ453" s="102"/>
      <c r="EA453" s="102"/>
      <c r="EB453" s="102"/>
      <c r="EC453" s="102"/>
      <c r="ED453" s="102"/>
      <c r="EE453" s="102"/>
      <c r="EF453" s="102"/>
      <c r="EG453" s="102"/>
      <c r="EH453" s="102"/>
      <c r="EI453" s="102"/>
      <c r="EJ453" s="102"/>
      <c r="EK453" s="102"/>
      <c r="EL453" s="102"/>
      <c r="EM453" s="102"/>
      <c r="EN453" s="102"/>
      <c r="EO453" s="102"/>
      <c r="EP453" s="102"/>
      <c r="EQ453" s="102"/>
      <c r="ER453" s="102"/>
      <c r="ES453" s="102"/>
      <c r="ET453" s="102"/>
      <c r="EU453" s="102"/>
      <c r="EV453" s="102"/>
      <c r="EW453" s="102"/>
      <c r="EX453" s="102"/>
      <c r="EY453" s="102"/>
      <c r="EZ453" s="102"/>
      <c r="FA453" s="102"/>
      <c r="FB453" s="102"/>
      <c r="FC453" s="102"/>
      <c r="FD453" s="102"/>
      <c r="FE453" s="102"/>
      <c r="FF453" s="102"/>
      <c r="FG453" s="102"/>
      <c r="FH453" s="102"/>
      <c r="FI453" s="102"/>
      <c r="FJ453" s="102"/>
      <c r="FK453" s="102"/>
      <c r="FL453" s="102"/>
      <c r="FM453" s="102"/>
      <c r="FN453" s="102"/>
      <c r="FO453" s="102"/>
      <c r="FP453" s="102"/>
      <c r="FQ453" s="102"/>
      <c r="FR453" s="102"/>
      <c r="FS453" s="102"/>
      <c r="FT453" s="102"/>
      <c r="FU453" s="102"/>
      <c r="FV453" s="102"/>
      <c r="FW453" s="102"/>
      <c r="FX453" s="102"/>
      <c r="FY453" s="102"/>
      <c r="FZ453" s="102"/>
      <c r="GA453" s="102"/>
      <c r="GB453" s="102"/>
      <c r="GC453" s="102"/>
      <c r="GD453" s="102"/>
      <c r="GE453" s="102"/>
      <c r="GF453" s="102"/>
      <c r="GG453" s="102"/>
      <c r="GH453" s="102"/>
      <c r="GI453" s="102"/>
      <c r="GJ453" s="102"/>
      <c r="GK453" s="102"/>
      <c r="GL453" s="102"/>
      <c r="GM453" s="102"/>
      <c r="GN453" s="102"/>
      <c r="GO453" s="102"/>
      <c r="GP453" s="102"/>
      <c r="GQ453" s="102"/>
      <c r="GR453" s="102"/>
      <c r="GS453" s="102"/>
      <c r="GT453" s="102"/>
      <c r="GU453" s="102"/>
      <c r="GV453" s="102"/>
      <c r="GW453" s="102"/>
      <c r="GX453" s="102"/>
      <c r="GY453" s="102"/>
      <c r="GZ453" s="102"/>
      <c r="HA453" s="102"/>
      <c r="HB453" s="102"/>
      <c r="HC453" s="102"/>
      <c r="HD453" s="102"/>
      <c r="HE453" s="102"/>
      <c r="HF453" s="102"/>
      <c r="HG453" s="102"/>
      <c r="HH453" s="102"/>
      <c r="HI453" s="102"/>
      <c r="HJ453" s="102"/>
      <c r="HK453" s="102"/>
      <c r="HL453" s="102"/>
      <c r="HM453" s="102"/>
      <c r="HN453" s="102"/>
      <c r="HO453" s="102"/>
      <c r="HP453" s="102"/>
      <c r="HQ453" s="102"/>
      <c r="HR453" s="102"/>
      <c r="HS453" s="102"/>
      <c r="HT453" s="102"/>
      <c r="HU453" s="102"/>
      <c r="HV453" s="102"/>
      <c r="HW453" s="102"/>
      <c r="HX453" s="102"/>
      <c r="HY453" s="102"/>
      <c r="HZ453" s="102"/>
      <c r="IA453" s="102"/>
      <c r="IB453" s="102"/>
      <c r="IC453" s="102"/>
      <c r="ID453" s="102"/>
      <c r="IE453" s="102"/>
      <c r="IF453" s="102"/>
      <c r="IG453" s="102"/>
      <c r="IH453" s="102"/>
      <c r="II453" s="102"/>
      <c r="IJ453" s="102"/>
      <c r="IK453" s="102"/>
      <c r="IL453" s="102"/>
      <c r="IM453" s="102"/>
      <c r="IN453" s="102"/>
      <c r="IO453" s="102"/>
      <c r="IP453" s="102"/>
      <c r="IQ453" s="102"/>
      <c r="IR453" s="102"/>
      <c r="IS453" s="102"/>
      <c r="IT453" s="102"/>
      <c r="IU453" s="102"/>
      <c r="IV453" s="102"/>
      <c r="IW453" s="102"/>
    </row>
    <row r="454" customFormat="false" ht="12" hidden="false" customHeight="true" outlineLevel="0" collapsed="false">
      <c r="A454" s="129" t="s">
        <v>377</v>
      </c>
      <c r="B454" s="130"/>
      <c r="C454" s="129" t="s">
        <v>574</v>
      </c>
      <c r="D454" s="129" t="s">
        <v>378</v>
      </c>
      <c r="E454" s="130" t="s">
        <v>69</v>
      </c>
      <c r="F454" s="130"/>
      <c r="G454" s="130" t="n">
        <v>3</v>
      </c>
      <c r="H454" s="130"/>
      <c r="I454" s="45" t="n">
        <f aca="false">F454+G454+H454</f>
        <v>3</v>
      </c>
      <c r="J454" s="121"/>
      <c r="K454" s="121"/>
      <c r="L454" s="122"/>
      <c r="M454" s="123"/>
      <c r="N454" s="124"/>
    </row>
    <row r="455" customFormat="false" ht="12" hidden="false" customHeight="true" outlineLevel="0" collapsed="false">
      <c r="A455" s="129" t="s">
        <v>277</v>
      </c>
      <c r="B455" s="130"/>
      <c r="C455" s="129" t="s">
        <v>575</v>
      </c>
      <c r="D455" s="129" t="s">
        <v>378</v>
      </c>
      <c r="E455" s="130" t="s">
        <v>69</v>
      </c>
      <c r="F455" s="130"/>
      <c r="G455" s="130" t="n">
        <v>4</v>
      </c>
      <c r="H455" s="130"/>
      <c r="I455" s="45" t="n">
        <f aca="false">F455+G455+H455</f>
        <v>4</v>
      </c>
      <c r="J455" s="121"/>
      <c r="K455" s="121"/>
      <c r="L455" s="122"/>
      <c r="M455" s="123"/>
      <c r="N455" s="124"/>
    </row>
    <row r="456" customFormat="false" ht="12" hidden="false" customHeight="true" outlineLevel="0" collapsed="false">
      <c r="A456" s="129" t="s">
        <v>377</v>
      </c>
      <c r="B456" s="130"/>
      <c r="C456" s="129" t="s">
        <v>576</v>
      </c>
      <c r="D456" s="129" t="s">
        <v>378</v>
      </c>
      <c r="E456" s="130" t="s">
        <v>69</v>
      </c>
      <c r="F456" s="130"/>
      <c r="G456" s="130" t="n">
        <v>1</v>
      </c>
      <c r="H456" s="130"/>
      <c r="I456" s="45" t="n">
        <f aca="false">F456+G456+H456</f>
        <v>1</v>
      </c>
      <c r="J456" s="121"/>
      <c r="K456" s="121"/>
      <c r="L456" s="122"/>
      <c r="M456" s="123"/>
      <c r="N456" s="124"/>
    </row>
    <row r="457" customFormat="false" ht="12" hidden="false" customHeight="true" outlineLevel="0" collapsed="false">
      <c r="A457" s="129" t="s">
        <v>377</v>
      </c>
      <c r="B457" s="130"/>
      <c r="C457" s="129" t="s">
        <v>427</v>
      </c>
      <c r="D457" s="129" t="s">
        <v>378</v>
      </c>
      <c r="E457" s="130" t="s">
        <v>69</v>
      </c>
      <c r="F457" s="130"/>
      <c r="G457" s="130" t="n">
        <v>1</v>
      </c>
      <c r="H457" s="130"/>
      <c r="I457" s="45" t="n">
        <f aca="false">F457+G457+H457</f>
        <v>1</v>
      </c>
      <c r="J457" s="121"/>
      <c r="K457" s="121"/>
      <c r="L457" s="122"/>
      <c r="M457" s="123"/>
      <c r="N457" s="124"/>
    </row>
    <row r="458" customFormat="false" ht="12" hidden="false" customHeight="true" outlineLevel="0" collapsed="false">
      <c r="A458" s="129" t="s">
        <v>377</v>
      </c>
      <c r="B458" s="130"/>
      <c r="C458" s="129" t="s">
        <v>577</v>
      </c>
      <c r="D458" s="129" t="s">
        <v>378</v>
      </c>
      <c r="E458" s="130" t="s">
        <v>69</v>
      </c>
      <c r="F458" s="130"/>
      <c r="G458" s="130" t="n">
        <v>3</v>
      </c>
      <c r="H458" s="130"/>
      <c r="I458" s="45" t="n">
        <f aca="false">F458+G458+H458</f>
        <v>3</v>
      </c>
      <c r="J458" s="121"/>
      <c r="K458" s="121"/>
      <c r="L458" s="122"/>
      <c r="M458" s="123"/>
      <c r="N458" s="124"/>
    </row>
    <row r="459" customFormat="false" ht="12" hidden="false" customHeight="true" outlineLevel="0" collapsed="false">
      <c r="A459" s="129" t="s">
        <v>578</v>
      </c>
      <c r="B459" s="130"/>
      <c r="C459" s="129" t="s">
        <v>579</v>
      </c>
      <c r="D459" s="129" t="s">
        <v>378</v>
      </c>
      <c r="E459" s="130" t="s">
        <v>69</v>
      </c>
      <c r="F459" s="130"/>
      <c r="G459" s="130" t="n">
        <v>1</v>
      </c>
      <c r="H459" s="130"/>
      <c r="I459" s="45" t="n">
        <f aca="false">F459+G459+H459</f>
        <v>1</v>
      </c>
      <c r="J459" s="121"/>
      <c r="K459" s="121"/>
      <c r="L459" s="122"/>
      <c r="M459" s="123"/>
      <c r="N459" s="124"/>
    </row>
    <row r="460" customFormat="false" ht="12" hidden="false" customHeight="true" outlineLevel="0" collapsed="false">
      <c r="A460" s="129" t="s">
        <v>377</v>
      </c>
      <c r="B460" s="130"/>
      <c r="C460" s="129" t="s">
        <v>580</v>
      </c>
      <c r="D460" s="129" t="s">
        <v>378</v>
      </c>
      <c r="E460" s="130" t="s">
        <v>69</v>
      </c>
      <c r="F460" s="130"/>
      <c r="G460" s="130" t="n">
        <v>1</v>
      </c>
      <c r="H460" s="130"/>
      <c r="I460" s="45" t="n">
        <f aca="false">F460+G460+H460</f>
        <v>1</v>
      </c>
      <c r="J460" s="121"/>
      <c r="K460" s="121"/>
      <c r="L460" s="122"/>
      <c r="M460" s="123"/>
      <c r="N460" s="124"/>
    </row>
    <row r="461" customFormat="false" ht="12" hidden="false" customHeight="true" outlineLevel="0" collapsed="false">
      <c r="A461" s="129" t="s">
        <v>62</v>
      </c>
      <c r="B461" s="130"/>
      <c r="C461" s="129" t="s">
        <v>581</v>
      </c>
      <c r="D461" s="129" t="s">
        <v>378</v>
      </c>
      <c r="E461" s="130" t="s">
        <v>69</v>
      </c>
      <c r="F461" s="130"/>
      <c r="G461" s="130" t="n">
        <v>1</v>
      </c>
      <c r="H461" s="130"/>
      <c r="I461" s="45" t="n">
        <f aca="false">F461+G461+H461</f>
        <v>1</v>
      </c>
      <c r="J461" s="121"/>
      <c r="K461" s="121"/>
      <c r="L461" s="122"/>
      <c r="M461" s="123"/>
      <c r="N461" s="124"/>
    </row>
    <row r="462" customFormat="false" ht="12" hidden="false" customHeight="true" outlineLevel="0" collapsed="false">
      <c r="A462" s="129" t="s">
        <v>72</v>
      </c>
      <c r="B462" s="130"/>
      <c r="C462" s="129" t="s">
        <v>582</v>
      </c>
      <c r="D462" s="129" t="s">
        <v>378</v>
      </c>
      <c r="E462" s="130" t="s">
        <v>69</v>
      </c>
      <c r="F462" s="130"/>
      <c r="G462" s="130" t="n">
        <v>5</v>
      </c>
      <c r="H462" s="130"/>
      <c r="I462" s="45" t="n">
        <f aca="false">F462+G462+H462</f>
        <v>5</v>
      </c>
      <c r="J462" s="121"/>
      <c r="K462" s="121"/>
      <c r="L462" s="122"/>
      <c r="M462" s="123"/>
      <c r="N462" s="124"/>
    </row>
    <row r="463" customFormat="false" ht="12" hidden="false" customHeight="true" outlineLevel="0" collapsed="false">
      <c r="A463" s="129" t="s">
        <v>583</v>
      </c>
      <c r="B463" s="130"/>
      <c r="C463" s="129" t="s">
        <v>584</v>
      </c>
      <c r="D463" s="129" t="s">
        <v>378</v>
      </c>
      <c r="E463" s="130" t="s">
        <v>69</v>
      </c>
      <c r="F463" s="130"/>
      <c r="G463" s="130" t="n">
        <v>1</v>
      </c>
      <c r="H463" s="130"/>
      <c r="I463" s="45" t="n">
        <f aca="false">F463+G463+H463</f>
        <v>1</v>
      </c>
      <c r="J463" s="121"/>
      <c r="K463" s="121"/>
      <c r="L463" s="122"/>
      <c r="M463" s="123"/>
      <c r="N463" s="124"/>
    </row>
    <row r="464" customFormat="false" ht="12" hidden="false" customHeight="true" outlineLevel="0" collapsed="false">
      <c r="A464" s="129" t="s">
        <v>583</v>
      </c>
      <c r="B464" s="130"/>
      <c r="C464" s="129" t="s">
        <v>585</v>
      </c>
      <c r="D464" s="129" t="s">
        <v>378</v>
      </c>
      <c r="E464" s="130" t="s">
        <v>69</v>
      </c>
      <c r="F464" s="130"/>
      <c r="G464" s="130" t="n">
        <v>1</v>
      </c>
      <c r="H464" s="130"/>
      <c r="I464" s="45" t="n">
        <f aca="false">F464+G464+H464</f>
        <v>1</v>
      </c>
      <c r="J464" s="121"/>
      <c r="K464" s="121"/>
      <c r="L464" s="122"/>
      <c r="M464" s="123"/>
      <c r="N464" s="124"/>
    </row>
    <row r="465" customFormat="false" ht="12" hidden="false" customHeight="true" outlineLevel="0" collapsed="false">
      <c r="A465" s="129" t="s">
        <v>194</v>
      </c>
      <c r="B465" s="130"/>
      <c r="C465" s="129" t="s">
        <v>586</v>
      </c>
      <c r="D465" s="129" t="s">
        <v>378</v>
      </c>
      <c r="E465" s="130" t="s">
        <v>69</v>
      </c>
      <c r="F465" s="130"/>
      <c r="G465" s="130" t="n">
        <v>1</v>
      </c>
      <c r="H465" s="130"/>
      <c r="I465" s="45" t="n">
        <f aca="false">F465+G465+H465</f>
        <v>1</v>
      </c>
      <c r="J465" s="121"/>
      <c r="K465" s="121"/>
      <c r="L465" s="122"/>
      <c r="M465" s="123"/>
      <c r="N465" s="124"/>
    </row>
    <row r="466" customFormat="false" ht="12" hidden="false" customHeight="true" outlineLevel="0" collapsed="false">
      <c r="A466" s="129" t="s">
        <v>70</v>
      </c>
      <c r="B466" s="130"/>
      <c r="C466" s="129" t="s">
        <v>305</v>
      </c>
      <c r="D466" s="129" t="s">
        <v>378</v>
      </c>
      <c r="E466" s="130" t="s">
        <v>69</v>
      </c>
      <c r="F466" s="130"/>
      <c r="G466" s="130" t="n">
        <v>1</v>
      </c>
      <c r="H466" s="130"/>
      <c r="I466" s="45" t="n">
        <f aca="false">F466+G466+H466</f>
        <v>1</v>
      </c>
      <c r="J466" s="121"/>
      <c r="K466" s="121"/>
      <c r="L466" s="122"/>
      <c r="M466" s="123"/>
      <c r="N466" s="124"/>
    </row>
    <row r="467" customFormat="false" ht="12" hidden="false" customHeight="true" outlineLevel="0" collapsed="false">
      <c r="A467" s="43" t="s">
        <v>70</v>
      </c>
      <c r="B467" s="120"/>
      <c r="C467" s="43" t="s">
        <v>587</v>
      </c>
      <c r="D467" s="43" t="s">
        <v>588</v>
      </c>
      <c r="E467" s="130" t="s">
        <v>69</v>
      </c>
      <c r="F467" s="120"/>
      <c r="G467" s="43" t="n">
        <v>1</v>
      </c>
      <c r="H467" s="120"/>
      <c r="I467" s="45" t="n">
        <f aca="false">F467+G467+H467</f>
        <v>1</v>
      </c>
      <c r="J467" s="121"/>
      <c r="K467" s="121"/>
      <c r="L467" s="122"/>
      <c r="M467" s="123"/>
      <c r="N467" s="124"/>
    </row>
    <row r="468" customFormat="false" ht="12" hidden="false" customHeight="true" outlineLevel="0" collapsed="false">
      <c r="A468" s="43" t="s">
        <v>65</v>
      </c>
      <c r="B468" s="120"/>
      <c r="C468" s="43" t="s">
        <v>75</v>
      </c>
      <c r="D468" s="43" t="s">
        <v>589</v>
      </c>
      <c r="E468" s="130" t="s">
        <v>69</v>
      </c>
      <c r="F468" s="120"/>
      <c r="G468" s="120" t="n">
        <v>1</v>
      </c>
      <c r="H468" s="120"/>
      <c r="I468" s="45" t="n">
        <f aca="false">F468+G468+H468</f>
        <v>1</v>
      </c>
      <c r="J468" s="121"/>
      <c r="K468" s="121"/>
      <c r="L468" s="122"/>
      <c r="M468" s="123"/>
      <c r="N468" s="124"/>
    </row>
    <row r="469" customFormat="false" ht="12" hidden="false" customHeight="true" outlineLevel="0" collapsed="false">
      <c r="A469" s="43" t="s">
        <v>399</v>
      </c>
      <c r="B469" s="120"/>
      <c r="C469" s="43" t="s">
        <v>417</v>
      </c>
      <c r="D469" s="43" t="s">
        <v>589</v>
      </c>
      <c r="E469" s="130" t="s">
        <v>69</v>
      </c>
      <c r="F469" s="120" t="n">
        <v>2</v>
      </c>
      <c r="G469" s="120"/>
      <c r="H469" s="120"/>
      <c r="I469" s="45" t="n">
        <f aca="false">F469+G469+H469</f>
        <v>2</v>
      </c>
      <c r="J469" s="121"/>
      <c r="K469" s="121"/>
      <c r="L469" s="122"/>
      <c r="M469" s="123"/>
      <c r="N469" s="124"/>
    </row>
    <row r="470" customFormat="false" ht="12" hidden="false" customHeight="true" outlineLevel="0" collapsed="false">
      <c r="A470" s="43" t="s">
        <v>590</v>
      </c>
      <c r="B470" s="120"/>
      <c r="C470" s="43" t="s">
        <v>591</v>
      </c>
      <c r="D470" s="43" t="s">
        <v>589</v>
      </c>
      <c r="E470" s="130" t="s">
        <v>69</v>
      </c>
      <c r="F470" s="120" t="n">
        <v>2</v>
      </c>
      <c r="G470" s="120"/>
      <c r="H470" s="120"/>
      <c r="I470" s="45" t="n">
        <f aca="false">F470+G470+H470</f>
        <v>2</v>
      </c>
      <c r="J470" s="121"/>
      <c r="K470" s="121"/>
      <c r="L470" s="122"/>
      <c r="M470" s="123"/>
      <c r="N470" s="124"/>
    </row>
    <row r="471" customFormat="false" ht="12" hidden="false" customHeight="true" outlineLevel="0" collapsed="false">
      <c r="A471" s="43" t="s">
        <v>90</v>
      </c>
      <c r="B471" s="120"/>
      <c r="C471" s="43" t="s">
        <v>370</v>
      </c>
      <c r="D471" s="43" t="s">
        <v>589</v>
      </c>
      <c r="E471" s="130" t="s">
        <v>69</v>
      </c>
      <c r="F471" s="120" t="n">
        <v>2</v>
      </c>
      <c r="G471" s="120"/>
      <c r="H471" s="120"/>
      <c r="I471" s="45" t="n">
        <f aca="false">F471+G471+H471</f>
        <v>2</v>
      </c>
      <c r="J471" s="121"/>
      <c r="K471" s="121"/>
      <c r="L471" s="122"/>
      <c r="M471" s="123"/>
      <c r="N471" s="124"/>
    </row>
    <row r="472" customFormat="false" ht="12" hidden="false" customHeight="true" outlineLevel="0" collapsed="false">
      <c r="A472" s="120"/>
      <c r="B472" s="120"/>
      <c r="C472" s="43" t="s">
        <v>592</v>
      </c>
      <c r="D472" s="43" t="s">
        <v>589</v>
      </c>
      <c r="E472" s="130" t="s">
        <v>69</v>
      </c>
      <c r="F472" s="120" t="n">
        <v>2</v>
      </c>
      <c r="G472" s="120"/>
      <c r="H472" s="120"/>
      <c r="I472" s="45" t="n">
        <f aca="false">F472+G472+H472</f>
        <v>2</v>
      </c>
      <c r="J472" s="121"/>
      <c r="K472" s="121"/>
      <c r="L472" s="122"/>
      <c r="M472" s="123"/>
      <c r="N472" s="124"/>
    </row>
    <row r="473" customFormat="false" ht="12" hidden="false" customHeight="true" outlineLevel="0" collapsed="false">
      <c r="A473" s="43" t="s">
        <v>90</v>
      </c>
      <c r="B473" s="120"/>
      <c r="C473" s="43" t="s">
        <v>593</v>
      </c>
      <c r="D473" s="43" t="s">
        <v>594</v>
      </c>
      <c r="E473" s="130" t="s">
        <v>69</v>
      </c>
      <c r="F473" s="120"/>
      <c r="G473" s="120" t="n">
        <v>1</v>
      </c>
      <c r="H473" s="120"/>
      <c r="I473" s="45" t="n">
        <f aca="false">F473+G473+H473</f>
        <v>1</v>
      </c>
      <c r="J473" s="121"/>
      <c r="K473" s="121"/>
      <c r="L473" s="122"/>
      <c r="M473" s="123"/>
      <c r="N473" s="124"/>
    </row>
    <row r="474" customFormat="false" ht="12" hidden="false" customHeight="true" outlineLevel="0" collapsed="false">
      <c r="A474" s="43" t="s">
        <v>399</v>
      </c>
      <c r="B474" s="120"/>
      <c r="C474" s="43" t="s">
        <v>417</v>
      </c>
      <c r="D474" s="43" t="s">
        <v>594</v>
      </c>
      <c r="E474" s="130" t="s">
        <v>69</v>
      </c>
      <c r="F474" s="43" t="n">
        <v>2</v>
      </c>
      <c r="G474" s="120"/>
      <c r="H474" s="120"/>
      <c r="I474" s="45" t="n">
        <f aca="false">F474+G474+H474</f>
        <v>2</v>
      </c>
      <c r="J474" s="121"/>
      <c r="K474" s="121"/>
      <c r="L474" s="122"/>
      <c r="M474" s="123"/>
      <c r="N474" s="124"/>
    </row>
    <row r="475" customFormat="false" ht="12" hidden="false" customHeight="true" outlineLevel="0" collapsed="false">
      <c r="A475" s="43" t="s">
        <v>590</v>
      </c>
      <c r="B475" s="120"/>
      <c r="C475" s="43" t="s">
        <v>591</v>
      </c>
      <c r="D475" s="43" t="s">
        <v>594</v>
      </c>
      <c r="E475" s="130" t="s">
        <v>69</v>
      </c>
      <c r="F475" s="43" t="n">
        <v>2</v>
      </c>
      <c r="G475" s="120"/>
      <c r="H475" s="120"/>
      <c r="I475" s="45" t="n">
        <f aca="false">F475+G475+H475</f>
        <v>2</v>
      </c>
      <c r="J475" s="121"/>
      <c r="K475" s="121"/>
      <c r="L475" s="122"/>
      <c r="M475" s="123"/>
      <c r="N475" s="124"/>
    </row>
    <row r="476" customFormat="false" ht="12" hidden="false" customHeight="true" outlineLevel="0" collapsed="false">
      <c r="A476" s="43" t="s">
        <v>90</v>
      </c>
      <c r="B476" s="120"/>
      <c r="C476" s="43" t="s">
        <v>370</v>
      </c>
      <c r="D476" s="43" t="s">
        <v>594</v>
      </c>
      <c r="E476" s="130" t="s">
        <v>69</v>
      </c>
      <c r="F476" s="43" t="n">
        <v>2</v>
      </c>
      <c r="G476" s="120"/>
      <c r="H476" s="120"/>
      <c r="I476" s="45" t="n">
        <f aca="false">F476+G476+H476</f>
        <v>2</v>
      </c>
      <c r="J476" s="121"/>
      <c r="K476" s="121"/>
      <c r="L476" s="122"/>
      <c r="M476" s="123"/>
      <c r="N476" s="124"/>
    </row>
    <row r="477" customFormat="false" ht="12" hidden="false" customHeight="true" outlineLevel="0" collapsed="false">
      <c r="A477" s="120"/>
      <c r="B477" s="120"/>
      <c r="C477" s="43" t="s">
        <v>592</v>
      </c>
      <c r="D477" s="43" t="s">
        <v>594</v>
      </c>
      <c r="E477" s="130" t="s">
        <v>69</v>
      </c>
      <c r="F477" s="43" t="n">
        <v>2</v>
      </c>
      <c r="G477" s="120"/>
      <c r="H477" s="120"/>
      <c r="I477" s="45" t="n">
        <f aca="false">F477+G477+H477</f>
        <v>2</v>
      </c>
      <c r="J477" s="121"/>
      <c r="K477" s="121"/>
      <c r="L477" s="122"/>
      <c r="M477" s="123"/>
      <c r="N477" s="124"/>
    </row>
    <row r="478" customFormat="false" ht="12" hidden="false" customHeight="true" outlineLevel="0" collapsed="false">
      <c r="A478" s="43" t="s">
        <v>70</v>
      </c>
      <c r="B478" s="120"/>
      <c r="C478" s="43" t="s">
        <v>595</v>
      </c>
      <c r="D478" s="43" t="s">
        <v>596</v>
      </c>
      <c r="E478" s="130" t="s">
        <v>69</v>
      </c>
      <c r="F478" s="120"/>
      <c r="G478" s="120"/>
      <c r="H478" s="120"/>
      <c r="I478" s="45" t="n">
        <f aca="false">F478+G478+H478</f>
        <v>0</v>
      </c>
      <c r="J478" s="121"/>
      <c r="K478" s="121"/>
      <c r="L478" s="122"/>
      <c r="M478" s="123"/>
      <c r="N478" s="124"/>
    </row>
    <row r="479" customFormat="false" ht="12" hidden="false" customHeight="true" outlineLevel="0" collapsed="false">
      <c r="A479" s="43" t="s">
        <v>65</v>
      </c>
      <c r="B479" s="120"/>
      <c r="C479" s="43" t="s">
        <v>597</v>
      </c>
      <c r="D479" s="43" t="s">
        <v>598</v>
      </c>
      <c r="E479" s="130" t="s">
        <v>69</v>
      </c>
      <c r="F479" s="120"/>
      <c r="G479" s="120" t="n">
        <v>6</v>
      </c>
      <c r="H479" s="120"/>
      <c r="I479" s="45" t="n">
        <f aca="false">F479+G479+H479</f>
        <v>6</v>
      </c>
      <c r="J479" s="121"/>
      <c r="K479" s="121"/>
      <c r="L479" s="122"/>
      <c r="M479" s="123"/>
      <c r="N479" s="124"/>
    </row>
    <row r="480" customFormat="false" ht="12" hidden="false" customHeight="true" outlineLevel="0" collapsed="false">
      <c r="A480" s="43" t="s">
        <v>65</v>
      </c>
      <c r="B480" s="120"/>
      <c r="C480" s="43" t="s">
        <v>75</v>
      </c>
      <c r="D480" s="43" t="s">
        <v>598</v>
      </c>
      <c r="E480" s="130" t="s">
        <v>69</v>
      </c>
      <c r="F480" s="120"/>
      <c r="G480" s="120" t="n">
        <v>7</v>
      </c>
      <c r="H480" s="120"/>
      <c r="I480" s="45" t="n">
        <f aca="false">F480+G480+H480</f>
        <v>7</v>
      </c>
      <c r="J480" s="121"/>
      <c r="K480" s="121"/>
      <c r="L480" s="122"/>
      <c r="M480" s="123"/>
      <c r="N480" s="124"/>
    </row>
    <row r="481" customFormat="false" ht="12" hidden="false" customHeight="true" outlineLevel="0" collapsed="false">
      <c r="A481" s="43" t="s">
        <v>90</v>
      </c>
      <c r="B481" s="120"/>
      <c r="C481" s="43" t="s">
        <v>370</v>
      </c>
      <c r="D481" s="43" t="s">
        <v>598</v>
      </c>
      <c r="E481" s="130" t="s">
        <v>69</v>
      </c>
      <c r="F481" s="43" t="n">
        <v>6</v>
      </c>
      <c r="G481" s="120"/>
      <c r="H481" s="120"/>
      <c r="I481" s="45" t="n">
        <f aca="false">F481+G481+H481</f>
        <v>6</v>
      </c>
      <c r="J481" s="121"/>
      <c r="K481" s="121"/>
      <c r="L481" s="122"/>
      <c r="M481" s="123"/>
      <c r="N481" s="124"/>
    </row>
    <row r="482" customFormat="false" ht="12" hidden="false" customHeight="true" outlineLevel="0" collapsed="false">
      <c r="A482" s="43" t="s">
        <v>70</v>
      </c>
      <c r="B482" s="120"/>
      <c r="C482" s="43" t="s">
        <v>274</v>
      </c>
      <c r="D482" s="43" t="s">
        <v>598</v>
      </c>
      <c r="E482" s="130" t="s">
        <v>69</v>
      </c>
      <c r="F482" s="43" t="n">
        <v>6</v>
      </c>
      <c r="G482" s="120"/>
      <c r="H482" s="120"/>
      <c r="I482" s="45" t="n">
        <f aca="false">F482+G482+H482</f>
        <v>6</v>
      </c>
      <c r="J482" s="121"/>
      <c r="K482" s="121"/>
      <c r="L482" s="122"/>
      <c r="M482" s="123"/>
      <c r="N482" s="124"/>
    </row>
    <row r="483" customFormat="false" ht="12" hidden="false" customHeight="true" outlineLevel="0" collapsed="false">
      <c r="A483" s="43" t="s">
        <v>70</v>
      </c>
      <c r="B483" s="120"/>
      <c r="C483" s="43" t="s">
        <v>27</v>
      </c>
      <c r="D483" s="43" t="s">
        <v>598</v>
      </c>
      <c r="E483" s="130" t="s">
        <v>69</v>
      </c>
      <c r="F483" s="120"/>
      <c r="G483" s="120" t="n">
        <v>7</v>
      </c>
      <c r="H483" s="120"/>
      <c r="I483" s="45" t="n">
        <f aca="false">F483+G483+H483</f>
        <v>7</v>
      </c>
      <c r="J483" s="121"/>
      <c r="K483" s="121"/>
      <c r="L483" s="122"/>
      <c r="M483" s="123"/>
      <c r="N483" s="124"/>
    </row>
    <row r="484" customFormat="false" ht="12" hidden="false" customHeight="true" outlineLevel="0" collapsed="false">
      <c r="A484" s="43" t="s">
        <v>70</v>
      </c>
      <c r="B484" s="120"/>
      <c r="C484" s="43" t="s">
        <v>30</v>
      </c>
      <c r="D484" s="43" t="s">
        <v>598</v>
      </c>
      <c r="E484" s="130" t="s">
        <v>69</v>
      </c>
      <c r="F484" s="120"/>
      <c r="G484" s="120" t="n">
        <v>7</v>
      </c>
      <c r="H484" s="120"/>
      <c r="I484" s="45" t="n">
        <f aca="false">F484+G484+H484</f>
        <v>7</v>
      </c>
      <c r="J484" s="121"/>
      <c r="K484" s="121"/>
      <c r="L484" s="122"/>
      <c r="M484" s="123"/>
      <c r="N484" s="124"/>
    </row>
    <row r="485" customFormat="false" ht="12" hidden="false" customHeight="true" outlineLevel="0" collapsed="false">
      <c r="A485" s="43" t="s">
        <v>70</v>
      </c>
      <c r="B485" s="120"/>
      <c r="C485" s="43" t="s">
        <v>599</v>
      </c>
      <c r="D485" s="43" t="s">
        <v>600</v>
      </c>
      <c r="E485" s="130" t="s">
        <v>69</v>
      </c>
      <c r="F485" s="120"/>
      <c r="G485" s="120" t="n">
        <v>2</v>
      </c>
      <c r="H485" s="120"/>
      <c r="I485" s="45" t="n">
        <f aca="false">F485+G485+H485</f>
        <v>2</v>
      </c>
      <c r="J485" s="121"/>
      <c r="K485" s="121"/>
      <c r="L485" s="122"/>
      <c r="M485" s="123"/>
      <c r="N485" s="124"/>
    </row>
    <row r="486" customFormat="false" ht="12" hidden="false" customHeight="true" outlineLevel="0" collapsed="false">
      <c r="A486" s="43" t="s">
        <v>70</v>
      </c>
      <c r="B486" s="120"/>
      <c r="C486" s="43" t="s">
        <v>601</v>
      </c>
      <c r="D486" s="43" t="s">
        <v>600</v>
      </c>
      <c r="E486" s="130" t="s">
        <v>69</v>
      </c>
      <c r="F486" s="120"/>
      <c r="G486" s="120" t="n">
        <v>1</v>
      </c>
      <c r="H486" s="120"/>
      <c r="I486" s="45" t="n">
        <f aca="false">F486+G486+H486</f>
        <v>1</v>
      </c>
      <c r="J486" s="121"/>
      <c r="K486" s="121"/>
      <c r="L486" s="122"/>
      <c r="M486" s="123"/>
      <c r="N486" s="124"/>
    </row>
    <row r="487" customFormat="false" ht="12" hidden="false" customHeight="true" outlineLevel="0" collapsed="false">
      <c r="A487" s="99" t="s">
        <v>70</v>
      </c>
      <c r="B487" s="99"/>
      <c r="C487" s="99" t="s">
        <v>602</v>
      </c>
      <c r="D487" s="43" t="s">
        <v>603</v>
      </c>
      <c r="E487" s="99" t="s">
        <v>604</v>
      </c>
      <c r="F487" s="99"/>
      <c r="G487" s="99"/>
      <c r="H487" s="99"/>
      <c r="I487" s="45" t="n">
        <f aca="false">F487+G487+H487</f>
        <v>0</v>
      </c>
      <c r="J487" s="46"/>
      <c r="K487" s="46"/>
      <c r="L487" s="47"/>
      <c r="M487" s="48"/>
      <c r="N487" s="49"/>
    </row>
    <row r="488" customFormat="false" ht="12" hidden="false" customHeight="true" outlineLevel="0" collapsed="false">
      <c r="A488" s="99" t="s">
        <v>70</v>
      </c>
      <c r="B488" s="99"/>
      <c r="C488" s="99" t="s">
        <v>605</v>
      </c>
      <c r="D488" s="43" t="s">
        <v>603</v>
      </c>
      <c r="E488" s="99" t="s">
        <v>604</v>
      </c>
      <c r="F488" s="99"/>
      <c r="G488" s="99"/>
      <c r="H488" s="99"/>
      <c r="I488" s="45" t="n">
        <f aca="false">F488+G488+H488</f>
        <v>0</v>
      </c>
      <c r="J488" s="46"/>
      <c r="K488" s="46"/>
      <c r="L488" s="47"/>
      <c r="M488" s="48"/>
      <c r="N488" s="49"/>
    </row>
    <row r="489" customFormat="false" ht="12" hidden="false" customHeight="true" outlineLevel="0" collapsed="false">
      <c r="A489" s="99" t="s">
        <v>70</v>
      </c>
      <c r="B489" s="99"/>
      <c r="C489" s="99" t="s">
        <v>606</v>
      </c>
      <c r="D489" s="43" t="s">
        <v>603</v>
      </c>
      <c r="E489" s="99" t="s">
        <v>604</v>
      </c>
      <c r="F489" s="99"/>
      <c r="G489" s="99"/>
      <c r="H489" s="99"/>
      <c r="I489" s="45" t="n">
        <f aca="false">F489+G489+H489</f>
        <v>0</v>
      </c>
      <c r="J489" s="46"/>
      <c r="K489" s="46"/>
      <c r="L489" s="47"/>
      <c r="M489" s="48"/>
      <c r="N489" s="49"/>
    </row>
    <row r="490" customFormat="false" ht="12" hidden="false" customHeight="true" outlineLevel="0" collapsed="false">
      <c r="A490" s="99" t="s">
        <v>132</v>
      </c>
      <c r="B490" s="99"/>
      <c r="C490" s="99" t="s">
        <v>265</v>
      </c>
      <c r="D490" s="43" t="s">
        <v>603</v>
      </c>
      <c r="E490" s="99" t="s">
        <v>604</v>
      </c>
      <c r="F490" s="99"/>
      <c r="G490" s="99"/>
      <c r="H490" s="99"/>
      <c r="I490" s="45" t="n">
        <f aca="false">F490+G490+H490</f>
        <v>0</v>
      </c>
      <c r="J490" s="46"/>
      <c r="K490" s="46"/>
      <c r="L490" s="47"/>
      <c r="M490" s="48"/>
      <c r="N490" s="49"/>
    </row>
    <row r="491" customFormat="false" ht="12" hidden="false" customHeight="true" outlineLevel="0" collapsed="false">
      <c r="A491" s="44" t="s">
        <v>352</v>
      </c>
      <c r="B491" s="99"/>
      <c r="C491" s="99" t="s">
        <v>607</v>
      </c>
      <c r="D491" s="43" t="s">
        <v>603</v>
      </c>
      <c r="E491" s="99" t="s">
        <v>604</v>
      </c>
      <c r="F491" s="99"/>
      <c r="G491" s="99"/>
      <c r="H491" s="99"/>
      <c r="I491" s="45" t="n">
        <f aca="false">F491+G491+H491</f>
        <v>0</v>
      </c>
      <c r="J491" s="46"/>
      <c r="K491" s="46"/>
      <c r="L491" s="47"/>
      <c r="M491" s="48"/>
      <c r="N491" s="49"/>
    </row>
    <row r="492" customFormat="false" ht="12" hidden="false" customHeight="true" outlineLevel="0" collapsed="false">
      <c r="A492" s="99" t="s">
        <v>65</v>
      </c>
      <c r="B492" s="99"/>
      <c r="C492" s="99" t="s">
        <v>608</v>
      </c>
      <c r="D492" s="43" t="s">
        <v>603</v>
      </c>
      <c r="E492" s="99" t="s">
        <v>604</v>
      </c>
      <c r="F492" s="99"/>
      <c r="G492" s="99"/>
      <c r="H492" s="99"/>
      <c r="I492" s="45" t="n">
        <f aca="false">F492+G492+H492</f>
        <v>0</v>
      </c>
      <c r="J492" s="46"/>
      <c r="K492" s="46"/>
      <c r="L492" s="47"/>
      <c r="M492" s="48"/>
      <c r="N492" s="49"/>
    </row>
    <row r="493" customFormat="false" ht="12" hidden="false" customHeight="true" outlineLevel="0" collapsed="false">
      <c r="A493" s="99" t="s">
        <v>65</v>
      </c>
      <c r="B493" s="99"/>
      <c r="C493" s="99" t="s">
        <v>609</v>
      </c>
      <c r="D493" s="43" t="s">
        <v>603</v>
      </c>
      <c r="E493" s="99" t="s">
        <v>604</v>
      </c>
      <c r="F493" s="99"/>
      <c r="G493" s="99"/>
      <c r="H493" s="99"/>
      <c r="I493" s="45" t="n">
        <f aca="false">F493+G493+H493</f>
        <v>0</v>
      </c>
      <c r="J493" s="46"/>
      <c r="K493" s="46"/>
      <c r="L493" s="47"/>
      <c r="M493" s="48"/>
      <c r="N493" s="49"/>
    </row>
    <row r="494" customFormat="false" ht="12" hidden="false" customHeight="true" outlineLevel="0" collapsed="false">
      <c r="A494" s="99" t="s">
        <v>65</v>
      </c>
      <c r="B494" s="99"/>
      <c r="C494" s="99" t="s">
        <v>610</v>
      </c>
      <c r="D494" s="43" t="s">
        <v>603</v>
      </c>
      <c r="E494" s="99" t="s">
        <v>604</v>
      </c>
      <c r="F494" s="99"/>
      <c r="G494" s="99"/>
      <c r="H494" s="99"/>
      <c r="I494" s="45" t="n">
        <f aca="false">F494+G494+H494</f>
        <v>0</v>
      </c>
      <c r="J494" s="46"/>
      <c r="K494" s="46"/>
      <c r="L494" s="47"/>
      <c r="M494" s="48"/>
      <c r="N494" s="49"/>
    </row>
    <row r="495" customFormat="false" ht="12" hidden="false" customHeight="true" outlineLevel="0" collapsed="false">
      <c r="A495" s="99" t="s">
        <v>70</v>
      </c>
      <c r="B495" s="99"/>
      <c r="C495" s="99" t="s">
        <v>595</v>
      </c>
      <c r="D495" s="43" t="s">
        <v>603</v>
      </c>
      <c r="E495" s="99" t="s">
        <v>604</v>
      </c>
      <c r="F495" s="99"/>
      <c r="G495" s="99"/>
      <c r="H495" s="99"/>
      <c r="I495" s="45" t="n">
        <f aca="false">F495+G495+H495</f>
        <v>0</v>
      </c>
      <c r="J495" s="46"/>
      <c r="K495" s="46"/>
      <c r="L495" s="47"/>
      <c r="M495" s="48"/>
      <c r="N495" s="49"/>
    </row>
    <row r="496" customFormat="false" ht="12" hidden="false" customHeight="true" outlineLevel="0" collapsed="false">
      <c r="A496" s="99" t="s">
        <v>70</v>
      </c>
      <c r="B496" s="99"/>
      <c r="C496" s="99" t="s">
        <v>611</v>
      </c>
      <c r="D496" s="43" t="s">
        <v>603</v>
      </c>
      <c r="E496" s="99" t="s">
        <v>604</v>
      </c>
      <c r="F496" s="99"/>
      <c r="G496" s="99"/>
      <c r="H496" s="99"/>
      <c r="I496" s="45" t="n">
        <f aca="false">F496+G496+H496</f>
        <v>0</v>
      </c>
      <c r="J496" s="46"/>
      <c r="K496" s="46"/>
      <c r="L496" s="47"/>
      <c r="M496" s="48"/>
      <c r="N496" s="49"/>
    </row>
    <row r="497" customFormat="false" ht="12" hidden="false" customHeight="true" outlineLevel="0" collapsed="false">
      <c r="A497" s="99" t="s">
        <v>70</v>
      </c>
      <c r="B497" s="99"/>
      <c r="C497" s="99" t="s">
        <v>612</v>
      </c>
      <c r="D497" s="43" t="s">
        <v>603</v>
      </c>
      <c r="E497" s="99" t="s">
        <v>604</v>
      </c>
      <c r="F497" s="99"/>
      <c r="G497" s="99"/>
      <c r="H497" s="99"/>
      <c r="I497" s="45" t="n">
        <f aca="false">F497+G497+H497</f>
        <v>0</v>
      </c>
      <c r="J497" s="46"/>
      <c r="K497" s="46"/>
      <c r="L497" s="47"/>
      <c r="M497" s="48"/>
      <c r="N497" s="49"/>
    </row>
    <row r="498" customFormat="false" ht="12" hidden="false" customHeight="true" outlineLevel="0" collapsed="false">
      <c r="A498" s="44" t="s">
        <v>243</v>
      </c>
      <c r="B498" s="99"/>
      <c r="C498" s="99" t="s">
        <v>613</v>
      </c>
      <c r="D498" s="43" t="s">
        <v>603</v>
      </c>
      <c r="E498" s="99" t="s">
        <v>604</v>
      </c>
      <c r="F498" s="99"/>
      <c r="G498" s="99"/>
      <c r="H498" s="99"/>
      <c r="I498" s="45" t="n">
        <f aca="false">F498+G498+H498</f>
        <v>0</v>
      </c>
      <c r="J498" s="46"/>
      <c r="K498" s="46"/>
      <c r="L498" s="47"/>
      <c r="M498" s="48"/>
      <c r="N498" s="49"/>
    </row>
    <row r="499" customFormat="false" ht="12" hidden="false" customHeight="true" outlineLevel="0" collapsed="false">
      <c r="D499" s="132"/>
    </row>
    <row r="500" customFormat="false" ht="12" hidden="false" customHeight="true" outlineLevel="0" collapsed="false">
      <c r="D500" s="132"/>
    </row>
    <row r="501" customFormat="false" ht="12" hidden="false" customHeight="true" outlineLevel="0" collapsed="false">
      <c r="A501" s="133" t="s">
        <v>26</v>
      </c>
      <c r="B501" s="133"/>
      <c r="C501" s="134" t="s">
        <v>614</v>
      </c>
      <c r="D501" s="135"/>
      <c r="E501" s="133"/>
      <c r="F501" s="133"/>
      <c r="G501" s="133"/>
    </row>
    <row r="502" customFormat="false" ht="12" hidden="false" customHeight="true" outlineLevel="0" collapsed="false">
      <c r="A502" s="133"/>
      <c r="B502" s="133"/>
      <c r="C502" s="134" t="s">
        <v>615</v>
      </c>
      <c r="D502" s="135"/>
      <c r="E502" s="133"/>
      <c r="F502" s="133"/>
      <c r="G502" s="133"/>
    </row>
    <row r="503" customFormat="false" ht="12" hidden="false" customHeight="true" outlineLevel="0" collapsed="false">
      <c r="A503" s="133"/>
      <c r="B503" s="133"/>
      <c r="C503" s="134" t="s">
        <v>616</v>
      </c>
      <c r="D503" s="135"/>
      <c r="E503" s="133"/>
      <c r="F503" s="133"/>
      <c r="G503" s="133"/>
    </row>
    <row r="504" customFormat="false" ht="12" hidden="false" customHeight="true" outlineLevel="0" collapsed="false">
      <c r="C504" s="2"/>
      <c r="D504" s="132"/>
    </row>
    <row r="505" customFormat="false" ht="12" hidden="false" customHeight="true" outlineLevel="0" collapsed="false">
      <c r="D505" s="132"/>
    </row>
    <row r="506" customFormat="false" ht="12" hidden="false" customHeight="true" outlineLevel="0" collapsed="false">
      <c r="A506" s="1" t="s">
        <v>617</v>
      </c>
    </row>
    <row r="507" customFormat="false" ht="12" hidden="false" customHeight="true" outlineLevel="0" collapsed="false">
      <c r="A507" s="81"/>
    </row>
    <row r="508" customFormat="false" ht="12" hidden="false" customHeight="true" outlineLevel="0" collapsed="false">
      <c r="A508" s="23"/>
      <c r="C508" s="2" t="s">
        <v>618</v>
      </c>
    </row>
    <row r="509" customFormat="false" ht="12" hidden="false" customHeight="true" outlineLevel="0" collapsed="false">
      <c r="A509" s="99"/>
      <c r="C509" s="2" t="s">
        <v>619</v>
      </c>
    </row>
    <row r="510" customFormat="false" ht="12" hidden="false" customHeight="true" outlineLevel="0" collapsed="false">
      <c r="A510" s="136"/>
      <c r="C510" s="2" t="s">
        <v>620</v>
      </c>
    </row>
  </sheetData>
  <printOptions headings="false" gridLines="true" gridLinesSet="true" horizontalCentered="false" verticalCentered="false"/>
  <pageMargins left="0.25" right="0.25" top="0.984027777777778" bottom="0.984027777777778" header="0.5" footer="0.5"/>
  <pageSetup paperSize="5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&amp;L&amp;D&amp;T&amp;C&amp;P of &amp;N&amp;R&amp;A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11.7"/>
    <col collapsed="false" customWidth="true" hidden="false" outlineLevel="0" max="3" min="3" style="0" width="12.28"/>
    <col collapsed="false" customWidth="true" hidden="false" outlineLevel="0" max="7" min="7" style="0" width="24.28"/>
    <col collapsed="false" customWidth="true" hidden="false" outlineLevel="0" max="8" min="8" style="0" width="11.99"/>
    <col collapsed="false" customWidth="true" hidden="false" outlineLevel="0" max="10" min="10" style="0" width="24.13"/>
  </cols>
  <sheetData>
    <row r="2" customFormat="false" ht="15.75" hidden="false" customHeight="false" outlineLevel="0" collapsed="false">
      <c r="G2" s="137" t="s">
        <v>621</v>
      </c>
    </row>
    <row r="3" customFormat="false" ht="13.5" hidden="false" customHeight="false" outlineLevel="0" collapsed="false"/>
    <row r="4" customFormat="false" ht="13.5" hidden="false" customHeight="true" outlineLevel="0" collapsed="false">
      <c r="A4" s="138" t="s">
        <v>622</v>
      </c>
      <c r="B4" s="138"/>
      <c r="C4" s="138"/>
      <c r="D4" s="138"/>
      <c r="E4" s="139"/>
      <c r="G4" s="138" t="s">
        <v>623</v>
      </c>
      <c r="H4" s="138"/>
      <c r="I4" s="138"/>
      <c r="J4" s="138"/>
    </row>
    <row r="5" customFormat="false" ht="15.75" hidden="false" customHeight="false" outlineLevel="0" collapsed="false">
      <c r="A5" s="140" t="s">
        <v>624</v>
      </c>
      <c r="B5" s="141" t="s">
        <v>625</v>
      </c>
      <c r="C5" s="142" t="s">
        <v>626</v>
      </c>
      <c r="D5" s="143"/>
      <c r="E5" s="144"/>
      <c r="G5" s="140" t="s">
        <v>627</v>
      </c>
      <c r="H5" s="145" t="s">
        <v>628</v>
      </c>
      <c r="I5" s="145" t="s">
        <v>629</v>
      </c>
      <c r="J5" s="146" t="s">
        <v>630</v>
      </c>
    </row>
    <row r="6" customFormat="false" ht="15.75" hidden="false" customHeight="false" outlineLevel="0" collapsed="false">
      <c r="A6" s="147" t="s">
        <v>631</v>
      </c>
      <c r="B6" s="148" t="s">
        <v>632</v>
      </c>
      <c r="C6" s="149" t="n">
        <v>28</v>
      </c>
      <c r="D6" s="150"/>
      <c r="E6" s="144"/>
      <c r="G6" s="151" t="s">
        <v>633</v>
      </c>
      <c r="H6" s="152" t="n">
        <f aca="false">B30*D25</f>
        <v>7200000</v>
      </c>
      <c r="I6" s="152" t="n">
        <f aca="false">C30*D25</f>
        <v>4320000</v>
      </c>
      <c r="J6" s="153" t="n">
        <f aca="false">D30*D25</f>
        <v>2520000</v>
      </c>
    </row>
    <row r="7" customFormat="false" ht="15.75" hidden="false" customHeight="false" outlineLevel="0" collapsed="false">
      <c r="A7" s="154"/>
      <c r="B7" s="148" t="s">
        <v>634</v>
      </c>
      <c r="C7" s="149" t="n">
        <v>28</v>
      </c>
      <c r="D7" s="150"/>
      <c r="E7" s="144"/>
      <c r="G7" s="151" t="s">
        <v>635</v>
      </c>
      <c r="H7" s="152" t="n">
        <f aca="false">B31*D25</f>
        <v>3600000</v>
      </c>
      <c r="I7" s="152" t="n">
        <f aca="false">C31*D25</f>
        <v>2160000</v>
      </c>
      <c r="J7" s="153" t="n">
        <f aca="false">D31*D25</f>
        <v>1260000</v>
      </c>
    </row>
    <row r="8" customFormat="false" ht="15.75" hidden="false" customHeight="false" outlineLevel="0" collapsed="false">
      <c r="A8" s="154"/>
      <c r="B8" s="148" t="s">
        <v>636</v>
      </c>
      <c r="C8" s="149" t="n">
        <v>24</v>
      </c>
      <c r="D8" s="150"/>
      <c r="E8" s="144"/>
      <c r="G8" s="151" t="s">
        <v>637</v>
      </c>
      <c r="H8" s="152" t="n">
        <f aca="false">B32*D25</f>
        <v>1800000</v>
      </c>
      <c r="I8" s="152" t="n">
        <f aca="false">C32*D25</f>
        <v>1080000</v>
      </c>
      <c r="J8" s="153" t="n">
        <f aca="false">D32*D25</f>
        <v>630000</v>
      </c>
    </row>
    <row r="9" customFormat="false" ht="15.75" hidden="false" customHeight="false" outlineLevel="0" collapsed="false">
      <c r="A9" s="154"/>
      <c r="B9" s="148" t="s">
        <v>638</v>
      </c>
      <c r="C9" s="149" t="n">
        <v>16</v>
      </c>
      <c r="D9" s="150"/>
      <c r="E9" s="144"/>
      <c r="G9" s="151" t="s">
        <v>639</v>
      </c>
      <c r="H9" s="152" t="n">
        <f aca="false">B33*D25</f>
        <v>180000</v>
      </c>
      <c r="I9" s="152" t="n">
        <f aca="false">C33*D25</f>
        <v>108000</v>
      </c>
      <c r="J9" s="153" t="n">
        <f aca="false">D33*D25</f>
        <v>63000</v>
      </c>
    </row>
    <row r="10" customFormat="false" ht="15.75" hidden="false" customHeight="false" outlineLevel="0" collapsed="false">
      <c r="A10" s="154"/>
      <c r="B10" s="148" t="s">
        <v>640</v>
      </c>
      <c r="C10" s="149" t="n">
        <v>16</v>
      </c>
      <c r="D10" s="150"/>
      <c r="E10" s="144"/>
      <c r="G10" s="151" t="s">
        <v>641</v>
      </c>
      <c r="H10" s="152" t="n">
        <f aca="false">B34*D25</f>
        <v>180000</v>
      </c>
      <c r="I10" s="152" t="n">
        <f aca="false">C34*D25</f>
        <v>108000</v>
      </c>
      <c r="J10" s="153" t="n">
        <f aca="false">D34*D25</f>
        <v>63000</v>
      </c>
    </row>
    <row r="11" customFormat="false" ht="15.75" hidden="false" customHeight="false" outlineLevel="0" collapsed="false">
      <c r="A11" s="154"/>
      <c r="B11" s="148" t="s">
        <v>642</v>
      </c>
      <c r="C11" s="149" t="n">
        <v>16</v>
      </c>
      <c r="D11" s="150"/>
      <c r="E11" s="144"/>
      <c r="G11" s="151" t="s">
        <v>643</v>
      </c>
      <c r="H11" s="152" t="n">
        <f aca="false">B35*4</f>
        <v>40000</v>
      </c>
      <c r="I11" s="152" t="n">
        <f aca="false">C35*4</f>
        <v>24000</v>
      </c>
      <c r="J11" s="153" t="n">
        <f aca="false">D35*4</f>
        <v>14000</v>
      </c>
    </row>
    <row r="12" customFormat="false" ht="16.5" hidden="false" customHeight="true" outlineLevel="0" collapsed="false">
      <c r="A12" s="155"/>
      <c r="B12" s="141" t="s">
        <v>644</v>
      </c>
      <c r="C12" s="141"/>
      <c r="D12" s="156" t="n">
        <f aca="false">SUM(C6:C11)</f>
        <v>128</v>
      </c>
      <c r="E12" s="144"/>
      <c r="G12" s="157" t="s">
        <v>645</v>
      </c>
      <c r="H12" s="158" t="n">
        <f aca="false">SUM(H6:H11)</f>
        <v>13000000</v>
      </c>
      <c r="I12" s="158" t="n">
        <f aca="false">SUM(I6:I11)</f>
        <v>7800000</v>
      </c>
      <c r="J12" s="159" t="n">
        <f aca="false">SUM(J6:J11)</f>
        <v>4550000</v>
      </c>
    </row>
    <row r="13" customFormat="false" ht="13.5" hidden="false" customHeight="true" outlineLevel="0" collapsed="false">
      <c r="A13" s="147" t="s">
        <v>646</v>
      </c>
      <c r="B13" s="148" t="s">
        <v>647</v>
      </c>
      <c r="C13" s="149" t="n">
        <v>8</v>
      </c>
      <c r="D13" s="150"/>
      <c r="E13" s="144"/>
    </row>
    <row r="14" customFormat="false" ht="16.5" hidden="false" customHeight="false" outlineLevel="0" collapsed="false">
      <c r="A14" s="154"/>
      <c r="B14" s="148" t="s">
        <v>648</v>
      </c>
      <c r="C14" s="149" t="n">
        <v>8</v>
      </c>
      <c r="D14" s="150"/>
      <c r="E14" s="144"/>
      <c r="G14" s="160" t="s">
        <v>649</v>
      </c>
      <c r="H14" s="161"/>
      <c r="I14" s="161"/>
      <c r="J14" s="162"/>
    </row>
    <row r="15" customFormat="false" ht="15.75" hidden="false" customHeight="false" outlineLevel="0" collapsed="false">
      <c r="A15" s="154"/>
      <c r="B15" s="148" t="s">
        <v>650</v>
      </c>
      <c r="C15" s="149" t="n">
        <v>8</v>
      </c>
      <c r="D15" s="150"/>
      <c r="E15" s="144"/>
      <c r="G15" s="140" t="s">
        <v>627</v>
      </c>
      <c r="H15" s="145" t="s">
        <v>628</v>
      </c>
      <c r="I15" s="145" t="s">
        <v>629</v>
      </c>
      <c r="J15" s="146" t="s">
        <v>630</v>
      </c>
    </row>
    <row r="16" customFormat="false" ht="15.75" hidden="false" customHeight="false" outlineLevel="0" collapsed="false">
      <c r="A16" s="154"/>
      <c r="B16" s="148" t="s">
        <v>651</v>
      </c>
      <c r="C16" s="149" t="n">
        <v>8</v>
      </c>
      <c r="D16" s="150"/>
      <c r="E16" s="144"/>
      <c r="G16" s="151" t="s">
        <v>633</v>
      </c>
      <c r="H16" s="152" t="n">
        <v>7200000</v>
      </c>
      <c r="I16" s="152" t="n">
        <v>4320000</v>
      </c>
      <c r="J16" s="153" t="n">
        <v>2520000</v>
      </c>
    </row>
    <row r="17" customFormat="false" ht="15.75" hidden="false" customHeight="true" outlineLevel="0" collapsed="false">
      <c r="A17" s="155"/>
      <c r="B17" s="141" t="s">
        <v>644</v>
      </c>
      <c r="C17" s="141"/>
      <c r="D17" s="156" t="n">
        <f aca="false">SUM(C13:C16)</f>
        <v>32</v>
      </c>
      <c r="E17" s="144"/>
      <c r="G17" s="151" t="s">
        <v>635</v>
      </c>
      <c r="H17" s="152" t="n">
        <f aca="false">B31*48</f>
        <v>960000</v>
      </c>
      <c r="I17" s="152" t="n">
        <f aca="false">C31*48</f>
        <v>576000</v>
      </c>
      <c r="J17" s="153" t="n">
        <f aca="false">D31*48</f>
        <v>336000</v>
      </c>
    </row>
    <row r="18" customFormat="false" ht="15.75" hidden="false" customHeight="false" outlineLevel="0" collapsed="false">
      <c r="A18" s="147" t="s">
        <v>652</v>
      </c>
      <c r="B18" s="148" t="s">
        <v>653</v>
      </c>
      <c r="C18" s="149" t="n">
        <v>4</v>
      </c>
      <c r="D18" s="150"/>
      <c r="E18" s="144"/>
      <c r="G18" s="151" t="s">
        <v>637</v>
      </c>
      <c r="H18" s="152" t="n">
        <f aca="false">B32*92</f>
        <v>920000</v>
      </c>
      <c r="I18" s="152" t="n">
        <f aca="false">C32*92</f>
        <v>552000</v>
      </c>
      <c r="J18" s="153" t="n">
        <f aca="false">D32*92</f>
        <v>322000</v>
      </c>
    </row>
    <row r="19" customFormat="false" ht="15.75" hidden="false" customHeight="false" outlineLevel="0" collapsed="false">
      <c r="A19" s="154"/>
      <c r="B19" s="148" t="s">
        <v>654</v>
      </c>
      <c r="C19" s="149" t="n">
        <v>4</v>
      </c>
      <c r="D19" s="150"/>
      <c r="E19" s="144"/>
      <c r="G19" s="151" t="s">
        <v>639</v>
      </c>
      <c r="H19" s="152" t="n">
        <v>180000</v>
      </c>
      <c r="I19" s="152" t="n">
        <v>108000</v>
      </c>
      <c r="J19" s="153" t="n">
        <v>63000</v>
      </c>
    </row>
    <row r="20" customFormat="false" ht="15.75" hidden="false" customHeight="false" outlineLevel="0" collapsed="false">
      <c r="A20" s="154"/>
      <c r="B20" s="148" t="s">
        <v>655</v>
      </c>
      <c r="C20" s="149" t="n">
        <v>4</v>
      </c>
      <c r="D20" s="150"/>
      <c r="E20" s="144"/>
      <c r="G20" s="151" t="s">
        <v>641</v>
      </c>
      <c r="H20" s="152" t="n">
        <v>180000</v>
      </c>
      <c r="I20" s="152" t="n">
        <v>108000</v>
      </c>
      <c r="J20" s="153" t="n">
        <v>63000</v>
      </c>
    </row>
    <row r="21" customFormat="false" ht="15.75" hidden="false" customHeight="false" outlineLevel="0" collapsed="false">
      <c r="A21" s="154"/>
      <c r="B21" s="148" t="s">
        <v>656</v>
      </c>
      <c r="C21" s="149" t="n">
        <v>4</v>
      </c>
      <c r="D21" s="150"/>
      <c r="E21" s="144"/>
      <c r="G21" s="151" t="s">
        <v>643</v>
      </c>
      <c r="H21" s="152" t="n">
        <v>40000</v>
      </c>
      <c r="I21" s="152" t="n">
        <v>24000</v>
      </c>
      <c r="J21" s="153" t="n">
        <v>14000</v>
      </c>
    </row>
    <row r="22" customFormat="false" ht="16.5" hidden="false" customHeight="true" outlineLevel="0" collapsed="false">
      <c r="A22" s="155"/>
      <c r="B22" s="141" t="s">
        <v>644</v>
      </c>
      <c r="C22" s="141"/>
      <c r="D22" s="156" t="n">
        <f aca="false">SUM(C18:C21)</f>
        <v>16</v>
      </c>
      <c r="E22" s="144"/>
      <c r="G22" s="163" t="s">
        <v>645</v>
      </c>
      <c r="H22" s="158" t="n">
        <f aca="false">SUM(H16:H21)</f>
        <v>9480000</v>
      </c>
      <c r="I22" s="158" t="n">
        <f aca="false">SUM(I16:I21)</f>
        <v>5688000</v>
      </c>
      <c r="J22" s="159" t="n">
        <f aca="false">SUM(J16:J21)</f>
        <v>3318000</v>
      </c>
    </row>
    <row r="23" customFormat="false" ht="17.25" hidden="false" customHeight="false" outlineLevel="0" collapsed="false">
      <c r="A23" s="147" t="s">
        <v>657</v>
      </c>
      <c r="B23" s="148" t="s">
        <v>658</v>
      </c>
      <c r="C23" s="149" t="n">
        <v>4</v>
      </c>
      <c r="D23" s="150"/>
      <c r="E23" s="144"/>
    </row>
    <row r="24" customFormat="false" ht="16.5" hidden="false" customHeight="true" outlineLevel="0" collapsed="false">
      <c r="A24" s="164"/>
      <c r="B24" s="165" t="s">
        <v>644</v>
      </c>
      <c r="C24" s="165"/>
      <c r="D24" s="156" t="n">
        <f aca="false">SUM(C23)</f>
        <v>4</v>
      </c>
      <c r="E24" s="144"/>
      <c r="G24" s="166" t="s">
        <v>659</v>
      </c>
      <c r="H24" s="166"/>
      <c r="I24" s="166"/>
      <c r="J24" s="166"/>
    </row>
    <row r="25" customFormat="false" ht="16.5" hidden="false" customHeight="true" outlineLevel="0" collapsed="false">
      <c r="A25" s="167"/>
      <c r="B25" s="168" t="s">
        <v>660</v>
      </c>
      <c r="C25" s="168"/>
      <c r="D25" s="169" t="n">
        <f aca="false">SUM(C6:C23)</f>
        <v>180</v>
      </c>
      <c r="E25" s="144"/>
      <c r="G25" s="140" t="s">
        <v>627</v>
      </c>
      <c r="H25" s="145" t="s">
        <v>628</v>
      </c>
      <c r="I25" s="145" t="s">
        <v>629</v>
      </c>
      <c r="J25" s="146" t="s">
        <v>630</v>
      </c>
    </row>
    <row r="26" customFormat="false" ht="13.5" hidden="false" customHeight="false" outlineLevel="0" collapsed="false">
      <c r="G26" s="151" t="s">
        <v>633</v>
      </c>
      <c r="H26" s="152" t="n">
        <v>7200000</v>
      </c>
      <c r="I26" s="152" t="n">
        <v>4320000</v>
      </c>
      <c r="J26" s="153" t="n">
        <v>2520000</v>
      </c>
    </row>
    <row r="27" customFormat="false" ht="13.5" hidden="false" customHeight="false" outlineLevel="0" collapsed="false">
      <c r="G27" s="151" t="s">
        <v>639</v>
      </c>
      <c r="H27" s="152" t="n">
        <v>180000</v>
      </c>
      <c r="I27" s="152" t="n">
        <v>108000</v>
      </c>
      <c r="J27" s="153" t="n">
        <v>63000</v>
      </c>
    </row>
    <row r="28" customFormat="false" ht="13.5" hidden="false" customHeight="false" outlineLevel="0" collapsed="false">
      <c r="A28" s="138" t="s">
        <v>661</v>
      </c>
      <c r="B28" s="138"/>
      <c r="C28" s="138"/>
      <c r="D28" s="138"/>
      <c r="E28" s="138"/>
      <c r="G28" s="151" t="s">
        <v>641</v>
      </c>
      <c r="H28" s="152" t="n">
        <v>180000</v>
      </c>
      <c r="I28" s="152" t="n">
        <v>108000</v>
      </c>
      <c r="J28" s="153" t="n">
        <v>63000</v>
      </c>
    </row>
    <row r="29" customFormat="false" ht="12.75" hidden="false" customHeight="true" outlineLevel="0" collapsed="false">
      <c r="A29" s="140" t="s">
        <v>627</v>
      </c>
      <c r="B29" s="145" t="s">
        <v>628</v>
      </c>
      <c r="C29" s="145" t="s">
        <v>629</v>
      </c>
      <c r="D29" s="146" t="s">
        <v>630</v>
      </c>
      <c r="E29" s="146"/>
      <c r="G29" s="151" t="s">
        <v>643</v>
      </c>
      <c r="H29" s="152" t="n">
        <v>40000</v>
      </c>
      <c r="I29" s="152" t="n">
        <v>24000</v>
      </c>
      <c r="J29" s="153" t="n">
        <v>14000</v>
      </c>
    </row>
    <row r="30" customFormat="false" ht="13.5" hidden="false" customHeight="true" outlineLevel="0" collapsed="false">
      <c r="A30" s="170" t="s">
        <v>633</v>
      </c>
      <c r="B30" s="152" t="n">
        <v>40000</v>
      </c>
      <c r="C30" s="152" t="n">
        <v>24000</v>
      </c>
      <c r="D30" s="171" t="n">
        <v>14000</v>
      </c>
      <c r="E30" s="171"/>
      <c r="G30" s="163" t="s">
        <v>645</v>
      </c>
      <c r="H30" s="158" t="n">
        <f aca="false">SUM(H26:H29)</f>
        <v>7600000</v>
      </c>
      <c r="I30" s="158" t="n">
        <f aca="false">SUM(I26:I29)</f>
        <v>4560000</v>
      </c>
      <c r="J30" s="159" t="n">
        <f aca="false">SUM(J26:J29)</f>
        <v>2660000</v>
      </c>
    </row>
    <row r="31" customFormat="false" ht="13.5" hidden="false" customHeight="true" outlineLevel="0" collapsed="false">
      <c r="A31" s="170" t="s">
        <v>662</v>
      </c>
      <c r="B31" s="152" t="n">
        <v>20000</v>
      </c>
      <c r="C31" s="152" t="n">
        <v>12000</v>
      </c>
      <c r="D31" s="171" t="n">
        <v>7000</v>
      </c>
      <c r="E31" s="171"/>
    </row>
    <row r="32" customFormat="false" ht="12.75" hidden="false" customHeight="true" outlineLevel="0" collapsed="false">
      <c r="A32" s="172" t="s">
        <v>637</v>
      </c>
      <c r="B32" s="152" t="n">
        <v>10000</v>
      </c>
      <c r="C32" s="152" t="n">
        <v>6000</v>
      </c>
      <c r="D32" s="171" t="n">
        <v>3500</v>
      </c>
      <c r="E32" s="171"/>
    </row>
    <row r="33" customFormat="false" ht="12.75" hidden="false" customHeight="true" outlineLevel="0" collapsed="false">
      <c r="A33" s="170" t="s">
        <v>639</v>
      </c>
      <c r="B33" s="152" t="n">
        <v>1000</v>
      </c>
      <c r="C33" s="173" t="n">
        <v>600</v>
      </c>
      <c r="D33" s="174" t="n">
        <v>350</v>
      </c>
      <c r="E33" s="174"/>
    </row>
    <row r="34" customFormat="false" ht="12.75" hidden="false" customHeight="true" outlineLevel="0" collapsed="false">
      <c r="A34" s="170" t="s">
        <v>663</v>
      </c>
      <c r="B34" s="152" t="n">
        <v>1000</v>
      </c>
      <c r="C34" s="173" t="n">
        <v>600</v>
      </c>
      <c r="D34" s="174" t="n">
        <v>350</v>
      </c>
      <c r="E34" s="174"/>
    </row>
    <row r="35" customFormat="false" ht="13.5" hidden="false" customHeight="true" outlineLevel="0" collapsed="false">
      <c r="A35" s="175" t="s">
        <v>664</v>
      </c>
      <c r="B35" s="176" t="n">
        <v>10000</v>
      </c>
      <c r="C35" s="176" t="n">
        <v>6000</v>
      </c>
      <c r="D35" s="177" t="n">
        <v>3500</v>
      </c>
      <c r="E35" s="177"/>
    </row>
    <row r="36" customFormat="false" ht="13.5" hidden="false" customHeight="false" outlineLevel="0" collapsed="false"/>
    <row r="37" customFormat="false" ht="12" hidden="false" customHeight="true" outlineLevel="0" collapsed="false"/>
  </sheetData>
  <mergeCells count="16">
    <mergeCell ref="A4:D4"/>
    <mergeCell ref="G4:J4"/>
    <mergeCell ref="B12:C12"/>
    <mergeCell ref="B17:C17"/>
    <mergeCell ref="B22:C22"/>
    <mergeCell ref="B24:C24"/>
    <mergeCell ref="G24:J24"/>
    <mergeCell ref="B25:C25"/>
    <mergeCell ref="A28:E28"/>
    <mergeCell ref="D29:E29"/>
    <mergeCell ref="D30:E30"/>
    <mergeCell ref="D31:E31"/>
    <mergeCell ref="D32:E32"/>
    <mergeCell ref="D33:E33"/>
    <mergeCell ref="D34:E34"/>
    <mergeCell ref="D35:E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9"/>
  <sheetViews>
    <sheetView showFormulas="false" showGridLines="true" showRowColHeaders="true" showZeros="true" rightToLeft="false" tabSelected="false" showOutlineSymbols="true" defaultGridColor="true" view="normal" topLeftCell="A87" colorId="64" zoomScale="100" zoomScaleNormal="100" zoomScalePageLayoutView="100" workbookViewId="0">
      <selection pane="topLeft" activeCell="B117" activeCellId="0" sqref="B1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2" min="2" style="0" width="40.56"/>
    <col collapsed="false" customWidth="true" hidden="false" outlineLevel="0" max="3" min="3" style="0" width="7.14"/>
  </cols>
  <sheetData>
    <row r="1" customFormat="false" ht="12.75" hidden="false" customHeight="false" outlineLevel="0" collapsed="false">
      <c r="A1" s="178" t="s">
        <v>1</v>
      </c>
      <c r="B1" s="178" t="s">
        <v>15</v>
      </c>
    </row>
    <row r="3" customFormat="false" ht="12.75" hidden="false" customHeight="false" outlineLevel="0" collapsed="false">
      <c r="A3" s="179" t="s">
        <v>665</v>
      </c>
      <c r="B3" s="180"/>
      <c r="C3" s="180"/>
      <c r="D3" s="181"/>
    </row>
    <row r="4" customFormat="false" ht="12.75" hidden="false" customHeight="false" outlineLevel="0" collapsed="false">
      <c r="A4" s="179" t="s">
        <v>0</v>
      </c>
      <c r="B4" s="179" t="s">
        <v>2</v>
      </c>
      <c r="C4" s="179" t="s">
        <v>3</v>
      </c>
      <c r="D4" s="181" t="s">
        <v>666</v>
      </c>
    </row>
    <row r="5" customFormat="false" ht="12.75" hidden="false" customHeight="false" outlineLevel="0" collapsed="false">
      <c r="A5" s="179" t="s">
        <v>86</v>
      </c>
      <c r="B5" s="179" t="s">
        <v>286</v>
      </c>
      <c r="C5" s="180"/>
      <c r="D5" s="182" t="n">
        <v>57500</v>
      </c>
    </row>
    <row r="6" customFormat="false" ht="12.75" hidden="false" customHeight="false" outlineLevel="0" collapsed="false">
      <c r="A6" s="183"/>
      <c r="B6" s="179" t="s">
        <v>88</v>
      </c>
      <c r="C6" s="180"/>
      <c r="D6" s="182" t="n">
        <v>0</v>
      </c>
    </row>
    <row r="7" customFormat="false" ht="12.75" hidden="false" customHeight="false" outlineLevel="0" collapsed="false">
      <c r="A7" s="183"/>
      <c r="B7" s="179" t="s">
        <v>89</v>
      </c>
      <c r="C7" s="180"/>
      <c r="D7" s="182" t="n">
        <v>850000</v>
      </c>
    </row>
    <row r="8" customFormat="false" ht="12.75" hidden="false" customHeight="false" outlineLevel="0" collapsed="false">
      <c r="A8" s="179" t="s">
        <v>667</v>
      </c>
      <c r="B8" s="180"/>
      <c r="C8" s="180"/>
      <c r="D8" s="182" t="n">
        <v>907500</v>
      </c>
    </row>
    <row r="9" customFormat="false" ht="12.75" hidden="false" customHeight="false" outlineLevel="0" collapsed="false">
      <c r="A9" s="179" t="s">
        <v>263</v>
      </c>
      <c r="B9" s="179" t="s">
        <v>282</v>
      </c>
      <c r="C9" s="180"/>
      <c r="D9" s="182" t="n">
        <v>5990</v>
      </c>
    </row>
    <row r="10" customFormat="false" ht="12.75" hidden="false" customHeight="false" outlineLevel="0" collapsed="false">
      <c r="A10" s="183"/>
      <c r="B10" s="179" t="s">
        <v>264</v>
      </c>
      <c r="C10" s="180"/>
      <c r="D10" s="182" t="n">
        <v>62895</v>
      </c>
    </row>
    <row r="11" customFormat="false" ht="12.75" hidden="false" customHeight="false" outlineLevel="0" collapsed="false">
      <c r="A11" s="183"/>
      <c r="B11" s="179" t="s">
        <v>326</v>
      </c>
      <c r="C11" s="180"/>
      <c r="D11" s="182" t="n">
        <v>35940</v>
      </c>
    </row>
    <row r="12" customFormat="false" ht="12.75" hidden="false" customHeight="false" outlineLevel="0" collapsed="false">
      <c r="A12" s="183"/>
      <c r="B12" s="179" t="s">
        <v>448</v>
      </c>
      <c r="C12" s="180"/>
      <c r="D12" s="182" t="n">
        <v>100000</v>
      </c>
    </row>
    <row r="13" customFormat="false" ht="12.75" hidden="false" customHeight="false" outlineLevel="0" collapsed="false">
      <c r="A13" s="179" t="s">
        <v>668</v>
      </c>
      <c r="B13" s="180"/>
      <c r="C13" s="180"/>
      <c r="D13" s="182" t="n">
        <v>204825</v>
      </c>
    </row>
    <row r="14" customFormat="false" ht="12.75" hidden="false" customHeight="false" outlineLevel="0" collapsed="false">
      <c r="A14" s="179" t="s">
        <v>132</v>
      </c>
      <c r="B14" s="179" t="s">
        <v>137</v>
      </c>
      <c r="C14" s="180"/>
      <c r="D14" s="182" t="n">
        <v>36288</v>
      </c>
    </row>
    <row r="15" customFormat="false" ht="12.75" hidden="false" customHeight="false" outlineLevel="0" collapsed="false">
      <c r="A15" s="183"/>
      <c r="B15" s="179" t="s">
        <v>138</v>
      </c>
      <c r="C15" s="180"/>
      <c r="D15" s="182" t="n">
        <v>37800</v>
      </c>
    </row>
    <row r="16" customFormat="false" ht="12.75" hidden="false" customHeight="false" outlineLevel="0" collapsed="false">
      <c r="A16" s="183"/>
      <c r="B16" s="179" t="s">
        <v>133</v>
      </c>
      <c r="C16" s="180"/>
      <c r="D16" s="182" t="n">
        <v>0</v>
      </c>
    </row>
    <row r="17" customFormat="false" ht="12.75" hidden="false" customHeight="false" outlineLevel="0" collapsed="false">
      <c r="A17" s="183"/>
      <c r="B17" s="179" t="s">
        <v>134</v>
      </c>
      <c r="C17" s="180"/>
      <c r="D17" s="182" t="n">
        <v>3570</v>
      </c>
    </row>
    <row r="18" customFormat="false" ht="12.75" hidden="false" customHeight="false" outlineLevel="0" collapsed="false">
      <c r="A18" s="183"/>
      <c r="B18" s="179" t="s">
        <v>265</v>
      </c>
      <c r="C18" s="180"/>
      <c r="D18" s="182" t="n">
        <v>27132</v>
      </c>
    </row>
    <row r="19" customFormat="false" ht="12.75" hidden="false" customHeight="false" outlineLevel="0" collapsed="false">
      <c r="A19" s="183"/>
      <c r="B19" s="179" t="s">
        <v>508</v>
      </c>
      <c r="C19" s="180"/>
      <c r="D19" s="182" t="n">
        <v>580</v>
      </c>
    </row>
    <row r="20" customFormat="false" ht="12.75" hidden="false" customHeight="false" outlineLevel="0" collapsed="false">
      <c r="A20" s="179" t="s">
        <v>669</v>
      </c>
      <c r="B20" s="180"/>
      <c r="C20" s="180"/>
      <c r="D20" s="182" t="n">
        <v>105370</v>
      </c>
    </row>
    <row r="21" customFormat="false" ht="12.75" hidden="false" customHeight="false" outlineLevel="0" collapsed="false">
      <c r="A21" s="179" t="s">
        <v>116</v>
      </c>
      <c r="B21" s="179" t="s">
        <v>117</v>
      </c>
      <c r="C21" s="180"/>
      <c r="D21" s="182" t="n">
        <v>40000</v>
      </c>
    </row>
    <row r="22" customFormat="false" ht="12.75" hidden="false" customHeight="false" outlineLevel="0" collapsed="false">
      <c r="A22" s="179" t="s">
        <v>670</v>
      </c>
      <c r="B22" s="180"/>
      <c r="C22" s="180"/>
      <c r="D22" s="182" t="n">
        <v>40000</v>
      </c>
    </row>
    <row r="23" customFormat="false" ht="12.75" hidden="false" customHeight="false" outlineLevel="0" collapsed="false">
      <c r="A23" s="179" t="s">
        <v>289</v>
      </c>
      <c r="B23" s="179" t="s">
        <v>290</v>
      </c>
      <c r="C23" s="180"/>
      <c r="D23" s="182" t="n">
        <v>35000</v>
      </c>
    </row>
    <row r="24" customFormat="false" ht="12.75" hidden="false" customHeight="false" outlineLevel="0" collapsed="false">
      <c r="A24" s="179" t="s">
        <v>671</v>
      </c>
      <c r="B24" s="180"/>
      <c r="C24" s="180"/>
      <c r="D24" s="182" t="n">
        <v>35000</v>
      </c>
    </row>
    <row r="25" customFormat="false" ht="12.75" hidden="false" customHeight="false" outlineLevel="0" collapsed="false">
      <c r="A25" s="179" t="s">
        <v>82</v>
      </c>
      <c r="B25" s="179" t="s">
        <v>83</v>
      </c>
      <c r="C25" s="180"/>
      <c r="D25" s="182" t="n">
        <v>33990</v>
      </c>
    </row>
    <row r="26" customFormat="false" ht="12.75" hidden="false" customHeight="false" outlineLevel="0" collapsed="false">
      <c r="A26" s="179" t="s">
        <v>672</v>
      </c>
      <c r="B26" s="180"/>
      <c r="C26" s="180"/>
      <c r="D26" s="182" t="n">
        <v>33990</v>
      </c>
    </row>
    <row r="27" customFormat="false" ht="12.75" hidden="false" customHeight="false" outlineLevel="0" collapsed="false">
      <c r="A27" s="179" t="s">
        <v>141</v>
      </c>
      <c r="B27" s="179" t="s">
        <v>509</v>
      </c>
      <c r="C27" s="180"/>
      <c r="D27" s="182" t="n">
        <v>249</v>
      </c>
    </row>
    <row r="28" customFormat="false" ht="12.75" hidden="false" customHeight="false" outlineLevel="0" collapsed="false">
      <c r="A28" s="183"/>
      <c r="B28" s="179" t="s">
        <v>511</v>
      </c>
      <c r="C28" s="180"/>
      <c r="D28" s="182" t="n">
        <v>249</v>
      </c>
    </row>
    <row r="29" customFormat="false" ht="12.75" hidden="false" customHeight="false" outlineLevel="0" collapsed="false">
      <c r="A29" s="183"/>
      <c r="B29" s="179" t="s">
        <v>142</v>
      </c>
      <c r="C29" s="180"/>
      <c r="D29" s="182" t="n">
        <v>12960</v>
      </c>
    </row>
    <row r="30" customFormat="false" ht="12.75" hidden="false" customHeight="false" outlineLevel="0" collapsed="false">
      <c r="A30" s="179" t="s">
        <v>673</v>
      </c>
      <c r="B30" s="180"/>
      <c r="C30" s="180"/>
      <c r="D30" s="182" t="n">
        <v>13458</v>
      </c>
    </row>
    <row r="31" customFormat="false" ht="12.75" hidden="false" customHeight="false" outlineLevel="0" collapsed="false">
      <c r="A31" s="179" t="s">
        <v>300</v>
      </c>
      <c r="B31" s="179" t="s">
        <v>301</v>
      </c>
      <c r="C31" s="180"/>
      <c r="D31" s="182" t="n">
        <v>9264</v>
      </c>
    </row>
    <row r="32" customFormat="false" ht="12.75" hidden="false" customHeight="false" outlineLevel="0" collapsed="false">
      <c r="A32" s="179" t="s">
        <v>674</v>
      </c>
      <c r="B32" s="180"/>
      <c r="C32" s="180"/>
      <c r="D32" s="182" t="n">
        <v>9264</v>
      </c>
    </row>
    <row r="33" customFormat="false" ht="12.75" hidden="false" customHeight="false" outlineLevel="0" collapsed="false">
      <c r="A33" s="179" t="s">
        <v>322</v>
      </c>
      <c r="B33" s="179" t="s">
        <v>323</v>
      </c>
      <c r="C33" s="180"/>
      <c r="D33" s="182" t="n">
        <v>8985</v>
      </c>
    </row>
    <row r="34" customFormat="false" ht="12.75" hidden="false" customHeight="false" outlineLevel="0" collapsed="false">
      <c r="A34" s="179" t="s">
        <v>675</v>
      </c>
      <c r="B34" s="180"/>
      <c r="C34" s="180"/>
      <c r="D34" s="182" t="n">
        <v>8985</v>
      </c>
    </row>
    <row r="35" customFormat="false" ht="12.75" hidden="false" customHeight="false" outlineLevel="0" collapsed="false">
      <c r="A35" s="179" t="s">
        <v>118</v>
      </c>
      <c r="B35" s="179" t="s">
        <v>492</v>
      </c>
      <c r="C35" s="180"/>
      <c r="D35" s="182" t="n">
        <v>354</v>
      </c>
    </row>
    <row r="36" customFormat="false" ht="12.75" hidden="false" customHeight="false" outlineLevel="0" collapsed="false">
      <c r="A36" s="183"/>
      <c r="B36" s="179" t="s">
        <v>491</v>
      </c>
      <c r="C36" s="180"/>
      <c r="D36" s="182" t="n">
        <v>2541</v>
      </c>
    </row>
    <row r="37" customFormat="false" ht="12.75" hidden="false" customHeight="false" outlineLevel="0" collapsed="false">
      <c r="A37" s="183"/>
      <c r="B37" s="179" t="s">
        <v>120</v>
      </c>
      <c r="C37" s="180"/>
      <c r="D37" s="182" t="n">
        <v>3360</v>
      </c>
    </row>
    <row r="38" customFormat="false" ht="12.75" hidden="false" customHeight="false" outlineLevel="0" collapsed="false">
      <c r="A38" s="183"/>
      <c r="B38" s="179" t="s">
        <v>119</v>
      </c>
      <c r="C38" s="180"/>
      <c r="D38" s="182" t="n">
        <v>1950</v>
      </c>
    </row>
    <row r="39" customFormat="false" ht="12.75" hidden="false" customHeight="false" outlineLevel="0" collapsed="false">
      <c r="A39" s="183"/>
      <c r="B39" s="179" t="s">
        <v>299</v>
      </c>
      <c r="C39" s="180"/>
      <c r="D39" s="182" t="n">
        <v>672</v>
      </c>
    </row>
    <row r="40" customFormat="false" ht="12.75" hidden="false" customHeight="false" outlineLevel="0" collapsed="false">
      <c r="A40" s="179" t="s">
        <v>676</v>
      </c>
      <c r="B40" s="180"/>
      <c r="C40" s="180"/>
      <c r="D40" s="182" t="n">
        <v>8877</v>
      </c>
    </row>
    <row r="41" customFormat="false" ht="12.75" hidden="false" customHeight="false" outlineLevel="0" collapsed="false">
      <c r="A41" s="179" t="s">
        <v>97</v>
      </c>
      <c r="B41" s="179" t="s">
        <v>382</v>
      </c>
      <c r="C41" s="180"/>
      <c r="D41" s="182" t="n">
        <v>649.95</v>
      </c>
    </row>
    <row r="42" customFormat="false" ht="12.75" hidden="false" customHeight="false" outlineLevel="0" collapsed="false">
      <c r="A42" s="183"/>
      <c r="B42" s="179" t="s">
        <v>505</v>
      </c>
      <c r="C42" s="180"/>
      <c r="D42" s="182" t="n">
        <v>599.97</v>
      </c>
    </row>
    <row r="43" customFormat="false" ht="12.75" hidden="false" customHeight="false" outlineLevel="0" collapsed="false">
      <c r="A43" s="183"/>
      <c r="B43" s="179" t="s">
        <v>383</v>
      </c>
      <c r="C43" s="180"/>
      <c r="D43" s="182" t="n">
        <v>899.95</v>
      </c>
    </row>
    <row r="44" customFormat="false" ht="12.75" hidden="false" customHeight="false" outlineLevel="0" collapsed="false">
      <c r="A44" s="183"/>
      <c r="B44" s="179" t="s">
        <v>102</v>
      </c>
      <c r="C44" s="180"/>
      <c r="D44" s="182" t="n">
        <v>1199.96</v>
      </c>
    </row>
    <row r="45" customFormat="false" ht="12.75" hidden="false" customHeight="false" outlineLevel="0" collapsed="false">
      <c r="A45" s="183"/>
      <c r="B45" s="179" t="s">
        <v>98</v>
      </c>
      <c r="C45" s="180"/>
      <c r="D45" s="182" t="n">
        <v>799.96</v>
      </c>
    </row>
    <row r="46" customFormat="false" ht="12.75" hidden="false" customHeight="false" outlineLevel="0" collapsed="false">
      <c r="A46" s="183"/>
      <c r="B46" s="179" t="s">
        <v>99</v>
      </c>
      <c r="C46" s="180"/>
      <c r="D46" s="182" t="n">
        <v>799.96</v>
      </c>
    </row>
    <row r="47" customFormat="false" ht="12.75" hidden="false" customHeight="false" outlineLevel="0" collapsed="false">
      <c r="A47" s="183"/>
      <c r="B47" s="179" t="s">
        <v>100</v>
      </c>
      <c r="C47" s="180"/>
      <c r="D47" s="182" t="n">
        <v>799.96</v>
      </c>
    </row>
    <row r="48" customFormat="false" ht="12.75" hidden="false" customHeight="false" outlineLevel="0" collapsed="false">
      <c r="A48" s="183"/>
      <c r="B48" s="179" t="s">
        <v>101</v>
      </c>
      <c r="C48" s="180"/>
      <c r="D48" s="182" t="n">
        <v>799.96</v>
      </c>
    </row>
    <row r="49" customFormat="false" ht="12.75" hidden="false" customHeight="false" outlineLevel="0" collapsed="false">
      <c r="A49" s="183"/>
      <c r="B49" s="179" t="s">
        <v>384</v>
      </c>
      <c r="C49" s="180"/>
      <c r="D49" s="182" t="n">
        <v>415</v>
      </c>
    </row>
    <row r="50" customFormat="false" ht="12.75" hidden="false" customHeight="false" outlineLevel="0" collapsed="false">
      <c r="A50" s="179" t="s">
        <v>677</v>
      </c>
      <c r="B50" s="180"/>
      <c r="C50" s="180"/>
      <c r="D50" s="182" t="n">
        <v>6964.67</v>
      </c>
    </row>
    <row r="51" customFormat="false" ht="12.75" hidden="false" customHeight="false" outlineLevel="0" collapsed="false">
      <c r="A51" s="179" t="s">
        <v>23</v>
      </c>
      <c r="B51" s="179" t="s">
        <v>386</v>
      </c>
      <c r="C51" s="180"/>
      <c r="D51" s="182" t="n">
        <v>1944</v>
      </c>
    </row>
    <row r="52" customFormat="false" ht="12.75" hidden="false" customHeight="false" outlineLevel="0" collapsed="false">
      <c r="A52" s="183"/>
      <c r="B52" s="179" t="s">
        <v>25</v>
      </c>
      <c r="C52" s="180"/>
      <c r="D52" s="182" t="n">
        <v>1000</v>
      </c>
    </row>
    <row r="53" customFormat="false" ht="12.75" hidden="false" customHeight="false" outlineLevel="0" collapsed="false">
      <c r="A53" s="183"/>
      <c r="B53" s="179" t="s">
        <v>24</v>
      </c>
      <c r="C53" s="180"/>
      <c r="D53" s="182" t="n">
        <v>800</v>
      </c>
    </row>
    <row r="54" customFormat="false" ht="12.75" hidden="false" customHeight="false" outlineLevel="0" collapsed="false">
      <c r="A54" s="183"/>
      <c r="B54" s="179" t="s">
        <v>81</v>
      </c>
      <c r="C54" s="180"/>
      <c r="D54" s="182" t="n">
        <v>3000</v>
      </c>
    </row>
    <row r="55" customFormat="false" ht="12.75" hidden="false" customHeight="false" outlineLevel="0" collapsed="false">
      <c r="A55" s="179" t="s">
        <v>678</v>
      </c>
      <c r="B55" s="180"/>
      <c r="C55" s="180"/>
      <c r="D55" s="182" t="n">
        <v>6744</v>
      </c>
    </row>
    <row r="56" customFormat="false" ht="12.75" hidden="false" customHeight="false" outlineLevel="0" collapsed="false">
      <c r="A56" s="179" t="s">
        <v>49</v>
      </c>
      <c r="B56" s="179" t="s">
        <v>49</v>
      </c>
      <c r="C56" s="180"/>
      <c r="D56" s="182" t="n">
        <v>5391.08</v>
      </c>
    </row>
    <row r="57" customFormat="false" ht="12.75" hidden="false" customHeight="false" outlineLevel="0" collapsed="false">
      <c r="A57" s="179" t="s">
        <v>679</v>
      </c>
      <c r="B57" s="180"/>
      <c r="C57" s="180"/>
      <c r="D57" s="182" t="n">
        <v>5391.08</v>
      </c>
    </row>
    <row r="58" customFormat="false" ht="12.75" hidden="false" customHeight="false" outlineLevel="0" collapsed="false">
      <c r="A58" s="179" t="s">
        <v>317</v>
      </c>
      <c r="B58" s="179" t="s">
        <v>318</v>
      </c>
      <c r="C58" s="180"/>
      <c r="D58" s="182" t="n">
        <v>5000</v>
      </c>
    </row>
    <row r="59" customFormat="false" ht="12.75" hidden="false" customHeight="false" outlineLevel="0" collapsed="false">
      <c r="A59" s="179" t="s">
        <v>680</v>
      </c>
      <c r="B59" s="180"/>
      <c r="C59" s="180"/>
      <c r="D59" s="182" t="n">
        <v>5000</v>
      </c>
    </row>
    <row r="60" customFormat="false" ht="12.75" hidden="false" customHeight="false" outlineLevel="0" collapsed="false">
      <c r="A60" s="179" t="s">
        <v>121</v>
      </c>
      <c r="B60" s="179" t="s">
        <v>122</v>
      </c>
      <c r="C60" s="180"/>
      <c r="D60" s="182" t="n">
        <v>4800</v>
      </c>
    </row>
    <row r="61" customFormat="false" ht="12.75" hidden="false" customHeight="false" outlineLevel="0" collapsed="false">
      <c r="A61" s="179" t="s">
        <v>681</v>
      </c>
      <c r="B61" s="180"/>
      <c r="C61" s="180"/>
      <c r="D61" s="182" t="n">
        <v>4800</v>
      </c>
    </row>
    <row r="62" customFormat="false" ht="12.75" hidden="false" customHeight="false" outlineLevel="0" collapsed="false">
      <c r="A62" s="179" t="s">
        <v>377</v>
      </c>
      <c r="B62" s="179" t="s">
        <v>378</v>
      </c>
      <c r="C62" s="180"/>
      <c r="D62" s="182" t="n">
        <v>3998</v>
      </c>
    </row>
    <row r="63" customFormat="false" ht="12.75" hidden="false" customHeight="false" outlineLevel="0" collapsed="false">
      <c r="A63" s="179" t="s">
        <v>682</v>
      </c>
      <c r="B63" s="180"/>
      <c r="C63" s="180"/>
      <c r="D63" s="182" t="n">
        <v>3998</v>
      </c>
    </row>
    <row r="64" customFormat="false" ht="12.75" hidden="false" customHeight="false" outlineLevel="0" collapsed="false">
      <c r="A64" s="179" t="s">
        <v>295</v>
      </c>
      <c r="B64" s="179" t="s">
        <v>296</v>
      </c>
      <c r="C64" s="180"/>
      <c r="D64" s="182" t="n">
        <v>3990</v>
      </c>
    </row>
    <row r="65" customFormat="false" ht="12.75" hidden="false" customHeight="false" outlineLevel="0" collapsed="false">
      <c r="A65" s="179" t="s">
        <v>683</v>
      </c>
      <c r="B65" s="180"/>
      <c r="C65" s="180"/>
      <c r="D65" s="182" t="n">
        <v>3990</v>
      </c>
    </row>
    <row r="66" customFormat="false" ht="12.75" hidden="false" customHeight="false" outlineLevel="0" collapsed="false">
      <c r="A66" s="179" t="s">
        <v>349</v>
      </c>
      <c r="B66" s="179" t="s">
        <v>350</v>
      </c>
      <c r="C66" s="180"/>
      <c r="D66" s="182" t="n">
        <v>3599.8</v>
      </c>
    </row>
    <row r="67" customFormat="false" ht="12.75" hidden="false" customHeight="false" outlineLevel="0" collapsed="false">
      <c r="A67" s="179" t="s">
        <v>684</v>
      </c>
      <c r="B67" s="180"/>
      <c r="C67" s="180"/>
      <c r="D67" s="182" t="n">
        <v>3599.8</v>
      </c>
    </row>
    <row r="68" customFormat="false" ht="12.75" hidden="false" customHeight="false" outlineLevel="0" collapsed="false">
      <c r="A68" s="179" t="s">
        <v>161</v>
      </c>
      <c r="B68" s="179" t="s">
        <v>304</v>
      </c>
      <c r="C68" s="180"/>
      <c r="D68" s="182" t="n">
        <v>64</v>
      </c>
    </row>
    <row r="69" customFormat="false" ht="12.75" hidden="false" customHeight="false" outlineLevel="0" collapsed="false">
      <c r="A69" s="183"/>
      <c r="B69" s="179" t="s">
        <v>162</v>
      </c>
      <c r="C69" s="180"/>
      <c r="D69" s="182" t="n">
        <v>3475</v>
      </c>
    </row>
    <row r="70" customFormat="false" ht="12.75" hidden="false" customHeight="false" outlineLevel="0" collapsed="false">
      <c r="A70" s="179" t="s">
        <v>685</v>
      </c>
      <c r="B70" s="180"/>
      <c r="C70" s="180"/>
      <c r="D70" s="182" t="n">
        <v>3539</v>
      </c>
    </row>
    <row r="71" customFormat="false" ht="12.75" hidden="false" customHeight="false" outlineLevel="0" collapsed="false">
      <c r="A71" s="179" t="s">
        <v>84</v>
      </c>
      <c r="B71" s="179" t="s">
        <v>381</v>
      </c>
      <c r="C71" s="180"/>
      <c r="D71" s="182" t="n">
        <v>1749.95</v>
      </c>
    </row>
    <row r="72" customFormat="false" ht="12.75" hidden="false" customHeight="false" outlineLevel="0" collapsed="false">
      <c r="A72" s="183"/>
      <c r="B72" s="179" t="s">
        <v>85</v>
      </c>
      <c r="C72" s="180"/>
      <c r="D72" s="182" t="n">
        <v>1399.96</v>
      </c>
    </row>
    <row r="73" customFormat="false" ht="12.75" hidden="false" customHeight="false" outlineLevel="0" collapsed="false">
      <c r="A73" s="179" t="s">
        <v>686</v>
      </c>
      <c r="B73" s="180"/>
      <c r="C73" s="180"/>
      <c r="D73" s="182" t="n">
        <v>3149.91</v>
      </c>
    </row>
    <row r="74" customFormat="false" ht="12.75" hidden="false" customHeight="false" outlineLevel="0" collapsed="false">
      <c r="A74" s="179" t="s">
        <v>158</v>
      </c>
      <c r="B74" s="179" t="s">
        <v>160</v>
      </c>
      <c r="C74" s="180"/>
      <c r="D74" s="182" t="n">
        <v>1212</v>
      </c>
    </row>
    <row r="75" customFormat="false" ht="12.75" hidden="false" customHeight="false" outlineLevel="0" collapsed="false">
      <c r="A75" s="183"/>
      <c r="B75" s="179" t="s">
        <v>517</v>
      </c>
      <c r="C75" s="180"/>
      <c r="D75" s="182" t="n">
        <v>479</v>
      </c>
    </row>
    <row r="76" customFormat="false" ht="12.75" hidden="false" customHeight="false" outlineLevel="0" collapsed="false">
      <c r="A76" s="183"/>
      <c r="B76" s="179" t="s">
        <v>516</v>
      </c>
      <c r="C76" s="180"/>
      <c r="D76" s="182" t="n">
        <v>303</v>
      </c>
    </row>
    <row r="77" customFormat="false" ht="12.75" hidden="false" customHeight="false" outlineLevel="0" collapsed="false">
      <c r="A77" s="183"/>
      <c r="B77" s="179" t="s">
        <v>159</v>
      </c>
      <c r="C77" s="180"/>
      <c r="D77" s="182" t="n">
        <v>128</v>
      </c>
    </row>
    <row r="78" customFormat="false" ht="12.75" hidden="false" customHeight="false" outlineLevel="0" collapsed="false">
      <c r="A78" s="179" t="s">
        <v>687</v>
      </c>
      <c r="B78" s="180"/>
      <c r="C78" s="180"/>
      <c r="D78" s="182" t="n">
        <v>2122</v>
      </c>
    </row>
    <row r="79" customFormat="false" ht="12.75" hidden="false" customHeight="false" outlineLevel="0" collapsed="false">
      <c r="A79" s="179" t="s">
        <v>126</v>
      </c>
      <c r="B79" s="179" t="s">
        <v>127</v>
      </c>
      <c r="C79" s="180"/>
      <c r="D79" s="182" t="n">
        <v>1676</v>
      </c>
    </row>
    <row r="80" customFormat="false" ht="12.75" hidden="false" customHeight="false" outlineLevel="0" collapsed="false">
      <c r="A80" s="183"/>
      <c r="B80" s="179" t="s">
        <v>507</v>
      </c>
      <c r="C80" s="180"/>
      <c r="D80" s="182" t="n">
        <v>0</v>
      </c>
    </row>
    <row r="81" customFormat="false" ht="12.75" hidden="false" customHeight="false" outlineLevel="0" collapsed="false">
      <c r="A81" s="179" t="s">
        <v>688</v>
      </c>
      <c r="B81" s="180"/>
      <c r="C81" s="180"/>
      <c r="D81" s="182" t="n">
        <v>1676</v>
      </c>
    </row>
    <row r="82" customFormat="false" ht="12.75" hidden="false" customHeight="false" outlineLevel="0" collapsed="false">
      <c r="A82" s="179" t="s">
        <v>110</v>
      </c>
      <c r="B82" s="179" t="s">
        <v>111</v>
      </c>
      <c r="C82" s="180"/>
      <c r="D82" s="182" t="n">
        <v>790</v>
      </c>
    </row>
    <row r="83" customFormat="false" ht="12.75" hidden="false" customHeight="false" outlineLevel="0" collapsed="false">
      <c r="A83" s="183"/>
      <c r="B83" s="179" t="s">
        <v>112</v>
      </c>
      <c r="C83" s="180"/>
      <c r="D83" s="182" t="n">
        <v>790</v>
      </c>
    </row>
    <row r="84" customFormat="false" ht="12.75" hidden="false" customHeight="false" outlineLevel="0" collapsed="false">
      <c r="A84" s="179" t="s">
        <v>689</v>
      </c>
      <c r="B84" s="180"/>
      <c r="C84" s="180"/>
      <c r="D84" s="182" t="n">
        <v>1580</v>
      </c>
    </row>
    <row r="85" customFormat="false" ht="12.75" hidden="false" customHeight="false" outlineLevel="0" collapsed="false">
      <c r="A85" s="179" t="s">
        <v>346</v>
      </c>
      <c r="B85" s="179" t="s">
        <v>347</v>
      </c>
      <c r="C85" s="180"/>
      <c r="D85" s="182" t="n">
        <v>1216.65</v>
      </c>
    </row>
    <row r="86" customFormat="false" ht="12.75" hidden="false" customHeight="false" outlineLevel="0" collapsed="false">
      <c r="A86" s="179" t="s">
        <v>690</v>
      </c>
      <c r="B86" s="180"/>
      <c r="C86" s="180"/>
      <c r="D86" s="182" t="n">
        <v>1216.65</v>
      </c>
    </row>
    <row r="87" customFormat="false" ht="12.75" hidden="false" customHeight="false" outlineLevel="0" collapsed="false">
      <c r="A87" s="179" t="s">
        <v>291</v>
      </c>
      <c r="B87" s="179" t="s">
        <v>292</v>
      </c>
      <c r="C87" s="180"/>
      <c r="D87" s="182" t="n">
        <v>1199.96</v>
      </c>
    </row>
    <row r="88" customFormat="false" ht="12.75" hidden="false" customHeight="false" outlineLevel="0" collapsed="false">
      <c r="A88" s="179" t="s">
        <v>691</v>
      </c>
      <c r="B88" s="180"/>
      <c r="C88" s="180"/>
      <c r="D88" s="182" t="n">
        <v>1199.96</v>
      </c>
    </row>
    <row r="89" customFormat="false" ht="12.75" hidden="false" customHeight="false" outlineLevel="0" collapsed="false">
      <c r="A89" s="179" t="s">
        <v>468</v>
      </c>
      <c r="B89" s="179" t="s">
        <v>469</v>
      </c>
      <c r="C89" s="180"/>
      <c r="D89" s="182" t="n">
        <v>1196.04</v>
      </c>
    </row>
    <row r="90" customFormat="false" ht="12.75" hidden="false" customHeight="false" outlineLevel="0" collapsed="false">
      <c r="A90" s="179" t="s">
        <v>692</v>
      </c>
      <c r="B90" s="180"/>
      <c r="C90" s="180"/>
      <c r="D90" s="182" t="n">
        <v>1196.04</v>
      </c>
    </row>
    <row r="91" customFormat="false" ht="12.75" hidden="false" customHeight="false" outlineLevel="0" collapsed="false">
      <c r="A91" s="179" t="s">
        <v>139</v>
      </c>
      <c r="B91" s="179" t="s">
        <v>140</v>
      </c>
      <c r="C91" s="180"/>
      <c r="D91" s="182" t="n">
        <v>1196</v>
      </c>
    </row>
    <row r="92" customFormat="false" ht="12.75" hidden="false" customHeight="false" outlineLevel="0" collapsed="false">
      <c r="A92" s="179" t="s">
        <v>693</v>
      </c>
      <c r="B92" s="180"/>
      <c r="C92" s="180"/>
      <c r="D92" s="182" t="n">
        <v>1196</v>
      </c>
    </row>
    <row r="93" customFormat="false" ht="12.75" hidden="false" customHeight="false" outlineLevel="0" collapsed="false">
      <c r="A93" s="179" t="s">
        <v>93</v>
      </c>
      <c r="B93" s="179" t="s">
        <v>94</v>
      </c>
      <c r="C93" s="180"/>
      <c r="D93" s="182" t="n">
        <v>995</v>
      </c>
    </row>
    <row r="94" customFormat="false" ht="12.75" hidden="false" customHeight="false" outlineLevel="0" collapsed="false">
      <c r="A94" s="179" t="s">
        <v>694</v>
      </c>
      <c r="B94" s="180"/>
      <c r="C94" s="180"/>
      <c r="D94" s="182" t="n">
        <v>995</v>
      </c>
    </row>
    <row r="95" customFormat="false" ht="12.75" hidden="false" customHeight="false" outlineLevel="0" collapsed="false">
      <c r="A95" s="179" t="s">
        <v>475</v>
      </c>
      <c r="B95" s="179" t="s">
        <v>476</v>
      </c>
      <c r="C95" s="180"/>
      <c r="D95" s="182" t="n">
        <v>421.04</v>
      </c>
    </row>
    <row r="96" customFormat="false" ht="12.75" hidden="false" customHeight="false" outlineLevel="0" collapsed="false">
      <c r="A96" s="179" t="s">
        <v>695</v>
      </c>
      <c r="B96" s="180"/>
      <c r="C96" s="180"/>
      <c r="D96" s="182" t="n">
        <v>421.04</v>
      </c>
    </row>
    <row r="97" customFormat="false" ht="12.75" hidden="false" customHeight="false" outlineLevel="0" collapsed="false">
      <c r="A97" s="179" t="s">
        <v>374</v>
      </c>
      <c r="B97" s="179" t="s">
        <v>374</v>
      </c>
      <c r="C97" s="180"/>
      <c r="D97" s="182" t="n">
        <v>349.99</v>
      </c>
    </row>
    <row r="98" customFormat="false" ht="12.75" hidden="false" customHeight="false" outlineLevel="0" collapsed="false">
      <c r="A98" s="179" t="s">
        <v>696</v>
      </c>
      <c r="B98" s="180"/>
      <c r="C98" s="180"/>
      <c r="D98" s="182" t="n">
        <v>349.99</v>
      </c>
    </row>
    <row r="99" customFormat="false" ht="12.75" hidden="false" customHeight="false" outlineLevel="0" collapsed="false">
      <c r="A99" s="179" t="s">
        <v>344</v>
      </c>
      <c r="B99" s="179" t="s">
        <v>345</v>
      </c>
      <c r="C99" s="180"/>
      <c r="D99" s="182" t="n">
        <v>0</v>
      </c>
    </row>
    <row r="100" customFormat="false" ht="12.75" hidden="false" customHeight="false" outlineLevel="0" collapsed="false">
      <c r="A100" s="179" t="s">
        <v>697</v>
      </c>
      <c r="B100" s="180"/>
      <c r="C100" s="180"/>
      <c r="D100" s="182" t="n">
        <v>0</v>
      </c>
    </row>
    <row r="101" customFormat="false" ht="12.75" hidden="false" customHeight="false" outlineLevel="0" collapsed="false">
      <c r="A101" s="179" t="s">
        <v>130</v>
      </c>
      <c r="B101" s="179" t="s">
        <v>131</v>
      </c>
      <c r="C101" s="180"/>
      <c r="D101" s="182" t="n">
        <v>0</v>
      </c>
    </row>
    <row r="102" customFormat="false" ht="12.75" hidden="false" customHeight="false" outlineLevel="0" collapsed="false">
      <c r="A102" s="179" t="s">
        <v>698</v>
      </c>
      <c r="B102" s="180"/>
      <c r="C102" s="180"/>
      <c r="D102" s="182" t="n">
        <v>0</v>
      </c>
    </row>
    <row r="103" customFormat="false" ht="12.75" hidden="false" customHeight="false" outlineLevel="0" collapsed="false">
      <c r="A103" s="179" t="s">
        <v>311</v>
      </c>
      <c r="B103" s="179" t="s">
        <v>312</v>
      </c>
      <c r="C103" s="180"/>
      <c r="D103" s="182" t="n">
        <v>0</v>
      </c>
    </row>
    <row r="104" customFormat="false" ht="12.75" hidden="false" customHeight="false" outlineLevel="0" collapsed="false">
      <c r="A104" s="179" t="s">
        <v>699</v>
      </c>
      <c r="B104" s="180"/>
      <c r="C104" s="180"/>
      <c r="D104" s="182" t="n">
        <v>0</v>
      </c>
    </row>
    <row r="105" customFormat="false" ht="12.75" hidden="false" customHeight="false" outlineLevel="0" collapsed="false">
      <c r="A105" s="179" t="s">
        <v>424</v>
      </c>
      <c r="B105" s="179" t="s">
        <v>425</v>
      </c>
      <c r="C105" s="180"/>
      <c r="D105" s="182" t="n">
        <v>0</v>
      </c>
    </row>
    <row r="106" customFormat="false" ht="12.75" hidden="false" customHeight="false" outlineLevel="0" collapsed="false">
      <c r="A106" s="179" t="s">
        <v>700</v>
      </c>
      <c r="B106" s="180"/>
      <c r="C106" s="180"/>
      <c r="D106" s="182" t="n">
        <v>0</v>
      </c>
    </row>
    <row r="107" customFormat="false" ht="12.75" hidden="false" customHeight="false" outlineLevel="0" collapsed="false">
      <c r="A107" s="179" t="s">
        <v>293</v>
      </c>
      <c r="B107" s="179" t="s">
        <v>294</v>
      </c>
      <c r="C107" s="180"/>
      <c r="D107" s="182" t="n">
        <v>0</v>
      </c>
    </row>
    <row r="108" customFormat="false" ht="12.75" hidden="false" customHeight="false" outlineLevel="0" collapsed="false">
      <c r="A108" s="179" t="s">
        <v>701</v>
      </c>
      <c r="B108" s="180"/>
      <c r="C108" s="180"/>
      <c r="D108" s="182" t="n">
        <v>0</v>
      </c>
    </row>
    <row r="109" customFormat="false" ht="12.75" hidden="false" customHeight="false" outlineLevel="0" collapsed="false">
      <c r="A109" s="179" t="s">
        <v>146</v>
      </c>
      <c r="B109" s="179" t="s">
        <v>147</v>
      </c>
      <c r="C109" s="180"/>
      <c r="D109" s="182" t="n">
        <v>0</v>
      </c>
    </row>
    <row r="110" customFormat="false" ht="12.75" hidden="false" customHeight="false" outlineLevel="0" collapsed="false">
      <c r="A110" s="179" t="s">
        <v>702</v>
      </c>
      <c r="B110" s="180"/>
      <c r="C110" s="180"/>
      <c r="D110" s="182" t="n">
        <v>0</v>
      </c>
    </row>
    <row r="111" customFormat="false" ht="12.75" hidden="false" customHeight="false" outlineLevel="0" collapsed="false">
      <c r="A111" s="179" t="s">
        <v>14</v>
      </c>
      <c r="B111" s="179" t="s">
        <v>14</v>
      </c>
      <c r="C111" s="180"/>
      <c r="D111" s="182" t="n">
        <v>0</v>
      </c>
    </row>
    <row r="112" customFormat="false" ht="12.75" hidden="false" customHeight="false" outlineLevel="0" collapsed="false">
      <c r="A112" s="179" t="s">
        <v>703</v>
      </c>
      <c r="B112" s="180"/>
      <c r="C112" s="180"/>
      <c r="D112" s="182" t="n">
        <v>0</v>
      </c>
    </row>
    <row r="113" customFormat="false" ht="12.75" hidden="false" customHeight="false" outlineLevel="0" collapsed="false">
      <c r="A113" s="179" t="s">
        <v>103</v>
      </c>
      <c r="B113" s="179" t="s">
        <v>104</v>
      </c>
      <c r="C113" s="180"/>
      <c r="D113" s="182" t="n">
        <v>0</v>
      </c>
    </row>
    <row r="114" customFormat="false" ht="12.75" hidden="false" customHeight="false" outlineLevel="0" collapsed="false">
      <c r="A114" s="179" t="s">
        <v>704</v>
      </c>
      <c r="B114" s="180"/>
      <c r="C114" s="180"/>
      <c r="D114" s="182" t="n">
        <v>0</v>
      </c>
    </row>
    <row r="115" customFormat="false" ht="12.75" hidden="false" customHeight="false" outlineLevel="0" collapsed="false">
      <c r="A115" s="179" t="s">
        <v>319</v>
      </c>
      <c r="B115" s="179" t="s">
        <v>320</v>
      </c>
      <c r="C115" s="180"/>
      <c r="D115" s="182" t="n">
        <v>0</v>
      </c>
    </row>
    <row r="116" customFormat="false" ht="12.75" hidden="false" customHeight="false" outlineLevel="0" collapsed="false">
      <c r="A116" s="179" t="s">
        <v>705</v>
      </c>
      <c r="B116" s="180"/>
      <c r="C116" s="180"/>
      <c r="D116" s="182" t="n">
        <v>0</v>
      </c>
    </row>
    <row r="117" customFormat="false" ht="12.75" hidden="false" customHeight="false" outlineLevel="0" collapsed="false">
      <c r="A117" s="179" t="s">
        <v>359</v>
      </c>
      <c r="B117" s="179" t="s">
        <v>360</v>
      </c>
      <c r="C117" s="180"/>
      <c r="D117" s="182" t="n">
        <v>0</v>
      </c>
    </row>
    <row r="118" customFormat="false" ht="12.75" hidden="false" customHeight="false" outlineLevel="0" collapsed="false">
      <c r="A118" s="179" t="s">
        <v>706</v>
      </c>
      <c r="B118" s="180"/>
      <c r="C118" s="180"/>
      <c r="D118" s="182" t="n">
        <v>0</v>
      </c>
    </row>
    <row r="119" customFormat="false" ht="12.75" hidden="false" customHeight="false" outlineLevel="0" collapsed="false">
      <c r="A119" s="184" t="s">
        <v>707</v>
      </c>
      <c r="B119" s="185"/>
      <c r="C119" s="185"/>
      <c r="D119" s="186" t="n">
        <v>1426398.14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2002-01-04T16:36:24Z</dcterms:created>
  <dc:creator>bhillie</dc:creator>
  <dc:description/>
  <dc:language>en-US</dc:language>
  <cp:lastModifiedBy>scinelli</cp:lastModifiedBy>
  <cp:lastPrinted>2002-01-17T11:58:00Z</cp:lastPrinted>
  <dcterms:modified xsi:type="dcterms:W3CDTF">2002-01-18T19:57:29Z</dcterms:modified>
  <cp:revision>0</cp:revision>
  <dc:subject/>
  <dc:title/>
</cp:coreProperties>
</file>