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in" sheetId="1" state="visible" r:id="rId3"/>
    <sheet name="Gen" sheetId="2" state="visible" r:id="rId4"/>
    <sheet name="Kevin Forecast" sheetId="3" state="visible" r:id="rId5"/>
    <sheet name="Diff" sheetId="4" state="visible" r:id="rId6"/>
  </sheets>
  <definedNames>
    <definedName function="false" hidden="false" localSheetId="0" name="_xlnm.Print_Area" vbProcedure="false">Main!$A$3:$N$32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<sst xmlns="http://schemas.openxmlformats.org/spreadsheetml/2006/main" count="94" uniqueCount="80">
  <si>
    <t xml:space="preserve">NY</t>
  </si>
  <si>
    <t xml:space="preserve">NY-ISO Load Forecast for </t>
  </si>
  <si>
    <t xml:space="preserve">Kevin</t>
  </si>
  <si>
    <t xml:space="preserve">Time</t>
  </si>
  <si>
    <t xml:space="preserve">Time Stamp</t>
  </si>
  <si>
    <t xml:space="preserve">NYISO</t>
  </si>
  <si>
    <t xml:space="preserve">Nuclear</t>
  </si>
  <si>
    <t xml:space="preserve">Hydro</t>
  </si>
  <si>
    <t xml:space="preserve">Coal</t>
  </si>
  <si>
    <t xml:space="preserve">Gas</t>
  </si>
  <si>
    <t xml:space="preserve">Oil</t>
  </si>
  <si>
    <t xml:space="preserve">Year</t>
  </si>
  <si>
    <t xml:space="preserve">Month</t>
  </si>
  <si>
    <t xml:space="preserve">Date</t>
  </si>
  <si>
    <t xml:space="preserve">Hr_1</t>
  </si>
  <si>
    <t xml:space="preserve">Hr_2</t>
  </si>
  <si>
    <t xml:space="preserve">Hr_3</t>
  </si>
  <si>
    <t xml:space="preserve">Hr_4</t>
  </si>
  <si>
    <t xml:space="preserve">Hr_5</t>
  </si>
  <si>
    <t xml:space="preserve">Hr_6</t>
  </si>
  <si>
    <t xml:space="preserve">Hr_7</t>
  </si>
  <si>
    <t xml:space="preserve">Hr_8</t>
  </si>
  <si>
    <t xml:space="preserve">Hr_9</t>
  </si>
  <si>
    <t xml:space="preserve">Hr_10</t>
  </si>
  <si>
    <t xml:space="preserve">Hr_11</t>
  </si>
  <si>
    <t xml:space="preserve">Hr_12</t>
  </si>
  <si>
    <t xml:space="preserve">Hr_13</t>
  </si>
  <si>
    <t xml:space="preserve">Hr_14</t>
  </si>
  <si>
    <t xml:space="preserve">Hr_15</t>
  </si>
  <si>
    <t xml:space="preserve">Hr_16</t>
  </si>
  <si>
    <t xml:space="preserve">Hr_17</t>
  </si>
  <si>
    <t xml:space="preserve">Hr_18</t>
  </si>
  <si>
    <t xml:space="preserve">Hr_19</t>
  </si>
  <si>
    <t xml:space="preserve">Hr_20</t>
  </si>
  <si>
    <t xml:space="preserve">Hr_21</t>
  </si>
  <si>
    <t xml:space="preserve">Hr_22</t>
  </si>
  <si>
    <t xml:space="preserve">Hr_23</t>
  </si>
  <si>
    <t xml:space="preserve">Hr_24</t>
  </si>
  <si>
    <t xml:space="preserve">DATE</t>
  </si>
  <si>
    <t xml:space="preserve">Hour</t>
  </si>
  <si>
    <t xml:space="preserve">Load</t>
  </si>
  <si>
    <t xml:space="preserve">Day</t>
  </si>
  <si>
    <t xml:space="preserve">Capitl</t>
  </si>
  <si>
    <t xml:space="preserve">Centrl</t>
  </si>
  <si>
    <t xml:space="preserve">Dunwod</t>
  </si>
  <si>
    <t xml:space="preserve">Genese</t>
  </si>
  <si>
    <t xml:space="preserve">Hud Vl</t>
  </si>
  <si>
    <t xml:space="preserve">Longil</t>
  </si>
  <si>
    <t xml:space="preserve">Mhk Vl</t>
  </si>
  <si>
    <t xml:space="preserve">Millwd</t>
  </si>
  <si>
    <t xml:space="preserve">N.Y.C.</t>
  </si>
  <si>
    <t xml:space="preserve">North</t>
  </si>
  <si>
    <t xml:space="preserve">West</t>
  </si>
  <si>
    <t xml:space="preserve">Red</t>
  </si>
  <si>
    <t xml:space="preserve">Blue</t>
  </si>
  <si>
    <t xml:space="preserve">Green</t>
  </si>
  <si>
    <t xml:space="preserve">CAPITL</t>
  </si>
  <si>
    <t xml:space="preserve">CENTRL</t>
  </si>
  <si>
    <t xml:space="preserve">DUNWOD</t>
  </si>
  <si>
    <t xml:space="preserve">GENESE</t>
  </si>
  <si>
    <t xml:space="preserve">HUD VL</t>
  </si>
  <si>
    <t xml:space="preserve">LONGIL</t>
  </si>
  <si>
    <t xml:space="preserve">MHK VL</t>
  </si>
  <si>
    <t xml:space="preserve">MILLWD</t>
  </si>
  <si>
    <t xml:space="preserve">NORTH</t>
  </si>
  <si>
    <t xml:space="preserve">WEST</t>
  </si>
  <si>
    <t xml:space="preserve">F</t>
  </si>
  <si>
    <t xml:space="preserve">C</t>
  </si>
  <si>
    <t xml:space="preserve">I</t>
  </si>
  <si>
    <t xml:space="preserve">B</t>
  </si>
  <si>
    <t xml:space="preserve">G</t>
  </si>
  <si>
    <t xml:space="preserve">K</t>
  </si>
  <si>
    <t xml:space="preserve">E</t>
  </si>
  <si>
    <t xml:space="preserve">H</t>
  </si>
  <si>
    <t xml:space="preserve">J</t>
  </si>
  <si>
    <t xml:space="preserve">D</t>
  </si>
  <si>
    <t xml:space="preserve">A</t>
  </si>
  <si>
    <t xml:space="preserve">RED</t>
  </si>
  <si>
    <t xml:space="preserve">BLUE</t>
  </si>
  <si>
    <t xml:space="preserve">GREEN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</si>
</sst>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/d/yyyy\ h:mm"/>
    <numFmt numFmtId="167" formatCode="#,##0"/>
    <numFmt numFmtId="168" formatCode="#,##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FF00"/>
      <name val="Arial"/>
      <family val="2"/>
    </font>
    <font>
      <b val="true"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99"/>
        <bgColor rgb="FF003366"/>
      </patternFill>
    </fill>
    <fill>
      <patternFill patternType="solid">
        <fgColor rgb="FF339966"/>
        <bgColor rgb="FF008080"/>
      </patternFill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01891526732291"/>
          <c:y val="0.0387839073453216"/>
          <c:w val="0.956765103261919"/>
          <c:h val="0.941481255714721"/>
        </c:manualLayout>
      </c:layout>
      <c:areaChart>
        <c:grouping val="stacked"/>
        <c:ser>
          <c:idx val="0"/>
          <c:order val="0"/>
          <c:tx>
            <c:strRef>
              <c:f>Main!$R$2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'Kevin Forecast'!$AC$3:$AC$170</c:f>
              <c:strCache>
                <c:ptCount val="168"/>
                <c:pt idx="0">
                  <c:v>3/25 0</c:v>
                </c:pt>
                <c:pt idx="1">
                  <c:v>3/25 1</c:v>
                </c:pt>
                <c:pt idx="2">
                  <c:v>3/25 2</c:v>
                </c:pt>
                <c:pt idx="3">
                  <c:v>3/25 3</c:v>
                </c:pt>
                <c:pt idx="4">
                  <c:v>3/25 4</c:v>
                </c:pt>
                <c:pt idx="5">
                  <c:v>3/25 5</c:v>
                </c:pt>
                <c:pt idx="6">
                  <c:v>3/25 6</c:v>
                </c:pt>
                <c:pt idx="7">
                  <c:v>3/25 7</c:v>
                </c:pt>
                <c:pt idx="8">
                  <c:v>3/25 8</c:v>
                </c:pt>
                <c:pt idx="9">
                  <c:v>3/25 9</c:v>
                </c:pt>
                <c:pt idx="10">
                  <c:v>3/25 10</c:v>
                </c:pt>
                <c:pt idx="11">
                  <c:v>3/25 11</c:v>
                </c:pt>
                <c:pt idx="12">
                  <c:v>3/25 12</c:v>
                </c:pt>
                <c:pt idx="13">
                  <c:v>3/25 13</c:v>
                </c:pt>
                <c:pt idx="14">
                  <c:v>3/25 14</c:v>
                </c:pt>
                <c:pt idx="15">
                  <c:v>3/25 15</c:v>
                </c:pt>
                <c:pt idx="16">
                  <c:v>3/25 16</c:v>
                </c:pt>
                <c:pt idx="17">
                  <c:v>3/25 17</c:v>
                </c:pt>
                <c:pt idx="18">
                  <c:v>3/25 18</c:v>
                </c:pt>
                <c:pt idx="19">
                  <c:v>3/25 19</c:v>
                </c:pt>
                <c:pt idx="20">
                  <c:v>3/25 20</c:v>
                </c:pt>
                <c:pt idx="21">
                  <c:v>3/25 21</c:v>
                </c:pt>
                <c:pt idx="22">
                  <c:v>3/25 22</c:v>
                </c:pt>
                <c:pt idx="23">
                  <c:v>3/25 23</c:v>
                </c:pt>
                <c:pt idx="24">
                  <c:v>3/26 0</c:v>
                </c:pt>
                <c:pt idx="25">
                  <c:v>3/26 1</c:v>
                </c:pt>
                <c:pt idx="26">
                  <c:v>3/26 2</c:v>
                </c:pt>
                <c:pt idx="27">
                  <c:v>3/26 3</c:v>
                </c:pt>
                <c:pt idx="28">
                  <c:v>3/26 4</c:v>
                </c:pt>
                <c:pt idx="29">
                  <c:v>3/26 5</c:v>
                </c:pt>
                <c:pt idx="30">
                  <c:v>3/26 6</c:v>
                </c:pt>
                <c:pt idx="31">
                  <c:v>3/26 7</c:v>
                </c:pt>
                <c:pt idx="32">
                  <c:v>3/26 8</c:v>
                </c:pt>
                <c:pt idx="33">
                  <c:v>3/26 9</c:v>
                </c:pt>
                <c:pt idx="34">
                  <c:v>3/26 10</c:v>
                </c:pt>
                <c:pt idx="35">
                  <c:v>3/26 11</c:v>
                </c:pt>
                <c:pt idx="36">
                  <c:v>3/26 12</c:v>
                </c:pt>
                <c:pt idx="37">
                  <c:v>3/26 13</c:v>
                </c:pt>
                <c:pt idx="38">
                  <c:v>3/26 14</c:v>
                </c:pt>
                <c:pt idx="39">
                  <c:v>3/26 15</c:v>
                </c:pt>
                <c:pt idx="40">
                  <c:v>3/26 16</c:v>
                </c:pt>
                <c:pt idx="41">
                  <c:v>3/26 17</c:v>
                </c:pt>
                <c:pt idx="42">
                  <c:v>3/26 18</c:v>
                </c:pt>
                <c:pt idx="43">
                  <c:v>3/26 19</c:v>
                </c:pt>
                <c:pt idx="44">
                  <c:v>3/26 20</c:v>
                </c:pt>
                <c:pt idx="45">
                  <c:v>3/26 21</c:v>
                </c:pt>
                <c:pt idx="46">
                  <c:v>3/26 22</c:v>
                </c:pt>
                <c:pt idx="47">
                  <c:v>3/26 23</c:v>
                </c:pt>
                <c:pt idx="48">
                  <c:v>3/27 0</c:v>
                </c:pt>
                <c:pt idx="49">
                  <c:v>3/27 1</c:v>
                </c:pt>
                <c:pt idx="50">
                  <c:v>3/27 2</c:v>
                </c:pt>
                <c:pt idx="51">
                  <c:v>3/27 3</c:v>
                </c:pt>
                <c:pt idx="52">
                  <c:v>3/27 4</c:v>
                </c:pt>
                <c:pt idx="53">
                  <c:v>3/27 5</c:v>
                </c:pt>
                <c:pt idx="54">
                  <c:v>3/27 6</c:v>
                </c:pt>
                <c:pt idx="55">
                  <c:v>3/27 7</c:v>
                </c:pt>
                <c:pt idx="56">
                  <c:v>3/27 8</c:v>
                </c:pt>
                <c:pt idx="57">
                  <c:v>3/27 9</c:v>
                </c:pt>
                <c:pt idx="58">
                  <c:v>3/27 10</c:v>
                </c:pt>
                <c:pt idx="59">
                  <c:v>3/27 11</c:v>
                </c:pt>
                <c:pt idx="60">
                  <c:v>3/27 12</c:v>
                </c:pt>
                <c:pt idx="61">
                  <c:v>3/27 13</c:v>
                </c:pt>
                <c:pt idx="62">
                  <c:v>3/27 14</c:v>
                </c:pt>
                <c:pt idx="63">
                  <c:v>3/27 15</c:v>
                </c:pt>
                <c:pt idx="64">
                  <c:v>3/27 16</c:v>
                </c:pt>
                <c:pt idx="65">
                  <c:v>3/27 17</c:v>
                </c:pt>
                <c:pt idx="66">
                  <c:v>3/27 18</c:v>
                </c:pt>
                <c:pt idx="67">
                  <c:v>3/27 19</c:v>
                </c:pt>
                <c:pt idx="68">
                  <c:v>3/27 20</c:v>
                </c:pt>
                <c:pt idx="69">
                  <c:v>3/27 21</c:v>
                </c:pt>
                <c:pt idx="70">
                  <c:v>3/27 22</c:v>
                </c:pt>
                <c:pt idx="71">
                  <c:v>3/27 23</c:v>
                </c:pt>
                <c:pt idx="72">
                  <c:v>3/28 0</c:v>
                </c:pt>
                <c:pt idx="73">
                  <c:v>3/28 1</c:v>
                </c:pt>
                <c:pt idx="74">
                  <c:v>3/28 2</c:v>
                </c:pt>
                <c:pt idx="75">
                  <c:v>3/28 3</c:v>
                </c:pt>
                <c:pt idx="76">
                  <c:v>3/28 4</c:v>
                </c:pt>
                <c:pt idx="77">
                  <c:v>3/28 5</c:v>
                </c:pt>
                <c:pt idx="78">
                  <c:v>3/28 6</c:v>
                </c:pt>
                <c:pt idx="79">
                  <c:v>3/28 7</c:v>
                </c:pt>
                <c:pt idx="80">
                  <c:v>3/28 8</c:v>
                </c:pt>
                <c:pt idx="81">
                  <c:v>3/28 9</c:v>
                </c:pt>
                <c:pt idx="82">
                  <c:v>3/28 10</c:v>
                </c:pt>
                <c:pt idx="83">
                  <c:v>3/28 11</c:v>
                </c:pt>
                <c:pt idx="84">
                  <c:v>3/28 12</c:v>
                </c:pt>
                <c:pt idx="85">
                  <c:v>3/28 13</c:v>
                </c:pt>
                <c:pt idx="86">
                  <c:v>3/28 14</c:v>
                </c:pt>
                <c:pt idx="87">
                  <c:v>3/28 15</c:v>
                </c:pt>
                <c:pt idx="88">
                  <c:v>3/28 16</c:v>
                </c:pt>
                <c:pt idx="89">
                  <c:v>3/28 17</c:v>
                </c:pt>
                <c:pt idx="90">
                  <c:v>3/28 18</c:v>
                </c:pt>
                <c:pt idx="91">
                  <c:v>3/28 19</c:v>
                </c:pt>
                <c:pt idx="92">
                  <c:v>3/28 20</c:v>
                </c:pt>
                <c:pt idx="93">
                  <c:v>3/28 21</c:v>
                </c:pt>
                <c:pt idx="94">
                  <c:v>3/28 22</c:v>
                </c:pt>
                <c:pt idx="95">
                  <c:v>3/28 23</c:v>
                </c:pt>
                <c:pt idx="96">
                  <c:v>3/29 0</c:v>
                </c:pt>
                <c:pt idx="97">
                  <c:v>3/29 1</c:v>
                </c:pt>
                <c:pt idx="98">
                  <c:v>3/29 2</c:v>
                </c:pt>
                <c:pt idx="99">
                  <c:v>3/29 3</c:v>
                </c:pt>
                <c:pt idx="100">
                  <c:v>3/29 4</c:v>
                </c:pt>
                <c:pt idx="101">
                  <c:v>3/29 5</c:v>
                </c:pt>
                <c:pt idx="102">
                  <c:v>3/29 6</c:v>
                </c:pt>
                <c:pt idx="103">
                  <c:v>3/29 7</c:v>
                </c:pt>
                <c:pt idx="104">
                  <c:v>3/29 8</c:v>
                </c:pt>
                <c:pt idx="105">
                  <c:v>3/29 9</c:v>
                </c:pt>
                <c:pt idx="106">
                  <c:v>3/29 10</c:v>
                </c:pt>
                <c:pt idx="107">
                  <c:v>3/29 11</c:v>
                </c:pt>
                <c:pt idx="108">
                  <c:v>3/29 12</c:v>
                </c:pt>
                <c:pt idx="109">
                  <c:v>3/29 13</c:v>
                </c:pt>
                <c:pt idx="110">
                  <c:v>3/29 14</c:v>
                </c:pt>
                <c:pt idx="111">
                  <c:v>3/29 15</c:v>
                </c:pt>
                <c:pt idx="112">
                  <c:v>3/29 16</c:v>
                </c:pt>
                <c:pt idx="113">
                  <c:v>3/29 17</c:v>
                </c:pt>
                <c:pt idx="114">
                  <c:v>3/29 18</c:v>
                </c:pt>
                <c:pt idx="115">
                  <c:v>3/29 19</c:v>
                </c:pt>
                <c:pt idx="116">
                  <c:v>3/29 20</c:v>
                </c:pt>
                <c:pt idx="117">
                  <c:v>3/29 21</c:v>
                </c:pt>
                <c:pt idx="118">
                  <c:v>3/29 22</c:v>
                </c:pt>
                <c:pt idx="119">
                  <c:v>3/29 23</c:v>
                </c:pt>
                <c:pt idx="120">
                  <c:v>3/30 0</c:v>
                </c:pt>
                <c:pt idx="121">
                  <c:v>3/30 1</c:v>
                </c:pt>
                <c:pt idx="122">
                  <c:v>3/30 2</c:v>
                </c:pt>
                <c:pt idx="123">
                  <c:v>3/30 3</c:v>
                </c:pt>
                <c:pt idx="124">
                  <c:v>3/30 4</c:v>
                </c:pt>
                <c:pt idx="125">
                  <c:v>3/30 5</c:v>
                </c:pt>
                <c:pt idx="126">
                  <c:v>3/30 6</c:v>
                </c:pt>
                <c:pt idx="127">
                  <c:v>3/30 7</c:v>
                </c:pt>
                <c:pt idx="128">
                  <c:v>3/30 8</c:v>
                </c:pt>
                <c:pt idx="129">
                  <c:v>3/30 9</c:v>
                </c:pt>
                <c:pt idx="130">
                  <c:v>3/30 10</c:v>
                </c:pt>
                <c:pt idx="131">
                  <c:v>3/30 11</c:v>
                </c:pt>
                <c:pt idx="132">
                  <c:v>3/30 12</c:v>
                </c:pt>
                <c:pt idx="133">
                  <c:v>3/30 13</c:v>
                </c:pt>
                <c:pt idx="134">
                  <c:v>3/30 14</c:v>
                </c:pt>
                <c:pt idx="135">
                  <c:v>3/30 15</c:v>
                </c:pt>
                <c:pt idx="136">
                  <c:v>3/30 16</c:v>
                </c:pt>
                <c:pt idx="137">
                  <c:v>3/30 17</c:v>
                </c:pt>
                <c:pt idx="138">
                  <c:v>3/30 18</c:v>
                </c:pt>
                <c:pt idx="139">
                  <c:v>3/30 19</c:v>
                </c:pt>
                <c:pt idx="140">
                  <c:v>3/30 20</c:v>
                </c:pt>
                <c:pt idx="141">
                  <c:v>3/30 21</c:v>
                </c:pt>
                <c:pt idx="142">
                  <c:v>3/30 22</c:v>
                </c:pt>
                <c:pt idx="143">
                  <c:v>3/30 23</c:v>
                </c:pt>
                <c:pt idx="144">
                  <c:v>3/31 0</c:v>
                </c:pt>
                <c:pt idx="145">
                  <c:v>3/31 1</c:v>
                </c:pt>
                <c:pt idx="146">
                  <c:v>3/31 2</c:v>
                </c:pt>
                <c:pt idx="147">
                  <c:v>3/31 3</c:v>
                </c:pt>
                <c:pt idx="148">
                  <c:v>3/31 4</c:v>
                </c:pt>
                <c:pt idx="149">
                  <c:v>3/31 5</c:v>
                </c:pt>
                <c:pt idx="150">
                  <c:v>3/31 6</c:v>
                </c:pt>
                <c:pt idx="151">
                  <c:v>3/31 7</c:v>
                </c:pt>
                <c:pt idx="152">
                  <c:v>3/31 8</c:v>
                </c:pt>
                <c:pt idx="153">
                  <c:v>3/31 9</c:v>
                </c:pt>
                <c:pt idx="154">
                  <c:v>3/31 10</c:v>
                </c:pt>
                <c:pt idx="155">
                  <c:v>3/31 11</c:v>
                </c:pt>
                <c:pt idx="156">
                  <c:v>3/31 12</c:v>
                </c:pt>
                <c:pt idx="157">
                  <c:v>3/31 13</c:v>
                </c:pt>
                <c:pt idx="158">
                  <c:v>3/31 14</c:v>
                </c:pt>
                <c:pt idx="159">
                  <c:v>3/31 15</c:v>
                </c:pt>
                <c:pt idx="160">
                  <c:v>3/31 16</c:v>
                </c:pt>
                <c:pt idx="161">
                  <c:v>3/31 17</c:v>
                </c:pt>
                <c:pt idx="162">
                  <c:v>3/31 18</c:v>
                </c:pt>
                <c:pt idx="163">
                  <c:v>3/31 19</c:v>
                </c:pt>
                <c:pt idx="164">
                  <c:v>3/31 20</c:v>
                </c:pt>
                <c:pt idx="165">
                  <c:v>3/31 21</c:v>
                </c:pt>
                <c:pt idx="166">
                  <c:v>3/31 22</c:v>
                </c:pt>
                <c:pt idx="167">
                  <c:v>3/31 23</c:v>
                </c:pt>
              </c:strCache>
            </c:strRef>
          </c:cat>
          <c:val>
            <c:numRef>
              <c:f>Main!$R$3:$R$146</c:f>
              <c:numCache>
                <c:formatCode>General</c:formatCode>
                <c:ptCount val="144"/>
                <c:pt idx="0">
                  <c:v>3918.29</c:v>
                </c:pt>
                <c:pt idx="1">
                  <c:v>3918.29</c:v>
                </c:pt>
                <c:pt idx="2">
                  <c:v>3918.29</c:v>
                </c:pt>
                <c:pt idx="3">
                  <c:v>3918.29</c:v>
                </c:pt>
                <c:pt idx="4">
                  <c:v>3918.29</c:v>
                </c:pt>
                <c:pt idx="5">
                  <c:v>3918.29</c:v>
                </c:pt>
                <c:pt idx="6">
                  <c:v>3918.29</c:v>
                </c:pt>
                <c:pt idx="7">
                  <c:v>3918.29</c:v>
                </c:pt>
                <c:pt idx="8">
                  <c:v>3918.29</c:v>
                </c:pt>
                <c:pt idx="9">
                  <c:v>3918.29</c:v>
                </c:pt>
                <c:pt idx="10">
                  <c:v>3918.29</c:v>
                </c:pt>
                <c:pt idx="11">
                  <c:v>3918.29</c:v>
                </c:pt>
                <c:pt idx="12">
                  <c:v>3918.29</c:v>
                </c:pt>
                <c:pt idx="13">
                  <c:v>3918.29</c:v>
                </c:pt>
                <c:pt idx="14">
                  <c:v>3918.29</c:v>
                </c:pt>
                <c:pt idx="15">
                  <c:v>3918.29</c:v>
                </c:pt>
                <c:pt idx="16">
                  <c:v>3918.29</c:v>
                </c:pt>
                <c:pt idx="17">
                  <c:v>3918.29</c:v>
                </c:pt>
                <c:pt idx="18">
                  <c:v>3918.29</c:v>
                </c:pt>
                <c:pt idx="19">
                  <c:v>3918.29</c:v>
                </c:pt>
                <c:pt idx="20">
                  <c:v>3918.29</c:v>
                </c:pt>
                <c:pt idx="21">
                  <c:v>3918.29</c:v>
                </c:pt>
                <c:pt idx="22">
                  <c:v>3918.29</c:v>
                </c:pt>
                <c:pt idx="23">
                  <c:v>3918.29</c:v>
                </c:pt>
                <c:pt idx="24">
                  <c:v>3918.29</c:v>
                </c:pt>
                <c:pt idx="25">
                  <c:v>3918.29</c:v>
                </c:pt>
                <c:pt idx="26">
                  <c:v>3918.29</c:v>
                </c:pt>
                <c:pt idx="27">
                  <c:v>3918.29</c:v>
                </c:pt>
                <c:pt idx="28">
                  <c:v>3918.29</c:v>
                </c:pt>
                <c:pt idx="29">
                  <c:v>3918.29</c:v>
                </c:pt>
                <c:pt idx="30">
                  <c:v>3918.29</c:v>
                </c:pt>
                <c:pt idx="31">
                  <c:v>3918.29</c:v>
                </c:pt>
                <c:pt idx="32">
                  <c:v>3918.29</c:v>
                </c:pt>
                <c:pt idx="33">
                  <c:v>3918.29</c:v>
                </c:pt>
                <c:pt idx="34">
                  <c:v>3918.29</c:v>
                </c:pt>
                <c:pt idx="35">
                  <c:v>3918.29</c:v>
                </c:pt>
                <c:pt idx="36">
                  <c:v>3918.29</c:v>
                </c:pt>
                <c:pt idx="37">
                  <c:v>3918.29</c:v>
                </c:pt>
                <c:pt idx="38">
                  <c:v>3918.29</c:v>
                </c:pt>
                <c:pt idx="39">
                  <c:v>3918.29</c:v>
                </c:pt>
                <c:pt idx="40">
                  <c:v>3918.29</c:v>
                </c:pt>
                <c:pt idx="41">
                  <c:v>3918.29</c:v>
                </c:pt>
                <c:pt idx="42">
                  <c:v>3918.29</c:v>
                </c:pt>
                <c:pt idx="43">
                  <c:v>3918.29</c:v>
                </c:pt>
                <c:pt idx="44">
                  <c:v>3918.29</c:v>
                </c:pt>
                <c:pt idx="45">
                  <c:v>3918.29</c:v>
                </c:pt>
                <c:pt idx="46">
                  <c:v>3918.29</c:v>
                </c:pt>
                <c:pt idx="47">
                  <c:v>3918.29</c:v>
                </c:pt>
                <c:pt idx="48">
                  <c:v>3918.29</c:v>
                </c:pt>
                <c:pt idx="49">
                  <c:v>3918.29</c:v>
                </c:pt>
                <c:pt idx="50">
                  <c:v>3918.29</c:v>
                </c:pt>
                <c:pt idx="51">
                  <c:v>3918.29</c:v>
                </c:pt>
                <c:pt idx="52">
                  <c:v>3918.29</c:v>
                </c:pt>
                <c:pt idx="53">
                  <c:v>3918.29</c:v>
                </c:pt>
                <c:pt idx="54">
                  <c:v>3918.29</c:v>
                </c:pt>
                <c:pt idx="55">
                  <c:v>3918.29</c:v>
                </c:pt>
                <c:pt idx="56">
                  <c:v>3918.29</c:v>
                </c:pt>
                <c:pt idx="57">
                  <c:v>3918.29</c:v>
                </c:pt>
                <c:pt idx="58">
                  <c:v>3918.29</c:v>
                </c:pt>
                <c:pt idx="59">
                  <c:v>3918.29</c:v>
                </c:pt>
                <c:pt idx="60">
                  <c:v>3918.29</c:v>
                </c:pt>
                <c:pt idx="61">
                  <c:v>3918.29</c:v>
                </c:pt>
                <c:pt idx="62">
                  <c:v>3918.29</c:v>
                </c:pt>
                <c:pt idx="63">
                  <c:v>3918.29</c:v>
                </c:pt>
                <c:pt idx="64">
                  <c:v>3918.29</c:v>
                </c:pt>
                <c:pt idx="65">
                  <c:v>3918.29</c:v>
                </c:pt>
                <c:pt idx="66">
                  <c:v>3918.29</c:v>
                </c:pt>
                <c:pt idx="67">
                  <c:v>3918.29</c:v>
                </c:pt>
                <c:pt idx="68">
                  <c:v>3918.29</c:v>
                </c:pt>
                <c:pt idx="69">
                  <c:v>3918.29</c:v>
                </c:pt>
                <c:pt idx="70">
                  <c:v>3918.29</c:v>
                </c:pt>
                <c:pt idx="71">
                  <c:v>3918.29</c:v>
                </c:pt>
                <c:pt idx="72">
                  <c:v>3918.29</c:v>
                </c:pt>
                <c:pt idx="73">
                  <c:v>3918.29</c:v>
                </c:pt>
                <c:pt idx="74">
                  <c:v>3918.29</c:v>
                </c:pt>
                <c:pt idx="75">
                  <c:v>3918.29</c:v>
                </c:pt>
                <c:pt idx="76">
                  <c:v>3918.29</c:v>
                </c:pt>
                <c:pt idx="77">
                  <c:v>3918.29</c:v>
                </c:pt>
                <c:pt idx="78">
                  <c:v>3918.29</c:v>
                </c:pt>
                <c:pt idx="79">
                  <c:v>3918.29</c:v>
                </c:pt>
                <c:pt idx="80">
                  <c:v>3918.29</c:v>
                </c:pt>
                <c:pt idx="81">
                  <c:v>3918.29</c:v>
                </c:pt>
                <c:pt idx="82">
                  <c:v>3918.29</c:v>
                </c:pt>
                <c:pt idx="83">
                  <c:v>3918.29</c:v>
                </c:pt>
                <c:pt idx="84">
                  <c:v>3918.29</c:v>
                </c:pt>
                <c:pt idx="85">
                  <c:v>3918.29</c:v>
                </c:pt>
                <c:pt idx="86">
                  <c:v>3918.29</c:v>
                </c:pt>
                <c:pt idx="87">
                  <c:v>3918.29</c:v>
                </c:pt>
                <c:pt idx="88">
                  <c:v>3918.29</c:v>
                </c:pt>
                <c:pt idx="89">
                  <c:v>3918.29</c:v>
                </c:pt>
                <c:pt idx="90">
                  <c:v>3918.29</c:v>
                </c:pt>
                <c:pt idx="91">
                  <c:v>3918.29</c:v>
                </c:pt>
                <c:pt idx="92">
                  <c:v>3918.29</c:v>
                </c:pt>
                <c:pt idx="93">
                  <c:v>3918.29</c:v>
                </c:pt>
                <c:pt idx="94">
                  <c:v>3918.29</c:v>
                </c:pt>
                <c:pt idx="95">
                  <c:v>3918.29</c:v>
                </c:pt>
                <c:pt idx="96">
                  <c:v>3918.29</c:v>
                </c:pt>
                <c:pt idx="97">
                  <c:v>3918.29</c:v>
                </c:pt>
                <c:pt idx="98">
                  <c:v>3918.29</c:v>
                </c:pt>
                <c:pt idx="99">
                  <c:v>3918.29</c:v>
                </c:pt>
                <c:pt idx="100">
                  <c:v>3918.29</c:v>
                </c:pt>
                <c:pt idx="101">
                  <c:v>3918.29</c:v>
                </c:pt>
                <c:pt idx="102">
                  <c:v>3918.29</c:v>
                </c:pt>
                <c:pt idx="103">
                  <c:v>3918.29</c:v>
                </c:pt>
                <c:pt idx="104">
                  <c:v>3918.29</c:v>
                </c:pt>
                <c:pt idx="105">
                  <c:v>3918.29</c:v>
                </c:pt>
                <c:pt idx="106">
                  <c:v>3918.29</c:v>
                </c:pt>
                <c:pt idx="107">
                  <c:v>3918.29</c:v>
                </c:pt>
                <c:pt idx="108">
                  <c:v>3918.29</c:v>
                </c:pt>
                <c:pt idx="109">
                  <c:v>3918.29</c:v>
                </c:pt>
                <c:pt idx="110">
                  <c:v>3918.29</c:v>
                </c:pt>
                <c:pt idx="111">
                  <c:v>3918.29</c:v>
                </c:pt>
                <c:pt idx="112">
                  <c:v>3918.29</c:v>
                </c:pt>
                <c:pt idx="113">
                  <c:v>3918.29</c:v>
                </c:pt>
                <c:pt idx="114">
                  <c:v>3918.29</c:v>
                </c:pt>
                <c:pt idx="115">
                  <c:v>3918.29</c:v>
                </c:pt>
                <c:pt idx="116">
                  <c:v>3918.29</c:v>
                </c:pt>
                <c:pt idx="117">
                  <c:v>3918.29</c:v>
                </c:pt>
                <c:pt idx="118">
                  <c:v>3918.29</c:v>
                </c:pt>
                <c:pt idx="119">
                  <c:v>3918.29</c:v>
                </c:pt>
                <c:pt idx="120">
                  <c:v>3918.29</c:v>
                </c:pt>
                <c:pt idx="121">
                  <c:v>3918.29</c:v>
                </c:pt>
                <c:pt idx="122">
                  <c:v>3918.29</c:v>
                </c:pt>
                <c:pt idx="123">
                  <c:v>3918.29</c:v>
                </c:pt>
                <c:pt idx="124">
                  <c:v>3918.29</c:v>
                </c:pt>
                <c:pt idx="125">
                  <c:v>3918.29</c:v>
                </c:pt>
                <c:pt idx="126">
                  <c:v>3918.29</c:v>
                </c:pt>
                <c:pt idx="127">
                  <c:v>3918.29</c:v>
                </c:pt>
                <c:pt idx="128">
                  <c:v>3918.29</c:v>
                </c:pt>
                <c:pt idx="129">
                  <c:v>3918.29</c:v>
                </c:pt>
                <c:pt idx="130">
                  <c:v>3918.29</c:v>
                </c:pt>
                <c:pt idx="131">
                  <c:v>3918.29</c:v>
                </c:pt>
                <c:pt idx="132">
                  <c:v>3918.29</c:v>
                </c:pt>
                <c:pt idx="133">
                  <c:v>3918.29</c:v>
                </c:pt>
                <c:pt idx="134">
                  <c:v>3918.29</c:v>
                </c:pt>
                <c:pt idx="135">
                  <c:v>3918.29</c:v>
                </c:pt>
                <c:pt idx="136">
                  <c:v>3918.29</c:v>
                </c:pt>
                <c:pt idx="137">
                  <c:v>3918.29</c:v>
                </c:pt>
                <c:pt idx="138">
                  <c:v>3918.29</c:v>
                </c:pt>
                <c:pt idx="139">
                  <c:v>3918.29</c:v>
                </c:pt>
                <c:pt idx="140">
                  <c:v>3918.29</c:v>
                </c:pt>
                <c:pt idx="141">
                  <c:v>3918.29</c:v>
                </c:pt>
                <c:pt idx="142">
                  <c:v>3918.29</c:v>
                </c:pt>
                <c:pt idx="143">
                  <c:v>3918.29</c:v>
                </c:pt>
              </c:numCache>
            </c:numRef>
          </c:val>
        </c:ser>
        <c:ser>
          <c:idx val="1"/>
          <c:order val="1"/>
          <c:tx>
            <c:strRef>
              <c:f>Main!$S$2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'Kevin Forecast'!$AC$3:$AC$170</c:f>
              <c:strCache>
                <c:ptCount val="168"/>
                <c:pt idx="0">
                  <c:v>3/25 0</c:v>
                </c:pt>
                <c:pt idx="1">
                  <c:v>3/25 1</c:v>
                </c:pt>
                <c:pt idx="2">
                  <c:v>3/25 2</c:v>
                </c:pt>
                <c:pt idx="3">
                  <c:v>3/25 3</c:v>
                </c:pt>
                <c:pt idx="4">
                  <c:v>3/25 4</c:v>
                </c:pt>
                <c:pt idx="5">
                  <c:v>3/25 5</c:v>
                </c:pt>
                <c:pt idx="6">
                  <c:v>3/25 6</c:v>
                </c:pt>
                <c:pt idx="7">
                  <c:v>3/25 7</c:v>
                </c:pt>
                <c:pt idx="8">
                  <c:v>3/25 8</c:v>
                </c:pt>
                <c:pt idx="9">
                  <c:v>3/25 9</c:v>
                </c:pt>
                <c:pt idx="10">
                  <c:v>3/25 10</c:v>
                </c:pt>
                <c:pt idx="11">
                  <c:v>3/25 11</c:v>
                </c:pt>
                <c:pt idx="12">
                  <c:v>3/25 12</c:v>
                </c:pt>
                <c:pt idx="13">
                  <c:v>3/25 13</c:v>
                </c:pt>
                <c:pt idx="14">
                  <c:v>3/25 14</c:v>
                </c:pt>
                <c:pt idx="15">
                  <c:v>3/25 15</c:v>
                </c:pt>
                <c:pt idx="16">
                  <c:v>3/25 16</c:v>
                </c:pt>
                <c:pt idx="17">
                  <c:v>3/25 17</c:v>
                </c:pt>
                <c:pt idx="18">
                  <c:v>3/25 18</c:v>
                </c:pt>
                <c:pt idx="19">
                  <c:v>3/25 19</c:v>
                </c:pt>
                <c:pt idx="20">
                  <c:v>3/25 20</c:v>
                </c:pt>
                <c:pt idx="21">
                  <c:v>3/25 21</c:v>
                </c:pt>
                <c:pt idx="22">
                  <c:v>3/25 22</c:v>
                </c:pt>
                <c:pt idx="23">
                  <c:v>3/25 23</c:v>
                </c:pt>
                <c:pt idx="24">
                  <c:v>3/26 0</c:v>
                </c:pt>
                <c:pt idx="25">
                  <c:v>3/26 1</c:v>
                </c:pt>
                <c:pt idx="26">
                  <c:v>3/26 2</c:v>
                </c:pt>
                <c:pt idx="27">
                  <c:v>3/26 3</c:v>
                </c:pt>
                <c:pt idx="28">
                  <c:v>3/26 4</c:v>
                </c:pt>
                <c:pt idx="29">
                  <c:v>3/26 5</c:v>
                </c:pt>
                <c:pt idx="30">
                  <c:v>3/26 6</c:v>
                </c:pt>
                <c:pt idx="31">
                  <c:v>3/26 7</c:v>
                </c:pt>
                <c:pt idx="32">
                  <c:v>3/26 8</c:v>
                </c:pt>
                <c:pt idx="33">
                  <c:v>3/26 9</c:v>
                </c:pt>
                <c:pt idx="34">
                  <c:v>3/26 10</c:v>
                </c:pt>
                <c:pt idx="35">
                  <c:v>3/26 11</c:v>
                </c:pt>
                <c:pt idx="36">
                  <c:v>3/26 12</c:v>
                </c:pt>
                <c:pt idx="37">
                  <c:v>3/26 13</c:v>
                </c:pt>
                <c:pt idx="38">
                  <c:v>3/26 14</c:v>
                </c:pt>
                <c:pt idx="39">
                  <c:v>3/26 15</c:v>
                </c:pt>
                <c:pt idx="40">
                  <c:v>3/26 16</c:v>
                </c:pt>
                <c:pt idx="41">
                  <c:v>3/26 17</c:v>
                </c:pt>
                <c:pt idx="42">
                  <c:v>3/26 18</c:v>
                </c:pt>
                <c:pt idx="43">
                  <c:v>3/26 19</c:v>
                </c:pt>
                <c:pt idx="44">
                  <c:v>3/26 20</c:v>
                </c:pt>
                <c:pt idx="45">
                  <c:v>3/26 21</c:v>
                </c:pt>
                <c:pt idx="46">
                  <c:v>3/26 22</c:v>
                </c:pt>
                <c:pt idx="47">
                  <c:v>3/26 23</c:v>
                </c:pt>
                <c:pt idx="48">
                  <c:v>3/27 0</c:v>
                </c:pt>
                <c:pt idx="49">
                  <c:v>3/27 1</c:v>
                </c:pt>
                <c:pt idx="50">
                  <c:v>3/27 2</c:v>
                </c:pt>
                <c:pt idx="51">
                  <c:v>3/27 3</c:v>
                </c:pt>
                <c:pt idx="52">
                  <c:v>3/27 4</c:v>
                </c:pt>
                <c:pt idx="53">
                  <c:v>3/27 5</c:v>
                </c:pt>
                <c:pt idx="54">
                  <c:v>3/27 6</c:v>
                </c:pt>
                <c:pt idx="55">
                  <c:v>3/27 7</c:v>
                </c:pt>
                <c:pt idx="56">
                  <c:v>3/27 8</c:v>
                </c:pt>
                <c:pt idx="57">
                  <c:v>3/27 9</c:v>
                </c:pt>
                <c:pt idx="58">
                  <c:v>3/27 10</c:v>
                </c:pt>
                <c:pt idx="59">
                  <c:v>3/27 11</c:v>
                </c:pt>
                <c:pt idx="60">
                  <c:v>3/27 12</c:v>
                </c:pt>
                <c:pt idx="61">
                  <c:v>3/27 13</c:v>
                </c:pt>
                <c:pt idx="62">
                  <c:v>3/27 14</c:v>
                </c:pt>
                <c:pt idx="63">
                  <c:v>3/27 15</c:v>
                </c:pt>
                <c:pt idx="64">
                  <c:v>3/27 16</c:v>
                </c:pt>
                <c:pt idx="65">
                  <c:v>3/27 17</c:v>
                </c:pt>
                <c:pt idx="66">
                  <c:v>3/27 18</c:v>
                </c:pt>
                <c:pt idx="67">
                  <c:v>3/27 19</c:v>
                </c:pt>
                <c:pt idx="68">
                  <c:v>3/27 20</c:v>
                </c:pt>
                <c:pt idx="69">
                  <c:v>3/27 21</c:v>
                </c:pt>
                <c:pt idx="70">
                  <c:v>3/27 22</c:v>
                </c:pt>
                <c:pt idx="71">
                  <c:v>3/27 23</c:v>
                </c:pt>
                <c:pt idx="72">
                  <c:v>3/28 0</c:v>
                </c:pt>
                <c:pt idx="73">
                  <c:v>3/28 1</c:v>
                </c:pt>
                <c:pt idx="74">
                  <c:v>3/28 2</c:v>
                </c:pt>
                <c:pt idx="75">
                  <c:v>3/28 3</c:v>
                </c:pt>
                <c:pt idx="76">
                  <c:v>3/28 4</c:v>
                </c:pt>
                <c:pt idx="77">
                  <c:v>3/28 5</c:v>
                </c:pt>
                <c:pt idx="78">
                  <c:v>3/28 6</c:v>
                </c:pt>
                <c:pt idx="79">
                  <c:v>3/28 7</c:v>
                </c:pt>
                <c:pt idx="80">
                  <c:v>3/28 8</c:v>
                </c:pt>
                <c:pt idx="81">
                  <c:v>3/28 9</c:v>
                </c:pt>
                <c:pt idx="82">
                  <c:v>3/28 10</c:v>
                </c:pt>
                <c:pt idx="83">
                  <c:v>3/28 11</c:v>
                </c:pt>
                <c:pt idx="84">
                  <c:v>3/28 12</c:v>
                </c:pt>
                <c:pt idx="85">
                  <c:v>3/28 13</c:v>
                </c:pt>
                <c:pt idx="86">
                  <c:v>3/28 14</c:v>
                </c:pt>
                <c:pt idx="87">
                  <c:v>3/28 15</c:v>
                </c:pt>
                <c:pt idx="88">
                  <c:v>3/28 16</c:v>
                </c:pt>
                <c:pt idx="89">
                  <c:v>3/28 17</c:v>
                </c:pt>
                <c:pt idx="90">
                  <c:v>3/28 18</c:v>
                </c:pt>
                <c:pt idx="91">
                  <c:v>3/28 19</c:v>
                </c:pt>
                <c:pt idx="92">
                  <c:v>3/28 20</c:v>
                </c:pt>
                <c:pt idx="93">
                  <c:v>3/28 21</c:v>
                </c:pt>
                <c:pt idx="94">
                  <c:v>3/28 22</c:v>
                </c:pt>
                <c:pt idx="95">
                  <c:v>3/28 23</c:v>
                </c:pt>
                <c:pt idx="96">
                  <c:v>3/29 0</c:v>
                </c:pt>
                <c:pt idx="97">
                  <c:v>3/29 1</c:v>
                </c:pt>
                <c:pt idx="98">
                  <c:v>3/29 2</c:v>
                </c:pt>
                <c:pt idx="99">
                  <c:v>3/29 3</c:v>
                </c:pt>
                <c:pt idx="100">
                  <c:v>3/29 4</c:v>
                </c:pt>
                <c:pt idx="101">
                  <c:v>3/29 5</c:v>
                </c:pt>
                <c:pt idx="102">
                  <c:v>3/29 6</c:v>
                </c:pt>
                <c:pt idx="103">
                  <c:v>3/29 7</c:v>
                </c:pt>
                <c:pt idx="104">
                  <c:v>3/29 8</c:v>
                </c:pt>
                <c:pt idx="105">
                  <c:v>3/29 9</c:v>
                </c:pt>
                <c:pt idx="106">
                  <c:v>3/29 10</c:v>
                </c:pt>
                <c:pt idx="107">
                  <c:v>3/29 11</c:v>
                </c:pt>
                <c:pt idx="108">
                  <c:v>3/29 12</c:v>
                </c:pt>
                <c:pt idx="109">
                  <c:v>3/29 13</c:v>
                </c:pt>
                <c:pt idx="110">
                  <c:v>3/29 14</c:v>
                </c:pt>
                <c:pt idx="111">
                  <c:v>3/29 15</c:v>
                </c:pt>
                <c:pt idx="112">
                  <c:v>3/29 16</c:v>
                </c:pt>
                <c:pt idx="113">
                  <c:v>3/29 17</c:v>
                </c:pt>
                <c:pt idx="114">
                  <c:v>3/29 18</c:v>
                </c:pt>
                <c:pt idx="115">
                  <c:v>3/29 19</c:v>
                </c:pt>
                <c:pt idx="116">
                  <c:v>3/29 20</c:v>
                </c:pt>
                <c:pt idx="117">
                  <c:v>3/29 21</c:v>
                </c:pt>
                <c:pt idx="118">
                  <c:v>3/29 22</c:v>
                </c:pt>
                <c:pt idx="119">
                  <c:v>3/29 23</c:v>
                </c:pt>
                <c:pt idx="120">
                  <c:v>3/30 0</c:v>
                </c:pt>
                <c:pt idx="121">
                  <c:v>3/30 1</c:v>
                </c:pt>
                <c:pt idx="122">
                  <c:v>3/30 2</c:v>
                </c:pt>
                <c:pt idx="123">
                  <c:v>3/30 3</c:v>
                </c:pt>
                <c:pt idx="124">
                  <c:v>3/30 4</c:v>
                </c:pt>
                <c:pt idx="125">
                  <c:v>3/30 5</c:v>
                </c:pt>
                <c:pt idx="126">
                  <c:v>3/30 6</c:v>
                </c:pt>
                <c:pt idx="127">
                  <c:v>3/30 7</c:v>
                </c:pt>
                <c:pt idx="128">
                  <c:v>3/30 8</c:v>
                </c:pt>
                <c:pt idx="129">
                  <c:v>3/30 9</c:v>
                </c:pt>
                <c:pt idx="130">
                  <c:v>3/30 10</c:v>
                </c:pt>
                <c:pt idx="131">
                  <c:v>3/30 11</c:v>
                </c:pt>
                <c:pt idx="132">
                  <c:v>3/30 12</c:v>
                </c:pt>
                <c:pt idx="133">
                  <c:v>3/30 13</c:v>
                </c:pt>
                <c:pt idx="134">
                  <c:v>3/30 14</c:v>
                </c:pt>
                <c:pt idx="135">
                  <c:v>3/30 15</c:v>
                </c:pt>
                <c:pt idx="136">
                  <c:v>3/30 16</c:v>
                </c:pt>
                <c:pt idx="137">
                  <c:v>3/30 17</c:v>
                </c:pt>
                <c:pt idx="138">
                  <c:v>3/30 18</c:v>
                </c:pt>
                <c:pt idx="139">
                  <c:v>3/30 19</c:v>
                </c:pt>
                <c:pt idx="140">
                  <c:v>3/30 20</c:v>
                </c:pt>
                <c:pt idx="141">
                  <c:v>3/30 21</c:v>
                </c:pt>
                <c:pt idx="142">
                  <c:v>3/30 22</c:v>
                </c:pt>
                <c:pt idx="143">
                  <c:v>3/30 23</c:v>
                </c:pt>
                <c:pt idx="144">
                  <c:v>3/31 0</c:v>
                </c:pt>
                <c:pt idx="145">
                  <c:v>3/31 1</c:v>
                </c:pt>
                <c:pt idx="146">
                  <c:v>3/31 2</c:v>
                </c:pt>
                <c:pt idx="147">
                  <c:v>3/31 3</c:v>
                </c:pt>
                <c:pt idx="148">
                  <c:v>3/31 4</c:v>
                </c:pt>
                <c:pt idx="149">
                  <c:v>3/31 5</c:v>
                </c:pt>
                <c:pt idx="150">
                  <c:v>3/31 6</c:v>
                </c:pt>
                <c:pt idx="151">
                  <c:v>3/31 7</c:v>
                </c:pt>
                <c:pt idx="152">
                  <c:v>3/31 8</c:v>
                </c:pt>
                <c:pt idx="153">
                  <c:v>3/31 9</c:v>
                </c:pt>
                <c:pt idx="154">
                  <c:v>3/31 10</c:v>
                </c:pt>
                <c:pt idx="155">
                  <c:v>3/31 11</c:v>
                </c:pt>
                <c:pt idx="156">
                  <c:v>3/31 12</c:v>
                </c:pt>
                <c:pt idx="157">
                  <c:v>3/31 13</c:v>
                </c:pt>
                <c:pt idx="158">
                  <c:v>3/31 14</c:v>
                </c:pt>
                <c:pt idx="159">
                  <c:v>3/31 15</c:v>
                </c:pt>
                <c:pt idx="160">
                  <c:v>3/31 16</c:v>
                </c:pt>
                <c:pt idx="161">
                  <c:v>3/31 17</c:v>
                </c:pt>
                <c:pt idx="162">
                  <c:v>3/31 18</c:v>
                </c:pt>
                <c:pt idx="163">
                  <c:v>3/31 19</c:v>
                </c:pt>
                <c:pt idx="164">
                  <c:v>3/31 20</c:v>
                </c:pt>
                <c:pt idx="165">
                  <c:v>3/31 21</c:v>
                </c:pt>
                <c:pt idx="166">
                  <c:v>3/31 22</c:v>
                </c:pt>
                <c:pt idx="167">
                  <c:v>3/31 23</c:v>
                </c:pt>
              </c:strCache>
            </c:strRef>
          </c:cat>
          <c:val>
            <c:numRef>
              <c:f>Main!$S$3:$S$146</c:f>
              <c:numCache>
                <c:formatCode>General</c:formatCode>
                <c:ptCount val="144"/>
                <c:pt idx="0">
                  <c:v>5334.02</c:v>
                </c:pt>
                <c:pt idx="1">
                  <c:v>5334.02</c:v>
                </c:pt>
                <c:pt idx="2">
                  <c:v>5334.02</c:v>
                </c:pt>
                <c:pt idx="3">
                  <c:v>5334.02</c:v>
                </c:pt>
                <c:pt idx="4">
                  <c:v>5334.02</c:v>
                </c:pt>
                <c:pt idx="5">
                  <c:v>5334.02</c:v>
                </c:pt>
                <c:pt idx="6">
                  <c:v>5334.02</c:v>
                </c:pt>
                <c:pt idx="7">
                  <c:v>5334.02</c:v>
                </c:pt>
                <c:pt idx="8">
                  <c:v>5334.02</c:v>
                </c:pt>
                <c:pt idx="9">
                  <c:v>5334.02</c:v>
                </c:pt>
                <c:pt idx="10">
                  <c:v>5334.02</c:v>
                </c:pt>
                <c:pt idx="11">
                  <c:v>5334.02</c:v>
                </c:pt>
                <c:pt idx="12">
                  <c:v>5334.02</c:v>
                </c:pt>
                <c:pt idx="13">
                  <c:v>5334.02</c:v>
                </c:pt>
                <c:pt idx="14">
                  <c:v>5334.02</c:v>
                </c:pt>
                <c:pt idx="15">
                  <c:v>5334.02</c:v>
                </c:pt>
                <c:pt idx="16">
                  <c:v>5334.02</c:v>
                </c:pt>
                <c:pt idx="17">
                  <c:v>5334.02</c:v>
                </c:pt>
                <c:pt idx="18">
                  <c:v>5334.02</c:v>
                </c:pt>
                <c:pt idx="19">
                  <c:v>5334.02</c:v>
                </c:pt>
                <c:pt idx="20">
                  <c:v>5334.02</c:v>
                </c:pt>
                <c:pt idx="21">
                  <c:v>5334.02</c:v>
                </c:pt>
                <c:pt idx="22">
                  <c:v>5334.02</c:v>
                </c:pt>
                <c:pt idx="23">
                  <c:v>5334.02</c:v>
                </c:pt>
                <c:pt idx="24">
                  <c:v>5334.02</c:v>
                </c:pt>
                <c:pt idx="25">
                  <c:v>5334.02</c:v>
                </c:pt>
                <c:pt idx="26">
                  <c:v>5334.02</c:v>
                </c:pt>
                <c:pt idx="27">
                  <c:v>5334.02</c:v>
                </c:pt>
                <c:pt idx="28">
                  <c:v>5334.02</c:v>
                </c:pt>
                <c:pt idx="29">
                  <c:v>5334.02</c:v>
                </c:pt>
                <c:pt idx="30">
                  <c:v>5334.02</c:v>
                </c:pt>
                <c:pt idx="31">
                  <c:v>5334.02</c:v>
                </c:pt>
                <c:pt idx="32">
                  <c:v>5334.02</c:v>
                </c:pt>
                <c:pt idx="33">
                  <c:v>5334.02</c:v>
                </c:pt>
                <c:pt idx="34">
                  <c:v>5334.02</c:v>
                </c:pt>
                <c:pt idx="35">
                  <c:v>5334.02</c:v>
                </c:pt>
                <c:pt idx="36">
                  <c:v>5334.02</c:v>
                </c:pt>
                <c:pt idx="37">
                  <c:v>5334.02</c:v>
                </c:pt>
                <c:pt idx="38">
                  <c:v>5334.02</c:v>
                </c:pt>
                <c:pt idx="39">
                  <c:v>5334.02</c:v>
                </c:pt>
                <c:pt idx="40">
                  <c:v>5334.02</c:v>
                </c:pt>
                <c:pt idx="41">
                  <c:v>5334.02</c:v>
                </c:pt>
                <c:pt idx="42">
                  <c:v>5334.02</c:v>
                </c:pt>
                <c:pt idx="43">
                  <c:v>5334.02</c:v>
                </c:pt>
                <c:pt idx="44">
                  <c:v>5334.02</c:v>
                </c:pt>
                <c:pt idx="45">
                  <c:v>5334.02</c:v>
                </c:pt>
                <c:pt idx="46">
                  <c:v>5334.02</c:v>
                </c:pt>
                <c:pt idx="47">
                  <c:v>5334.02</c:v>
                </c:pt>
                <c:pt idx="48">
                  <c:v>5334.02</c:v>
                </c:pt>
                <c:pt idx="49">
                  <c:v>5334.02</c:v>
                </c:pt>
                <c:pt idx="50">
                  <c:v>5334.02</c:v>
                </c:pt>
                <c:pt idx="51">
                  <c:v>5334.02</c:v>
                </c:pt>
                <c:pt idx="52">
                  <c:v>5334.02</c:v>
                </c:pt>
                <c:pt idx="53">
                  <c:v>5334.02</c:v>
                </c:pt>
                <c:pt idx="54">
                  <c:v>5334.02</c:v>
                </c:pt>
                <c:pt idx="55">
                  <c:v>5334.02</c:v>
                </c:pt>
                <c:pt idx="56">
                  <c:v>5334.02</c:v>
                </c:pt>
                <c:pt idx="57">
                  <c:v>5334.02</c:v>
                </c:pt>
                <c:pt idx="58">
                  <c:v>5334.02</c:v>
                </c:pt>
                <c:pt idx="59">
                  <c:v>5334.02</c:v>
                </c:pt>
                <c:pt idx="60">
                  <c:v>5334.02</c:v>
                </c:pt>
                <c:pt idx="61">
                  <c:v>5334.02</c:v>
                </c:pt>
                <c:pt idx="62">
                  <c:v>5334.02</c:v>
                </c:pt>
                <c:pt idx="63">
                  <c:v>5334.02</c:v>
                </c:pt>
                <c:pt idx="64">
                  <c:v>5334.02</c:v>
                </c:pt>
                <c:pt idx="65">
                  <c:v>5334.02</c:v>
                </c:pt>
                <c:pt idx="66">
                  <c:v>5334.02</c:v>
                </c:pt>
                <c:pt idx="67">
                  <c:v>5334.02</c:v>
                </c:pt>
                <c:pt idx="68">
                  <c:v>5334.02</c:v>
                </c:pt>
                <c:pt idx="69">
                  <c:v>5334.02</c:v>
                </c:pt>
                <c:pt idx="70">
                  <c:v>5334.02</c:v>
                </c:pt>
                <c:pt idx="71">
                  <c:v>5334.02</c:v>
                </c:pt>
                <c:pt idx="72">
                  <c:v>5334.02</c:v>
                </c:pt>
                <c:pt idx="73">
                  <c:v>5334.02</c:v>
                </c:pt>
                <c:pt idx="74">
                  <c:v>5334.02</c:v>
                </c:pt>
                <c:pt idx="75">
                  <c:v>5334.02</c:v>
                </c:pt>
                <c:pt idx="76">
                  <c:v>5334.02</c:v>
                </c:pt>
                <c:pt idx="77">
                  <c:v>5334.02</c:v>
                </c:pt>
                <c:pt idx="78">
                  <c:v>5334.02</c:v>
                </c:pt>
                <c:pt idx="79">
                  <c:v>5334.02</c:v>
                </c:pt>
                <c:pt idx="80">
                  <c:v>5334.02</c:v>
                </c:pt>
                <c:pt idx="81">
                  <c:v>5334.02</c:v>
                </c:pt>
                <c:pt idx="82">
                  <c:v>5334.02</c:v>
                </c:pt>
                <c:pt idx="83">
                  <c:v>5334.02</c:v>
                </c:pt>
                <c:pt idx="84">
                  <c:v>5334.02</c:v>
                </c:pt>
                <c:pt idx="85">
                  <c:v>5334.02</c:v>
                </c:pt>
                <c:pt idx="86">
                  <c:v>5334.02</c:v>
                </c:pt>
                <c:pt idx="87">
                  <c:v>5334.02</c:v>
                </c:pt>
                <c:pt idx="88">
                  <c:v>5334.02</c:v>
                </c:pt>
                <c:pt idx="89">
                  <c:v>5334.02</c:v>
                </c:pt>
                <c:pt idx="90">
                  <c:v>5334.02</c:v>
                </c:pt>
                <c:pt idx="91">
                  <c:v>5334.02</c:v>
                </c:pt>
                <c:pt idx="92">
                  <c:v>5334.02</c:v>
                </c:pt>
                <c:pt idx="93">
                  <c:v>5334.02</c:v>
                </c:pt>
                <c:pt idx="94">
                  <c:v>5334.02</c:v>
                </c:pt>
                <c:pt idx="95">
                  <c:v>5334.02</c:v>
                </c:pt>
                <c:pt idx="96">
                  <c:v>5334.02</c:v>
                </c:pt>
                <c:pt idx="97">
                  <c:v>5334.02</c:v>
                </c:pt>
                <c:pt idx="98">
                  <c:v>5334.02</c:v>
                </c:pt>
                <c:pt idx="99">
                  <c:v>5334.02</c:v>
                </c:pt>
                <c:pt idx="100">
                  <c:v>5334.02</c:v>
                </c:pt>
                <c:pt idx="101">
                  <c:v>5334.02</c:v>
                </c:pt>
                <c:pt idx="102">
                  <c:v>5334.02</c:v>
                </c:pt>
                <c:pt idx="103">
                  <c:v>5334.02</c:v>
                </c:pt>
                <c:pt idx="104">
                  <c:v>5334.02</c:v>
                </c:pt>
                <c:pt idx="105">
                  <c:v>5334.02</c:v>
                </c:pt>
                <c:pt idx="106">
                  <c:v>5334.02</c:v>
                </c:pt>
                <c:pt idx="107">
                  <c:v>5334.02</c:v>
                </c:pt>
                <c:pt idx="108">
                  <c:v>5334.02</c:v>
                </c:pt>
                <c:pt idx="109">
                  <c:v>5334.02</c:v>
                </c:pt>
                <c:pt idx="110">
                  <c:v>5334.02</c:v>
                </c:pt>
                <c:pt idx="111">
                  <c:v>5334.02</c:v>
                </c:pt>
                <c:pt idx="112">
                  <c:v>5334.02</c:v>
                </c:pt>
                <c:pt idx="113">
                  <c:v>5334.02</c:v>
                </c:pt>
                <c:pt idx="114">
                  <c:v>5334.02</c:v>
                </c:pt>
                <c:pt idx="115">
                  <c:v>5334.02</c:v>
                </c:pt>
                <c:pt idx="116">
                  <c:v>5334.02</c:v>
                </c:pt>
                <c:pt idx="117">
                  <c:v>5334.02</c:v>
                </c:pt>
                <c:pt idx="118">
                  <c:v>5334.02</c:v>
                </c:pt>
                <c:pt idx="119">
                  <c:v>5334.02</c:v>
                </c:pt>
                <c:pt idx="120">
                  <c:v>5334.02</c:v>
                </c:pt>
                <c:pt idx="121">
                  <c:v>5334.02</c:v>
                </c:pt>
                <c:pt idx="122">
                  <c:v>5334.02</c:v>
                </c:pt>
                <c:pt idx="123">
                  <c:v>5334.02</c:v>
                </c:pt>
                <c:pt idx="124">
                  <c:v>5334.02</c:v>
                </c:pt>
                <c:pt idx="125">
                  <c:v>5334.02</c:v>
                </c:pt>
                <c:pt idx="126">
                  <c:v>5334.02</c:v>
                </c:pt>
                <c:pt idx="127">
                  <c:v>5334.02</c:v>
                </c:pt>
                <c:pt idx="128">
                  <c:v>5334.02</c:v>
                </c:pt>
                <c:pt idx="129">
                  <c:v>5334.02</c:v>
                </c:pt>
                <c:pt idx="130">
                  <c:v>5334.02</c:v>
                </c:pt>
                <c:pt idx="131">
                  <c:v>5334.02</c:v>
                </c:pt>
                <c:pt idx="132">
                  <c:v>5334.02</c:v>
                </c:pt>
                <c:pt idx="133">
                  <c:v>5334.02</c:v>
                </c:pt>
                <c:pt idx="134">
                  <c:v>5334.02</c:v>
                </c:pt>
                <c:pt idx="135">
                  <c:v>5334.02</c:v>
                </c:pt>
                <c:pt idx="136">
                  <c:v>5334.02</c:v>
                </c:pt>
                <c:pt idx="137">
                  <c:v>5334.02</c:v>
                </c:pt>
                <c:pt idx="138">
                  <c:v>5334.02</c:v>
                </c:pt>
                <c:pt idx="139">
                  <c:v>5334.02</c:v>
                </c:pt>
                <c:pt idx="140">
                  <c:v>5334.02</c:v>
                </c:pt>
                <c:pt idx="141">
                  <c:v>5334.02</c:v>
                </c:pt>
                <c:pt idx="142">
                  <c:v>5334.02</c:v>
                </c:pt>
                <c:pt idx="143">
                  <c:v>5334.02</c:v>
                </c:pt>
              </c:numCache>
            </c:numRef>
          </c:val>
        </c:ser>
        <c:ser>
          <c:idx val="2"/>
          <c:order val="2"/>
          <c:tx>
            <c:strRef>
              <c:f>Main!$T$2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'Kevin Forecast'!$AC$3:$AC$170</c:f>
              <c:strCache>
                <c:ptCount val="168"/>
                <c:pt idx="0">
                  <c:v>3/25 0</c:v>
                </c:pt>
                <c:pt idx="1">
                  <c:v>3/25 1</c:v>
                </c:pt>
                <c:pt idx="2">
                  <c:v>3/25 2</c:v>
                </c:pt>
                <c:pt idx="3">
                  <c:v>3/25 3</c:v>
                </c:pt>
                <c:pt idx="4">
                  <c:v>3/25 4</c:v>
                </c:pt>
                <c:pt idx="5">
                  <c:v>3/25 5</c:v>
                </c:pt>
                <c:pt idx="6">
                  <c:v>3/25 6</c:v>
                </c:pt>
                <c:pt idx="7">
                  <c:v>3/25 7</c:v>
                </c:pt>
                <c:pt idx="8">
                  <c:v>3/25 8</c:v>
                </c:pt>
                <c:pt idx="9">
                  <c:v>3/25 9</c:v>
                </c:pt>
                <c:pt idx="10">
                  <c:v>3/25 10</c:v>
                </c:pt>
                <c:pt idx="11">
                  <c:v>3/25 11</c:v>
                </c:pt>
                <c:pt idx="12">
                  <c:v>3/25 12</c:v>
                </c:pt>
                <c:pt idx="13">
                  <c:v>3/25 13</c:v>
                </c:pt>
                <c:pt idx="14">
                  <c:v>3/25 14</c:v>
                </c:pt>
                <c:pt idx="15">
                  <c:v>3/25 15</c:v>
                </c:pt>
                <c:pt idx="16">
                  <c:v>3/25 16</c:v>
                </c:pt>
                <c:pt idx="17">
                  <c:v>3/25 17</c:v>
                </c:pt>
                <c:pt idx="18">
                  <c:v>3/25 18</c:v>
                </c:pt>
                <c:pt idx="19">
                  <c:v>3/25 19</c:v>
                </c:pt>
                <c:pt idx="20">
                  <c:v>3/25 20</c:v>
                </c:pt>
                <c:pt idx="21">
                  <c:v>3/25 21</c:v>
                </c:pt>
                <c:pt idx="22">
                  <c:v>3/25 22</c:v>
                </c:pt>
                <c:pt idx="23">
                  <c:v>3/25 23</c:v>
                </c:pt>
                <c:pt idx="24">
                  <c:v>3/26 0</c:v>
                </c:pt>
                <c:pt idx="25">
                  <c:v>3/26 1</c:v>
                </c:pt>
                <c:pt idx="26">
                  <c:v>3/26 2</c:v>
                </c:pt>
                <c:pt idx="27">
                  <c:v>3/26 3</c:v>
                </c:pt>
                <c:pt idx="28">
                  <c:v>3/26 4</c:v>
                </c:pt>
                <c:pt idx="29">
                  <c:v>3/26 5</c:v>
                </c:pt>
                <c:pt idx="30">
                  <c:v>3/26 6</c:v>
                </c:pt>
                <c:pt idx="31">
                  <c:v>3/26 7</c:v>
                </c:pt>
                <c:pt idx="32">
                  <c:v>3/26 8</c:v>
                </c:pt>
                <c:pt idx="33">
                  <c:v>3/26 9</c:v>
                </c:pt>
                <c:pt idx="34">
                  <c:v>3/26 10</c:v>
                </c:pt>
                <c:pt idx="35">
                  <c:v>3/26 11</c:v>
                </c:pt>
                <c:pt idx="36">
                  <c:v>3/26 12</c:v>
                </c:pt>
                <c:pt idx="37">
                  <c:v>3/26 13</c:v>
                </c:pt>
                <c:pt idx="38">
                  <c:v>3/26 14</c:v>
                </c:pt>
                <c:pt idx="39">
                  <c:v>3/26 15</c:v>
                </c:pt>
                <c:pt idx="40">
                  <c:v>3/26 16</c:v>
                </c:pt>
                <c:pt idx="41">
                  <c:v>3/26 17</c:v>
                </c:pt>
                <c:pt idx="42">
                  <c:v>3/26 18</c:v>
                </c:pt>
                <c:pt idx="43">
                  <c:v>3/26 19</c:v>
                </c:pt>
                <c:pt idx="44">
                  <c:v>3/26 20</c:v>
                </c:pt>
                <c:pt idx="45">
                  <c:v>3/26 21</c:v>
                </c:pt>
                <c:pt idx="46">
                  <c:v>3/26 22</c:v>
                </c:pt>
                <c:pt idx="47">
                  <c:v>3/26 23</c:v>
                </c:pt>
                <c:pt idx="48">
                  <c:v>3/27 0</c:v>
                </c:pt>
                <c:pt idx="49">
                  <c:v>3/27 1</c:v>
                </c:pt>
                <c:pt idx="50">
                  <c:v>3/27 2</c:v>
                </c:pt>
                <c:pt idx="51">
                  <c:v>3/27 3</c:v>
                </c:pt>
                <c:pt idx="52">
                  <c:v>3/27 4</c:v>
                </c:pt>
                <c:pt idx="53">
                  <c:v>3/27 5</c:v>
                </c:pt>
                <c:pt idx="54">
                  <c:v>3/27 6</c:v>
                </c:pt>
                <c:pt idx="55">
                  <c:v>3/27 7</c:v>
                </c:pt>
                <c:pt idx="56">
                  <c:v>3/27 8</c:v>
                </c:pt>
                <c:pt idx="57">
                  <c:v>3/27 9</c:v>
                </c:pt>
                <c:pt idx="58">
                  <c:v>3/27 10</c:v>
                </c:pt>
                <c:pt idx="59">
                  <c:v>3/27 11</c:v>
                </c:pt>
                <c:pt idx="60">
                  <c:v>3/27 12</c:v>
                </c:pt>
                <c:pt idx="61">
                  <c:v>3/27 13</c:v>
                </c:pt>
                <c:pt idx="62">
                  <c:v>3/27 14</c:v>
                </c:pt>
                <c:pt idx="63">
                  <c:v>3/27 15</c:v>
                </c:pt>
                <c:pt idx="64">
                  <c:v>3/27 16</c:v>
                </c:pt>
                <c:pt idx="65">
                  <c:v>3/27 17</c:v>
                </c:pt>
                <c:pt idx="66">
                  <c:v>3/27 18</c:v>
                </c:pt>
                <c:pt idx="67">
                  <c:v>3/27 19</c:v>
                </c:pt>
                <c:pt idx="68">
                  <c:v>3/27 20</c:v>
                </c:pt>
                <c:pt idx="69">
                  <c:v>3/27 21</c:v>
                </c:pt>
                <c:pt idx="70">
                  <c:v>3/27 22</c:v>
                </c:pt>
                <c:pt idx="71">
                  <c:v>3/27 23</c:v>
                </c:pt>
                <c:pt idx="72">
                  <c:v>3/28 0</c:v>
                </c:pt>
                <c:pt idx="73">
                  <c:v>3/28 1</c:v>
                </c:pt>
                <c:pt idx="74">
                  <c:v>3/28 2</c:v>
                </c:pt>
                <c:pt idx="75">
                  <c:v>3/28 3</c:v>
                </c:pt>
                <c:pt idx="76">
                  <c:v>3/28 4</c:v>
                </c:pt>
                <c:pt idx="77">
                  <c:v>3/28 5</c:v>
                </c:pt>
                <c:pt idx="78">
                  <c:v>3/28 6</c:v>
                </c:pt>
                <c:pt idx="79">
                  <c:v>3/28 7</c:v>
                </c:pt>
                <c:pt idx="80">
                  <c:v>3/28 8</c:v>
                </c:pt>
                <c:pt idx="81">
                  <c:v>3/28 9</c:v>
                </c:pt>
                <c:pt idx="82">
                  <c:v>3/28 10</c:v>
                </c:pt>
                <c:pt idx="83">
                  <c:v>3/28 11</c:v>
                </c:pt>
                <c:pt idx="84">
                  <c:v>3/28 12</c:v>
                </c:pt>
                <c:pt idx="85">
                  <c:v>3/28 13</c:v>
                </c:pt>
                <c:pt idx="86">
                  <c:v>3/28 14</c:v>
                </c:pt>
                <c:pt idx="87">
                  <c:v>3/28 15</c:v>
                </c:pt>
                <c:pt idx="88">
                  <c:v>3/28 16</c:v>
                </c:pt>
                <c:pt idx="89">
                  <c:v>3/28 17</c:v>
                </c:pt>
                <c:pt idx="90">
                  <c:v>3/28 18</c:v>
                </c:pt>
                <c:pt idx="91">
                  <c:v>3/28 19</c:v>
                </c:pt>
                <c:pt idx="92">
                  <c:v>3/28 20</c:v>
                </c:pt>
                <c:pt idx="93">
                  <c:v>3/28 21</c:v>
                </c:pt>
                <c:pt idx="94">
                  <c:v>3/28 22</c:v>
                </c:pt>
                <c:pt idx="95">
                  <c:v>3/28 23</c:v>
                </c:pt>
                <c:pt idx="96">
                  <c:v>3/29 0</c:v>
                </c:pt>
                <c:pt idx="97">
                  <c:v>3/29 1</c:v>
                </c:pt>
                <c:pt idx="98">
                  <c:v>3/29 2</c:v>
                </c:pt>
                <c:pt idx="99">
                  <c:v>3/29 3</c:v>
                </c:pt>
                <c:pt idx="100">
                  <c:v>3/29 4</c:v>
                </c:pt>
                <c:pt idx="101">
                  <c:v>3/29 5</c:v>
                </c:pt>
                <c:pt idx="102">
                  <c:v>3/29 6</c:v>
                </c:pt>
                <c:pt idx="103">
                  <c:v>3/29 7</c:v>
                </c:pt>
                <c:pt idx="104">
                  <c:v>3/29 8</c:v>
                </c:pt>
                <c:pt idx="105">
                  <c:v>3/29 9</c:v>
                </c:pt>
                <c:pt idx="106">
                  <c:v>3/29 10</c:v>
                </c:pt>
                <c:pt idx="107">
                  <c:v>3/29 11</c:v>
                </c:pt>
                <c:pt idx="108">
                  <c:v>3/29 12</c:v>
                </c:pt>
                <c:pt idx="109">
                  <c:v>3/29 13</c:v>
                </c:pt>
                <c:pt idx="110">
                  <c:v>3/29 14</c:v>
                </c:pt>
                <c:pt idx="111">
                  <c:v>3/29 15</c:v>
                </c:pt>
                <c:pt idx="112">
                  <c:v>3/29 16</c:v>
                </c:pt>
                <c:pt idx="113">
                  <c:v>3/29 17</c:v>
                </c:pt>
                <c:pt idx="114">
                  <c:v>3/29 18</c:v>
                </c:pt>
                <c:pt idx="115">
                  <c:v>3/29 19</c:v>
                </c:pt>
                <c:pt idx="116">
                  <c:v>3/29 20</c:v>
                </c:pt>
                <c:pt idx="117">
                  <c:v>3/29 21</c:v>
                </c:pt>
                <c:pt idx="118">
                  <c:v>3/29 22</c:v>
                </c:pt>
                <c:pt idx="119">
                  <c:v>3/29 23</c:v>
                </c:pt>
                <c:pt idx="120">
                  <c:v>3/30 0</c:v>
                </c:pt>
                <c:pt idx="121">
                  <c:v>3/30 1</c:v>
                </c:pt>
                <c:pt idx="122">
                  <c:v>3/30 2</c:v>
                </c:pt>
                <c:pt idx="123">
                  <c:v>3/30 3</c:v>
                </c:pt>
                <c:pt idx="124">
                  <c:v>3/30 4</c:v>
                </c:pt>
                <c:pt idx="125">
                  <c:v>3/30 5</c:v>
                </c:pt>
                <c:pt idx="126">
                  <c:v>3/30 6</c:v>
                </c:pt>
                <c:pt idx="127">
                  <c:v>3/30 7</c:v>
                </c:pt>
                <c:pt idx="128">
                  <c:v>3/30 8</c:v>
                </c:pt>
                <c:pt idx="129">
                  <c:v>3/30 9</c:v>
                </c:pt>
                <c:pt idx="130">
                  <c:v>3/30 10</c:v>
                </c:pt>
                <c:pt idx="131">
                  <c:v>3/30 11</c:v>
                </c:pt>
                <c:pt idx="132">
                  <c:v>3/30 12</c:v>
                </c:pt>
                <c:pt idx="133">
                  <c:v>3/30 13</c:v>
                </c:pt>
                <c:pt idx="134">
                  <c:v>3/30 14</c:v>
                </c:pt>
                <c:pt idx="135">
                  <c:v>3/30 15</c:v>
                </c:pt>
                <c:pt idx="136">
                  <c:v>3/30 16</c:v>
                </c:pt>
                <c:pt idx="137">
                  <c:v>3/30 17</c:v>
                </c:pt>
                <c:pt idx="138">
                  <c:v>3/30 18</c:v>
                </c:pt>
                <c:pt idx="139">
                  <c:v>3/30 19</c:v>
                </c:pt>
                <c:pt idx="140">
                  <c:v>3/30 20</c:v>
                </c:pt>
                <c:pt idx="141">
                  <c:v>3/30 21</c:v>
                </c:pt>
                <c:pt idx="142">
                  <c:v>3/30 22</c:v>
                </c:pt>
                <c:pt idx="143">
                  <c:v>3/30 23</c:v>
                </c:pt>
                <c:pt idx="144">
                  <c:v>3/31 0</c:v>
                </c:pt>
                <c:pt idx="145">
                  <c:v>3/31 1</c:v>
                </c:pt>
                <c:pt idx="146">
                  <c:v>3/31 2</c:v>
                </c:pt>
                <c:pt idx="147">
                  <c:v>3/31 3</c:v>
                </c:pt>
                <c:pt idx="148">
                  <c:v>3/31 4</c:v>
                </c:pt>
                <c:pt idx="149">
                  <c:v>3/31 5</c:v>
                </c:pt>
                <c:pt idx="150">
                  <c:v>3/31 6</c:v>
                </c:pt>
                <c:pt idx="151">
                  <c:v>3/31 7</c:v>
                </c:pt>
                <c:pt idx="152">
                  <c:v>3/31 8</c:v>
                </c:pt>
                <c:pt idx="153">
                  <c:v>3/31 9</c:v>
                </c:pt>
                <c:pt idx="154">
                  <c:v>3/31 10</c:v>
                </c:pt>
                <c:pt idx="155">
                  <c:v>3/31 11</c:v>
                </c:pt>
                <c:pt idx="156">
                  <c:v>3/31 12</c:v>
                </c:pt>
                <c:pt idx="157">
                  <c:v>3/31 13</c:v>
                </c:pt>
                <c:pt idx="158">
                  <c:v>3/31 14</c:v>
                </c:pt>
                <c:pt idx="159">
                  <c:v>3/31 15</c:v>
                </c:pt>
                <c:pt idx="160">
                  <c:v>3/31 16</c:v>
                </c:pt>
                <c:pt idx="161">
                  <c:v>3/31 17</c:v>
                </c:pt>
                <c:pt idx="162">
                  <c:v>3/31 18</c:v>
                </c:pt>
                <c:pt idx="163">
                  <c:v>3/31 19</c:v>
                </c:pt>
                <c:pt idx="164">
                  <c:v>3/31 20</c:v>
                </c:pt>
                <c:pt idx="165">
                  <c:v>3/31 21</c:v>
                </c:pt>
                <c:pt idx="166">
                  <c:v>3/31 22</c:v>
                </c:pt>
                <c:pt idx="167">
                  <c:v>3/31 23</c:v>
                </c:pt>
              </c:strCache>
            </c:strRef>
          </c:cat>
          <c:val>
            <c:numRef>
              <c:f>Main!$T$3:$T$146</c:f>
              <c:numCache>
                <c:formatCode>General</c:formatCode>
                <c:ptCount val="144"/>
                <c:pt idx="0">
                  <c:v>3583.09</c:v>
                </c:pt>
                <c:pt idx="1">
                  <c:v>3583.09</c:v>
                </c:pt>
                <c:pt idx="2">
                  <c:v>3583.09</c:v>
                </c:pt>
                <c:pt idx="3">
                  <c:v>3583.09</c:v>
                </c:pt>
                <c:pt idx="4">
                  <c:v>3583.09</c:v>
                </c:pt>
                <c:pt idx="5">
                  <c:v>3583.09</c:v>
                </c:pt>
                <c:pt idx="6">
                  <c:v>3583.09</c:v>
                </c:pt>
                <c:pt idx="7">
                  <c:v>3583.09</c:v>
                </c:pt>
                <c:pt idx="8">
                  <c:v>3583.09</c:v>
                </c:pt>
                <c:pt idx="9">
                  <c:v>3583.09</c:v>
                </c:pt>
                <c:pt idx="10">
                  <c:v>3583.09</c:v>
                </c:pt>
                <c:pt idx="11">
                  <c:v>3583.09</c:v>
                </c:pt>
                <c:pt idx="12">
                  <c:v>3583.09</c:v>
                </c:pt>
                <c:pt idx="13">
                  <c:v>3583.09</c:v>
                </c:pt>
                <c:pt idx="14">
                  <c:v>3583.09</c:v>
                </c:pt>
                <c:pt idx="15">
                  <c:v>3583.09</c:v>
                </c:pt>
                <c:pt idx="16">
                  <c:v>3583.09</c:v>
                </c:pt>
                <c:pt idx="17">
                  <c:v>3583.09</c:v>
                </c:pt>
                <c:pt idx="18">
                  <c:v>3583.09</c:v>
                </c:pt>
                <c:pt idx="19">
                  <c:v>3583.09</c:v>
                </c:pt>
                <c:pt idx="20">
                  <c:v>3583.09</c:v>
                </c:pt>
                <c:pt idx="21">
                  <c:v>3583.09</c:v>
                </c:pt>
                <c:pt idx="22">
                  <c:v>3583.09</c:v>
                </c:pt>
                <c:pt idx="23">
                  <c:v>3583.09</c:v>
                </c:pt>
                <c:pt idx="24">
                  <c:v>3583.09</c:v>
                </c:pt>
                <c:pt idx="25">
                  <c:v>3583.09</c:v>
                </c:pt>
                <c:pt idx="26">
                  <c:v>3583.09</c:v>
                </c:pt>
                <c:pt idx="27">
                  <c:v>3583.09</c:v>
                </c:pt>
                <c:pt idx="28">
                  <c:v>3583.09</c:v>
                </c:pt>
                <c:pt idx="29">
                  <c:v>3583.09</c:v>
                </c:pt>
                <c:pt idx="30">
                  <c:v>3583.09</c:v>
                </c:pt>
                <c:pt idx="31">
                  <c:v>3583.09</c:v>
                </c:pt>
                <c:pt idx="32">
                  <c:v>3583.09</c:v>
                </c:pt>
                <c:pt idx="33">
                  <c:v>3583.09</c:v>
                </c:pt>
                <c:pt idx="34">
                  <c:v>3583.09</c:v>
                </c:pt>
                <c:pt idx="35">
                  <c:v>3583.09</c:v>
                </c:pt>
                <c:pt idx="36">
                  <c:v>3583.09</c:v>
                </c:pt>
                <c:pt idx="37">
                  <c:v>3583.09</c:v>
                </c:pt>
                <c:pt idx="38">
                  <c:v>3583.09</c:v>
                </c:pt>
                <c:pt idx="39">
                  <c:v>3583.09</c:v>
                </c:pt>
                <c:pt idx="40">
                  <c:v>3583.09</c:v>
                </c:pt>
                <c:pt idx="41">
                  <c:v>3583.09</c:v>
                </c:pt>
                <c:pt idx="42">
                  <c:v>3583.09</c:v>
                </c:pt>
                <c:pt idx="43">
                  <c:v>3583.09</c:v>
                </c:pt>
                <c:pt idx="44">
                  <c:v>3583.09</c:v>
                </c:pt>
                <c:pt idx="45">
                  <c:v>3583.09</c:v>
                </c:pt>
                <c:pt idx="46">
                  <c:v>3583.09</c:v>
                </c:pt>
                <c:pt idx="47">
                  <c:v>3583.09</c:v>
                </c:pt>
                <c:pt idx="48">
                  <c:v>3583.09</c:v>
                </c:pt>
                <c:pt idx="49">
                  <c:v>3583.09</c:v>
                </c:pt>
                <c:pt idx="50">
                  <c:v>3583.09</c:v>
                </c:pt>
                <c:pt idx="51">
                  <c:v>3583.09</c:v>
                </c:pt>
                <c:pt idx="52">
                  <c:v>3583.09</c:v>
                </c:pt>
                <c:pt idx="53">
                  <c:v>3583.09</c:v>
                </c:pt>
                <c:pt idx="54">
                  <c:v>3583.09</c:v>
                </c:pt>
                <c:pt idx="55">
                  <c:v>3583.09</c:v>
                </c:pt>
                <c:pt idx="56">
                  <c:v>3583.09</c:v>
                </c:pt>
                <c:pt idx="57">
                  <c:v>3583.09</c:v>
                </c:pt>
                <c:pt idx="58">
                  <c:v>3583.09</c:v>
                </c:pt>
                <c:pt idx="59">
                  <c:v>3583.09</c:v>
                </c:pt>
                <c:pt idx="60">
                  <c:v>3583.09</c:v>
                </c:pt>
                <c:pt idx="61">
                  <c:v>3583.09</c:v>
                </c:pt>
                <c:pt idx="62">
                  <c:v>3583.09</c:v>
                </c:pt>
                <c:pt idx="63">
                  <c:v>3583.09</c:v>
                </c:pt>
                <c:pt idx="64">
                  <c:v>3583.09</c:v>
                </c:pt>
                <c:pt idx="65">
                  <c:v>3583.09</c:v>
                </c:pt>
                <c:pt idx="66">
                  <c:v>3583.09</c:v>
                </c:pt>
                <c:pt idx="67">
                  <c:v>3583.09</c:v>
                </c:pt>
                <c:pt idx="68">
                  <c:v>3583.09</c:v>
                </c:pt>
                <c:pt idx="69">
                  <c:v>3583.09</c:v>
                </c:pt>
                <c:pt idx="70">
                  <c:v>3583.09</c:v>
                </c:pt>
                <c:pt idx="71">
                  <c:v>3583.09</c:v>
                </c:pt>
                <c:pt idx="72">
                  <c:v>3583.09</c:v>
                </c:pt>
                <c:pt idx="73">
                  <c:v>3583.09</c:v>
                </c:pt>
                <c:pt idx="74">
                  <c:v>3583.09</c:v>
                </c:pt>
                <c:pt idx="75">
                  <c:v>3583.09</c:v>
                </c:pt>
                <c:pt idx="76">
                  <c:v>3583.09</c:v>
                </c:pt>
                <c:pt idx="77">
                  <c:v>3583.09</c:v>
                </c:pt>
                <c:pt idx="78">
                  <c:v>3583.09</c:v>
                </c:pt>
                <c:pt idx="79">
                  <c:v>3583.09</c:v>
                </c:pt>
                <c:pt idx="80">
                  <c:v>3583.09</c:v>
                </c:pt>
                <c:pt idx="81">
                  <c:v>3583.09</c:v>
                </c:pt>
                <c:pt idx="82">
                  <c:v>3583.09</c:v>
                </c:pt>
                <c:pt idx="83">
                  <c:v>3583.09</c:v>
                </c:pt>
                <c:pt idx="84">
                  <c:v>3583.09</c:v>
                </c:pt>
                <c:pt idx="85">
                  <c:v>3583.09</c:v>
                </c:pt>
                <c:pt idx="86">
                  <c:v>3583.09</c:v>
                </c:pt>
                <c:pt idx="87">
                  <c:v>3583.09</c:v>
                </c:pt>
                <c:pt idx="88">
                  <c:v>3583.09</c:v>
                </c:pt>
                <c:pt idx="89">
                  <c:v>3583.09</c:v>
                </c:pt>
                <c:pt idx="90">
                  <c:v>3583.09</c:v>
                </c:pt>
                <c:pt idx="91">
                  <c:v>3583.09</c:v>
                </c:pt>
                <c:pt idx="92">
                  <c:v>3583.09</c:v>
                </c:pt>
                <c:pt idx="93">
                  <c:v>3583.09</c:v>
                </c:pt>
                <c:pt idx="94">
                  <c:v>3583.09</c:v>
                </c:pt>
                <c:pt idx="95">
                  <c:v>3583.09</c:v>
                </c:pt>
                <c:pt idx="96">
                  <c:v>3583.09</c:v>
                </c:pt>
                <c:pt idx="97">
                  <c:v>3583.09</c:v>
                </c:pt>
                <c:pt idx="98">
                  <c:v>3583.09</c:v>
                </c:pt>
                <c:pt idx="99">
                  <c:v>3583.09</c:v>
                </c:pt>
                <c:pt idx="100">
                  <c:v>3583.09</c:v>
                </c:pt>
                <c:pt idx="101">
                  <c:v>3583.09</c:v>
                </c:pt>
                <c:pt idx="102">
                  <c:v>3583.09</c:v>
                </c:pt>
                <c:pt idx="103">
                  <c:v>3583.09</c:v>
                </c:pt>
                <c:pt idx="104">
                  <c:v>3583.09</c:v>
                </c:pt>
                <c:pt idx="105">
                  <c:v>3583.09</c:v>
                </c:pt>
                <c:pt idx="106">
                  <c:v>3583.09</c:v>
                </c:pt>
                <c:pt idx="107">
                  <c:v>3583.09</c:v>
                </c:pt>
                <c:pt idx="108">
                  <c:v>3583.09</c:v>
                </c:pt>
                <c:pt idx="109">
                  <c:v>3583.09</c:v>
                </c:pt>
                <c:pt idx="110">
                  <c:v>3583.09</c:v>
                </c:pt>
                <c:pt idx="111">
                  <c:v>3583.09</c:v>
                </c:pt>
                <c:pt idx="112">
                  <c:v>3583.09</c:v>
                </c:pt>
                <c:pt idx="113">
                  <c:v>3583.09</c:v>
                </c:pt>
                <c:pt idx="114">
                  <c:v>3583.09</c:v>
                </c:pt>
                <c:pt idx="115">
                  <c:v>3583.09</c:v>
                </c:pt>
                <c:pt idx="116">
                  <c:v>3583.09</c:v>
                </c:pt>
                <c:pt idx="117">
                  <c:v>3583.09</c:v>
                </c:pt>
                <c:pt idx="118">
                  <c:v>3583.09</c:v>
                </c:pt>
                <c:pt idx="119">
                  <c:v>3583.09</c:v>
                </c:pt>
                <c:pt idx="120">
                  <c:v>3759.89</c:v>
                </c:pt>
                <c:pt idx="121">
                  <c:v>3759.89</c:v>
                </c:pt>
                <c:pt idx="122">
                  <c:v>3759.89</c:v>
                </c:pt>
                <c:pt idx="123">
                  <c:v>3759.89</c:v>
                </c:pt>
                <c:pt idx="124">
                  <c:v>3759.89</c:v>
                </c:pt>
                <c:pt idx="125">
                  <c:v>3759.89</c:v>
                </c:pt>
                <c:pt idx="126">
                  <c:v>3759.89</c:v>
                </c:pt>
                <c:pt idx="127">
                  <c:v>3759.89</c:v>
                </c:pt>
                <c:pt idx="128">
                  <c:v>3759.89</c:v>
                </c:pt>
                <c:pt idx="129">
                  <c:v>3759.89</c:v>
                </c:pt>
                <c:pt idx="130">
                  <c:v>3759.89</c:v>
                </c:pt>
                <c:pt idx="131">
                  <c:v>3759.89</c:v>
                </c:pt>
                <c:pt idx="132">
                  <c:v>3759.89</c:v>
                </c:pt>
                <c:pt idx="133">
                  <c:v>3759.89</c:v>
                </c:pt>
                <c:pt idx="134">
                  <c:v>3759.89</c:v>
                </c:pt>
                <c:pt idx="135">
                  <c:v>3759.89</c:v>
                </c:pt>
                <c:pt idx="136">
                  <c:v>3759.89</c:v>
                </c:pt>
                <c:pt idx="137">
                  <c:v>3759.89</c:v>
                </c:pt>
                <c:pt idx="138">
                  <c:v>3759.89</c:v>
                </c:pt>
                <c:pt idx="139">
                  <c:v>3759.89</c:v>
                </c:pt>
                <c:pt idx="140">
                  <c:v>3759.89</c:v>
                </c:pt>
                <c:pt idx="141">
                  <c:v>3759.89</c:v>
                </c:pt>
                <c:pt idx="142">
                  <c:v>3759.89</c:v>
                </c:pt>
                <c:pt idx="143">
                  <c:v>3759.89</c:v>
                </c:pt>
              </c:numCache>
            </c:numRef>
          </c:val>
        </c:ser>
        <c:ser>
          <c:idx val="3"/>
          <c:order val="3"/>
          <c:tx>
            <c:strRef>
              <c:f>Main!$U$2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ffcc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'Kevin Forecast'!$AC$3:$AC$170</c:f>
              <c:strCache>
                <c:ptCount val="168"/>
                <c:pt idx="0">
                  <c:v>3/25 0</c:v>
                </c:pt>
                <c:pt idx="1">
                  <c:v>3/25 1</c:v>
                </c:pt>
                <c:pt idx="2">
                  <c:v>3/25 2</c:v>
                </c:pt>
                <c:pt idx="3">
                  <c:v>3/25 3</c:v>
                </c:pt>
                <c:pt idx="4">
                  <c:v>3/25 4</c:v>
                </c:pt>
                <c:pt idx="5">
                  <c:v>3/25 5</c:v>
                </c:pt>
                <c:pt idx="6">
                  <c:v>3/25 6</c:v>
                </c:pt>
                <c:pt idx="7">
                  <c:v>3/25 7</c:v>
                </c:pt>
                <c:pt idx="8">
                  <c:v>3/25 8</c:v>
                </c:pt>
                <c:pt idx="9">
                  <c:v>3/25 9</c:v>
                </c:pt>
                <c:pt idx="10">
                  <c:v>3/25 10</c:v>
                </c:pt>
                <c:pt idx="11">
                  <c:v>3/25 11</c:v>
                </c:pt>
                <c:pt idx="12">
                  <c:v>3/25 12</c:v>
                </c:pt>
                <c:pt idx="13">
                  <c:v>3/25 13</c:v>
                </c:pt>
                <c:pt idx="14">
                  <c:v>3/25 14</c:v>
                </c:pt>
                <c:pt idx="15">
                  <c:v>3/25 15</c:v>
                </c:pt>
                <c:pt idx="16">
                  <c:v>3/25 16</c:v>
                </c:pt>
                <c:pt idx="17">
                  <c:v>3/25 17</c:v>
                </c:pt>
                <c:pt idx="18">
                  <c:v>3/25 18</c:v>
                </c:pt>
                <c:pt idx="19">
                  <c:v>3/25 19</c:v>
                </c:pt>
                <c:pt idx="20">
                  <c:v>3/25 20</c:v>
                </c:pt>
                <c:pt idx="21">
                  <c:v>3/25 21</c:v>
                </c:pt>
                <c:pt idx="22">
                  <c:v>3/25 22</c:v>
                </c:pt>
                <c:pt idx="23">
                  <c:v>3/25 23</c:v>
                </c:pt>
                <c:pt idx="24">
                  <c:v>3/26 0</c:v>
                </c:pt>
                <c:pt idx="25">
                  <c:v>3/26 1</c:v>
                </c:pt>
                <c:pt idx="26">
                  <c:v>3/26 2</c:v>
                </c:pt>
                <c:pt idx="27">
                  <c:v>3/26 3</c:v>
                </c:pt>
                <c:pt idx="28">
                  <c:v>3/26 4</c:v>
                </c:pt>
                <c:pt idx="29">
                  <c:v>3/26 5</c:v>
                </c:pt>
                <c:pt idx="30">
                  <c:v>3/26 6</c:v>
                </c:pt>
                <c:pt idx="31">
                  <c:v>3/26 7</c:v>
                </c:pt>
                <c:pt idx="32">
                  <c:v>3/26 8</c:v>
                </c:pt>
                <c:pt idx="33">
                  <c:v>3/26 9</c:v>
                </c:pt>
                <c:pt idx="34">
                  <c:v>3/26 10</c:v>
                </c:pt>
                <c:pt idx="35">
                  <c:v>3/26 11</c:v>
                </c:pt>
                <c:pt idx="36">
                  <c:v>3/26 12</c:v>
                </c:pt>
                <c:pt idx="37">
                  <c:v>3/26 13</c:v>
                </c:pt>
                <c:pt idx="38">
                  <c:v>3/26 14</c:v>
                </c:pt>
                <c:pt idx="39">
                  <c:v>3/26 15</c:v>
                </c:pt>
                <c:pt idx="40">
                  <c:v>3/26 16</c:v>
                </c:pt>
                <c:pt idx="41">
                  <c:v>3/26 17</c:v>
                </c:pt>
                <c:pt idx="42">
                  <c:v>3/26 18</c:v>
                </c:pt>
                <c:pt idx="43">
                  <c:v>3/26 19</c:v>
                </c:pt>
                <c:pt idx="44">
                  <c:v>3/26 20</c:v>
                </c:pt>
                <c:pt idx="45">
                  <c:v>3/26 21</c:v>
                </c:pt>
                <c:pt idx="46">
                  <c:v>3/26 22</c:v>
                </c:pt>
                <c:pt idx="47">
                  <c:v>3/26 23</c:v>
                </c:pt>
                <c:pt idx="48">
                  <c:v>3/27 0</c:v>
                </c:pt>
                <c:pt idx="49">
                  <c:v>3/27 1</c:v>
                </c:pt>
                <c:pt idx="50">
                  <c:v>3/27 2</c:v>
                </c:pt>
                <c:pt idx="51">
                  <c:v>3/27 3</c:v>
                </c:pt>
                <c:pt idx="52">
                  <c:v>3/27 4</c:v>
                </c:pt>
                <c:pt idx="53">
                  <c:v>3/27 5</c:v>
                </c:pt>
                <c:pt idx="54">
                  <c:v>3/27 6</c:v>
                </c:pt>
                <c:pt idx="55">
                  <c:v>3/27 7</c:v>
                </c:pt>
                <c:pt idx="56">
                  <c:v>3/27 8</c:v>
                </c:pt>
                <c:pt idx="57">
                  <c:v>3/27 9</c:v>
                </c:pt>
                <c:pt idx="58">
                  <c:v>3/27 10</c:v>
                </c:pt>
                <c:pt idx="59">
                  <c:v>3/27 11</c:v>
                </c:pt>
                <c:pt idx="60">
                  <c:v>3/27 12</c:v>
                </c:pt>
                <c:pt idx="61">
                  <c:v>3/27 13</c:v>
                </c:pt>
                <c:pt idx="62">
                  <c:v>3/27 14</c:v>
                </c:pt>
                <c:pt idx="63">
                  <c:v>3/27 15</c:v>
                </c:pt>
                <c:pt idx="64">
                  <c:v>3/27 16</c:v>
                </c:pt>
                <c:pt idx="65">
                  <c:v>3/27 17</c:v>
                </c:pt>
                <c:pt idx="66">
                  <c:v>3/27 18</c:v>
                </c:pt>
                <c:pt idx="67">
                  <c:v>3/27 19</c:v>
                </c:pt>
                <c:pt idx="68">
                  <c:v>3/27 20</c:v>
                </c:pt>
                <c:pt idx="69">
                  <c:v>3/27 21</c:v>
                </c:pt>
                <c:pt idx="70">
                  <c:v>3/27 22</c:v>
                </c:pt>
                <c:pt idx="71">
                  <c:v>3/27 23</c:v>
                </c:pt>
                <c:pt idx="72">
                  <c:v>3/28 0</c:v>
                </c:pt>
                <c:pt idx="73">
                  <c:v>3/28 1</c:v>
                </c:pt>
                <c:pt idx="74">
                  <c:v>3/28 2</c:v>
                </c:pt>
                <c:pt idx="75">
                  <c:v>3/28 3</c:v>
                </c:pt>
                <c:pt idx="76">
                  <c:v>3/28 4</c:v>
                </c:pt>
                <c:pt idx="77">
                  <c:v>3/28 5</c:v>
                </c:pt>
                <c:pt idx="78">
                  <c:v>3/28 6</c:v>
                </c:pt>
                <c:pt idx="79">
                  <c:v>3/28 7</c:v>
                </c:pt>
                <c:pt idx="80">
                  <c:v>3/28 8</c:v>
                </c:pt>
                <c:pt idx="81">
                  <c:v>3/28 9</c:v>
                </c:pt>
                <c:pt idx="82">
                  <c:v>3/28 10</c:v>
                </c:pt>
                <c:pt idx="83">
                  <c:v>3/28 11</c:v>
                </c:pt>
                <c:pt idx="84">
                  <c:v>3/28 12</c:v>
                </c:pt>
                <c:pt idx="85">
                  <c:v>3/28 13</c:v>
                </c:pt>
                <c:pt idx="86">
                  <c:v>3/28 14</c:v>
                </c:pt>
                <c:pt idx="87">
                  <c:v>3/28 15</c:v>
                </c:pt>
                <c:pt idx="88">
                  <c:v>3/28 16</c:v>
                </c:pt>
                <c:pt idx="89">
                  <c:v>3/28 17</c:v>
                </c:pt>
                <c:pt idx="90">
                  <c:v>3/28 18</c:v>
                </c:pt>
                <c:pt idx="91">
                  <c:v>3/28 19</c:v>
                </c:pt>
                <c:pt idx="92">
                  <c:v>3/28 20</c:v>
                </c:pt>
                <c:pt idx="93">
                  <c:v>3/28 21</c:v>
                </c:pt>
                <c:pt idx="94">
                  <c:v>3/28 22</c:v>
                </c:pt>
                <c:pt idx="95">
                  <c:v>3/28 23</c:v>
                </c:pt>
                <c:pt idx="96">
                  <c:v>3/29 0</c:v>
                </c:pt>
                <c:pt idx="97">
                  <c:v>3/29 1</c:v>
                </c:pt>
                <c:pt idx="98">
                  <c:v>3/29 2</c:v>
                </c:pt>
                <c:pt idx="99">
                  <c:v>3/29 3</c:v>
                </c:pt>
                <c:pt idx="100">
                  <c:v>3/29 4</c:v>
                </c:pt>
                <c:pt idx="101">
                  <c:v>3/29 5</c:v>
                </c:pt>
                <c:pt idx="102">
                  <c:v>3/29 6</c:v>
                </c:pt>
                <c:pt idx="103">
                  <c:v>3/29 7</c:v>
                </c:pt>
                <c:pt idx="104">
                  <c:v>3/29 8</c:v>
                </c:pt>
                <c:pt idx="105">
                  <c:v>3/29 9</c:v>
                </c:pt>
                <c:pt idx="106">
                  <c:v>3/29 10</c:v>
                </c:pt>
                <c:pt idx="107">
                  <c:v>3/29 11</c:v>
                </c:pt>
                <c:pt idx="108">
                  <c:v>3/29 12</c:v>
                </c:pt>
                <c:pt idx="109">
                  <c:v>3/29 13</c:v>
                </c:pt>
                <c:pt idx="110">
                  <c:v>3/29 14</c:v>
                </c:pt>
                <c:pt idx="111">
                  <c:v>3/29 15</c:v>
                </c:pt>
                <c:pt idx="112">
                  <c:v>3/29 16</c:v>
                </c:pt>
                <c:pt idx="113">
                  <c:v>3/29 17</c:v>
                </c:pt>
                <c:pt idx="114">
                  <c:v>3/29 18</c:v>
                </c:pt>
                <c:pt idx="115">
                  <c:v>3/29 19</c:v>
                </c:pt>
                <c:pt idx="116">
                  <c:v>3/29 20</c:v>
                </c:pt>
                <c:pt idx="117">
                  <c:v>3/29 21</c:v>
                </c:pt>
                <c:pt idx="118">
                  <c:v>3/29 22</c:v>
                </c:pt>
                <c:pt idx="119">
                  <c:v>3/29 23</c:v>
                </c:pt>
                <c:pt idx="120">
                  <c:v>3/30 0</c:v>
                </c:pt>
                <c:pt idx="121">
                  <c:v>3/30 1</c:v>
                </c:pt>
                <c:pt idx="122">
                  <c:v>3/30 2</c:v>
                </c:pt>
                <c:pt idx="123">
                  <c:v>3/30 3</c:v>
                </c:pt>
                <c:pt idx="124">
                  <c:v>3/30 4</c:v>
                </c:pt>
                <c:pt idx="125">
                  <c:v>3/30 5</c:v>
                </c:pt>
                <c:pt idx="126">
                  <c:v>3/30 6</c:v>
                </c:pt>
                <c:pt idx="127">
                  <c:v>3/30 7</c:v>
                </c:pt>
                <c:pt idx="128">
                  <c:v>3/30 8</c:v>
                </c:pt>
                <c:pt idx="129">
                  <c:v>3/30 9</c:v>
                </c:pt>
                <c:pt idx="130">
                  <c:v>3/30 10</c:v>
                </c:pt>
                <c:pt idx="131">
                  <c:v>3/30 11</c:v>
                </c:pt>
                <c:pt idx="132">
                  <c:v>3/30 12</c:v>
                </c:pt>
                <c:pt idx="133">
                  <c:v>3/30 13</c:v>
                </c:pt>
                <c:pt idx="134">
                  <c:v>3/30 14</c:v>
                </c:pt>
                <c:pt idx="135">
                  <c:v>3/30 15</c:v>
                </c:pt>
                <c:pt idx="136">
                  <c:v>3/30 16</c:v>
                </c:pt>
                <c:pt idx="137">
                  <c:v>3/30 17</c:v>
                </c:pt>
                <c:pt idx="138">
                  <c:v>3/30 18</c:v>
                </c:pt>
                <c:pt idx="139">
                  <c:v>3/30 19</c:v>
                </c:pt>
                <c:pt idx="140">
                  <c:v>3/30 20</c:v>
                </c:pt>
                <c:pt idx="141">
                  <c:v>3/30 21</c:v>
                </c:pt>
                <c:pt idx="142">
                  <c:v>3/30 22</c:v>
                </c:pt>
                <c:pt idx="143">
                  <c:v>3/30 23</c:v>
                </c:pt>
                <c:pt idx="144">
                  <c:v>3/31 0</c:v>
                </c:pt>
                <c:pt idx="145">
                  <c:v>3/31 1</c:v>
                </c:pt>
                <c:pt idx="146">
                  <c:v>3/31 2</c:v>
                </c:pt>
                <c:pt idx="147">
                  <c:v>3/31 3</c:v>
                </c:pt>
                <c:pt idx="148">
                  <c:v>3/31 4</c:v>
                </c:pt>
                <c:pt idx="149">
                  <c:v>3/31 5</c:v>
                </c:pt>
                <c:pt idx="150">
                  <c:v>3/31 6</c:v>
                </c:pt>
                <c:pt idx="151">
                  <c:v>3/31 7</c:v>
                </c:pt>
                <c:pt idx="152">
                  <c:v>3/31 8</c:v>
                </c:pt>
                <c:pt idx="153">
                  <c:v>3/31 9</c:v>
                </c:pt>
                <c:pt idx="154">
                  <c:v>3/31 10</c:v>
                </c:pt>
                <c:pt idx="155">
                  <c:v>3/31 11</c:v>
                </c:pt>
                <c:pt idx="156">
                  <c:v>3/31 12</c:v>
                </c:pt>
                <c:pt idx="157">
                  <c:v>3/31 13</c:v>
                </c:pt>
                <c:pt idx="158">
                  <c:v>3/31 14</c:v>
                </c:pt>
                <c:pt idx="159">
                  <c:v>3/31 15</c:v>
                </c:pt>
                <c:pt idx="160">
                  <c:v>3/31 16</c:v>
                </c:pt>
                <c:pt idx="161">
                  <c:v>3/31 17</c:v>
                </c:pt>
                <c:pt idx="162">
                  <c:v>3/31 18</c:v>
                </c:pt>
                <c:pt idx="163">
                  <c:v>3/31 19</c:v>
                </c:pt>
                <c:pt idx="164">
                  <c:v>3/31 20</c:v>
                </c:pt>
                <c:pt idx="165">
                  <c:v>3/31 21</c:v>
                </c:pt>
                <c:pt idx="166">
                  <c:v>3/31 22</c:v>
                </c:pt>
                <c:pt idx="167">
                  <c:v>3/31 23</c:v>
                </c:pt>
              </c:strCache>
            </c:strRef>
          </c:cat>
          <c:val>
            <c:numRef>
              <c:f>Main!$U$3:$U$146</c:f>
              <c:numCache>
                <c:formatCode>General</c:formatCode>
                <c:ptCount val="144"/>
                <c:pt idx="0">
                  <c:v>8563.95</c:v>
                </c:pt>
                <c:pt idx="1">
                  <c:v>8563.95</c:v>
                </c:pt>
                <c:pt idx="2">
                  <c:v>8563.95</c:v>
                </c:pt>
                <c:pt idx="3">
                  <c:v>8563.95</c:v>
                </c:pt>
                <c:pt idx="4">
                  <c:v>8563.95</c:v>
                </c:pt>
                <c:pt idx="5">
                  <c:v>8563.95</c:v>
                </c:pt>
                <c:pt idx="6">
                  <c:v>8563.95</c:v>
                </c:pt>
                <c:pt idx="7">
                  <c:v>8563.95</c:v>
                </c:pt>
                <c:pt idx="8">
                  <c:v>8563.95</c:v>
                </c:pt>
                <c:pt idx="9">
                  <c:v>8563.95</c:v>
                </c:pt>
                <c:pt idx="10">
                  <c:v>8563.95</c:v>
                </c:pt>
                <c:pt idx="11">
                  <c:v>8563.95</c:v>
                </c:pt>
                <c:pt idx="12">
                  <c:v>8563.95</c:v>
                </c:pt>
                <c:pt idx="13">
                  <c:v>8563.95</c:v>
                </c:pt>
                <c:pt idx="14">
                  <c:v>8563.95</c:v>
                </c:pt>
                <c:pt idx="15">
                  <c:v>8563.95</c:v>
                </c:pt>
                <c:pt idx="16">
                  <c:v>8563.95</c:v>
                </c:pt>
                <c:pt idx="17">
                  <c:v>8563.95</c:v>
                </c:pt>
                <c:pt idx="18">
                  <c:v>8563.95</c:v>
                </c:pt>
                <c:pt idx="19">
                  <c:v>8563.95</c:v>
                </c:pt>
                <c:pt idx="20">
                  <c:v>8563.95</c:v>
                </c:pt>
                <c:pt idx="21">
                  <c:v>8563.95</c:v>
                </c:pt>
                <c:pt idx="22">
                  <c:v>8563.95</c:v>
                </c:pt>
                <c:pt idx="23">
                  <c:v>8563.95</c:v>
                </c:pt>
                <c:pt idx="24">
                  <c:v>8563.95</c:v>
                </c:pt>
                <c:pt idx="25">
                  <c:v>8563.95</c:v>
                </c:pt>
                <c:pt idx="26">
                  <c:v>8563.95</c:v>
                </c:pt>
                <c:pt idx="27">
                  <c:v>8563.95</c:v>
                </c:pt>
                <c:pt idx="28">
                  <c:v>8563.95</c:v>
                </c:pt>
                <c:pt idx="29">
                  <c:v>8563.95</c:v>
                </c:pt>
                <c:pt idx="30">
                  <c:v>8563.95</c:v>
                </c:pt>
                <c:pt idx="31">
                  <c:v>8563.95</c:v>
                </c:pt>
                <c:pt idx="32">
                  <c:v>8563.95</c:v>
                </c:pt>
                <c:pt idx="33">
                  <c:v>8563.95</c:v>
                </c:pt>
                <c:pt idx="34">
                  <c:v>8563.95</c:v>
                </c:pt>
                <c:pt idx="35">
                  <c:v>8563.95</c:v>
                </c:pt>
                <c:pt idx="36">
                  <c:v>8563.95</c:v>
                </c:pt>
                <c:pt idx="37">
                  <c:v>8563.95</c:v>
                </c:pt>
                <c:pt idx="38">
                  <c:v>8563.95</c:v>
                </c:pt>
                <c:pt idx="39">
                  <c:v>8563.95</c:v>
                </c:pt>
                <c:pt idx="40">
                  <c:v>8563.95</c:v>
                </c:pt>
                <c:pt idx="41">
                  <c:v>8563.95</c:v>
                </c:pt>
                <c:pt idx="42">
                  <c:v>8563.95</c:v>
                </c:pt>
                <c:pt idx="43">
                  <c:v>8563.95</c:v>
                </c:pt>
                <c:pt idx="44">
                  <c:v>8563.95</c:v>
                </c:pt>
                <c:pt idx="45">
                  <c:v>8563.95</c:v>
                </c:pt>
                <c:pt idx="46">
                  <c:v>8563.95</c:v>
                </c:pt>
                <c:pt idx="47">
                  <c:v>8563.95</c:v>
                </c:pt>
                <c:pt idx="48">
                  <c:v>8563.95</c:v>
                </c:pt>
                <c:pt idx="49">
                  <c:v>8563.95</c:v>
                </c:pt>
                <c:pt idx="50">
                  <c:v>8563.95</c:v>
                </c:pt>
                <c:pt idx="51">
                  <c:v>8563.95</c:v>
                </c:pt>
                <c:pt idx="52">
                  <c:v>8563.95</c:v>
                </c:pt>
                <c:pt idx="53">
                  <c:v>8563.95</c:v>
                </c:pt>
                <c:pt idx="54">
                  <c:v>8563.95</c:v>
                </c:pt>
                <c:pt idx="55">
                  <c:v>8563.95</c:v>
                </c:pt>
                <c:pt idx="56">
                  <c:v>8563.95</c:v>
                </c:pt>
                <c:pt idx="57">
                  <c:v>8563.95</c:v>
                </c:pt>
                <c:pt idx="58">
                  <c:v>8563.95</c:v>
                </c:pt>
                <c:pt idx="59">
                  <c:v>8563.95</c:v>
                </c:pt>
                <c:pt idx="60">
                  <c:v>8563.95</c:v>
                </c:pt>
                <c:pt idx="61">
                  <c:v>8563.95</c:v>
                </c:pt>
                <c:pt idx="62">
                  <c:v>8563.95</c:v>
                </c:pt>
                <c:pt idx="63">
                  <c:v>8563.95</c:v>
                </c:pt>
                <c:pt idx="64">
                  <c:v>8563.95</c:v>
                </c:pt>
                <c:pt idx="65">
                  <c:v>8563.95</c:v>
                </c:pt>
                <c:pt idx="66">
                  <c:v>8563.95</c:v>
                </c:pt>
                <c:pt idx="67">
                  <c:v>8563.95</c:v>
                </c:pt>
                <c:pt idx="68">
                  <c:v>8563.95</c:v>
                </c:pt>
                <c:pt idx="69">
                  <c:v>8563.95</c:v>
                </c:pt>
                <c:pt idx="70">
                  <c:v>8563.95</c:v>
                </c:pt>
                <c:pt idx="71">
                  <c:v>8563.95</c:v>
                </c:pt>
                <c:pt idx="72">
                  <c:v>8563.95</c:v>
                </c:pt>
                <c:pt idx="73">
                  <c:v>8563.95</c:v>
                </c:pt>
                <c:pt idx="74">
                  <c:v>8563.95</c:v>
                </c:pt>
                <c:pt idx="75">
                  <c:v>8563.95</c:v>
                </c:pt>
                <c:pt idx="76">
                  <c:v>8563.95</c:v>
                </c:pt>
                <c:pt idx="77">
                  <c:v>8563.95</c:v>
                </c:pt>
                <c:pt idx="78">
                  <c:v>8563.95</c:v>
                </c:pt>
                <c:pt idx="79">
                  <c:v>8563.95</c:v>
                </c:pt>
                <c:pt idx="80">
                  <c:v>8563.95</c:v>
                </c:pt>
                <c:pt idx="81">
                  <c:v>8563.95</c:v>
                </c:pt>
                <c:pt idx="82">
                  <c:v>8563.95</c:v>
                </c:pt>
                <c:pt idx="83">
                  <c:v>8563.95</c:v>
                </c:pt>
                <c:pt idx="84">
                  <c:v>8563.95</c:v>
                </c:pt>
                <c:pt idx="85">
                  <c:v>8563.95</c:v>
                </c:pt>
                <c:pt idx="86">
                  <c:v>8563.95</c:v>
                </c:pt>
                <c:pt idx="87">
                  <c:v>8563.95</c:v>
                </c:pt>
                <c:pt idx="88">
                  <c:v>8563.95</c:v>
                </c:pt>
                <c:pt idx="89">
                  <c:v>8563.95</c:v>
                </c:pt>
                <c:pt idx="90">
                  <c:v>8563.95</c:v>
                </c:pt>
                <c:pt idx="91">
                  <c:v>8563.95</c:v>
                </c:pt>
                <c:pt idx="92">
                  <c:v>8563.95</c:v>
                </c:pt>
                <c:pt idx="93">
                  <c:v>8563.95</c:v>
                </c:pt>
                <c:pt idx="94">
                  <c:v>8563.95</c:v>
                </c:pt>
                <c:pt idx="95">
                  <c:v>8563.95</c:v>
                </c:pt>
                <c:pt idx="96">
                  <c:v>8563.95</c:v>
                </c:pt>
                <c:pt idx="97">
                  <c:v>8563.95</c:v>
                </c:pt>
                <c:pt idx="98">
                  <c:v>8563.95</c:v>
                </c:pt>
                <c:pt idx="99">
                  <c:v>8563.95</c:v>
                </c:pt>
                <c:pt idx="100">
                  <c:v>8563.95</c:v>
                </c:pt>
                <c:pt idx="101">
                  <c:v>8563.95</c:v>
                </c:pt>
                <c:pt idx="102">
                  <c:v>8563.95</c:v>
                </c:pt>
                <c:pt idx="103">
                  <c:v>8563.95</c:v>
                </c:pt>
                <c:pt idx="104">
                  <c:v>8563.95</c:v>
                </c:pt>
                <c:pt idx="105">
                  <c:v>8563.95</c:v>
                </c:pt>
                <c:pt idx="106">
                  <c:v>8563.95</c:v>
                </c:pt>
                <c:pt idx="107">
                  <c:v>8563.95</c:v>
                </c:pt>
                <c:pt idx="108">
                  <c:v>8563.95</c:v>
                </c:pt>
                <c:pt idx="109">
                  <c:v>8563.95</c:v>
                </c:pt>
                <c:pt idx="110">
                  <c:v>8563.95</c:v>
                </c:pt>
                <c:pt idx="111">
                  <c:v>8563.95</c:v>
                </c:pt>
                <c:pt idx="112">
                  <c:v>8563.95</c:v>
                </c:pt>
                <c:pt idx="113">
                  <c:v>8563.95</c:v>
                </c:pt>
                <c:pt idx="114">
                  <c:v>8563.95</c:v>
                </c:pt>
                <c:pt idx="115">
                  <c:v>8563.95</c:v>
                </c:pt>
                <c:pt idx="116">
                  <c:v>8563.95</c:v>
                </c:pt>
                <c:pt idx="117">
                  <c:v>8563.95</c:v>
                </c:pt>
                <c:pt idx="118">
                  <c:v>8563.95</c:v>
                </c:pt>
                <c:pt idx="119">
                  <c:v>8563.95</c:v>
                </c:pt>
                <c:pt idx="120">
                  <c:v>8563.95</c:v>
                </c:pt>
                <c:pt idx="121">
                  <c:v>8563.95</c:v>
                </c:pt>
                <c:pt idx="122">
                  <c:v>8563.95</c:v>
                </c:pt>
                <c:pt idx="123">
                  <c:v>8563.95</c:v>
                </c:pt>
                <c:pt idx="124">
                  <c:v>8563.95</c:v>
                </c:pt>
                <c:pt idx="125">
                  <c:v>8563.95</c:v>
                </c:pt>
                <c:pt idx="126">
                  <c:v>8563.95</c:v>
                </c:pt>
                <c:pt idx="127">
                  <c:v>8563.95</c:v>
                </c:pt>
                <c:pt idx="128">
                  <c:v>8563.95</c:v>
                </c:pt>
                <c:pt idx="129">
                  <c:v>8563.95</c:v>
                </c:pt>
                <c:pt idx="130">
                  <c:v>8563.95</c:v>
                </c:pt>
                <c:pt idx="131">
                  <c:v>8563.95</c:v>
                </c:pt>
                <c:pt idx="132">
                  <c:v>8563.95</c:v>
                </c:pt>
                <c:pt idx="133">
                  <c:v>8563.95</c:v>
                </c:pt>
                <c:pt idx="134">
                  <c:v>8563.95</c:v>
                </c:pt>
                <c:pt idx="135">
                  <c:v>8563.95</c:v>
                </c:pt>
                <c:pt idx="136">
                  <c:v>8563.95</c:v>
                </c:pt>
                <c:pt idx="137">
                  <c:v>8563.95</c:v>
                </c:pt>
                <c:pt idx="138">
                  <c:v>8563.95</c:v>
                </c:pt>
                <c:pt idx="139">
                  <c:v>8563.95</c:v>
                </c:pt>
                <c:pt idx="140">
                  <c:v>8563.95</c:v>
                </c:pt>
                <c:pt idx="141">
                  <c:v>8563.95</c:v>
                </c:pt>
                <c:pt idx="142">
                  <c:v>8563.95</c:v>
                </c:pt>
                <c:pt idx="143">
                  <c:v>8563.95</c:v>
                </c:pt>
              </c:numCache>
            </c:numRef>
          </c:val>
        </c:ser>
        <c:ser>
          <c:idx val="4"/>
          <c:order val="4"/>
          <c:tx>
            <c:strRef>
              <c:f>Main!$V$2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'Kevin Forecast'!$AC$3:$AC$170</c:f>
              <c:strCache>
                <c:ptCount val="168"/>
                <c:pt idx="0">
                  <c:v>3/25 0</c:v>
                </c:pt>
                <c:pt idx="1">
                  <c:v>3/25 1</c:v>
                </c:pt>
                <c:pt idx="2">
                  <c:v>3/25 2</c:v>
                </c:pt>
                <c:pt idx="3">
                  <c:v>3/25 3</c:v>
                </c:pt>
                <c:pt idx="4">
                  <c:v>3/25 4</c:v>
                </c:pt>
                <c:pt idx="5">
                  <c:v>3/25 5</c:v>
                </c:pt>
                <c:pt idx="6">
                  <c:v>3/25 6</c:v>
                </c:pt>
                <c:pt idx="7">
                  <c:v>3/25 7</c:v>
                </c:pt>
                <c:pt idx="8">
                  <c:v>3/25 8</c:v>
                </c:pt>
                <c:pt idx="9">
                  <c:v>3/25 9</c:v>
                </c:pt>
                <c:pt idx="10">
                  <c:v>3/25 10</c:v>
                </c:pt>
                <c:pt idx="11">
                  <c:v>3/25 11</c:v>
                </c:pt>
                <c:pt idx="12">
                  <c:v>3/25 12</c:v>
                </c:pt>
                <c:pt idx="13">
                  <c:v>3/25 13</c:v>
                </c:pt>
                <c:pt idx="14">
                  <c:v>3/25 14</c:v>
                </c:pt>
                <c:pt idx="15">
                  <c:v>3/25 15</c:v>
                </c:pt>
                <c:pt idx="16">
                  <c:v>3/25 16</c:v>
                </c:pt>
                <c:pt idx="17">
                  <c:v>3/25 17</c:v>
                </c:pt>
                <c:pt idx="18">
                  <c:v>3/25 18</c:v>
                </c:pt>
                <c:pt idx="19">
                  <c:v>3/25 19</c:v>
                </c:pt>
                <c:pt idx="20">
                  <c:v>3/25 20</c:v>
                </c:pt>
                <c:pt idx="21">
                  <c:v>3/25 21</c:v>
                </c:pt>
                <c:pt idx="22">
                  <c:v>3/25 22</c:v>
                </c:pt>
                <c:pt idx="23">
                  <c:v>3/25 23</c:v>
                </c:pt>
                <c:pt idx="24">
                  <c:v>3/26 0</c:v>
                </c:pt>
                <c:pt idx="25">
                  <c:v>3/26 1</c:v>
                </c:pt>
                <c:pt idx="26">
                  <c:v>3/26 2</c:v>
                </c:pt>
                <c:pt idx="27">
                  <c:v>3/26 3</c:v>
                </c:pt>
                <c:pt idx="28">
                  <c:v>3/26 4</c:v>
                </c:pt>
                <c:pt idx="29">
                  <c:v>3/26 5</c:v>
                </c:pt>
                <c:pt idx="30">
                  <c:v>3/26 6</c:v>
                </c:pt>
                <c:pt idx="31">
                  <c:v>3/26 7</c:v>
                </c:pt>
                <c:pt idx="32">
                  <c:v>3/26 8</c:v>
                </c:pt>
                <c:pt idx="33">
                  <c:v>3/26 9</c:v>
                </c:pt>
                <c:pt idx="34">
                  <c:v>3/26 10</c:v>
                </c:pt>
                <c:pt idx="35">
                  <c:v>3/26 11</c:v>
                </c:pt>
                <c:pt idx="36">
                  <c:v>3/26 12</c:v>
                </c:pt>
                <c:pt idx="37">
                  <c:v>3/26 13</c:v>
                </c:pt>
                <c:pt idx="38">
                  <c:v>3/26 14</c:v>
                </c:pt>
                <c:pt idx="39">
                  <c:v>3/26 15</c:v>
                </c:pt>
                <c:pt idx="40">
                  <c:v>3/26 16</c:v>
                </c:pt>
                <c:pt idx="41">
                  <c:v>3/26 17</c:v>
                </c:pt>
                <c:pt idx="42">
                  <c:v>3/26 18</c:v>
                </c:pt>
                <c:pt idx="43">
                  <c:v>3/26 19</c:v>
                </c:pt>
                <c:pt idx="44">
                  <c:v>3/26 20</c:v>
                </c:pt>
                <c:pt idx="45">
                  <c:v>3/26 21</c:v>
                </c:pt>
                <c:pt idx="46">
                  <c:v>3/26 22</c:v>
                </c:pt>
                <c:pt idx="47">
                  <c:v>3/26 23</c:v>
                </c:pt>
                <c:pt idx="48">
                  <c:v>3/27 0</c:v>
                </c:pt>
                <c:pt idx="49">
                  <c:v>3/27 1</c:v>
                </c:pt>
                <c:pt idx="50">
                  <c:v>3/27 2</c:v>
                </c:pt>
                <c:pt idx="51">
                  <c:v>3/27 3</c:v>
                </c:pt>
                <c:pt idx="52">
                  <c:v>3/27 4</c:v>
                </c:pt>
                <c:pt idx="53">
                  <c:v>3/27 5</c:v>
                </c:pt>
                <c:pt idx="54">
                  <c:v>3/27 6</c:v>
                </c:pt>
                <c:pt idx="55">
                  <c:v>3/27 7</c:v>
                </c:pt>
                <c:pt idx="56">
                  <c:v>3/27 8</c:v>
                </c:pt>
                <c:pt idx="57">
                  <c:v>3/27 9</c:v>
                </c:pt>
                <c:pt idx="58">
                  <c:v>3/27 10</c:v>
                </c:pt>
                <c:pt idx="59">
                  <c:v>3/27 11</c:v>
                </c:pt>
                <c:pt idx="60">
                  <c:v>3/27 12</c:v>
                </c:pt>
                <c:pt idx="61">
                  <c:v>3/27 13</c:v>
                </c:pt>
                <c:pt idx="62">
                  <c:v>3/27 14</c:v>
                </c:pt>
                <c:pt idx="63">
                  <c:v>3/27 15</c:v>
                </c:pt>
                <c:pt idx="64">
                  <c:v>3/27 16</c:v>
                </c:pt>
                <c:pt idx="65">
                  <c:v>3/27 17</c:v>
                </c:pt>
                <c:pt idx="66">
                  <c:v>3/27 18</c:v>
                </c:pt>
                <c:pt idx="67">
                  <c:v>3/27 19</c:v>
                </c:pt>
                <c:pt idx="68">
                  <c:v>3/27 20</c:v>
                </c:pt>
                <c:pt idx="69">
                  <c:v>3/27 21</c:v>
                </c:pt>
                <c:pt idx="70">
                  <c:v>3/27 22</c:v>
                </c:pt>
                <c:pt idx="71">
                  <c:v>3/27 23</c:v>
                </c:pt>
                <c:pt idx="72">
                  <c:v>3/28 0</c:v>
                </c:pt>
                <c:pt idx="73">
                  <c:v>3/28 1</c:v>
                </c:pt>
                <c:pt idx="74">
                  <c:v>3/28 2</c:v>
                </c:pt>
                <c:pt idx="75">
                  <c:v>3/28 3</c:v>
                </c:pt>
                <c:pt idx="76">
                  <c:v>3/28 4</c:v>
                </c:pt>
                <c:pt idx="77">
                  <c:v>3/28 5</c:v>
                </c:pt>
                <c:pt idx="78">
                  <c:v>3/28 6</c:v>
                </c:pt>
                <c:pt idx="79">
                  <c:v>3/28 7</c:v>
                </c:pt>
                <c:pt idx="80">
                  <c:v>3/28 8</c:v>
                </c:pt>
                <c:pt idx="81">
                  <c:v>3/28 9</c:v>
                </c:pt>
                <c:pt idx="82">
                  <c:v>3/28 10</c:v>
                </c:pt>
                <c:pt idx="83">
                  <c:v>3/28 11</c:v>
                </c:pt>
                <c:pt idx="84">
                  <c:v>3/28 12</c:v>
                </c:pt>
                <c:pt idx="85">
                  <c:v>3/28 13</c:v>
                </c:pt>
                <c:pt idx="86">
                  <c:v>3/28 14</c:v>
                </c:pt>
                <c:pt idx="87">
                  <c:v>3/28 15</c:v>
                </c:pt>
                <c:pt idx="88">
                  <c:v>3/28 16</c:v>
                </c:pt>
                <c:pt idx="89">
                  <c:v>3/28 17</c:v>
                </c:pt>
                <c:pt idx="90">
                  <c:v>3/28 18</c:v>
                </c:pt>
                <c:pt idx="91">
                  <c:v>3/28 19</c:v>
                </c:pt>
                <c:pt idx="92">
                  <c:v>3/28 20</c:v>
                </c:pt>
                <c:pt idx="93">
                  <c:v>3/28 21</c:v>
                </c:pt>
                <c:pt idx="94">
                  <c:v>3/28 22</c:v>
                </c:pt>
                <c:pt idx="95">
                  <c:v>3/28 23</c:v>
                </c:pt>
                <c:pt idx="96">
                  <c:v>3/29 0</c:v>
                </c:pt>
                <c:pt idx="97">
                  <c:v>3/29 1</c:v>
                </c:pt>
                <c:pt idx="98">
                  <c:v>3/29 2</c:v>
                </c:pt>
                <c:pt idx="99">
                  <c:v>3/29 3</c:v>
                </c:pt>
                <c:pt idx="100">
                  <c:v>3/29 4</c:v>
                </c:pt>
                <c:pt idx="101">
                  <c:v>3/29 5</c:v>
                </c:pt>
                <c:pt idx="102">
                  <c:v>3/29 6</c:v>
                </c:pt>
                <c:pt idx="103">
                  <c:v>3/29 7</c:v>
                </c:pt>
                <c:pt idx="104">
                  <c:v>3/29 8</c:v>
                </c:pt>
                <c:pt idx="105">
                  <c:v>3/29 9</c:v>
                </c:pt>
                <c:pt idx="106">
                  <c:v>3/29 10</c:v>
                </c:pt>
                <c:pt idx="107">
                  <c:v>3/29 11</c:v>
                </c:pt>
                <c:pt idx="108">
                  <c:v>3/29 12</c:v>
                </c:pt>
                <c:pt idx="109">
                  <c:v>3/29 13</c:v>
                </c:pt>
                <c:pt idx="110">
                  <c:v>3/29 14</c:v>
                </c:pt>
                <c:pt idx="111">
                  <c:v>3/29 15</c:v>
                </c:pt>
                <c:pt idx="112">
                  <c:v>3/29 16</c:v>
                </c:pt>
                <c:pt idx="113">
                  <c:v>3/29 17</c:v>
                </c:pt>
                <c:pt idx="114">
                  <c:v>3/29 18</c:v>
                </c:pt>
                <c:pt idx="115">
                  <c:v>3/29 19</c:v>
                </c:pt>
                <c:pt idx="116">
                  <c:v>3/29 20</c:v>
                </c:pt>
                <c:pt idx="117">
                  <c:v>3/29 21</c:v>
                </c:pt>
                <c:pt idx="118">
                  <c:v>3/29 22</c:v>
                </c:pt>
                <c:pt idx="119">
                  <c:v>3/29 23</c:v>
                </c:pt>
                <c:pt idx="120">
                  <c:v>3/30 0</c:v>
                </c:pt>
                <c:pt idx="121">
                  <c:v>3/30 1</c:v>
                </c:pt>
                <c:pt idx="122">
                  <c:v>3/30 2</c:v>
                </c:pt>
                <c:pt idx="123">
                  <c:v>3/30 3</c:v>
                </c:pt>
                <c:pt idx="124">
                  <c:v>3/30 4</c:v>
                </c:pt>
                <c:pt idx="125">
                  <c:v>3/30 5</c:v>
                </c:pt>
                <c:pt idx="126">
                  <c:v>3/30 6</c:v>
                </c:pt>
                <c:pt idx="127">
                  <c:v>3/30 7</c:v>
                </c:pt>
                <c:pt idx="128">
                  <c:v>3/30 8</c:v>
                </c:pt>
                <c:pt idx="129">
                  <c:v>3/30 9</c:v>
                </c:pt>
                <c:pt idx="130">
                  <c:v>3/30 10</c:v>
                </c:pt>
                <c:pt idx="131">
                  <c:v>3/30 11</c:v>
                </c:pt>
                <c:pt idx="132">
                  <c:v>3/30 12</c:v>
                </c:pt>
                <c:pt idx="133">
                  <c:v>3/30 13</c:v>
                </c:pt>
                <c:pt idx="134">
                  <c:v>3/30 14</c:v>
                </c:pt>
                <c:pt idx="135">
                  <c:v>3/30 15</c:v>
                </c:pt>
                <c:pt idx="136">
                  <c:v>3/30 16</c:v>
                </c:pt>
                <c:pt idx="137">
                  <c:v>3/30 17</c:v>
                </c:pt>
                <c:pt idx="138">
                  <c:v>3/30 18</c:v>
                </c:pt>
                <c:pt idx="139">
                  <c:v>3/30 19</c:v>
                </c:pt>
                <c:pt idx="140">
                  <c:v>3/30 20</c:v>
                </c:pt>
                <c:pt idx="141">
                  <c:v>3/30 21</c:v>
                </c:pt>
                <c:pt idx="142">
                  <c:v>3/30 22</c:v>
                </c:pt>
                <c:pt idx="143">
                  <c:v>3/30 23</c:v>
                </c:pt>
                <c:pt idx="144">
                  <c:v>3/31 0</c:v>
                </c:pt>
                <c:pt idx="145">
                  <c:v>3/31 1</c:v>
                </c:pt>
                <c:pt idx="146">
                  <c:v>3/31 2</c:v>
                </c:pt>
                <c:pt idx="147">
                  <c:v>3/31 3</c:v>
                </c:pt>
                <c:pt idx="148">
                  <c:v>3/31 4</c:v>
                </c:pt>
                <c:pt idx="149">
                  <c:v>3/31 5</c:v>
                </c:pt>
                <c:pt idx="150">
                  <c:v>3/31 6</c:v>
                </c:pt>
                <c:pt idx="151">
                  <c:v>3/31 7</c:v>
                </c:pt>
                <c:pt idx="152">
                  <c:v>3/31 8</c:v>
                </c:pt>
                <c:pt idx="153">
                  <c:v>3/31 9</c:v>
                </c:pt>
                <c:pt idx="154">
                  <c:v>3/31 10</c:v>
                </c:pt>
                <c:pt idx="155">
                  <c:v>3/31 11</c:v>
                </c:pt>
                <c:pt idx="156">
                  <c:v>3/31 12</c:v>
                </c:pt>
                <c:pt idx="157">
                  <c:v>3/31 13</c:v>
                </c:pt>
                <c:pt idx="158">
                  <c:v>3/31 14</c:v>
                </c:pt>
                <c:pt idx="159">
                  <c:v>3/31 15</c:v>
                </c:pt>
                <c:pt idx="160">
                  <c:v>3/31 16</c:v>
                </c:pt>
                <c:pt idx="161">
                  <c:v>3/31 17</c:v>
                </c:pt>
                <c:pt idx="162">
                  <c:v>3/31 18</c:v>
                </c:pt>
                <c:pt idx="163">
                  <c:v>3/31 19</c:v>
                </c:pt>
                <c:pt idx="164">
                  <c:v>3/31 20</c:v>
                </c:pt>
                <c:pt idx="165">
                  <c:v>3/31 21</c:v>
                </c:pt>
                <c:pt idx="166">
                  <c:v>3/31 22</c:v>
                </c:pt>
                <c:pt idx="167">
                  <c:v>3/31 23</c:v>
                </c:pt>
              </c:strCache>
            </c:strRef>
          </c:cat>
          <c:val>
            <c:numRef>
              <c:f>Main!$V$3:$V$146</c:f>
              <c:numCache>
                <c:formatCode>General</c:formatCode>
                <c:ptCount val="144"/>
                <c:pt idx="0">
                  <c:v>5689.4</c:v>
                </c:pt>
                <c:pt idx="1">
                  <c:v>5689.4</c:v>
                </c:pt>
                <c:pt idx="2">
                  <c:v>5689.4</c:v>
                </c:pt>
                <c:pt idx="3">
                  <c:v>5689.4</c:v>
                </c:pt>
                <c:pt idx="4">
                  <c:v>5689.4</c:v>
                </c:pt>
                <c:pt idx="5">
                  <c:v>5689.4</c:v>
                </c:pt>
                <c:pt idx="6">
                  <c:v>5689.4</c:v>
                </c:pt>
                <c:pt idx="7">
                  <c:v>5689.4</c:v>
                </c:pt>
                <c:pt idx="8">
                  <c:v>5689.4</c:v>
                </c:pt>
                <c:pt idx="9">
                  <c:v>5689.4</c:v>
                </c:pt>
                <c:pt idx="10">
                  <c:v>5689.4</c:v>
                </c:pt>
                <c:pt idx="11">
                  <c:v>5689.4</c:v>
                </c:pt>
                <c:pt idx="12">
                  <c:v>5689.4</c:v>
                </c:pt>
                <c:pt idx="13">
                  <c:v>5689.4</c:v>
                </c:pt>
                <c:pt idx="14">
                  <c:v>5689.4</c:v>
                </c:pt>
                <c:pt idx="15">
                  <c:v>5689.4</c:v>
                </c:pt>
                <c:pt idx="16">
                  <c:v>5689.4</c:v>
                </c:pt>
                <c:pt idx="17">
                  <c:v>5689.4</c:v>
                </c:pt>
                <c:pt idx="18">
                  <c:v>5689.4</c:v>
                </c:pt>
                <c:pt idx="19">
                  <c:v>5689.4</c:v>
                </c:pt>
                <c:pt idx="20">
                  <c:v>5689.4</c:v>
                </c:pt>
                <c:pt idx="21">
                  <c:v>5689.4</c:v>
                </c:pt>
                <c:pt idx="22">
                  <c:v>5689.4</c:v>
                </c:pt>
                <c:pt idx="23">
                  <c:v>5689.4</c:v>
                </c:pt>
                <c:pt idx="24">
                  <c:v>5689.4</c:v>
                </c:pt>
                <c:pt idx="25">
                  <c:v>5689.4</c:v>
                </c:pt>
                <c:pt idx="26">
                  <c:v>5689.4</c:v>
                </c:pt>
                <c:pt idx="27">
                  <c:v>5689.4</c:v>
                </c:pt>
                <c:pt idx="28">
                  <c:v>5689.4</c:v>
                </c:pt>
                <c:pt idx="29">
                  <c:v>5689.4</c:v>
                </c:pt>
                <c:pt idx="30">
                  <c:v>5689.4</c:v>
                </c:pt>
                <c:pt idx="31">
                  <c:v>5689.4</c:v>
                </c:pt>
                <c:pt idx="32">
                  <c:v>5689.4</c:v>
                </c:pt>
                <c:pt idx="33">
                  <c:v>5689.4</c:v>
                </c:pt>
                <c:pt idx="34">
                  <c:v>5689.4</c:v>
                </c:pt>
                <c:pt idx="35">
                  <c:v>5689.4</c:v>
                </c:pt>
                <c:pt idx="36">
                  <c:v>5689.4</c:v>
                </c:pt>
                <c:pt idx="37">
                  <c:v>5689.4</c:v>
                </c:pt>
                <c:pt idx="38">
                  <c:v>5689.4</c:v>
                </c:pt>
                <c:pt idx="39">
                  <c:v>5689.4</c:v>
                </c:pt>
                <c:pt idx="40">
                  <c:v>5689.4</c:v>
                </c:pt>
                <c:pt idx="41">
                  <c:v>5689.4</c:v>
                </c:pt>
                <c:pt idx="42">
                  <c:v>5689.4</c:v>
                </c:pt>
                <c:pt idx="43">
                  <c:v>5689.4</c:v>
                </c:pt>
                <c:pt idx="44">
                  <c:v>5689.4</c:v>
                </c:pt>
                <c:pt idx="45">
                  <c:v>5689.4</c:v>
                </c:pt>
                <c:pt idx="46">
                  <c:v>5689.4</c:v>
                </c:pt>
                <c:pt idx="47">
                  <c:v>5689.4</c:v>
                </c:pt>
                <c:pt idx="48">
                  <c:v>5689.4</c:v>
                </c:pt>
                <c:pt idx="49">
                  <c:v>5689.4</c:v>
                </c:pt>
                <c:pt idx="50">
                  <c:v>5689.4</c:v>
                </c:pt>
                <c:pt idx="51">
                  <c:v>5689.4</c:v>
                </c:pt>
                <c:pt idx="52">
                  <c:v>5689.4</c:v>
                </c:pt>
                <c:pt idx="53">
                  <c:v>5689.4</c:v>
                </c:pt>
                <c:pt idx="54">
                  <c:v>5689.4</c:v>
                </c:pt>
                <c:pt idx="55">
                  <c:v>5689.4</c:v>
                </c:pt>
                <c:pt idx="56">
                  <c:v>5689.4</c:v>
                </c:pt>
                <c:pt idx="57">
                  <c:v>5689.4</c:v>
                </c:pt>
                <c:pt idx="58">
                  <c:v>5689.4</c:v>
                </c:pt>
                <c:pt idx="59">
                  <c:v>5689.4</c:v>
                </c:pt>
                <c:pt idx="60">
                  <c:v>5689.4</c:v>
                </c:pt>
                <c:pt idx="61">
                  <c:v>5689.4</c:v>
                </c:pt>
                <c:pt idx="62">
                  <c:v>5689.4</c:v>
                </c:pt>
                <c:pt idx="63">
                  <c:v>5689.4</c:v>
                </c:pt>
                <c:pt idx="64">
                  <c:v>5689.4</c:v>
                </c:pt>
                <c:pt idx="65">
                  <c:v>5689.4</c:v>
                </c:pt>
                <c:pt idx="66">
                  <c:v>5689.4</c:v>
                </c:pt>
                <c:pt idx="67">
                  <c:v>5689.4</c:v>
                </c:pt>
                <c:pt idx="68">
                  <c:v>5689.4</c:v>
                </c:pt>
                <c:pt idx="69">
                  <c:v>5689.4</c:v>
                </c:pt>
                <c:pt idx="70">
                  <c:v>5689.4</c:v>
                </c:pt>
                <c:pt idx="71">
                  <c:v>5689.4</c:v>
                </c:pt>
                <c:pt idx="72">
                  <c:v>5649.4</c:v>
                </c:pt>
                <c:pt idx="73">
                  <c:v>5649.4</c:v>
                </c:pt>
                <c:pt idx="74">
                  <c:v>5649.4</c:v>
                </c:pt>
                <c:pt idx="75">
                  <c:v>5649.4</c:v>
                </c:pt>
                <c:pt idx="76">
                  <c:v>5649.4</c:v>
                </c:pt>
                <c:pt idx="77">
                  <c:v>5649.4</c:v>
                </c:pt>
                <c:pt idx="78">
                  <c:v>5649.4</c:v>
                </c:pt>
                <c:pt idx="79">
                  <c:v>5649.4</c:v>
                </c:pt>
                <c:pt idx="80">
                  <c:v>5649.4</c:v>
                </c:pt>
                <c:pt idx="81">
                  <c:v>5649.4</c:v>
                </c:pt>
                <c:pt idx="82">
                  <c:v>5649.4</c:v>
                </c:pt>
                <c:pt idx="83">
                  <c:v>5649.4</c:v>
                </c:pt>
                <c:pt idx="84">
                  <c:v>5649.4</c:v>
                </c:pt>
                <c:pt idx="85">
                  <c:v>5649.4</c:v>
                </c:pt>
                <c:pt idx="86">
                  <c:v>5649.4</c:v>
                </c:pt>
                <c:pt idx="87">
                  <c:v>5649.4</c:v>
                </c:pt>
                <c:pt idx="88">
                  <c:v>5649.4</c:v>
                </c:pt>
                <c:pt idx="89">
                  <c:v>5649.4</c:v>
                </c:pt>
                <c:pt idx="90">
                  <c:v>5649.4</c:v>
                </c:pt>
                <c:pt idx="91">
                  <c:v>5649.4</c:v>
                </c:pt>
                <c:pt idx="92">
                  <c:v>5649.4</c:v>
                </c:pt>
                <c:pt idx="93">
                  <c:v>5649.4</c:v>
                </c:pt>
                <c:pt idx="94">
                  <c:v>5649.4</c:v>
                </c:pt>
                <c:pt idx="95">
                  <c:v>5649.4</c:v>
                </c:pt>
                <c:pt idx="96">
                  <c:v>5649.4</c:v>
                </c:pt>
                <c:pt idx="97">
                  <c:v>5649.4</c:v>
                </c:pt>
                <c:pt idx="98">
                  <c:v>5649.4</c:v>
                </c:pt>
                <c:pt idx="99">
                  <c:v>5649.4</c:v>
                </c:pt>
                <c:pt idx="100">
                  <c:v>5649.4</c:v>
                </c:pt>
                <c:pt idx="101">
                  <c:v>5649.4</c:v>
                </c:pt>
                <c:pt idx="102">
                  <c:v>5649.4</c:v>
                </c:pt>
                <c:pt idx="103">
                  <c:v>5649.4</c:v>
                </c:pt>
                <c:pt idx="104">
                  <c:v>5649.4</c:v>
                </c:pt>
                <c:pt idx="105">
                  <c:v>5649.4</c:v>
                </c:pt>
                <c:pt idx="106">
                  <c:v>5649.4</c:v>
                </c:pt>
                <c:pt idx="107">
                  <c:v>5649.4</c:v>
                </c:pt>
                <c:pt idx="108">
                  <c:v>5649.4</c:v>
                </c:pt>
                <c:pt idx="109">
                  <c:v>5649.4</c:v>
                </c:pt>
                <c:pt idx="110">
                  <c:v>5649.4</c:v>
                </c:pt>
                <c:pt idx="111">
                  <c:v>5649.4</c:v>
                </c:pt>
                <c:pt idx="112">
                  <c:v>5649.4</c:v>
                </c:pt>
                <c:pt idx="113">
                  <c:v>5649.4</c:v>
                </c:pt>
                <c:pt idx="114">
                  <c:v>5649.4</c:v>
                </c:pt>
                <c:pt idx="115">
                  <c:v>5649.4</c:v>
                </c:pt>
                <c:pt idx="116">
                  <c:v>5649.4</c:v>
                </c:pt>
                <c:pt idx="117">
                  <c:v>5649.4</c:v>
                </c:pt>
                <c:pt idx="118">
                  <c:v>5649.4</c:v>
                </c:pt>
                <c:pt idx="119">
                  <c:v>5649.4</c:v>
                </c:pt>
                <c:pt idx="120">
                  <c:v>5649.4</c:v>
                </c:pt>
                <c:pt idx="121">
                  <c:v>5649.4</c:v>
                </c:pt>
                <c:pt idx="122">
                  <c:v>5649.4</c:v>
                </c:pt>
                <c:pt idx="123">
                  <c:v>5649.4</c:v>
                </c:pt>
                <c:pt idx="124">
                  <c:v>5649.4</c:v>
                </c:pt>
                <c:pt idx="125">
                  <c:v>5649.4</c:v>
                </c:pt>
                <c:pt idx="126">
                  <c:v>5649.4</c:v>
                </c:pt>
                <c:pt idx="127">
                  <c:v>5649.4</c:v>
                </c:pt>
                <c:pt idx="128">
                  <c:v>5649.4</c:v>
                </c:pt>
                <c:pt idx="129">
                  <c:v>5649.4</c:v>
                </c:pt>
                <c:pt idx="130">
                  <c:v>5649.4</c:v>
                </c:pt>
                <c:pt idx="131">
                  <c:v>5649.4</c:v>
                </c:pt>
                <c:pt idx="132">
                  <c:v>5649.4</c:v>
                </c:pt>
                <c:pt idx="133">
                  <c:v>5649.4</c:v>
                </c:pt>
                <c:pt idx="134">
                  <c:v>5649.4</c:v>
                </c:pt>
                <c:pt idx="135">
                  <c:v>5649.4</c:v>
                </c:pt>
                <c:pt idx="136">
                  <c:v>5649.4</c:v>
                </c:pt>
                <c:pt idx="137">
                  <c:v>5649.4</c:v>
                </c:pt>
                <c:pt idx="138">
                  <c:v>5649.4</c:v>
                </c:pt>
                <c:pt idx="139">
                  <c:v>5649.4</c:v>
                </c:pt>
                <c:pt idx="140">
                  <c:v>5649.4</c:v>
                </c:pt>
                <c:pt idx="141">
                  <c:v>5649.4</c:v>
                </c:pt>
                <c:pt idx="142">
                  <c:v>5649.4</c:v>
                </c:pt>
                <c:pt idx="143">
                  <c:v>5649.4</c:v>
                </c:pt>
              </c:numCache>
            </c:numRef>
          </c:val>
        </c:ser>
        <c:axId val="64972371"/>
        <c:axId val="59040518"/>
      </c:areaChart>
      <c:lineChart>
        <c:grouping val="stacked"/>
        <c:varyColors val="0"/>
        <c:ser>
          <c:idx val="5"/>
          <c:order val="5"/>
          <c:tx>
            <c:strRef>
              <c:f>Main!$Q$2</c:f>
              <c:strCache>
                <c:ptCount val="1"/>
                <c:pt idx="0">
                  <c:v>NYISO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'Kevin Forecast'!$AC$3:$AC$170</c:f>
              <c:strCache>
                <c:ptCount val="168"/>
                <c:pt idx="0">
                  <c:v>3/25 0</c:v>
                </c:pt>
                <c:pt idx="1">
                  <c:v>3/25 1</c:v>
                </c:pt>
                <c:pt idx="2">
                  <c:v>3/25 2</c:v>
                </c:pt>
                <c:pt idx="3">
                  <c:v>3/25 3</c:v>
                </c:pt>
                <c:pt idx="4">
                  <c:v>3/25 4</c:v>
                </c:pt>
                <c:pt idx="5">
                  <c:v>3/25 5</c:v>
                </c:pt>
                <c:pt idx="6">
                  <c:v>3/25 6</c:v>
                </c:pt>
                <c:pt idx="7">
                  <c:v>3/25 7</c:v>
                </c:pt>
                <c:pt idx="8">
                  <c:v>3/25 8</c:v>
                </c:pt>
                <c:pt idx="9">
                  <c:v>3/25 9</c:v>
                </c:pt>
                <c:pt idx="10">
                  <c:v>3/25 10</c:v>
                </c:pt>
                <c:pt idx="11">
                  <c:v>3/25 11</c:v>
                </c:pt>
                <c:pt idx="12">
                  <c:v>3/25 12</c:v>
                </c:pt>
                <c:pt idx="13">
                  <c:v>3/25 13</c:v>
                </c:pt>
                <c:pt idx="14">
                  <c:v>3/25 14</c:v>
                </c:pt>
                <c:pt idx="15">
                  <c:v>3/25 15</c:v>
                </c:pt>
                <c:pt idx="16">
                  <c:v>3/25 16</c:v>
                </c:pt>
                <c:pt idx="17">
                  <c:v>3/25 17</c:v>
                </c:pt>
                <c:pt idx="18">
                  <c:v>3/25 18</c:v>
                </c:pt>
                <c:pt idx="19">
                  <c:v>3/25 19</c:v>
                </c:pt>
                <c:pt idx="20">
                  <c:v>3/25 20</c:v>
                </c:pt>
                <c:pt idx="21">
                  <c:v>3/25 21</c:v>
                </c:pt>
                <c:pt idx="22">
                  <c:v>3/25 22</c:v>
                </c:pt>
                <c:pt idx="23">
                  <c:v>3/25 23</c:v>
                </c:pt>
                <c:pt idx="24">
                  <c:v>3/26 0</c:v>
                </c:pt>
                <c:pt idx="25">
                  <c:v>3/26 1</c:v>
                </c:pt>
                <c:pt idx="26">
                  <c:v>3/26 2</c:v>
                </c:pt>
                <c:pt idx="27">
                  <c:v>3/26 3</c:v>
                </c:pt>
                <c:pt idx="28">
                  <c:v>3/26 4</c:v>
                </c:pt>
                <c:pt idx="29">
                  <c:v>3/26 5</c:v>
                </c:pt>
                <c:pt idx="30">
                  <c:v>3/26 6</c:v>
                </c:pt>
                <c:pt idx="31">
                  <c:v>3/26 7</c:v>
                </c:pt>
                <c:pt idx="32">
                  <c:v>3/26 8</c:v>
                </c:pt>
                <c:pt idx="33">
                  <c:v>3/26 9</c:v>
                </c:pt>
                <c:pt idx="34">
                  <c:v>3/26 10</c:v>
                </c:pt>
                <c:pt idx="35">
                  <c:v>3/26 11</c:v>
                </c:pt>
                <c:pt idx="36">
                  <c:v>3/26 12</c:v>
                </c:pt>
                <c:pt idx="37">
                  <c:v>3/26 13</c:v>
                </c:pt>
                <c:pt idx="38">
                  <c:v>3/26 14</c:v>
                </c:pt>
                <c:pt idx="39">
                  <c:v>3/26 15</c:v>
                </c:pt>
                <c:pt idx="40">
                  <c:v>3/26 16</c:v>
                </c:pt>
                <c:pt idx="41">
                  <c:v>3/26 17</c:v>
                </c:pt>
                <c:pt idx="42">
                  <c:v>3/26 18</c:v>
                </c:pt>
                <c:pt idx="43">
                  <c:v>3/26 19</c:v>
                </c:pt>
                <c:pt idx="44">
                  <c:v>3/26 20</c:v>
                </c:pt>
                <c:pt idx="45">
                  <c:v>3/26 21</c:v>
                </c:pt>
                <c:pt idx="46">
                  <c:v>3/26 22</c:v>
                </c:pt>
                <c:pt idx="47">
                  <c:v>3/26 23</c:v>
                </c:pt>
                <c:pt idx="48">
                  <c:v>3/27 0</c:v>
                </c:pt>
                <c:pt idx="49">
                  <c:v>3/27 1</c:v>
                </c:pt>
                <c:pt idx="50">
                  <c:v>3/27 2</c:v>
                </c:pt>
                <c:pt idx="51">
                  <c:v>3/27 3</c:v>
                </c:pt>
                <c:pt idx="52">
                  <c:v>3/27 4</c:v>
                </c:pt>
                <c:pt idx="53">
                  <c:v>3/27 5</c:v>
                </c:pt>
                <c:pt idx="54">
                  <c:v>3/27 6</c:v>
                </c:pt>
                <c:pt idx="55">
                  <c:v>3/27 7</c:v>
                </c:pt>
                <c:pt idx="56">
                  <c:v>3/27 8</c:v>
                </c:pt>
                <c:pt idx="57">
                  <c:v>3/27 9</c:v>
                </c:pt>
                <c:pt idx="58">
                  <c:v>3/27 10</c:v>
                </c:pt>
                <c:pt idx="59">
                  <c:v>3/27 11</c:v>
                </c:pt>
                <c:pt idx="60">
                  <c:v>3/27 12</c:v>
                </c:pt>
                <c:pt idx="61">
                  <c:v>3/27 13</c:v>
                </c:pt>
                <c:pt idx="62">
                  <c:v>3/27 14</c:v>
                </c:pt>
                <c:pt idx="63">
                  <c:v>3/27 15</c:v>
                </c:pt>
                <c:pt idx="64">
                  <c:v>3/27 16</c:v>
                </c:pt>
                <c:pt idx="65">
                  <c:v>3/27 17</c:v>
                </c:pt>
                <c:pt idx="66">
                  <c:v>3/27 18</c:v>
                </c:pt>
                <c:pt idx="67">
                  <c:v>3/27 19</c:v>
                </c:pt>
                <c:pt idx="68">
                  <c:v>3/27 20</c:v>
                </c:pt>
                <c:pt idx="69">
                  <c:v>3/27 21</c:v>
                </c:pt>
                <c:pt idx="70">
                  <c:v>3/27 22</c:v>
                </c:pt>
                <c:pt idx="71">
                  <c:v>3/27 23</c:v>
                </c:pt>
                <c:pt idx="72">
                  <c:v>3/28 0</c:v>
                </c:pt>
                <c:pt idx="73">
                  <c:v>3/28 1</c:v>
                </c:pt>
                <c:pt idx="74">
                  <c:v>3/28 2</c:v>
                </c:pt>
                <c:pt idx="75">
                  <c:v>3/28 3</c:v>
                </c:pt>
                <c:pt idx="76">
                  <c:v>3/28 4</c:v>
                </c:pt>
                <c:pt idx="77">
                  <c:v>3/28 5</c:v>
                </c:pt>
                <c:pt idx="78">
                  <c:v>3/28 6</c:v>
                </c:pt>
                <c:pt idx="79">
                  <c:v>3/28 7</c:v>
                </c:pt>
                <c:pt idx="80">
                  <c:v>3/28 8</c:v>
                </c:pt>
                <c:pt idx="81">
                  <c:v>3/28 9</c:v>
                </c:pt>
                <c:pt idx="82">
                  <c:v>3/28 10</c:v>
                </c:pt>
                <c:pt idx="83">
                  <c:v>3/28 11</c:v>
                </c:pt>
                <c:pt idx="84">
                  <c:v>3/28 12</c:v>
                </c:pt>
                <c:pt idx="85">
                  <c:v>3/28 13</c:v>
                </c:pt>
                <c:pt idx="86">
                  <c:v>3/28 14</c:v>
                </c:pt>
                <c:pt idx="87">
                  <c:v>3/28 15</c:v>
                </c:pt>
                <c:pt idx="88">
                  <c:v>3/28 16</c:v>
                </c:pt>
                <c:pt idx="89">
                  <c:v>3/28 17</c:v>
                </c:pt>
                <c:pt idx="90">
                  <c:v>3/28 18</c:v>
                </c:pt>
                <c:pt idx="91">
                  <c:v>3/28 19</c:v>
                </c:pt>
                <c:pt idx="92">
                  <c:v>3/28 20</c:v>
                </c:pt>
                <c:pt idx="93">
                  <c:v>3/28 21</c:v>
                </c:pt>
                <c:pt idx="94">
                  <c:v>3/28 22</c:v>
                </c:pt>
                <c:pt idx="95">
                  <c:v>3/28 23</c:v>
                </c:pt>
                <c:pt idx="96">
                  <c:v>3/29 0</c:v>
                </c:pt>
                <c:pt idx="97">
                  <c:v>3/29 1</c:v>
                </c:pt>
                <c:pt idx="98">
                  <c:v>3/29 2</c:v>
                </c:pt>
                <c:pt idx="99">
                  <c:v>3/29 3</c:v>
                </c:pt>
                <c:pt idx="100">
                  <c:v>3/29 4</c:v>
                </c:pt>
                <c:pt idx="101">
                  <c:v>3/29 5</c:v>
                </c:pt>
                <c:pt idx="102">
                  <c:v>3/29 6</c:v>
                </c:pt>
                <c:pt idx="103">
                  <c:v>3/29 7</c:v>
                </c:pt>
                <c:pt idx="104">
                  <c:v>3/29 8</c:v>
                </c:pt>
                <c:pt idx="105">
                  <c:v>3/29 9</c:v>
                </c:pt>
                <c:pt idx="106">
                  <c:v>3/29 10</c:v>
                </c:pt>
                <c:pt idx="107">
                  <c:v>3/29 11</c:v>
                </c:pt>
                <c:pt idx="108">
                  <c:v>3/29 12</c:v>
                </c:pt>
                <c:pt idx="109">
                  <c:v>3/29 13</c:v>
                </c:pt>
                <c:pt idx="110">
                  <c:v>3/29 14</c:v>
                </c:pt>
                <c:pt idx="111">
                  <c:v>3/29 15</c:v>
                </c:pt>
                <c:pt idx="112">
                  <c:v>3/29 16</c:v>
                </c:pt>
                <c:pt idx="113">
                  <c:v>3/29 17</c:v>
                </c:pt>
                <c:pt idx="114">
                  <c:v>3/29 18</c:v>
                </c:pt>
                <c:pt idx="115">
                  <c:v>3/29 19</c:v>
                </c:pt>
                <c:pt idx="116">
                  <c:v>3/29 20</c:v>
                </c:pt>
                <c:pt idx="117">
                  <c:v>3/29 21</c:v>
                </c:pt>
                <c:pt idx="118">
                  <c:v>3/29 22</c:v>
                </c:pt>
                <c:pt idx="119">
                  <c:v>3/29 23</c:v>
                </c:pt>
                <c:pt idx="120">
                  <c:v>3/30 0</c:v>
                </c:pt>
                <c:pt idx="121">
                  <c:v>3/30 1</c:v>
                </c:pt>
                <c:pt idx="122">
                  <c:v>3/30 2</c:v>
                </c:pt>
                <c:pt idx="123">
                  <c:v>3/30 3</c:v>
                </c:pt>
                <c:pt idx="124">
                  <c:v>3/30 4</c:v>
                </c:pt>
                <c:pt idx="125">
                  <c:v>3/30 5</c:v>
                </c:pt>
                <c:pt idx="126">
                  <c:v>3/30 6</c:v>
                </c:pt>
                <c:pt idx="127">
                  <c:v>3/30 7</c:v>
                </c:pt>
                <c:pt idx="128">
                  <c:v>3/30 8</c:v>
                </c:pt>
                <c:pt idx="129">
                  <c:v>3/30 9</c:v>
                </c:pt>
                <c:pt idx="130">
                  <c:v>3/30 10</c:v>
                </c:pt>
                <c:pt idx="131">
                  <c:v>3/30 11</c:v>
                </c:pt>
                <c:pt idx="132">
                  <c:v>3/30 12</c:v>
                </c:pt>
                <c:pt idx="133">
                  <c:v>3/30 13</c:v>
                </c:pt>
                <c:pt idx="134">
                  <c:v>3/30 14</c:v>
                </c:pt>
                <c:pt idx="135">
                  <c:v>3/30 15</c:v>
                </c:pt>
                <c:pt idx="136">
                  <c:v>3/30 16</c:v>
                </c:pt>
                <c:pt idx="137">
                  <c:v>3/30 17</c:v>
                </c:pt>
                <c:pt idx="138">
                  <c:v>3/30 18</c:v>
                </c:pt>
                <c:pt idx="139">
                  <c:v>3/30 19</c:v>
                </c:pt>
                <c:pt idx="140">
                  <c:v>3/30 20</c:v>
                </c:pt>
                <c:pt idx="141">
                  <c:v>3/30 21</c:v>
                </c:pt>
                <c:pt idx="142">
                  <c:v>3/30 22</c:v>
                </c:pt>
                <c:pt idx="143">
                  <c:v>3/30 23</c:v>
                </c:pt>
                <c:pt idx="144">
                  <c:v>3/31 0</c:v>
                </c:pt>
                <c:pt idx="145">
                  <c:v>3/31 1</c:v>
                </c:pt>
                <c:pt idx="146">
                  <c:v>3/31 2</c:v>
                </c:pt>
                <c:pt idx="147">
                  <c:v>3/31 3</c:v>
                </c:pt>
                <c:pt idx="148">
                  <c:v>3/31 4</c:v>
                </c:pt>
                <c:pt idx="149">
                  <c:v>3/31 5</c:v>
                </c:pt>
                <c:pt idx="150">
                  <c:v>3/31 6</c:v>
                </c:pt>
                <c:pt idx="151">
                  <c:v>3/31 7</c:v>
                </c:pt>
                <c:pt idx="152">
                  <c:v>3/31 8</c:v>
                </c:pt>
                <c:pt idx="153">
                  <c:v>3/31 9</c:v>
                </c:pt>
                <c:pt idx="154">
                  <c:v>3/31 10</c:v>
                </c:pt>
                <c:pt idx="155">
                  <c:v>3/31 11</c:v>
                </c:pt>
                <c:pt idx="156">
                  <c:v>3/31 12</c:v>
                </c:pt>
                <c:pt idx="157">
                  <c:v>3/31 13</c:v>
                </c:pt>
                <c:pt idx="158">
                  <c:v>3/31 14</c:v>
                </c:pt>
                <c:pt idx="159">
                  <c:v>3/31 15</c:v>
                </c:pt>
                <c:pt idx="160">
                  <c:v>3/31 16</c:v>
                </c:pt>
                <c:pt idx="161">
                  <c:v>3/31 17</c:v>
                </c:pt>
                <c:pt idx="162">
                  <c:v>3/31 18</c:v>
                </c:pt>
                <c:pt idx="163">
                  <c:v>3/31 19</c:v>
                </c:pt>
                <c:pt idx="164">
                  <c:v>3/31 20</c:v>
                </c:pt>
                <c:pt idx="165">
                  <c:v>3/31 21</c:v>
                </c:pt>
                <c:pt idx="166">
                  <c:v>3/31 22</c:v>
                </c:pt>
                <c:pt idx="167">
                  <c:v>3/31 23</c:v>
                </c:pt>
              </c:strCache>
            </c:strRef>
          </c:cat>
          <c:val>
            <c:numRef>
              <c:f>Main!$Q$3:$Q$146</c:f>
              <c:numCache>
                <c:formatCode>General</c:formatCode>
                <c:ptCount val="144"/>
                <c:pt idx="0">
                  <c:v>14988</c:v>
                </c:pt>
                <c:pt idx="1">
                  <c:v>14415</c:v>
                </c:pt>
                <c:pt idx="2">
                  <c:v>13921</c:v>
                </c:pt>
                <c:pt idx="3">
                  <c:v>13698</c:v>
                </c:pt>
                <c:pt idx="4">
                  <c:v>13770</c:v>
                </c:pt>
                <c:pt idx="5">
                  <c:v>14021</c:v>
                </c:pt>
                <c:pt idx="6">
                  <c:v>14039</c:v>
                </c:pt>
                <c:pt idx="7">
                  <c:v>14944</c:v>
                </c:pt>
                <c:pt idx="8">
                  <c:v>15564</c:v>
                </c:pt>
                <c:pt idx="9">
                  <c:v>16168</c:v>
                </c:pt>
                <c:pt idx="10">
                  <c:v>16657</c:v>
                </c:pt>
                <c:pt idx="11">
                  <c:v>16917</c:v>
                </c:pt>
                <c:pt idx="12">
                  <c:v>16938</c:v>
                </c:pt>
                <c:pt idx="13">
                  <c:v>16943</c:v>
                </c:pt>
                <c:pt idx="14">
                  <c:v>16786</c:v>
                </c:pt>
                <c:pt idx="15">
                  <c:v>16784</c:v>
                </c:pt>
                <c:pt idx="16">
                  <c:v>17060</c:v>
                </c:pt>
                <c:pt idx="17">
                  <c:v>17640</c:v>
                </c:pt>
                <c:pt idx="18">
                  <c:v>18871</c:v>
                </c:pt>
                <c:pt idx="19">
                  <c:v>19095</c:v>
                </c:pt>
                <c:pt idx="20">
                  <c:v>18396</c:v>
                </c:pt>
                <c:pt idx="21">
                  <c:v>17996</c:v>
                </c:pt>
                <c:pt idx="22">
                  <c:v>17209</c:v>
                </c:pt>
                <c:pt idx="23">
                  <c:v>15808</c:v>
                </c:pt>
                <c:pt idx="24">
                  <c:v>14788</c:v>
                </c:pt>
                <c:pt idx="25">
                  <c:v>14290</c:v>
                </c:pt>
                <c:pt idx="26">
                  <c:v>14033</c:v>
                </c:pt>
                <c:pt idx="27">
                  <c:v>13968</c:v>
                </c:pt>
                <c:pt idx="28">
                  <c:v>14200</c:v>
                </c:pt>
                <c:pt idx="29">
                  <c:v>15187</c:v>
                </c:pt>
                <c:pt idx="30">
                  <c:v>16859</c:v>
                </c:pt>
                <c:pt idx="31">
                  <c:v>18660</c:v>
                </c:pt>
                <c:pt idx="32">
                  <c:v>19623</c:v>
                </c:pt>
                <c:pt idx="33">
                  <c:v>20208</c:v>
                </c:pt>
                <c:pt idx="34">
                  <c:v>20460</c:v>
                </c:pt>
                <c:pt idx="35">
                  <c:v>20606</c:v>
                </c:pt>
                <c:pt idx="36">
                  <c:v>20343</c:v>
                </c:pt>
                <c:pt idx="37">
                  <c:v>20379</c:v>
                </c:pt>
                <c:pt idx="38">
                  <c:v>20237</c:v>
                </c:pt>
                <c:pt idx="39">
                  <c:v>20176</c:v>
                </c:pt>
                <c:pt idx="40">
                  <c:v>20275</c:v>
                </c:pt>
                <c:pt idx="41">
                  <c:v>20396</c:v>
                </c:pt>
                <c:pt idx="42">
                  <c:v>20855</c:v>
                </c:pt>
                <c:pt idx="43">
                  <c:v>20922</c:v>
                </c:pt>
                <c:pt idx="44">
                  <c:v>20043</c:v>
                </c:pt>
                <c:pt idx="45">
                  <c:v>19266</c:v>
                </c:pt>
                <c:pt idx="46">
                  <c:v>17909</c:v>
                </c:pt>
                <c:pt idx="47">
                  <c:v>16218</c:v>
                </c:pt>
                <c:pt idx="48">
                  <c:v>15256</c:v>
                </c:pt>
                <c:pt idx="49">
                  <c:v>14623</c:v>
                </c:pt>
                <c:pt idx="50">
                  <c:v>14252</c:v>
                </c:pt>
                <c:pt idx="51">
                  <c:v>14136</c:v>
                </c:pt>
                <c:pt idx="52">
                  <c:v>14297</c:v>
                </c:pt>
                <c:pt idx="53">
                  <c:v>15231</c:v>
                </c:pt>
                <c:pt idx="54">
                  <c:v>16949</c:v>
                </c:pt>
                <c:pt idx="55">
                  <c:v>18698</c:v>
                </c:pt>
                <c:pt idx="56">
                  <c:v>19663</c:v>
                </c:pt>
                <c:pt idx="57">
                  <c:v>20192</c:v>
                </c:pt>
                <c:pt idx="58">
                  <c:v>20423</c:v>
                </c:pt>
                <c:pt idx="59">
                  <c:v>20472</c:v>
                </c:pt>
                <c:pt idx="60">
                  <c:v>20342</c:v>
                </c:pt>
                <c:pt idx="61">
                  <c:v>20288</c:v>
                </c:pt>
                <c:pt idx="62">
                  <c:v>20158</c:v>
                </c:pt>
                <c:pt idx="63">
                  <c:v>20112</c:v>
                </c:pt>
                <c:pt idx="64">
                  <c:v>20278</c:v>
                </c:pt>
                <c:pt idx="65">
                  <c:v>20323</c:v>
                </c:pt>
                <c:pt idx="66">
                  <c:v>20759</c:v>
                </c:pt>
                <c:pt idx="67">
                  <c:v>20747</c:v>
                </c:pt>
                <c:pt idx="68">
                  <c:v>19864</c:v>
                </c:pt>
                <c:pt idx="69">
                  <c:v>19079</c:v>
                </c:pt>
                <c:pt idx="70">
                  <c:v>17791</c:v>
                </c:pt>
                <c:pt idx="71">
                  <c:v>16153</c:v>
                </c:pt>
                <c:pt idx="72">
                  <c:v>14924</c:v>
                </c:pt>
                <c:pt idx="73">
                  <c:v>14296</c:v>
                </c:pt>
                <c:pt idx="74">
                  <c:v>13940</c:v>
                </c:pt>
                <c:pt idx="75">
                  <c:v>13811</c:v>
                </c:pt>
                <c:pt idx="76">
                  <c:v>13955</c:v>
                </c:pt>
                <c:pt idx="77">
                  <c:v>14876</c:v>
                </c:pt>
                <c:pt idx="78">
                  <c:v>16558</c:v>
                </c:pt>
                <c:pt idx="79">
                  <c:v>18414</c:v>
                </c:pt>
                <c:pt idx="80">
                  <c:v>19472</c:v>
                </c:pt>
                <c:pt idx="81">
                  <c:v>19988</c:v>
                </c:pt>
                <c:pt idx="82">
                  <c:v>20207</c:v>
                </c:pt>
                <c:pt idx="83">
                  <c:v>20245</c:v>
                </c:pt>
                <c:pt idx="84">
                  <c:v>20110</c:v>
                </c:pt>
                <c:pt idx="85">
                  <c:v>20055</c:v>
                </c:pt>
                <c:pt idx="86">
                  <c:v>19924</c:v>
                </c:pt>
                <c:pt idx="87">
                  <c:v>19884</c:v>
                </c:pt>
                <c:pt idx="88">
                  <c:v>20050</c:v>
                </c:pt>
                <c:pt idx="89">
                  <c:v>20131</c:v>
                </c:pt>
                <c:pt idx="90">
                  <c:v>20444</c:v>
                </c:pt>
                <c:pt idx="91">
                  <c:v>20513</c:v>
                </c:pt>
                <c:pt idx="92">
                  <c:v>19645</c:v>
                </c:pt>
                <c:pt idx="93">
                  <c:v>18842</c:v>
                </c:pt>
                <c:pt idx="94">
                  <c:v>17472</c:v>
                </c:pt>
                <c:pt idx="95">
                  <c:v>15827</c:v>
                </c:pt>
                <c:pt idx="96">
                  <c:v>14708</c:v>
                </c:pt>
                <c:pt idx="97">
                  <c:v>14077</c:v>
                </c:pt>
                <c:pt idx="98">
                  <c:v>13732</c:v>
                </c:pt>
                <c:pt idx="99">
                  <c:v>13608</c:v>
                </c:pt>
                <c:pt idx="100">
                  <c:v>13770</c:v>
                </c:pt>
                <c:pt idx="101">
                  <c:v>14723</c:v>
                </c:pt>
                <c:pt idx="102">
                  <c:v>16437</c:v>
                </c:pt>
                <c:pt idx="103">
                  <c:v>18277</c:v>
                </c:pt>
                <c:pt idx="104">
                  <c:v>19326</c:v>
                </c:pt>
                <c:pt idx="105">
                  <c:v>19793</c:v>
                </c:pt>
                <c:pt idx="106">
                  <c:v>19984</c:v>
                </c:pt>
                <c:pt idx="107">
                  <c:v>19999</c:v>
                </c:pt>
                <c:pt idx="108">
                  <c:v>19848</c:v>
                </c:pt>
                <c:pt idx="109">
                  <c:v>19786</c:v>
                </c:pt>
                <c:pt idx="110">
                  <c:v>19646</c:v>
                </c:pt>
                <c:pt idx="111">
                  <c:v>19598</c:v>
                </c:pt>
                <c:pt idx="112">
                  <c:v>19758</c:v>
                </c:pt>
                <c:pt idx="113">
                  <c:v>19815</c:v>
                </c:pt>
                <c:pt idx="114">
                  <c:v>20180</c:v>
                </c:pt>
                <c:pt idx="115">
                  <c:v>20286</c:v>
                </c:pt>
                <c:pt idx="116">
                  <c:v>19437</c:v>
                </c:pt>
                <c:pt idx="117">
                  <c:v>18677</c:v>
                </c:pt>
                <c:pt idx="118">
                  <c:v>17297</c:v>
                </c:pt>
                <c:pt idx="119">
                  <c:v>15654</c:v>
                </c:pt>
                <c:pt idx="120">
                  <c:v>14665</c:v>
                </c:pt>
                <c:pt idx="121">
                  <c:v>14021</c:v>
                </c:pt>
                <c:pt idx="122">
                  <c:v>13593</c:v>
                </c:pt>
                <c:pt idx="123">
                  <c:v>13456</c:v>
                </c:pt>
                <c:pt idx="124">
                  <c:v>13578</c:v>
                </c:pt>
                <c:pt idx="125">
                  <c:v>14483</c:v>
                </c:pt>
                <c:pt idx="126">
                  <c:v>16155</c:v>
                </c:pt>
                <c:pt idx="127">
                  <c:v>17998</c:v>
                </c:pt>
                <c:pt idx="128">
                  <c:v>19121</c:v>
                </c:pt>
                <c:pt idx="129">
                  <c:v>19623</c:v>
                </c:pt>
                <c:pt idx="130">
                  <c:v>19842</c:v>
                </c:pt>
                <c:pt idx="131">
                  <c:v>19870</c:v>
                </c:pt>
                <c:pt idx="132">
                  <c:v>19698</c:v>
                </c:pt>
                <c:pt idx="133">
                  <c:v>19607</c:v>
                </c:pt>
                <c:pt idx="134">
                  <c:v>19422</c:v>
                </c:pt>
                <c:pt idx="135">
                  <c:v>19276</c:v>
                </c:pt>
                <c:pt idx="136">
                  <c:v>19279</c:v>
                </c:pt>
                <c:pt idx="137">
                  <c:v>19211</c:v>
                </c:pt>
                <c:pt idx="138">
                  <c:v>19454</c:v>
                </c:pt>
                <c:pt idx="139">
                  <c:v>19652</c:v>
                </c:pt>
                <c:pt idx="140">
                  <c:v>18745</c:v>
                </c:pt>
                <c:pt idx="141">
                  <c:v>18161</c:v>
                </c:pt>
                <c:pt idx="142">
                  <c:v>17030</c:v>
                </c:pt>
                <c:pt idx="143">
                  <c:v>15596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"Kevin's Forecast"</c:f>
              <c:strCache>
                <c:ptCount val="1"/>
                <c:pt idx="0">
                  <c:v>Kevin's Forecast</c:v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'Kevin Forecast'!$AC$3:$AC$170</c:f>
              <c:strCache>
                <c:ptCount val="168"/>
                <c:pt idx="0">
                  <c:v>3/25 0</c:v>
                </c:pt>
                <c:pt idx="1">
                  <c:v>3/25 1</c:v>
                </c:pt>
                <c:pt idx="2">
                  <c:v>3/25 2</c:v>
                </c:pt>
                <c:pt idx="3">
                  <c:v>3/25 3</c:v>
                </c:pt>
                <c:pt idx="4">
                  <c:v>3/25 4</c:v>
                </c:pt>
                <c:pt idx="5">
                  <c:v>3/25 5</c:v>
                </c:pt>
                <c:pt idx="6">
                  <c:v>3/25 6</c:v>
                </c:pt>
                <c:pt idx="7">
                  <c:v>3/25 7</c:v>
                </c:pt>
                <c:pt idx="8">
                  <c:v>3/25 8</c:v>
                </c:pt>
                <c:pt idx="9">
                  <c:v>3/25 9</c:v>
                </c:pt>
                <c:pt idx="10">
                  <c:v>3/25 10</c:v>
                </c:pt>
                <c:pt idx="11">
                  <c:v>3/25 11</c:v>
                </c:pt>
                <c:pt idx="12">
                  <c:v>3/25 12</c:v>
                </c:pt>
                <c:pt idx="13">
                  <c:v>3/25 13</c:v>
                </c:pt>
                <c:pt idx="14">
                  <c:v>3/25 14</c:v>
                </c:pt>
                <c:pt idx="15">
                  <c:v>3/25 15</c:v>
                </c:pt>
                <c:pt idx="16">
                  <c:v>3/25 16</c:v>
                </c:pt>
                <c:pt idx="17">
                  <c:v>3/25 17</c:v>
                </c:pt>
                <c:pt idx="18">
                  <c:v>3/25 18</c:v>
                </c:pt>
                <c:pt idx="19">
                  <c:v>3/25 19</c:v>
                </c:pt>
                <c:pt idx="20">
                  <c:v>3/25 20</c:v>
                </c:pt>
                <c:pt idx="21">
                  <c:v>3/25 21</c:v>
                </c:pt>
                <c:pt idx="22">
                  <c:v>3/25 22</c:v>
                </c:pt>
                <c:pt idx="23">
                  <c:v>3/25 23</c:v>
                </c:pt>
                <c:pt idx="24">
                  <c:v>3/26 0</c:v>
                </c:pt>
                <c:pt idx="25">
                  <c:v>3/26 1</c:v>
                </c:pt>
                <c:pt idx="26">
                  <c:v>3/26 2</c:v>
                </c:pt>
                <c:pt idx="27">
                  <c:v>3/26 3</c:v>
                </c:pt>
                <c:pt idx="28">
                  <c:v>3/26 4</c:v>
                </c:pt>
                <c:pt idx="29">
                  <c:v>3/26 5</c:v>
                </c:pt>
                <c:pt idx="30">
                  <c:v>3/26 6</c:v>
                </c:pt>
                <c:pt idx="31">
                  <c:v>3/26 7</c:v>
                </c:pt>
                <c:pt idx="32">
                  <c:v>3/26 8</c:v>
                </c:pt>
                <c:pt idx="33">
                  <c:v>3/26 9</c:v>
                </c:pt>
                <c:pt idx="34">
                  <c:v>3/26 10</c:v>
                </c:pt>
                <c:pt idx="35">
                  <c:v>3/26 11</c:v>
                </c:pt>
                <c:pt idx="36">
                  <c:v>3/26 12</c:v>
                </c:pt>
                <c:pt idx="37">
                  <c:v>3/26 13</c:v>
                </c:pt>
                <c:pt idx="38">
                  <c:v>3/26 14</c:v>
                </c:pt>
                <c:pt idx="39">
                  <c:v>3/26 15</c:v>
                </c:pt>
                <c:pt idx="40">
                  <c:v>3/26 16</c:v>
                </c:pt>
                <c:pt idx="41">
                  <c:v>3/26 17</c:v>
                </c:pt>
                <c:pt idx="42">
                  <c:v>3/26 18</c:v>
                </c:pt>
                <c:pt idx="43">
                  <c:v>3/26 19</c:v>
                </c:pt>
                <c:pt idx="44">
                  <c:v>3/26 20</c:v>
                </c:pt>
                <c:pt idx="45">
                  <c:v>3/26 21</c:v>
                </c:pt>
                <c:pt idx="46">
                  <c:v>3/26 22</c:v>
                </c:pt>
                <c:pt idx="47">
                  <c:v>3/26 23</c:v>
                </c:pt>
                <c:pt idx="48">
                  <c:v>3/27 0</c:v>
                </c:pt>
                <c:pt idx="49">
                  <c:v>3/27 1</c:v>
                </c:pt>
                <c:pt idx="50">
                  <c:v>3/27 2</c:v>
                </c:pt>
                <c:pt idx="51">
                  <c:v>3/27 3</c:v>
                </c:pt>
                <c:pt idx="52">
                  <c:v>3/27 4</c:v>
                </c:pt>
                <c:pt idx="53">
                  <c:v>3/27 5</c:v>
                </c:pt>
                <c:pt idx="54">
                  <c:v>3/27 6</c:v>
                </c:pt>
                <c:pt idx="55">
                  <c:v>3/27 7</c:v>
                </c:pt>
                <c:pt idx="56">
                  <c:v>3/27 8</c:v>
                </c:pt>
                <c:pt idx="57">
                  <c:v>3/27 9</c:v>
                </c:pt>
                <c:pt idx="58">
                  <c:v>3/27 10</c:v>
                </c:pt>
                <c:pt idx="59">
                  <c:v>3/27 11</c:v>
                </c:pt>
                <c:pt idx="60">
                  <c:v>3/27 12</c:v>
                </c:pt>
                <c:pt idx="61">
                  <c:v>3/27 13</c:v>
                </c:pt>
                <c:pt idx="62">
                  <c:v>3/27 14</c:v>
                </c:pt>
                <c:pt idx="63">
                  <c:v>3/27 15</c:v>
                </c:pt>
                <c:pt idx="64">
                  <c:v>3/27 16</c:v>
                </c:pt>
                <c:pt idx="65">
                  <c:v>3/27 17</c:v>
                </c:pt>
                <c:pt idx="66">
                  <c:v>3/27 18</c:v>
                </c:pt>
                <c:pt idx="67">
                  <c:v>3/27 19</c:v>
                </c:pt>
                <c:pt idx="68">
                  <c:v>3/27 20</c:v>
                </c:pt>
                <c:pt idx="69">
                  <c:v>3/27 21</c:v>
                </c:pt>
                <c:pt idx="70">
                  <c:v>3/27 22</c:v>
                </c:pt>
                <c:pt idx="71">
                  <c:v>3/27 23</c:v>
                </c:pt>
                <c:pt idx="72">
                  <c:v>3/28 0</c:v>
                </c:pt>
                <c:pt idx="73">
                  <c:v>3/28 1</c:v>
                </c:pt>
                <c:pt idx="74">
                  <c:v>3/28 2</c:v>
                </c:pt>
                <c:pt idx="75">
                  <c:v>3/28 3</c:v>
                </c:pt>
                <c:pt idx="76">
                  <c:v>3/28 4</c:v>
                </c:pt>
                <c:pt idx="77">
                  <c:v>3/28 5</c:v>
                </c:pt>
                <c:pt idx="78">
                  <c:v>3/28 6</c:v>
                </c:pt>
                <c:pt idx="79">
                  <c:v>3/28 7</c:v>
                </c:pt>
                <c:pt idx="80">
                  <c:v>3/28 8</c:v>
                </c:pt>
                <c:pt idx="81">
                  <c:v>3/28 9</c:v>
                </c:pt>
                <c:pt idx="82">
                  <c:v>3/28 10</c:v>
                </c:pt>
                <c:pt idx="83">
                  <c:v>3/28 11</c:v>
                </c:pt>
                <c:pt idx="84">
                  <c:v>3/28 12</c:v>
                </c:pt>
                <c:pt idx="85">
                  <c:v>3/28 13</c:v>
                </c:pt>
                <c:pt idx="86">
                  <c:v>3/28 14</c:v>
                </c:pt>
                <c:pt idx="87">
                  <c:v>3/28 15</c:v>
                </c:pt>
                <c:pt idx="88">
                  <c:v>3/28 16</c:v>
                </c:pt>
                <c:pt idx="89">
                  <c:v>3/28 17</c:v>
                </c:pt>
                <c:pt idx="90">
                  <c:v>3/28 18</c:v>
                </c:pt>
                <c:pt idx="91">
                  <c:v>3/28 19</c:v>
                </c:pt>
                <c:pt idx="92">
                  <c:v>3/28 20</c:v>
                </c:pt>
                <c:pt idx="93">
                  <c:v>3/28 21</c:v>
                </c:pt>
                <c:pt idx="94">
                  <c:v>3/28 22</c:v>
                </c:pt>
                <c:pt idx="95">
                  <c:v>3/28 23</c:v>
                </c:pt>
                <c:pt idx="96">
                  <c:v>3/29 0</c:v>
                </c:pt>
                <c:pt idx="97">
                  <c:v>3/29 1</c:v>
                </c:pt>
                <c:pt idx="98">
                  <c:v>3/29 2</c:v>
                </c:pt>
                <c:pt idx="99">
                  <c:v>3/29 3</c:v>
                </c:pt>
                <c:pt idx="100">
                  <c:v>3/29 4</c:v>
                </c:pt>
                <c:pt idx="101">
                  <c:v>3/29 5</c:v>
                </c:pt>
                <c:pt idx="102">
                  <c:v>3/29 6</c:v>
                </c:pt>
                <c:pt idx="103">
                  <c:v>3/29 7</c:v>
                </c:pt>
                <c:pt idx="104">
                  <c:v>3/29 8</c:v>
                </c:pt>
                <c:pt idx="105">
                  <c:v>3/29 9</c:v>
                </c:pt>
                <c:pt idx="106">
                  <c:v>3/29 10</c:v>
                </c:pt>
                <c:pt idx="107">
                  <c:v>3/29 11</c:v>
                </c:pt>
                <c:pt idx="108">
                  <c:v>3/29 12</c:v>
                </c:pt>
                <c:pt idx="109">
                  <c:v>3/29 13</c:v>
                </c:pt>
                <c:pt idx="110">
                  <c:v>3/29 14</c:v>
                </c:pt>
                <c:pt idx="111">
                  <c:v>3/29 15</c:v>
                </c:pt>
                <c:pt idx="112">
                  <c:v>3/29 16</c:v>
                </c:pt>
                <c:pt idx="113">
                  <c:v>3/29 17</c:v>
                </c:pt>
                <c:pt idx="114">
                  <c:v>3/29 18</c:v>
                </c:pt>
                <c:pt idx="115">
                  <c:v>3/29 19</c:v>
                </c:pt>
                <c:pt idx="116">
                  <c:v>3/29 20</c:v>
                </c:pt>
                <c:pt idx="117">
                  <c:v>3/29 21</c:v>
                </c:pt>
                <c:pt idx="118">
                  <c:v>3/29 22</c:v>
                </c:pt>
                <c:pt idx="119">
                  <c:v>3/29 23</c:v>
                </c:pt>
                <c:pt idx="120">
                  <c:v>3/30 0</c:v>
                </c:pt>
                <c:pt idx="121">
                  <c:v>3/30 1</c:v>
                </c:pt>
                <c:pt idx="122">
                  <c:v>3/30 2</c:v>
                </c:pt>
                <c:pt idx="123">
                  <c:v>3/30 3</c:v>
                </c:pt>
                <c:pt idx="124">
                  <c:v>3/30 4</c:v>
                </c:pt>
                <c:pt idx="125">
                  <c:v>3/30 5</c:v>
                </c:pt>
                <c:pt idx="126">
                  <c:v>3/30 6</c:v>
                </c:pt>
                <c:pt idx="127">
                  <c:v>3/30 7</c:v>
                </c:pt>
                <c:pt idx="128">
                  <c:v>3/30 8</c:v>
                </c:pt>
                <c:pt idx="129">
                  <c:v>3/30 9</c:v>
                </c:pt>
                <c:pt idx="130">
                  <c:v>3/30 10</c:v>
                </c:pt>
                <c:pt idx="131">
                  <c:v>3/30 11</c:v>
                </c:pt>
                <c:pt idx="132">
                  <c:v>3/30 12</c:v>
                </c:pt>
                <c:pt idx="133">
                  <c:v>3/30 13</c:v>
                </c:pt>
                <c:pt idx="134">
                  <c:v>3/30 14</c:v>
                </c:pt>
                <c:pt idx="135">
                  <c:v>3/30 15</c:v>
                </c:pt>
                <c:pt idx="136">
                  <c:v>3/30 16</c:v>
                </c:pt>
                <c:pt idx="137">
                  <c:v>3/30 17</c:v>
                </c:pt>
                <c:pt idx="138">
                  <c:v>3/30 18</c:v>
                </c:pt>
                <c:pt idx="139">
                  <c:v>3/30 19</c:v>
                </c:pt>
                <c:pt idx="140">
                  <c:v>3/30 20</c:v>
                </c:pt>
                <c:pt idx="141">
                  <c:v>3/30 21</c:v>
                </c:pt>
                <c:pt idx="142">
                  <c:v>3/30 22</c:v>
                </c:pt>
                <c:pt idx="143">
                  <c:v>3/30 23</c:v>
                </c:pt>
                <c:pt idx="144">
                  <c:v>3/31 0</c:v>
                </c:pt>
                <c:pt idx="145">
                  <c:v>3/31 1</c:v>
                </c:pt>
                <c:pt idx="146">
                  <c:v>3/31 2</c:v>
                </c:pt>
                <c:pt idx="147">
                  <c:v>3/31 3</c:v>
                </c:pt>
                <c:pt idx="148">
                  <c:v>3/31 4</c:v>
                </c:pt>
                <c:pt idx="149">
                  <c:v>3/31 5</c:v>
                </c:pt>
                <c:pt idx="150">
                  <c:v>3/31 6</c:v>
                </c:pt>
                <c:pt idx="151">
                  <c:v>3/31 7</c:v>
                </c:pt>
                <c:pt idx="152">
                  <c:v>3/31 8</c:v>
                </c:pt>
                <c:pt idx="153">
                  <c:v>3/31 9</c:v>
                </c:pt>
                <c:pt idx="154">
                  <c:v>3/31 10</c:v>
                </c:pt>
                <c:pt idx="155">
                  <c:v>3/31 11</c:v>
                </c:pt>
                <c:pt idx="156">
                  <c:v>3/31 12</c:v>
                </c:pt>
                <c:pt idx="157">
                  <c:v>3/31 13</c:v>
                </c:pt>
                <c:pt idx="158">
                  <c:v>3/31 14</c:v>
                </c:pt>
                <c:pt idx="159">
                  <c:v>3/31 15</c:v>
                </c:pt>
                <c:pt idx="160">
                  <c:v>3/31 16</c:v>
                </c:pt>
                <c:pt idx="161">
                  <c:v>3/31 17</c:v>
                </c:pt>
                <c:pt idx="162">
                  <c:v>3/31 18</c:v>
                </c:pt>
                <c:pt idx="163">
                  <c:v>3/31 19</c:v>
                </c:pt>
                <c:pt idx="164">
                  <c:v>3/31 20</c:v>
                </c:pt>
                <c:pt idx="165">
                  <c:v>3/31 21</c:v>
                </c:pt>
                <c:pt idx="166">
                  <c:v>3/31 22</c:v>
                </c:pt>
                <c:pt idx="167">
                  <c:v>3/31 23</c:v>
                </c:pt>
              </c:strCache>
            </c:strRef>
          </c:cat>
          <c:val>
            <c:numRef>
              <c:f>'Kevin Forecast'!$AF$3:$AF$170</c:f>
              <c:numCache>
                <c:formatCode>#,##0.00</c:formatCode>
                <c:ptCount val="168"/>
                <c:pt idx="0">
                  <c:v>14970.6301985957</c:v>
                </c:pt>
                <c:pt idx="1">
                  <c:v>14257.7947693778</c:v>
                </c:pt>
                <c:pt idx="2">
                  <c:v>13976.5256049628</c:v>
                </c:pt>
                <c:pt idx="3">
                  <c:v>13780.3873715052</c:v>
                </c:pt>
                <c:pt idx="4">
                  <c:v>13663.7949692311</c:v>
                </c:pt>
                <c:pt idx="5">
                  <c:v>13901.8432561144</c:v>
                </c:pt>
                <c:pt idx="6">
                  <c:v>14160.2144219501</c:v>
                </c:pt>
                <c:pt idx="7">
                  <c:v>14667.4759188257</c:v>
                </c:pt>
                <c:pt idx="8">
                  <c:v>15712.3395855111</c:v>
                </c:pt>
                <c:pt idx="9">
                  <c:v>16443.2950788657</c:v>
                </c:pt>
                <c:pt idx="10">
                  <c:v>16852.4981449865</c:v>
                </c:pt>
                <c:pt idx="11">
                  <c:v>17045.4905735311</c:v>
                </c:pt>
                <c:pt idx="12">
                  <c:v>17024.4721685758</c:v>
                </c:pt>
                <c:pt idx="13">
                  <c:v>16872.2424040135</c:v>
                </c:pt>
                <c:pt idx="14">
                  <c:v>16718.6156398373</c:v>
                </c:pt>
                <c:pt idx="15">
                  <c:v>16628.3349275923</c:v>
                </c:pt>
                <c:pt idx="16">
                  <c:v>16865.1376630483</c:v>
                </c:pt>
                <c:pt idx="17">
                  <c:v>17408.6837443397</c:v>
                </c:pt>
                <c:pt idx="18">
                  <c:v>18525.1713482992</c:v>
                </c:pt>
                <c:pt idx="19">
                  <c:v>19033.6531361733</c:v>
                </c:pt>
                <c:pt idx="20">
                  <c:v>18668.3114168081</c:v>
                </c:pt>
                <c:pt idx="21">
                  <c:v>17871.2654297819</c:v>
                </c:pt>
                <c:pt idx="22">
                  <c:v>16822.0714026847</c:v>
                </c:pt>
                <c:pt idx="23">
                  <c:v>15532.5129682964</c:v>
                </c:pt>
                <c:pt idx="24">
                  <c:v>14585.5234527795</c:v>
                </c:pt>
                <c:pt idx="25">
                  <c:v>14103.7005859605</c:v>
                </c:pt>
                <c:pt idx="26">
                  <c:v>13952.9236565656</c:v>
                </c:pt>
                <c:pt idx="27">
                  <c:v>13910.1161347541</c:v>
                </c:pt>
                <c:pt idx="28">
                  <c:v>14047.7366823069</c:v>
                </c:pt>
                <c:pt idx="29">
                  <c:v>15044.2755339917</c:v>
                </c:pt>
                <c:pt idx="30">
                  <c:v>16901.3138442307</c:v>
                </c:pt>
                <c:pt idx="31">
                  <c:v>18580.632750301</c:v>
                </c:pt>
                <c:pt idx="32">
                  <c:v>19600.7005781893</c:v>
                </c:pt>
                <c:pt idx="33">
                  <c:v>20061.5778990407</c:v>
                </c:pt>
                <c:pt idx="34">
                  <c:v>20230.1439291234</c:v>
                </c:pt>
                <c:pt idx="35">
                  <c:v>20222.0940833064</c:v>
                </c:pt>
                <c:pt idx="36">
                  <c:v>20005.1044323137</c:v>
                </c:pt>
                <c:pt idx="37">
                  <c:v>19872.0488660879</c:v>
                </c:pt>
                <c:pt idx="38">
                  <c:v>19675.8213514852</c:v>
                </c:pt>
                <c:pt idx="39">
                  <c:v>19538.3765875682</c:v>
                </c:pt>
                <c:pt idx="40">
                  <c:v>19660.6688944022</c:v>
                </c:pt>
                <c:pt idx="41">
                  <c:v>19999.6144051274</c:v>
                </c:pt>
                <c:pt idx="42">
                  <c:v>20826.0139625735</c:v>
                </c:pt>
                <c:pt idx="43">
                  <c:v>21114.1267754139</c:v>
                </c:pt>
                <c:pt idx="44">
                  <c:v>20500.0784512126</c:v>
                </c:pt>
                <c:pt idx="45">
                  <c:v>19358.8551018113</c:v>
                </c:pt>
                <c:pt idx="46">
                  <c:v>17861.0972956025</c:v>
                </c:pt>
                <c:pt idx="47">
                  <c:v>16203.5588664551</c:v>
                </c:pt>
                <c:pt idx="48">
                  <c:v>14848.8749343816</c:v>
                </c:pt>
                <c:pt idx="49">
                  <c:v>14207.5689088296</c:v>
                </c:pt>
                <c:pt idx="50">
                  <c:v>14013.4840758403</c:v>
                </c:pt>
                <c:pt idx="51">
                  <c:v>13918.5065697905</c:v>
                </c:pt>
                <c:pt idx="52">
                  <c:v>14000.9825175952</c:v>
                </c:pt>
                <c:pt idx="53">
                  <c:v>14954.3018528306</c:v>
                </c:pt>
                <c:pt idx="54">
                  <c:v>16857.4454442975</c:v>
                </c:pt>
                <c:pt idx="55">
                  <c:v>18537.2931425973</c:v>
                </c:pt>
                <c:pt idx="56">
                  <c:v>19483.6446248198</c:v>
                </c:pt>
                <c:pt idx="57">
                  <c:v>19875.1853147745</c:v>
                </c:pt>
                <c:pt idx="58">
                  <c:v>20020.909807141</c:v>
                </c:pt>
                <c:pt idx="59">
                  <c:v>19998.3407894675</c:v>
                </c:pt>
                <c:pt idx="60">
                  <c:v>19787.0302283</c:v>
                </c:pt>
                <c:pt idx="61">
                  <c:v>19684.8407998782</c:v>
                </c:pt>
                <c:pt idx="62">
                  <c:v>19498.1734763166</c:v>
                </c:pt>
                <c:pt idx="63">
                  <c:v>19385.4965339229</c:v>
                </c:pt>
                <c:pt idx="64">
                  <c:v>19490.342722909</c:v>
                </c:pt>
                <c:pt idx="65">
                  <c:v>19774.3568730661</c:v>
                </c:pt>
                <c:pt idx="66">
                  <c:v>20533.3672837032</c:v>
                </c:pt>
                <c:pt idx="67">
                  <c:v>20808.7294837061</c:v>
                </c:pt>
                <c:pt idx="68">
                  <c:v>20211.320479081</c:v>
                </c:pt>
                <c:pt idx="69">
                  <c:v>19086.8638472822</c:v>
                </c:pt>
                <c:pt idx="70">
                  <c:v>17593.3910863107</c:v>
                </c:pt>
                <c:pt idx="71">
                  <c:v>15955.8659838145</c:v>
                </c:pt>
                <c:pt idx="72">
                  <c:v>14766.8859780706</c:v>
                </c:pt>
                <c:pt idx="73">
                  <c:v>14116.9766004825</c:v>
                </c:pt>
                <c:pt idx="74">
                  <c:v>13891.0276828062</c:v>
                </c:pt>
                <c:pt idx="75">
                  <c:v>13778.2054572617</c:v>
                </c:pt>
                <c:pt idx="76">
                  <c:v>13844.941036843</c:v>
                </c:pt>
                <c:pt idx="77">
                  <c:v>14805.0011286274</c:v>
                </c:pt>
                <c:pt idx="78">
                  <c:v>16739.2660491702</c:v>
                </c:pt>
                <c:pt idx="79">
                  <c:v>18422.5436285271</c:v>
                </c:pt>
                <c:pt idx="80">
                  <c:v>19355.8364995675</c:v>
                </c:pt>
                <c:pt idx="81">
                  <c:v>19733.7522621848</c:v>
                </c:pt>
                <c:pt idx="82">
                  <c:v>19878.1374572568</c:v>
                </c:pt>
                <c:pt idx="83">
                  <c:v>19845.7542885</c:v>
                </c:pt>
                <c:pt idx="84">
                  <c:v>19643.3216740014</c:v>
                </c:pt>
                <c:pt idx="85">
                  <c:v>19554.1750313994</c:v>
                </c:pt>
                <c:pt idx="86">
                  <c:v>19402.1274190451</c:v>
                </c:pt>
                <c:pt idx="87">
                  <c:v>19306.9183752485</c:v>
                </c:pt>
                <c:pt idx="88">
                  <c:v>19413.8215709687</c:v>
                </c:pt>
                <c:pt idx="89">
                  <c:v>19686.2029101437</c:v>
                </c:pt>
                <c:pt idx="90">
                  <c:v>20376.5555256288</c:v>
                </c:pt>
                <c:pt idx="91">
                  <c:v>20671.4141666704</c:v>
                </c:pt>
                <c:pt idx="92">
                  <c:v>20085.1771709868</c:v>
                </c:pt>
                <c:pt idx="93">
                  <c:v>18937.045393707</c:v>
                </c:pt>
                <c:pt idx="94">
                  <c:v>17497.0152395711</c:v>
                </c:pt>
                <c:pt idx="95">
                  <c:v>15824.9694034169</c:v>
                </c:pt>
                <c:pt idx="96">
                  <c:v>14572.1541130298</c:v>
                </c:pt>
                <c:pt idx="97">
                  <c:v>13930.9274572868</c:v>
                </c:pt>
                <c:pt idx="98">
                  <c:v>13693.929597683</c:v>
                </c:pt>
                <c:pt idx="99">
                  <c:v>13587.5473069171</c:v>
                </c:pt>
                <c:pt idx="100">
                  <c:v>13632.5864028812</c:v>
                </c:pt>
                <c:pt idx="101">
                  <c:v>14575.5187811072</c:v>
                </c:pt>
                <c:pt idx="102">
                  <c:v>16541.6378380761</c:v>
                </c:pt>
                <c:pt idx="103">
                  <c:v>18275.3663955215</c:v>
                </c:pt>
                <c:pt idx="104">
                  <c:v>19237.1587803548</c:v>
                </c:pt>
                <c:pt idx="105">
                  <c:v>19662.394500331</c:v>
                </c:pt>
                <c:pt idx="106">
                  <c:v>19821.4718986553</c:v>
                </c:pt>
                <c:pt idx="107">
                  <c:v>19798.393220594</c:v>
                </c:pt>
                <c:pt idx="108">
                  <c:v>19610.9288719453</c:v>
                </c:pt>
                <c:pt idx="109">
                  <c:v>19538.1985303855</c:v>
                </c:pt>
                <c:pt idx="110">
                  <c:v>19382.580857277</c:v>
                </c:pt>
                <c:pt idx="111">
                  <c:v>19266.5804670917</c:v>
                </c:pt>
                <c:pt idx="112">
                  <c:v>19334.1157148965</c:v>
                </c:pt>
                <c:pt idx="113">
                  <c:v>19550.322545711</c:v>
                </c:pt>
                <c:pt idx="114">
                  <c:v>20216.928075638</c:v>
                </c:pt>
                <c:pt idx="115">
                  <c:v>20542.6077177114</c:v>
                </c:pt>
                <c:pt idx="116">
                  <c:v>19927.2053111663</c:v>
                </c:pt>
                <c:pt idx="117">
                  <c:v>18793.4263199757</c:v>
                </c:pt>
                <c:pt idx="118">
                  <c:v>17408.597499746</c:v>
                </c:pt>
                <c:pt idx="119">
                  <c:v>15761.8751634401</c:v>
                </c:pt>
                <c:pt idx="120">
                  <c:v>14434.420547773</c:v>
                </c:pt>
                <c:pt idx="121">
                  <c:v>13764.5666661201</c:v>
                </c:pt>
                <c:pt idx="122">
                  <c:v>13503.2300199542</c:v>
                </c:pt>
                <c:pt idx="123">
                  <c:v>13379.5533472599</c:v>
                </c:pt>
                <c:pt idx="124">
                  <c:v>13381.0402606078</c:v>
                </c:pt>
                <c:pt idx="125">
                  <c:v>14271.2160865326</c:v>
                </c:pt>
                <c:pt idx="126">
                  <c:v>16209.4231113772</c:v>
                </c:pt>
                <c:pt idx="127">
                  <c:v>17935.7911295829</c:v>
                </c:pt>
                <c:pt idx="128">
                  <c:v>18944.2645191679</c:v>
                </c:pt>
                <c:pt idx="129">
                  <c:v>19385.2320495855</c:v>
                </c:pt>
                <c:pt idx="130">
                  <c:v>19550.4671012994</c:v>
                </c:pt>
                <c:pt idx="131">
                  <c:v>19521.9487412909</c:v>
                </c:pt>
                <c:pt idx="132">
                  <c:v>19301.1071868267</c:v>
                </c:pt>
                <c:pt idx="133">
                  <c:v>19198.5355885224</c:v>
                </c:pt>
                <c:pt idx="134">
                  <c:v>19000.3124352848</c:v>
                </c:pt>
                <c:pt idx="135">
                  <c:v>18808.5121538658</c:v>
                </c:pt>
                <c:pt idx="136">
                  <c:v>18752.3133200471</c:v>
                </c:pt>
                <c:pt idx="137">
                  <c:v>18826.5434442293</c:v>
                </c:pt>
                <c:pt idx="138">
                  <c:v>19391.6064224354</c:v>
                </c:pt>
                <c:pt idx="139">
                  <c:v>19668.3969705837</c:v>
                </c:pt>
                <c:pt idx="140">
                  <c:v>19052.2663460686</c:v>
                </c:pt>
                <c:pt idx="141">
                  <c:v>18080.0562984788</c:v>
                </c:pt>
                <c:pt idx="142">
                  <c:v>16976.2706322736</c:v>
                </c:pt>
                <c:pt idx="143">
                  <c:v>15541.4791821386</c:v>
                </c:pt>
                <c:pt idx="144">
                  <c:v>14380.3775054028</c:v>
                </c:pt>
                <c:pt idx="145">
                  <c:v>13637.442066243</c:v>
                </c:pt>
                <c:pt idx="146">
                  <c:v>13338.7360643799</c:v>
                </c:pt>
                <c:pt idx="147">
                  <c:v>13129.7937930726</c:v>
                </c:pt>
                <c:pt idx="148">
                  <c:v>12978.8291654628</c:v>
                </c:pt>
                <c:pt idx="149">
                  <c:v>13280.1642026717</c:v>
                </c:pt>
                <c:pt idx="150">
                  <c:v>13914.4685278452</c:v>
                </c:pt>
                <c:pt idx="151">
                  <c:v>14862.2587142239</c:v>
                </c:pt>
                <c:pt idx="152">
                  <c:v>16157.9133936543</c:v>
                </c:pt>
                <c:pt idx="153">
                  <c:v>17015.7532619403</c:v>
                </c:pt>
                <c:pt idx="154">
                  <c:v>17423.6163233073</c:v>
                </c:pt>
                <c:pt idx="155">
                  <c:v>17461.4995058374</c:v>
                </c:pt>
                <c:pt idx="156">
                  <c:v>17257.064058543</c:v>
                </c:pt>
                <c:pt idx="157">
                  <c:v>17015.5671834519</c:v>
                </c:pt>
                <c:pt idx="158">
                  <c:v>16791.6157724977</c:v>
                </c:pt>
                <c:pt idx="159">
                  <c:v>16638.2023644904</c:v>
                </c:pt>
                <c:pt idx="160">
                  <c:v>16702.7278113168</c:v>
                </c:pt>
                <c:pt idx="161">
                  <c:v>16996.124652851</c:v>
                </c:pt>
                <c:pt idx="162">
                  <c:v>17838.5563143558</c:v>
                </c:pt>
                <c:pt idx="163">
                  <c:v>18334.479826167</c:v>
                </c:pt>
                <c:pt idx="164">
                  <c:v>17871.799412697</c:v>
                </c:pt>
                <c:pt idx="165">
                  <c:v>17062.466076014</c:v>
                </c:pt>
                <c:pt idx="166">
                  <c:v>16213.4655051772</c:v>
                </c:pt>
                <c:pt idx="167">
                  <c:v>15029.7324346347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4972371"/>
        <c:axId val="59040518"/>
      </c:lineChart>
      <c:catAx>
        <c:axId val="649723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040518"/>
        <c:crossesAt val="0"/>
        <c:auto val="1"/>
        <c:lblAlgn val="ctr"/>
        <c:lblOffset val="100"/>
        <c:noMultiLvlLbl val="0"/>
      </c:catAx>
      <c:valAx>
        <c:axId val="59040518"/>
        <c:scaling>
          <c:orientation val="minMax"/>
          <c:max val="30000"/>
          <c:min val="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972371"/>
        <c:crossesAt val="1"/>
        <c:crossBetween val="midCat"/>
        <c:majorUnit val="2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075583864118896"/>
          <c:y val="0.0190490704053642"/>
          <c:w val="0.851148426944605"/>
          <c:h val="0.04297470283450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Diff!$AF$2</c:f>
              <c:strCache>
                <c:ptCount val="1"/>
                <c:pt idx="0">
                  <c:v>Red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Diff!$S$3:$S$146</c:f>
              <c:strCache>
                <c:ptCount val="144"/>
                <c:pt idx="0">
                  <c:v>6/20 0</c:v>
                </c:pt>
                <c:pt idx="1">
                  <c:v>6/20 1</c:v>
                </c:pt>
                <c:pt idx="2">
                  <c:v>6/20 2</c:v>
                </c:pt>
                <c:pt idx="3">
                  <c:v>6/20 3</c:v>
                </c:pt>
                <c:pt idx="4">
                  <c:v>6/20 4</c:v>
                </c:pt>
                <c:pt idx="5">
                  <c:v>6/20 5</c:v>
                </c:pt>
                <c:pt idx="6">
                  <c:v>6/20 6</c:v>
                </c:pt>
                <c:pt idx="7">
                  <c:v>6/20 7</c:v>
                </c:pt>
                <c:pt idx="8">
                  <c:v>6/20 8</c:v>
                </c:pt>
                <c:pt idx="9">
                  <c:v>6/20 9</c:v>
                </c:pt>
                <c:pt idx="10">
                  <c:v>6/20 10</c:v>
                </c:pt>
                <c:pt idx="11">
                  <c:v>6/20 11</c:v>
                </c:pt>
                <c:pt idx="12">
                  <c:v>6/20 12</c:v>
                </c:pt>
                <c:pt idx="13">
                  <c:v>6/20 13</c:v>
                </c:pt>
                <c:pt idx="14">
                  <c:v>6/20 14</c:v>
                </c:pt>
                <c:pt idx="15">
                  <c:v>6/20 15</c:v>
                </c:pt>
                <c:pt idx="16">
                  <c:v>6/20 16</c:v>
                </c:pt>
                <c:pt idx="17">
                  <c:v>6/20 17</c:v>
                </c:pt>
                <c:pt idx="18">
                  <c:v>6/20 18</c:v>
                </c:pt>
                <c:pt idx="19">
                  <c:v>6/20 19</c:v>
                </c:pt>
                <c:pt idx="20">
                  <c:v>6/20 20</c:v>
                </c:pt>
                <c:pt idx="21">
                  <c:v>6/20 21</c:v>
                </c:pt>
                <c:pt idx="22">
                  <c:v>6/20 22</c:v>
                </c:pt>
                <c:pt idx="23">
                  <c:v>6/20 23</c:v>
                </c:pt>
                <c:pt idx="24">
                  <c:v>6/21 0</c:v>
                </c:pt>
                <c:pt idx="25">
                  <c:v>6/21 1</c:v>
                </c:pt>
                <c:pt idx="26">
                  <c:v>6/21 2</c:v>
                </c:pt>
                <c:pt idx="27">
                  <c:v>6/21 3</c:v>
                </c:pt>
                <c:pt idx="28">
                  <c:v>6/21 4</c:v>
                </c:pt>
                <c:pt idx="29">
                  <c:v>6/21 5</c:v>
                </c:pt>
                <c:pt idx="30">
                  <c:v>6/21 6</c:v>
                </c:pt>
                <c:pt idx="31">
                  <c:v>6/21 7</c:v>
                </c:pt>
                <c:pt idx="32">
                  <c:v>6/21 8</c:v>
                </c:pt>
                <c:pt idx="33">
                  <c:v>6/21 9</c:v>
                </c:pt>
                <c:pt idx="34">
                  <c:v>6/21 10</c:v>
                </c:pt>
                <c:pt idx="35">
                  <c:v>6/21 11</c:v>
                </c:pt>
                <c:pt idx="36">
                  <c:v>6/21 12</c:v>
                </c:pt>
                <c:pt idx="37">
                  <c:v>6/21 13</c:v>
                </c:pt>
                <c:pt idx="38">
                  <c:v>6/21 14</c:v>
                </c:pt>
                <c:pt idx="39">
                  <c:v>6/21 15</c:v>
                </c:pt>
                <c:pt idx="40">
                  <c:v>6/21 16</c:v>
                </c:pt>
                <c:pt idx="41">
                  <c:v>6/21 17</c:v>
                </c:pt>
                <c:pt idx="42">
                  <c:v>6/21 18</c:v>
                </c:pt>
                <c:pt idx="43">
                  <c:v>6/21 19</c:v>
                </c:pt>
                <c:pt idx="44">
                  <c:v>6/21 20</c:v>
                </c:pt>
                <c:pt idx="45">
                  <c:v>6/21 21</c:v>
                </c:pt>
                <c:pt idx="46">
                  <c:v>6/21 22</c:v>
                </c:pt>
                <c:pt idx="47">
                  <c:v>6/21 23</c:v>
                </c:pt>
                <c:pt idx="48">
                  <c:v>6/22 0</c:v>
                </c:pt>
                <c:pt idx="49">
                  <c:v>6/22 1</c:v>
                </c:pt>
                <c:pt idx="50">
                  <c:v>6/22 2</c:v>
                </c:pt>
                <c:pt idx="51">
                  <c:v>6/22 3</c:v>
                </c:pt>
                <c:pt idx="52">
                  <c:v>6/22 4</c:v>
                </c:pt>
                <c:pt idx="53">
                  <c:v>6/22 5</c:v>
                </c:pt>
                <c:pt idx="54">
                  <c:v>6/22 6</c:v>
                </c:pt>
                <c:pt idx="55">
                  <c:v>6/22 7</c:v>
                </c:pt>
                <c:pt idx="56">
                  <c:v>6/22 8</c:v>
                </c:pt>
                <c:pt idx="57">
                  <c:v>6/22 9</c:v>
                </c:pt>
                <c:pt idx="58">
                  <c:v>6/22 10</c:v>
                </c:pt>
                <c:pt idx="59">
                  <c:v>6/22 11</c:v>
                </c:pt>
                <c:pt idx="60">
                  <c:v>6/22 12</c:v>
                </c:pt>
                <c:pt idx="61">
                  <c:v>6/22 13</c:v>
                </c:pt>
                <c:pt idx="62">
                  <c:v>6/22 14</c:v>
                </c:pt>
                <c:pt idx="63">
                  <c:v>6/22 15</c:v>
                </c:pt>
                <c:pt idx="64">
                  <c:v>6/22 16</c:v>
                </c:pt>
                <c:pt idx="65">
                  <c:v>6/22 17</c:v>
                </c:pt>
                <c:pt idx="66">
                  <c:v>6/22 18</c:v>
                </c:pt>
                <c:pt idx="67">
                  <c:v>6/22 19</c:v>
                </c:pt>
                <c:pt idx="68">
                  <c:v>6/22 20</c:v>
                </c:pt>
                <c:pt idx="69">
                  <c:v>6/22 21</c:v>
                </c:pt>
                <c:pt idx="70">
                  <c:v>6/22 22</c:v>
                </c:pt>
                <c:pt idx="71">
                  <c:v>6/22 23</c:v>
                </c:pt>
                <c:pt idx="72">
                  <c:v>6/23 0</c:v>
                </c:pt>
                <c:pt idx="73">
                  <c:v>6/23 1</c:v>
                </c:pt>
                <c:pt idx="74">
                  <c:v>6/23 2</c:v>
                </c:pt>
                <c:pt idx="75">
                  <c:v>6/23 3</c:v>
                </c:pt>
                <c:pt idx="76">
                  <c:v>6/23 4</c:v>
                </c:pt>
                <c:pt idx="77">
                  <c:v>6/23 5</c:v>
                </c:pt>
                <c:pt idx="78">
                  <c:v>6/23 6</c:v>
                </c:pt>
                <c:pt idx="79">
                  <c:v>6/23 7</c:v>
                </c:pt>
                <c:pt idx="80">
                  <c:v>6/23 8</c:v>
                </c:pt>
                <c:pt idx="81">
                  <c:v>6/23 9</c:v>
                </c:pt>
                <c:pt idx="82">
                  <c:v>6/23 10</c:v>
                </c:pt>
                <c:pt idx="83">
                  <c:v>6/23 11</c:v>
                </c:pt>
                <c:pt idx="84">
                  <c:v>6/23 12</c:v>
                </c:pt>
                <c:pt idx="85">
                  <c:v>6/23 13</c:v>
                </c:pt>
                <c:pt idx="86">
                  <c:v>6/23 14</c:v>
                </c:pt>
                <c:pt idx="87">
                  <c:v>6/23 15</c:v>
                </c:pt>
                <c:pt idx="88">
                  <c:v>6/23 16</c:v>
                </c:pt>
                <c:pt idx="89">
                  <c:v>6/23 17</c:v>
                </c:pt>
                <c:pt idx="90">
                  <c:v>6/23 18</c:v>
                </c:pt>
                <c:pt idx="91">
                  <c:v>6/23 19</c:v>
                </c:pt>
                <c:pt idx="92">
                  <c:v>6/23 20</c:v>
                </c:pt>
                <c:pt idx="93">
                  <c:v>6/23 21</c:v>
                </c:pt>
                <c:pt idx="94">
                  <c:v>6/23 22</c:v>
                </c:pt>
                <c:pt idx="95">
                  <c:v>6/23 23</c:v>
                </c:pt>
                <c:pt idx="96">
                  <c:v>6/24 0</c:v>
                </c:pt>
                <c:pt idx="97">
                  <c:v>6/24 1</c:v>
                </c:pt>
                <c:pt idx="98">
                  <c:v>6/24 2</c:v>
                </c:pt>
                <c:pt idx="99">
                  <c:v>6/24 3</c:v>
                </c:pt>
                <c:pt idx="100">
                  <c:v>6/24 4</c:v>
                </c:pt>
                <c:pt idx="101">
                  <c:v>6/24 5</c:v>
                </c:pt>
                <c:pt idx="102">
                  <c:v>6/24 6</c:v>
                </c:pt>
                <c:pt idx="103">
                  <c:v>6/24 7</c:v>
                </c:pt>
                <c:pt idx="104">
                  <c:v>6/24 8</c:v>
                </c:pt>
                <c:pt idx="105">
                  <c:v>6/24 9</c:v>
                </c:pt>
                <c:pt idx="106">
                  <c:v>6/24 10</c:v>
                </c:pt>
                <c:pt idx="107">
                  <c:v>6/24 11</c:v>
                </c:pt>
                <c:pt idx="108">
                  <c:v>6/24 12</c:v>
                </c:pt>
                <c:pt idx="109">
                  <c:v>6/24 13</c:v>
                </c:pt>
                <c:pt idx="110">
                  <c:v>6/24 14</c:v>
                </c:pt>
                <c:pt idx="111">
                  <c:v>6/24 15</c:v>
                </c:pt>
                <c:pt idx="112">
                  <c:v>6/24 16</c:v>
                </c:pt>
                <c:pt idx="113">
                  <c:v>6/24 17</c:v>
                </c:pt>
                <c:pt idx="114">
                  <c:v>6/24 18</c:v>
                </c:pt>
                <c:pt idx="115">
                  <c:v>6/24 19</c:v>
                </c:pt>
                <c:pt idx="116">
                  <c:v>6/24 20</c:v>
                </c:pt>
                <c:pt idx="117">
                  <c:v>6/24 21</c:v>
                </c:pt>
                <c:pt idx="118">
                  <c:v>6/24 22</c:v>
                </c:pt>
                <c:pt idx="119">
                  <c:v>6/24 23</c:v>
                </c:pt>
                <c:pt idx="120">
                  <c:v>6/25 0</c:v>
                </c:pt>
                <c:pt idx="121">
                  <c:v>6/25 1</c:v>
                </c:pt>
                <c:pt idx="122">
                  <c:v>6/25 2</c:v>
                </c:pt>
                <c:pt idx="123">
                  <c:v>6/25 3</c:v>
                </c:pt>
                <c:pt idx="124">
                  <c:v>6/25 4</c:v>
                </c:pt>
                <c:pt idx="125">
                  <c:v>6/25 5</c:v>
                </c:pt>
                <c:pt idx="126">
                  <c:v>6/25 6</c:v>
                </c:pt>
                <c:pt idx="127">
                  <c:v>6/25 7</c:v>
                </c:pt>
                <c:pt idx="128">
                  <c:v>6/25 8</c:v>
                </c:pt>
                <c:pt idx="129">
                  <c:v>6/25 9</c:v>
                </c:pt>
                <c:pt idx="130">
                  <c:v>6/25 10</c:v>
                </c:pt>
                <c:pt idx="131">
                  <c:v>6/25 11</c:v>
                </c:pt>
                <c:pt idx="132">
                  <c:v>6/25 12</c:v>
                </c:pt>
                <c:pt idx="133">
                  <c:v>6/25 13</c:v>
                </c:pt>
                <c:pt idx="134">
                  <c:v>6/25 14</c:v>
                </c:pt>
                <c:pt idx="135">
                  <c:v>6/25 15</c:v>
                </c:pt>
                <c:pt idx="136">
                  <c:v>6/25 16</c:v>
                </c:pt>
                <c:pt idx="137">
                  <c:v>6/25 17</c:v>
                </c:pt>
                <c:pt idx="138">
                  <c:v>6/25 18</c:v>
                </c:pt>
                <c:pt idx="139">
                  <c:v>6/25 19</c:v>
                </c:pt>
                <c:pt idx="140">
                  <c:v>6/25 20</c:v>
                </c:pt>
                <c:pt idx="141">
                  <c:v>6/25 21</c:v>
                </c:pt>
                <c:pt idx="142">
                  <c:v>6/25 22</c:v>
                </c:pt>
                <c:pt idx="143">
                  <c:v>6/25 23</c:v>
                </c:pt>
              </c:strCache>
            </c:strRef>
          </c:cat>
          <c:val>
            <c:numRef>
              <c:f>Diff!$AF$3:$AF$146</c:f>
              <c:numCache>
                <c:formatCode>General</c:formatCode>
                <c:ptCount val="144"/>
                <c:pt idx="0">
                  <c:v>5967</c:v>
                </c:pt>
                <c:pt idx="1">
                  <c:v>5720</c:v>
                </c:pt>
                <c:pt idx="2">
                  <c:v>5511</c:v>
                </c:pt>
                <c:pt idx="3">
                  <c:v>5441</c:v>
                </c:pt>
                <c:pt idx="4">
                  <c:v>5508</c:v>
                </c:pt>
                <c:pt idx="5">
                  <c:v>5738</c:v>
                </c:pt>
                <c:pt idx="6">
                  <c:v>6395</c:v>
                </c:pt>
                <c:pt idx="7">
                  <c:v>7055</c:v>
                </c:pt>
                <c:pt idx="8">
                  <c:v>7469</c:v>
                </c:pt>
                <c:pt idx="9">
                  <c:v>7714</c:v>
                </c:pt>
                <c:pt idx="10">
                  <c:v>7944</c:v>
                </c:pt>
                <c:pt idx="11">
                  <c:v>8074</c:v>
                </c:pt>
                <c:pt idx="12">
                  <c:v>8146</c:v>
                </c:pt>
                <c:pt idx="13">
                  <c:v>8181</c:v>
                </c:pt>
                <c:pt idx="14">
                  <c:v>8197</c:v>
                </c:pt>
                <c:pt idx="15">
                  <c:v>8180</c:v>
                </c:pt>
                <c:pt idx="16">
                  <c:v>8202</c:v>
                </c:pt>
                <c:pt idx="17">
                  <c:v>8113</c:v>
                </c:pt>
                <c:pt idx="18">
                  <c:v>7925</c:v>
                </c:pt>
                <c:pt idx="19">
                  <c:v>7760</c:v>
                </c:pt>
                <c:pt idx="20">
                  <c:v>7688</c:v>
                </c:pt>
                <c:pt idx="21">
                  <c:v>7759</c:v>
                </c:pt>
                <c:pt idx="22">
                  <c:v>7280</c:v>
                </c:pt>
                <c:pt idx="23">
                  <c:v>6694</c:v>
                </c:pt>
                <c:pt idx="24">
                  <c:v>5936</c:v>
                </c:pt>
                <c:pt idx="25">
                  <c:v>5697</c:v>
                </c:pt>
                <c:pt idx="26">
                  <c:v>5546</c:v>
                </c:pt>
                <c:pt idx="27">
                  <c:v>5474</c:v>
                </c:pt>
                <c:pt idx="28">
                  <c:v>5503</c:v>
                </c:pt>
                <c:pt idx="29">
                  <c:v>5768</c:v>
                </c:pt>
                <c:pt idx="30">
                  <c:v>6344</c:v>
                </c:pt>
                <c:pt idx="31">
                  <c:v>6952</c:v>
                </c:pt>
                <c:pt idx="32">
                  <c:v>7428</c:v>
                </c:pt>
                <c:pt idx="33">
                  <c:v>7628</c:v>
                </c:pt>
                <c:pt idx="34">
                  <c:v>7847</c:v>
                </c:pt>
                <c:pt idx="35">
                  <c:v>7923</c:v>
                </c:pt>
                <c:pt idx="36">
                  <c:v>7928</c:v>
                </c:pt>
                <c:pt idx="37">
                  <c:v>8011</c:v>
                </c:pt>
                <c:pt idx="38">
                  <c:v>7977</c:v>
                </c:pt>
                <c:pt idx="39">
                  <c:v>7914</c:v>
                </c:pt>
                <c:pt idx="40">
                  <c:v>7896</c:v>
                </c:pt>
                <c:pt idx="41">
                  <c:v>7777</c:v>
                </c:pt>
                <c:pt idx="42">
                  <c:v>7572</c:v>
                </c:pt>
                <c:pt idx="43">
                  <c:v>7397</c:v>
                </c:pt>
                <c:pt idx="44">
                  <c:v>7373</c:v>
                </c:pt>
                <c:pt idx="45">
                  <c:v>7443</c:v>
                </c:pt>
                <c:pt idx="46">
                  <c:v>7030</c:v>
                </c:pt>
                <c:pt idx="47">
                  <c:v>6528</c:v>
                </c:pt>
                <c:pt idx="48">
                  <c:v>6073</c:v>
                </c:pt>
                <c:pt idx="49">
                  <c:v>5837</c:v>
                </c:pt>
                <c:pt idx="50">
                  <c:v>5665</c:v>
                </c:pt>
                <c:pt idx="51">
                  <c:v>5582</c:v>
                </c:pt>
                <c:pt idx="52">
                  <c:v>5608</c:v>
                </c:pt>
                <c:pt idx="53">
                  <c:v>5859</c:v>
                </c:pt>
                <c:pt idx="54">
                  <c:v>6406</c:v>
                </c:pt>
                <c:pt idx="55">
                  <c:v>7041</c:v>
                </c:pt>
                <c:pt idx="56">
                  <c:v>7508</c:v>
                </c:pt>
                <c:pt idx="57">
                  <c:v>7732</c:v>
                </c:pt>
                <c:pt idx="58">
                  <c:v>7953</c:v>
                </c:pt>
                <c:pt idx="59">
                  <c:v>8055</c:v>
                </c:pt>
                <c:pt idx="60">
                  <c:v>8059</c:v>
                </c:pt>
                <c:pt idx="61">
                  <c:v>8132</c:v>
                </c:pt>
                <c:pt idx="62">
                  <c:v>8093</c:v>
                </c:pt>
                <c:pt idx="63">
                  <c:v>8038</c:v>
                </c:pt>
                <c:pt idx="64">
                  <c:v>8002</c:v>
                </c:pt>
                <c:pt idx="65">
                  <c:v>7881</c:v>
                </c:pt>
                <c:pt idx="66">
                  <c:v>7667</c:v>
                </c:pt>
                <c:pt idx="67">
                  <c:v>7482</c:v>
                </c:pt>
                <c:pt idx="68">
                  <c:v>7457</c:v>
                </c:pt>
                <c:pt idx="69">
                  <c:v>7522</c:v>
                </c:pt>
                <c:pt idx="70">
                  <c:v>7114</c:v>
                </c:pt>
                <c:pt idx="71">
                  <c:v>6606</c:v>
                </c:pt>
                <c:pt idx="72">
                  <c:v>6082</c:v>
                </c:pt>
                <c:pt idx="73">
                  <c:v>5824</c:v>
                </c:pt>
                <c:pt idx="74">
                  <c:v>5619</c:v>
                </c:pt>
                <c:pt idx="75">
                  <c:v>5540</c:v>
                </c:pt>
                <c:pt idx="76">
                  <c:v>5559</c:v>
                </c:pt>
                <c:pt idx="77">
                  <c:v>5791</c:v>
                </c:pt>
                <c:pt idx="78">
                  <c:v>6297</c:v>
                </c:pt>
                <c:pt idx="79">
                  <c:v>6930</c:v>
                </c:pt>
                <c:pt idx="80">
                  <c:v>7415</c:v>
                </c:pt>
                <c:pt idx="81">
                  <c:v>7637</c:v>
                </c:pt>
                <c:pt idx="82">
                  <c:v>7855</c:v>
                </c:pt>
                <c:pt idx="83">
                  <c:v>7938</c:v>
                </c:pt>
                <c:pt idx="84">
                  <c:v>7930</c:v>
                </c:pt>
                <c:pt idx="85">
                  <c:v>7989</c:v>
                </c:pt>
                <c:pt idx="86">
                  <c:v>7932</c:v>
                </c:pt>
                <c:pt idx="87">
                  <c:v>7848</c:v>
                </c:pt>
                <c:pt idx="88">
                  <c:v>7760</c:v>
                </c:pt>
                <c:pt idx="89">
                  <c:v>7584</c:v>
                </c:pt>
                <c:pt idx="90">
                  <c:v>7359</c:v>
                </c:pt>
                <c:pt idx="91">
                  <c:v>7139</c:v>
                </c:pt>
                <c:pt idx="92">
                  <c:v>7065</c:v>
                </c:pt>
                <c:pt idx="93">
                  <c:v>7165</c:v>
                </c:pt>
                <c:pt idx="94">
                  <c:v>6796</c:v>
                </c:pt>
                <c:pt idx="95">
                  <c:v>6359</c:v>
                </c:pt>
                <c:pt idx="96">
                  <c:v>5902</c:v>
                </c:pt>
                <c:pt idx="97">
                  <c:v>5627</c:v>
                </c:pt>
                <c:pt idx="98">
                  <c:v>5467</c:v>
                </c:pt>
                <c:pt idx="99">
                  <c:v>5341</c:v>
                </c:pt>
                <c:pt idx="100">
                  <c:v>5289</c:v>
                </c:pt>
                <c:pt idx="101">
                  <c:v>5313</c:v>
                </c:pt>
                <c:pt idx="102">
                  <c:v>5437</c:v>
                </c:pt>
                <c:pt idx="103">
                  <c:v>5850</c:v>
                </c:pt>
                <c:pt idx="104">
                  <c:v>6319</c:v>
                </c:pt>
                <c:pt idx="105">
                  <c:v>6688</c:v>
                </c:pt>
                <c:pt idx="106">
                  <c:v>6939</c:v>
                </c:pt>
                <c:pt idx="107">
                  <c:v>7018</c:v>
                </c:pt>
                <c:pt idx="108">
                  <c:v>7005</c:v>
                </c:pt>
                <c:pt idx="109">
                  <c:v>6962</c:v>
                </c:pt>
                <c:pt idx="110">
                  <c:v>6907</c:v>
                </c:pt>
                <c:pt idx="111">
                  <c:v>6867</c:v>
                </c:pt>
                <c:pt idx="112">
                  <c:v>6895</c:v>
                </c:pt>
                <c:pt idx="113">
                  <c:v>6845</c:v>
                </c:pt>
                <c:pt idx="114">
                  <c:v>6726</c:v>
                </c:pt>
                <c:pt idx="115">
                  <c:v>6578</c:v>
                </c:pt>
                <c:pt idx="116">
                  <c:v>6564</c:v>
                </c:pt>
                <c:pt idx="117">
                  <c:v>6676</c:v>
                </c:pt>
                <c:pt idx="118">
                  <c:v>6433</c:v>
                </c:pt>
                <c:pt idx="119">
                  <c:v>6073</c:v>
                </c:pt>
                <c:pt idx="120">
                  <c:v>5917</c:v>
                </c:pt>
                <c:pt idx="121">
                  <c:v>5652</c:v>
                </c:pt>
                <c:pt idx="122">
                  <c:v>5481</c:v>
                </c:pt>
                <c:pt idx="123">
                  <c:v>5360</c:v>
                </c:pt>
                <c:pt idx="124">
                  <c:v>5308</c:v>
                </c:pt>
                <c:pt idx="125">
                  <c:v>5258</c:v>
                </c:pt>
                <c:pt idx="126">
                  <c:v>5285</c:v>
                </c:pt>
                <c:pt idx="127">
                  <c:v>5554</c:v>
                </c:pt>
                <c:pt idx="128">
                  <c:v>5976</c:v>
                </c:pt>
                <c:pt idx="129">
                  <c:v>6348</c:v>
                </c:pt>
                <c:pt idx="130">
                  <c:v>6635</c:v>
                </c:pt>
                <c:pt idx="131">
                  <c:v>6800</c:v>
                </c:pt>
                <c:pt idx="132">
                  <c:v>6880</c:v>
                </c:pt>
                <c:pt idx="133">
                  <c:v>6890</c:v>
                </c:pt>
                <c:pt idx="134">
                  <c:v>6856</c:v>
                </c:pt>
                <c:pt idx="135">
                  <c:v>6826</c:v>
                </c:pt>
                <c:pt idx="136">
                  <c:v>6871</c:v>
                </c:pt>
                <c:pt idx="137">
                  <c:v>6852</c:v>
                </c:pt>
                <c:pt idx="138">
                  <c:v>6746</c:v>
                </c:pt>
                <c:pt idx="139">
                  <c:v>6648</c:v>
                </c:pt>
                <c:pt idx="140">
                  <c:v>6698</c:v>
                </c:pt>
                <c:pt idx="141">
                  <c:v>6860</c:v>
                </c:pt>
                <c:pt idx="142">
                  <c:v>6617</c:v>
                </c:pt>
                <c:pt idx="143">
                  <c:v>6236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Diff!$AG$2</c:f>
              <c:strCache>
                <c:ptCount val="1"/>
                <c:pt idx="0">
                  <c:v>Blue</c:v>
                </c:pt>
              </c:strCache>
            </c:strRef>
          </c:tx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Diff!$S$3:$S$146</c:f>
              <c:strCache>
                <c:ptCount val="144"/>
                <c:pt idx="0">
                  <c:v>6/20 0</c:v>
                </c:pt>
                <c:pt idx="1">
                  <c:v>6/20 1</c:v>
                </c:pt>
                <c:pt idx="2">
                  <c:v>6/20 2</c:v>
                </c:pt>
                <c:pt idx="3">
                  <c:v>6/20 3</c:v>
                </c:pt>
                <c:pt idx="4">
                  <c:v>6/20 4</c:v>
                </c:pt>
                <c:pt idx="5">
                  <c:v>6/20 5</c:v>
                </c:pt>
                <c:pt idx="6">
                  <c:v>6/20 6</c:v>
                </c:pt>
                <c:pt idx="7">
                  <c:v>6/20 7</c:v>
                </c:pt>
                <c:pt idx="8">
                  <c:v>6/20 8</c:v>
                </c:pt>
                <c:pt idx="9">
                  <c:v>6/20 9</c:v>
                </c:pt>
                <c:pt idx="10">
                  <c:v>6/20 10</c:v>
                </c:pt>
                <c:pt idx="11">
                  <c:v>6/20 11</c:v>
                </c:pt>
                <c:pt idx="12">
                  <c:v>6/20 12</c:v>
                </c:pt>
                <c:pt idx="13">
                  <c:v>6/20 13</c:v>
                </c:pt>
                <c:pt idx="14">
                  <c:v>6/20 14</c:v>
                </c:pt>
                <c:pt idx="15">
                  <c:v>6/20 15</c:v>
                </c:pt>
                <c:pt idx="16">
                  <c:v>6/20 16</c:v>
                </c:pt>
                <c:pt idx="17">
                  <c:v>6/20 17</c:v>
                </c:pt>
                <c:pt idx="18">
                  <c:v>6/20 18</c:v>
                </c:pt>
                <c:pt idx="19">
                  <c:v>6/20 19</c:v>
                </c:pt>
                <c:pt idx="20">
                  <c:v>6/20 20</c:v>
                </c:pt>
                <c:pt idx="21">
                  <c:v>6/20 21</c:v>
                </c:pt>
                <c:pt idx="22">
                  <c:v>6/20 22</c:v>
                </c:pt>
                <c:pt idx="23">
                  <c:v>6/20 23</c:v>
                </c:pt>
                <c:pt idx="24">
                  <c:v>6/21 0</c:v>
                </c:pt>
                <c:pt idx="25">
                  <c:v>6/21 1</c:v>
                </c:pt>
                <c:pt idx="26">
                  <c:v>6/21 2</c:v>
                </c:pt>
                <c:pt idx="27">
                  <c:v>6/21 3</c:v>
                </c:pt>
                <c:pt idx="28">
                  <c:v>6/21 4</c:v>
                </c:pt>
                <c:pt idx="29">
                  <c:v>6/21 5</c:v>
                </c:pt>
                <c:pt idx="30">
                  <c:v>6/21 6</c:v>
                </c:pt>
                <c:pt idx="31">
                  <c:v>6/21 7</c:v>
                </c:pt>
                <c:pt idx="32">
                  <c:v>6/21 8</c:v>
                </c:pt>
                <c:pt idx="33">
                  <c:v>6/21 9</c:v>
                </c:pt>
                <c:pt idx="34">
                  <c:v>6/21 10</c:v>
                </c:pt>
                <c:pt idx="35">
                  <c:v>6/21 11</c:v>
                </c:pt>
                <c:pt idx="36">
                  <c:v>6/21 12</c:v>
                </c:pt>
                <c:pt idx="37">
                  <c:v>6/21 13</c:v>
                </c:pt>
                <c:pt idx="38">
                  <c:v>6/21 14</c:v>
                </c:pt>
                <c:pt idx="39">
                  <c:v>6/21 15</c:v>
                </c:pt>
                <c:pt idx="40">
                  <c:v>6/21 16</c:v>
                </c:pt>
                <c:pt idx="41">
                  <c:v>6/21 17</c:v>
                </c:pt>
                <c:pt idx="42">
                  <c:v>6/21 18</c:v>
                </c:pt>
                <c:pt idx="43">
                  <c:v>6/21 19</c:v>
                </c:pt>
                <c:pt idx="44">
                  <c:v>6/21 20</c:v>
                </c:pt>
                <c:pt idx="45">
                  <c:v>6/21 21</c:v>
                </c:pt>
                <c:pt idx="46">
                  <c:v>6/21 22</c:v>
                </c:pt>
                <c:pt idx="47">
                  <c:v>6/21 23</c:v>
                </c:pt>
                <c:pt idx="48">
                  <c:v>6/22 0</c:v>
                </c:pt>
                <c:pt idx="49">
                  <c:v>6/22 1</c:v>
                </c:pt>
                <c:pt idx="50">
                  <c:v>6/22 2</c:v>
                </c:pt>
                <c:pt idx="51">
                  <c:v>6/22 3</c:v>
                </c:pt>
                <c:pt idx="52">
                  <c:v>6/22 4</c:v>
                </c:pt>
                <c:pt idx="53">
                  <c:v>6/22 5</c:v>
                </c:pt>
                <c:pt idx="54">
                  <c:v>6/22 6</c:v>
                </c:pt>
                <c:pt idx="55">
                  <c:v>6/22 7</c:v>
                </c:pt>
                <c:pt idx="56">
                  <c:v>6/22 8</c:v>
                </c:pt>
                <c:pt idx="57">
                  <c:v>6/22 9</c:v>
                </c:pt>
                <c:pt idx="58">
                  <c:v>6/22 10</c:v>
                </c:pt>
                <c:pt idx="59">
                  <c:v>6/22 11</c:v>
                </c:pt>
                <c:pt idx="60">
                  <c:v>6/22 12</c:v>
                </c:pt>
                <c:pt idx="61">
                  <c:v>6/22 13</c:v>
                </c:pt>
                <c:pt idx="62">
                  <c:v>6/22 14</c:v>
                </c:pt>
                <c:pt idx="63">
                  <c:v>6/22 15</c:v>
                </c:pt>
                <c:pt idx="64">
                  <c:v>6/22 16</c:v>
                </c:pt>
                <c:pt idx="65">
                  <c:v>6/22 17</c:v>
                </c:pt>
                <c:pt idx="66">
                  <c:v>6/22 18</c:v>
                </c:pt>
                <c:pt idx="67">
                  <c:v>6/22 19</c:v>
                </c:pt>
                <c:pt idx="68">
                  <c:v>6/22 20</c:v>
                </c:pt>
                <c:pt idx="69">
                  <c:v>6/22 21</c:v>
                </c:pt>
                <c:pt idx="70">
                  <c:v>6/22 22</c:v>
                </c:pt>
                <c:pt idx="71">
                  <c:v>6/22 23</c:v>
                </c:pt>
                <c:pt idx="72">
                  <c:v>6/23 0</c:v>
                </c:pt>
                <c:pt idx="73">
                  <c:v>6/23 1</c:v>
                </c:pt>
                <c:pt idx="74">
                  <c:v>6/23 2</c:v>
                </c:pt>
                <c:pt idx="75">
                  <c:v>6/23 3</c:v>
                </c:pt>
                <c:pt idx="76">
                  <c:v>6/23 4</c:v>
                </c:pt>
                <c:pt idx="77">
                  <c:v>6/23 5</c:v>
                </c:pt>
                <c:pt idx="78">
                  <c:v>6/23 6</c:v>
                </c:pt>
                <c:pt idx="79">
                  <c:v>6/23 7</c:v>
                </c:pt>
                <c:pt idx="80">
                  <c:v>6/23 8</c:v>
                </c:pt>
                <c:pt idx="81">
                  <c:v>6/23 9</c:v>
                </c:pt>
                <c:pt idx="82">
                  <c:v>6/23 10</c:v>
                </c:pt>
                <c:pt idx="83">
                  <c:v>6/23 11</c:v>
                </c:pt>
                <c:pt idx="84">
                  <c:v>6/23 12</c:v>
                </c:pt>
                <c:pt idx="85">
                  <c:v>6/23 13</c:v>
                </c:pt>
                <c:pt idx="86">
                  <c:v>6/23 14</c:v>
                </c:pt>
                <c:pt idx="87">
                  <c:v>6/23 15</c:v>
                </c:pt>
                <c:pt idx="88">
                  <c:v>6/23 16</c:v>
                </c:pt>
                <c:pt idx="89">
                  <c:v>6/23 17</c:v>
                </c:pt>
                <c:pt idx="90">
                  <c:v>6/23 18</c:v>
                </c:pt>
                <c:pt idx="91">
                  <c:v>6/23 19</c:v>
                </c:pt>
                <c:pt idx="92">
                  <c:v>6/23 20</c:v>
                </c:pt>
                <c:pt idx="93">
                  <c:v>6/23 21</c:v>
                </c:pt>
                <c:pt idx="94">
                  <c:v>6/23 22</c:v>
                </c:pt>
                <c:pt idx="95">
                  <c:v>6/23 23</c:v>
                </c:pt>
                <c:pt idx="96">
                  <c:v>6/24 0</c:v>
                </c:pt>
                <c:pt idx="97">
                  <c:v>6/24 1</c:v>
                </c:pt>
                <c:pt idx="98">
                  <c:v>6/24 2</c:v>
                </c:pt>
                <c:pt idx="99">
                  <c:v>6/24 3</c:v>
                </c:pt>
                <c:pt idx="100">
                  <c:v>6/24 4</c:v>
                </c:pt>
                <c:pt idx="101">
                  <c:v>6/24 5</c:v>
                </c:pt>
                <c:pt idx="102">
                  <c:v>6/24 6</c:v>
                </c:pt>
                <c:pt idx="103">
                  <c:v>6/24 7</c:v>
                </c:pt>
                <c:pt idx="104">
                  <c:v>6/24 8</c:v>
                </c:pt>
                <c:pt idx="105">
                  <c:v>6/24 9</c:v>
                </c:pt>
                <c:pt idx="106">
                  <c:v>6/24 10</c:v>
                </c:pt>
                <c:pt idx="107">
                  <c:v>6/24 11</c:v>
                </c:pt>
                <c:pt idx="108">
                  <c:v>6/24 12</c:v>
                </c:pt>
                <c:pt idx="109">
                  <c:v>6/24 13</c:v>
                </c:pt>
                <c:pt idx="110">
                  <c:v>6/24 14</c:v>
                </c:pt>
                <c:pt idx="111">
                  <c:v>6/24 15</c:v>
                </c:pt>
                <c:pt idx="112">
                  <c:v>6/24 16</c:v>
                </c:pt>
                <c:pt idx="113">
                  <c:v>6/24 17</c:v>
                </c:pt>
                <c:pt idx="114">
                  <c:v>6/24 18</c:v>
                </c:pt>
                <c:pt idx="115">
                  <c:v>6/24 19</c:v>
                </c:pt>
                <c:pt idx="116">
                  <c:v>6/24 20</c:v>
                </c:pt>
                <c:pt idx="117">
                  <c:v>6/24 21</c:v>
                </c:pt>
                <c:pt idx="118">
                  <c:v>6/24 22</c:v>
                </c:pt>
                <c:pt idx="119">
                  <c:v>6/24 23</c:v>
                </c:pt>
                <c:pt idx="120">
                  <c:v>6/25 0</c:v>
                </c:pt>
                <c:pt idx="121">
                  <c:v>6/25 1</c:v>
                </c:pt>
                <c:pt idx="122">
                  <c:v>6/25 2</c:v>
                </c:pt>
                <c:pt idx="123">
                  <c:v>6/25 3</c:v>
                </c:pt>
                <c:pt idx="124">
                  <c:v>6/25 4</c:v>
                </c:pt>
                <c:pt idx="125">
                  <c:v>6/25 5</c:v>
                </c:pt>
                <c:pt idx="126">
                  <c:v>6/25 6</c:v>
                </c:pt>
                <c:pt idx="127">
                  <c:v>6/25 7</c:v>
                </c:pt>
                <c:pt idx="128">
                  <c:v>6/25 8</c:v>
                </c:pt>
                <c:pt idx="129">
                  <c:v>6/25 9</c:v>
                </c:pt>
                <c:pt idx="130">
                  <c:v>6/25 10</c:v>
                </c:pt>
                <c:pt idx="131">
                  <c:v>6/25 11</c:v>
                </c:pt>
                <c:pt idx="132">
                  <c:v>6/25 12</c:v>
                </c:pt>
                <c:pt idx="133">
                  <c:v>6/25 13</c:v>
                </c:pt>
                <c:pt idx="134">
                  <c:v>6/25 14</c:v>
                </c:pt>
                <c:pt idx="135">
                  <c:v>6/25 15</c:v>
                </c:pt>
                <c:pt idx="136">
                  <c:v>6/25 16</c:v>
                </c:pt>
                <c:pt idx="137">
                  <c:v>6/25 17</c:v>
                </c:pt>
                <c:pt idx="138">
                  <c:v>6/25 18</c:v>
                </c:pt>
                <c:pt idx="139">
                  <c:v>6/25 19</c:v>
                </c:pt>
                <c:pt idx="140">
                  <c:v>6/25 20</c:v>
                </c:pt>
                <c:pt idx="141">
                  <c:v>6/25 21</c:v>
                </c:pt>
                <c:pt idx="142">
                  <c:v>6/25 22</c:v>
                </c:pt>
                <c:pt idx="143">
                  <c:v>6/25 23</c:v>
                </c:pt>
              </c:strCache>
            </c:strRef>
          </c:cat>
          <c:val>
            <c:numRef>
              <c:f>Diff!$AG$3:$AG$146</c:f>
              <c:numCache>
                <c:formatCode>General</c:formatCode>
                <c:ptCount val="144"/>
                <c:pt idx="0">
                  <c:v>9910</c:v>
                </c:pt>
                <c:pt idx="1">
                  <c:v>9346</c:v>
                </c:pt>
                <c:pt idx="2">
                  <c:v>9009</c:v>
                </c:pt>
                <c:pt idx="3">
                  <c:v>8943</c:v>
                </c:pt>
                <c:pt idx="4">
                  <c:v>8895</c:v>
                </c:pt>
                <c:pt idx="5">
                  <c:v>9243</c:v>
                </c:pt>
                <c:pt idx="6">
                  <c:v>10681</c:v>
                </c:pt>
                <c:pt idx="7">
                  <c:v>12467</c:v>
                </c:pt>
                <c:pt idx="8">
                  <c:v>13951</c:v>
                </c:pt>
                <c:pt idx="9">
                  <c:v>14843</c:v>
                </c:pt>
                <c:pt idx="10">
                  <c:v>15521</c:v>
                </c:pt>
                <c:pt idx="11">
                  <c:v>15852</c:v>
                </c:pt>
                <c:pt idx="12">
                  <c:v>16084</c:v>
                </c:pt>
                <c:pt idx="13">
                  <c:v>16381</c:v>
                </c:pt>
                <c:pt idx="14">
                  <c:v>16569</c:v>
                </c:pt>
                <c:pt idx="15">
                  <c:v>16727</c:v>
                </c:pt>
                <c:pt idx="16">
                  <c:v>16884</c:v>
                </c:pt>
                <c:pt idx="17">
                  <c:v>16590</c:v>
                </c:pt>
                <c:pt idx="18">
                  <c:v>15699</c:v>
                </c:pt>
                <c:pt idx="19">
                  <c:v>15081</c:v>
                </c:pt>
                <c:pt idx="20">
                  <c:v>14846</c:v>
                </c:pt>
                <c:pt idx="21">
                  <c:v>14590</c:v>
                </c:pt>
                <c:pt idx="22">
                  <c:v>13460</c:v>
                </c:pt>
                <c:pt idx="23">
                  <c:v>12072</c:v>
                </c:pt>
                <c:pt idx="24">
                  <c:v>10905</c:v>
                </c:pt>
                <c:pt idx="25">
                  <c:v>10306</c:v>
                </c:pt>
                <c:pt idx="26">
                  <c:v>9915</c:v>
                </c:pt>
                <c:pt idx="27">
                  <c:v>9740</c:v>
                </c:pt>
                <c:pt idx="28">
                  <c:v>9782</c:v>
                </c:pt>
                <c:pt idx="29">
                  <c:v>10168</c:v>
                </c:pt>
                <c:pt idx="30">
                  <c:v>11376</c:v>
                </c:pt>
                <c:pt idx="31">
                  <c:v>13173</c:v>
                </c:pt>
                <c:pt idx="32">
                  <c:v>14472</c:v>
                </c:pt>
                <c:pt idx="33">
                  <c:v>15414</c:v>
                </c:pt>
                <c:pt idx="34">
                  <c:v>16037</c:v>
                </c:pt>
                <c:pt idx="35">
                  <c:v>16453</c:v>
                </c:pt>
                <c:pt idx="36">
                  <c:v>16685</c:v>
                </c:pt>
                <c:pt idx="37">
                  <c:v>16867</c:v>
                </c:pt>
                <c:pt idx="38">
                  <c:v>16944</c:v>
                </c:pt>
                <c:pt idx="39">
                  <c:v>17056</c:v>
                </c:pt>
                <c:pt idx="40">
                  <c:v>17103</c:v>
                </c:pt>
                <c:pt idx="41">
                  <c:v>16855</c:v>
                </c:pt>
                <c:pt idx="42">
                  <c:v>16110</c:v>
                </c:pt>
                <c:pt idx="43">
                  <c:v>15437</c:v>
                </c:pt>
                <c:pt idx="44">
                  <c:v>15093</c:v>
                </c:pt>
                <c:pt idx="45">
                  <c:v>14869</c:v>
                </c:pt>
                <c:pt idx="46">
                  <c:v>13851</c:v>
                </c:pt>
                <c:pt idx="47">
                  <c:v>12360</c:v>
                </c:pt>
                <c:pt idx="48">
                  <c:v>11733</c:v>
                </c:pt>
                <c:pt idx="49">
                  <c:v>11070</c:v>
                </c:pt>
                <c:pt idx="50">
                  <c:v>10653</c:v>
                </c:pt>
                <c:pt idx="51">
                  <c:v>10453</c:v>
                </c:pt>
                <c:pt idx="52">
                  <c:v>10474</c:v>
                </c:pt>
                <c:pt idx="53">
                  <c:v>10841</c:v>
                </c:pt>
                <c:pt idx="54">
                  <c:v>12023</c:v>
                </c:pt>
                <c:pt idx="55">
                  <c:v>13803</c:v>
                </c:pt>
                <c:pt idx="56">
                  <c:v>15181</c:v>
                </c:pt>
                <c:pt idx="57">
                  <c:v>16201</c:v>
                </c:pt>
                <c:pt idx="58">
                  <c:v>16892</c:v>
                </c:pt>
                <c:pt idx="59">
                  <c:v>17349</c:v>
                </c:pt>
                <c:pt idx="60">
                  <c:v>17597</c:v>
                </c:pt>
                <c:pt idx="61">
                  <c:v>17800</c:v>
                </c:pt>
                <c:pt idx="62">
                  <c:v>17868</c:v>
                </c:pt>
                <c:pt idx="63">
                  <c:v>17969</c:v>
                </c:pt>
                <c:pt idx="64">
                  <c:v>18002</c:v>
                </c:pt>
                <c:pt idx="65">
                  <c:v>17718</c:v>
                </c:pt>
                <c:pt idx="66">
                  <c:v>16953</c:v>
                </c:pt>
                <c:pt idx="67">
                  <c:v>16271</c:v>
                </c:pt>
                <c:pt idx="68">
                  <c:v>15929</c:v>
                </c:pt>
                <c:pt idx="69">
                  <c:v>15678</c:v>
                </c:pt>
                <c:pt idx="70">
                  <c:v>14612</c:v>
                </c:pt>
                <c:pt idx="71">
                  <c:v>13094</c:v>
                </c:pt>
                <c:pt idx="72">
                  <c:v>12093</c:v>
                </c:pt>
                <c:pt idx="73">
                  <c:v>11393</c:v>
                </c:pt>
                <c:pt idx="74">
                  <c:v>10921</c:v>
                </c:pt>
                <c:pt idx="75">
                  <c:v>10688</c:v>
                </c:pt>
                <c:pt idx="76">
                  <c:v>10673</c:v>
                </c:pt>
                <c:pt idx="77">
                  <c:v>10962</c:v>
                </c:pt>
                <c:pt idx="78">
                  <c:v>12044</c:v>
                </c:pt>
                <c:pt idx="79">
                  <c:v>13761</c:v>
                </c:pt>
                <c:pt idx="80">
                  <c:v>15153</c:v>
                </c:pt>
                <c:pt idx="81">
                  <c:v>16217</c:v>
                </c:pt>
                <c:pt idx="82">
                  <c:v>16923</c:v>
                </c:pt>
                <c:pt idx="83">
                  <c:v>17407</c:v>
                </c:pt>
                <c:pt idx="84">
                  <c:v>17643</c:v>
                </c:pt>
                <c:pt idx="85">
                  <c:v>17841</c:v>
                </c:pt>
                <c:pt idx="86">
                  <c:v>17888</c:v>
                </c:pt>
                <c:pt idx="87">
                  <c:v>17941</c:v>
                </c:pt>
                <c:pt idx="88">
                  <c:v>17892</c:v>
                </c:pt>
                <c:pt idx="89">
                  <c:v>17504</c:v>
                </c:pt>
                <c:pt idx="90">
                  <c:v>16749</c:v>
                </c:pt>
                <c:pt idx="91">
                  <c:v>16065</c:v>
                </c:pt>
                <c:pt idx="92">
                  <c:v>15720</c:v>
                </c:pt>
                <c:pt idx="93">
                  <c:v>15588</c:v>
                </c:pt>
                <c:pt idx="94">
                  <c:v>14726</c:v>
                </c:pt>
                <c:pt idx="95">
                  <c:v>13440</c:v>
                </c:pt>
                <c:pt idx="96">
                  <c:v>12111</c:v>
                </c:pt>
                <c:pt idx="97">
                  <c:v>11373</c:v>
                </c:pt>
                <c:pt idx="98">
                  <c:v>10857</c:v>
                </c:pt>
                <c:pt idx="99">
                  <c:v>10509</c:v>
                </c:pt>
                <c:pt idx="100">
                  <c:v>10305</c:v>
                </c:pt>
                <c:pt idx="101">
                  <c:v>10193</c:v>
                </c:pt>
                <c:pt idx="102">
                  <c:v>10491</c:v>
                </c:pt>
                <c:pt idx="103">
                  <c:v>11400</c:v>
                </c:pt>
                <c:pt idx="104">
                  <c:v>12530</c:v>
                </c:pt>
                <c:pt idx="105">
                  <c:v>13634</c:v>
                </c:pt>
                <c:pt idx="106">
                  <c:v>14451</c:v>
                </c:pt>
                <c:pt idx="107">
                  <c:v>14957</c:v>
                </c:pt>
                <c:pt idx="108">
                  <c:v>15173</c:v>
                </c:pt>
                <c:pt idx="109">
                  <c:v>15191</c:v>
                </c:pt>
                <c:pt idx="110">
                  <c:v>15196</c:v>
                </c:pt>
                <c:pt idx="111">
                  <c:v>15243</c:v>
                </c:pt>
                <c:pt idx="112">
                  <c:v>15277</c:v>
                </c:pt>
                <c:pt idx="113">
                  <c:v>15205</c:v>
                </c:pt>
                <c:pt idx="114">
                  <c:v>14866</c:v>
                </c:pt>
                <c:pt idx="115">
                  <c:v>14442</c:v>
                </c:pt>
                <c:pt idx="116">
                  <c:v>14256</c:v>
                </c:pt>
                <c:pt idx="117">
                  <c:v>14212</c:v>
                </c:pt>
                <c:pt idx="118">
                  <c:v>13576</c:v>
                </c:pt>
                <c:pt idx="119">
                  <c:v>12632</c:v>
                </c:pt>
                <c:pt idx="120">
                  <c:v>11805</c:v>
                </c:pt>
                <c:pt idx="121">
                  <c:v>11072</c:v>
                </c:pt>
                <c:pt idx="122">
                  <c:v>10577</c:v>
                </c:pt>
                <c:pt idx="123">
                  <c:v>10278</c:v>
                </c:pt>
                <c:pt idx="124">
                  <c:v>10084</c:v>
                </c:pt>
                <c:pt idx="125">
                  <c:v>9900</c:v>
                </c:pt>
                <c:pt idx="126">
                  <c:v>10019</c:v>
                </c:pt>
                <c:pt idx="127">
                  <c:v>10581</c:v>
                </c:pt>
                <c:pt idx="128">
                  <c:v>11393</c:v>
                </c:pt>
                <c:pt idx="129">
                  <c:v>12340</c:v>
                </c:pt>
                <c:pt idx="130">
                  <c:v>13211</c:v>
                </c:pt>
                <c:pt idx="131">
                  <c:v>13774</c:v>
                </c:pt>
                <c:pt idx="132">
                  <c:v>14059</c:v>
                </c:pt>
                <c:pt idx="133">
                  <c:v>14168</c:v>
                </c:pt>
                <c:pt idx="134">
                  <c:v>14230</c:v>
                </c:pt>
                <c:pt idx="135">
                  <c:v>14303</c:v>
                </c:pt>
                <c:pt idx="136">
                  <c:v>14402</c:v>
                </c:pt>
                <c:pt idx="137">
                  <c:v>14462</c:v>
                </c:pt>
                <c:pt idx="138">
                  <c:v>14282</c:v>
                </c:pt>
                <c:pt idx="139">
                  <c:v>14040</c:v>
                </c:pt>
                <c:pt idx="140">
                  <c:v>14148</c:v>
                </c:pt>
                <c:pt idx="141">
                  <c:v>14366</c:v>
                </c:pt>
                <c:pt idx="142">
                  <c:v>13804</c:v>
                </c:pt>
                <c:pt idx="143">
                  <c:v>12790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Diff!$AH$2</c:f>
              <c:strCache>
                <c:ptCount val="1"/>
                <c:pt idx="0">
                  <c:v>Green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Diff!$S$3:$S$146</c:f>
              <c:strCache>
                <c:ptCount val="144"/>
                <c:pt idx="0">
                  <c:v>6/20 0</c:v>
                </c:pt>
                <c:pt idx="1">
                  <c:v>6/20 1</c:v>
                </c:pt>
                <c:pt idx="2">
                  <c:v>6/20 2</c:v>
                </c:pt>
                <c:pt idx="3">
                  <c:v>6/20 3</c:v>
                </c:pt>
                <c:pt idx="4">
                  <c:v>6/20 4</c:v>
                </c:pt>
                <c:pt idx="5">
                  <c:v>6/20 5</c:v>
                </c:pt>
                <c:pt idx="6">
                  <c:v>6/20 6</c:v>
                </c:pt>
                <c:pt idx="7">
                  <c:v>6/20 7</c:v>
                </c:pt>
                <c:pt idx="8">
                  <c:v>6/20 8</c:v>
                </c:pt>
                <c:pt idx="9">
                  <c:v>6/20 9</c:v>
                </c:pt>
                <c:pt idx="10">
                  <c:v>6/20 10</c:v>
                </c:pt>
                <c:pt idx="11">
                  <c:v>6/20 11</c:v>
                </c:pt>
                <c:pt idx="12">
                  <c:v>6/20 12</c:v>
                </c:pt>
                <c:pt idx="13">
                  <c:v>6/20 13</c:v>
                </c:pt>
                <c:pt idx="14">
                  <c:v>6/20 14</c:v>
                </c:pt>
                <c:pt idx="15">
                  <c:v>6/20 15</c:v>
                </c:pt>
                <c:pt idx="16">
                  <c:v>6/20 16</c:v>
                </c:pt>
                <c:pt idx="17">
                  <c:v>6/20 17</c:v>
                </c:pt>
                <c:pt idx="18">
                  <c:v>6/20 18</c:v>
                </c:pt>
                <c:pt idx="19">
                  <c:v>6/20 19</c:v>
                </c:pt>
                <c:pt idx="20">
                  <c:v>6/20 20</c:v>
                </c:pt>
                <c:pt idx="21">
                  <c:v>6/20 21</c:v>
                </c:pt>
                <c:pt idx="22">
                  <c:v>6/20 22</c:v>
                </c:pt>
                <c:pt idx="23">
                  <c:v>6/20 23</c:v>
                </c:pt>
                <c:pt idx="24">
                  <c:v>6/21 0</c:v>
                </c:pt>
                <c:pt idx="25">
                  <c:v>6/21 1</c:v>
                </c:pt>
                <c:pt idx="26">
                  <c:v>6/21 2</c:v>
                </c:pt>
                <c:pt idx="27">
                  <c:v>6/21 3</c:v>
                </c:pt>
                <c:pt idx="28">
                  <c:v>6/21 4</c:v>
                </c:pt>
                <c:pt idx="29">
                  <c:v>6/21 5</c:v>
                </c:pt>
                <c:pt idx="30">
                  <c:v>6/21 6</c:v>
                </c:pt>
                <c:pt idx="31">
                  <c:v>6/21 7</c:v>
                </c:pt>
                <c:pt idx="32">
                  <c:v>6/21 8</c:v>
                </c:pt>
                <c:pt idx="33">
                  <c:v>6/21 9</c:v>
                </c:pt>
                <c:pt idx="34">
                  <c:v>6/21 10</c:v>
                </c:pt>
                <c:pt idx="35">
                  <c:v>6/21 11</c:v>
                </c:pt>
                <c:pt idx="36">
                  <c:v>6/21 12</c:v>
                </c:pt>
                <c:pt idx="37">
                  <c:v>6/21 13</c:v>
                </c:pt>
                <c:pt idx="38">
                  <c:v>6/21 14</c:v>
                </c:pt>
                <c:pt idx="39">
                  <c:v>6/21 15</c:v>
                </c:pt>
                <c:pt idx="40">
                  <c:v>6/21 16</c:v>
                </c:pt>
                <c:pt idx="41">
                  <c:v>6/21 17</c:v>
                </c:pt>
                <c:pt idx="42">
                  <c:v>6/21 18</c:v>
                </c:pt>
                <c:pt idx="43">
                  <c:v>6/21 19</c:v>
                </c:pt>
                <c:pt idx="44">
                  <c:v>6/21 20</c:v>
                </c:pt>
                <c:pt idx="45">
                  <c:v>6/21 21</c:v>
                </c:pt>
                <c:pt idx="46">
                  <c:v>6/21 22</c:v>
                </c:pt>
                <c:pt idx="47">
                  <c:v>6/21 23</c:v>
                </c:pt>
                <c:pt idx="48">
                  <c:v>6/22 0</c:v>
                </c:pt>
                <c:pt idx="49">
                  <c:v>6/22 1</c:v>
                </c:pt>
                <c:pt idx="50">
                  <c:v>6/22 2</c:v>
                </c:pt>
                <c:pt idx="51">
                  <c:v>6/22 3</c:v>
                </c:pt>
                <c:pt idx="52">
                  <c:v>6/22 4</c:v>
                </c:pt>
                <c:pt idx="53">
                  <c:v>6/22 5</c:v>
                </c:pt>
                <c:pt idx="54">
                  <c:v>6/22 6</c:v>
                </c:pt>
                <c:pt idx="55">
                  <c:v>6/22 7</c:v>
                </c:pt>
                <c:pt idx="56">
                  <c:v>6/22 8</c:v>
                </c:pt>
                <c:pt idx="57">
                  <c:v>6/22 9</c:v>
                </c:pt>
                <c:pt idx="58">
                  <c:v>6/22 10</c:v>
                </c:pt>
                <c:pt idx="59">
                  <c:v>6/22 11</c:v>
                </c:pt>
                <c:pt idx="60">
                  <c:v>6/22 12</c:v>
                </c:pt>
                <c:pt idx="61">
                  <c:v>6/22 13</c:v>
                </c:pt>
                <c:pt idx="62">
                  <c:v>6/22 14</c:v>
                </c:pt>
                <c:pt idx="63">
                  <c:v>6/22 15</c:v>
                </c:pt>
                <c:pt idx="64">
                  <c:v>6/22 16</c:v>
                </c:pt>
                <c:pt idx="65">
                  <c:v>6/22 17</c:v>
                </c:pt>
                <c:pt idx="66">
                  <c:v>6/22 18</c:v>
                </c:pt>
                <c:pt idx="67">
                  <c:v>6/22 19</c:v>
                </c:pt>
                <c:pt idx="68">
                  <c:v>6/22 20</c:v>
                </c:pt>
                <c:pt idx="69">
                  <c:v>6/22 21</c:v>
                </c:pt>
                <c:pt idx="70">
                  <c:v>6/22 22</c:v>
                </c:pt>
                <c:pt idx="71">
                  <c:v>6/22 23</c:v>
                </c:pt>
                <c:pt idx="72">
                  <c:v>6/23 0</c:v>
                </c:pt>
                <c:pt idx="73">
                  <c:v>6/23 1</c:v>
                </c:pt>
                <c:pt idx="74">
                  <c:v>6/23 2</c:v>
                </c:pt>
                <c:pt idx="75">
                  <c:v>6/23 3</c:v>
                </c:pt>
                <c:pt idx="76">
                  <c:v>6/23 4</c:v>
                </c:pt>
                <c:pt idx="77">
                  <c:v>6/23 5</c:v>
                </c:pt>
                <c:pt idx="78">
                  <c:v>6/23 6</c:v>
                </c:pt>
                <c:pt idx="79">
                  <c:v>6/23 7</c:v>
                </c:pt>
                <c:pt idx="80">
                  <c:v>6/23 8</c:v>
                </c:pt>
                <c:pt idx="81">
                  <c:v>6/23 9</c:v>
                </c:pt>
                <c:pt idx="82">
                  <c:v>6/23 10</c:v>
                </c:pt>
                <c:pt idx="83">
                  <c:v>6/23 11</c:v>
                </c:pt>
                <c:pt idx="84">
                  <c:v>6/23 12</c:v>
                </c:pt>
                <c:pt idx="85">
                  <c:v>6/23 13</c:v>
                </c:pt>
                <c:pt idx="86">
                  <c:v>6/23 14</c:v>
                </c:pt>
                <c:pt idx="87">
                  <c:v>6/23 15</c:v>
                </c:pt>
                <c:pt idx="88">
                  <c:v>6/23 16</c:v>
                </c:pt>
                <c:pt idx="89">
                  <c:v>6/23 17</c:v>
                </c:pt>
                <c:pt idx="90">
                  <c:v>6/23 18</c:v>
                </c:pt>
                <c:pt idx="91">
                  <c:v>6/23 19</c:v>
                </c:pt>
                <c:pt idx="92">
                  <c:v>6/23 20</c:v>
                </c:pt>
                <c:pt idx="93">
                  <c:v>6/23 21</c:v>
                </c:pt>
                <c:pt idx="94">
                  <c:v>6/23 22</c:v>
                </c:pt>
                <c:pt idx="95">
                  <c:v>6/23 23</c:v>
                </c:pt>
                <c:pt idx="96">
                  <c:v>6/24 0</c:v>
                </c:pt>
                <c:pt idx="97">
                  <c:v>6/24 1</c:v>
                </c:pt>
                <c:pt idx="98">
                  <c:v>6/24 2</c:v>
                </c:pt>
                <c:pt idx="99">
                  <c:v>6/24 3</c:v>
                </c:pt>
                <c:pt idx="100">
                  <c:v>6/24 4</c:v>
                </c:pt>
                <c:pt idx="101">
                  <c:v>6/24 5</c:v>
                </c:pt>
                <c:pt idx="102">
                  <c:v>6/24 6</c:v>
                </c:pt>
                <c:pt idx="103">
                  <c:v>6/24 7</c:v>
                </c:pt>
                <c:pt idx="104">
                  <c:v>6/24 8</c:v>
                </c:pt>
                <c:pt idx="105">
                  <c:v>6/24 9</c:v>
                </c:pt>
                <c:pt idx="106">
                  <c:v>6/24 10</c:v>
                </c:pt>
                <c:pt idx="107">
                  <c:v>6/24 11</c:v>
                </c:pt>
                <c:pt idx="108">
                  <c:v>6/24 12</c:v>
                </c:pt>
                <c:pt idx="109">
                  <c:v>6/24 13</c:v>
                </c:pt>
                <c:pt idx="110">
                  <c:v>6/24 14</c:v>
                </c:pt>
                <c:pt idx="111">
                  <c:v>6/24 15</c:v>
                </c:pt>
                <c:pt idx="112">
                  <c:v>6/24 16</c:v>
                </c:pt>
                <c:pt idx="113">
                  <c:v>6/24 17</c:v>
                </c:pt>
                <c:pt idx="114">
                  <c:v>6/24 18</c:v>
                </c:pt>
                <c:pt idx="115">
                  <c:v>6/24 19</c:v>
                </c:pt>
                <c:pt idx="116">
                  <c:v>6/24 20</c:v>
                </c:pt>
                <c:pt idx="117">
                  <c:v>6/24 21</c:v>
                </c:pt>
                <c:pt idx="118">
                  <c:v>6/24 22</c:v>
                </c:pt>
                <c:pt idx="119">
                  <c:v>6/24 23</c:v>
                </c:pt>
                <c:pt idx="120">
                  <c:v>6/25 0</c:v>
                </c:pt>
                <c:pt idx="121">
                  <c:v>6/25 1</c:v>
                </c:pt>
                <c:pt idx="122">
                  <c:v>6/25 2</c:v>
                </c:pt>
                <c:pt idx="123">
                  <c:v>6/25 3</c:v>
                </c:pt>
                <c:pt idx="124">
                  <c:v>6/25 4</c:v>
                </c:pt>
                <c:pt idx="125">
                  <c:v>6/25 5</c:v>
                </c:pt>
                <c:pt idx="126">
                  <c:v>6/25 6</c:v>
                </c:pt>
                <c:pt idx="127">
                  <c:v>6/25 7</c:v>
                </c:pt>
                <c:pt idx="128">
                  <c:v>6/25 8</c:v>
                </c:pt>
                <c:pt idx="129">
                  <c:v>6/25 9</c:v>
                </c:pt>
                <c:pt idx="130">
                  <c:v>6/25 10</c:v>
                </c:pt>
                <c:pt idx="131">
                  <c:v>6/25 11</c:v>
                </c:pt>
                <c:pt idx="132">
                  <c:v>6/25 12</c:v>
                </c:pt>
                <c:pt idx="133">
                  <c:v>6/25 13</c:v>
                </c:pt>
                <c:pt idx="134">
                  <c:v>6/25 14</c:v>
                </c:pt>
                <c:pt idx="135">
                  <c:v>6/25 15</c:v>
                </c:pt>
                <c:pt idx="136">
                  <c:v>6/25 16</c:v>
                </c:pt>
                <c:pt idx="137">
                  <c:v>6/25 17</c:v>
                </c:pt>
                <c:pt idx="138">
                  <c:v>6/25 18</c:v>
                </c:pt>
                <c:pt idx="139">
                  <c:v>6/25 19</c:v>
                </c:pt>
                <c:pt idx="140">
                  <c:v>6/25 20</c:v>
                </c:pt>
                <c:pt idx="141">
                  <c:v>6/25 21</c:v>
                </c:pt>
                <c:pt idx="142">
                  <c:v>6/25 22</c:v>
                </c:pt>
                <c:pt idx="143">
                  <c:v>6/25 23</c:v>
                </c:pt>
              </c:strCache>
            </c:strRef>
          </c:cat>
          <c:val>
            <c:numRef>
              <c:f>Diff!$AH$3:$AH$146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4078845"/>
        <c:axId val="69461462"/>
      </c:lineChart>
      <c:catAx>
        <c:axId val="840788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461462"/>
        <c:crossesAt val="0"/>
        <c:auto val="1"/>
        <c:lblAlgn val="ctr"/>
        <c:lblOffset val="100"/>
        <c:noMultiLvlLbl val="0"/>
      </c:catAx>
      <c:valAx>
        <c:axId val="69461462"/>
        <c:scaling>
          <c:orientation val="minMax"/>
          <c:max val="17000"/>
          <c:min val="5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078845"/>
        <c:crossesAt val="1"/>
        <c:crossBetween val="midCat"/>
      </c:valAx>
      <c:spPr>
        <a:solidFill>
          <a:srgbClr val="ffffcc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179640</xdr:colOff>
      <xdr:row>2</xdr:row>
      <xdr:rowOff>123840</xdr:rowOff>
    </xdr:from>
    <xdr:to>
      <xdr:col>13</xdr:col>
      <xdr:colOff>1208880</xdr:colOff>
      <xdr:row>31</xdr:row>
      <xdr:rowOff>152280</xdr:rowOff>
    </xdr:to>
    <xdr:graphicFrame>
      <xdr:nvGraphicFramePr>
        <xdr:cNvPr id="0" name="Chart 2"/>
        <xdr:cNvGraphicFramePr/>
      </xdr:nvGraphicFramePr>
      <xdr:xfrm>
        <a:off x="179640" y="447840"/>
        <a:ext cx="9325440" cy="4724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79560</xdr:colOff>
          <xdr:row>0</xdr:row>
          <xdr:rowOff>95400</xdr:rowOff>
        </xdr:from>
        <xdr:to>
          <xdr:col>6</xdr:col>
          <xdr:colOff>359640</xdr:colOff>
          <xdr:row>1</xdr:row>
          <xdr:rowOff>152280</xdr:rowOff>
        </xdr:to>
        <xdr:sp>
          <xdr:nvSpPr>
            <xdr:cNvPr id="1001" name="Button 3" descr="Upload Foreca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Upload Forecast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0</xdr:row>
          <xdr:rowOff>105120</xdr:rowOff>
        </xdr:from>
        <xdr:to>
          <xdr:col>8</xdr:col>
          <xdr:colOff>720</xdr:colOff>
          <xdr:row>1</xdr:row>
          <xdr:rowOff>162000</xdr:rowOff>
        </xdr:to>
        <xdr:sp>
          <xdr:nvSpPr>
            <xdr:cNvPr id="1001" name="Button 2" descr="Upload Foreca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Upload Forecast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40320</xdr:colOff>
      <xdr:row>7</xdr:row>
      <xdr:rowOff>104760</xdr:rowOff>
    </xdr:from>
    <xdr:to>
      <xdr:col>16</xdr:col>
      <xdr:colOff>563400</xdr:colOff>
      <xdr:row>31</xdr:row>
      <xdr:rowOff>47160</xdr:rowOff>
    </xdr:to>
    <xdr:graphicFrame>
      <xdr:nvGraphicFramePr>
        <xdr:cNvPr id="1" name="Chart 2"/>
        <xdr:cNvGraphicFramePr/>
      </xdr:nvGraphicFramePr>
      <xdr:xfrm>
        <a:off x="40320" y="1238400"/>
        <a:ext cx="9665280" cy="382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1:V1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4" min="14" style="0" width="19.56"/>
    <col collapsed="false" customWidth="true" hidden="false" outlineLevel="0" max="16" min="16" style="0" width="14.28"/>
  </cols>
  <sheetData>
    <row r="1" customFormat="false" ht="12.75" hidden="false" customHeight="false" outlineLevel="0" collapsed="false">
      <c r="J1" s="1" t="s">
        <v>0</v>
      </c>
    </row>
    <row r="2" customFormat="false" ht="12.75" hidden="false" customHeight="false" outlineLevel="0" collapsed="false">
      <c r="C2" s="2" t="s">
        <v>1</v>
      </c>
      <c r="D2" s="3" t="n">
        <v>36975</v>
      </c>
      <c r="J2" s="4" t="s">
        <v>2</v>
      </c>
      <c r="O2" s="0" t="s">
        <v>3</v>
      </c>
      <c r="P2" s="0" t="s">
        <v>4</v>
      </c>
      <c r="Q2" s="0" t="s">
        <v>5</v>
      </c>
      <c r="R2" s="0" t="s">
        <v>6</v>
      </c>
      <c r="S2" s="0" t="s">
        <v>7</v>
      </c>
      <c r="T2" s="0" t="s">
        <v>8</v>
      </c>
      <c r="U2" s="0" t="s">
        <v>9</v>
      </c>
      <c r="V2" s="0" t="s">
        <v>10</v>
      </c>
    </row>
    <row r="3" customFormat="false" ht="12.75" hidden="false" customHeight="false" outlineLevel="0" collapsed="false">
      <c r="O3" s="0" t="str">
        <f aca="false">CONCATENATE(MONTH(P3),"/",DAY(P3)," ",HOUR(P3))</f>
        <v>3/25 0</v>
      </c>
      <c r="P3" s="5" t="n">
        <v>36975</v>
      </c>
      <c r="Q3" s="0" t="n">
        <v>14988</v>
      </c>
      <c r="R3" s="0" t="n">
        <v>3918.29</v>
      </c>
      <c r="S3" s="0" t="n">
        <v>5334.02</v>
      </c>
      <c r="T3" s="0" t="n">
        <v>3583.09</v>
      </c>
      <c r="U3" s="0" t="n">
        <v>8563.95</v>
      </c>
      <c r="V3" s="0" t="n">
        <v>5689.4</v>
      </c>
    </row>
    <row r="4" customFormat="false" ht="12.75" hidden="false" customHeight="false" outlineLevel="0" collapsed="false">
      <c r="O4" s="0" t="str">
        <f aca="false">CONCATENATE(MONTH(P4),"/",DAY(P4)," ",HOUR(P4))</f>
        <v>3/25 1</v>
      </c>
      <c r="P4" s="5" t="n">
        <v>36975.0416666667</v>
      </c>
      <c r="Q4" s="0" t="n">
        <v>14415</v>
      </c>
      <c r="R4" s="0" t="n">
        <f aca="false">R3</f>
        <v>3918.29</v>
      </c>
      <c r="S4" s="0" t="n">
        <f aca="false">S3</f>
        <v>5334.02</v>
      </c>
      <c r="T4" s="0" t="n">
        <f aca="false">T3</f>
        <v>3583.09</v>
      </c>
      <c r="U4" s="0" t="n">
        <f aca="false">U3</f>
        <v>8563.95</v>
      </c>
      <c r="V4" s="0" t="n">
        <f aca="false">V3</f>
        <v>5689.4</v>
      </c>
    </row>
    <row r="5" customFormat="false" ht="12.75" hidden="false" customHeight="false" outlineLevel="0" collapsed="false">
      <c r="O5" s="0" t="str">
        <f aca="false">CONCATENATE(MONTH(P5),"/",DAY(P5)," ",HOUR(P5))</f>
        <v>3/25 2</v>
      </c>
      <c r="P5" s="5" t="n">
        <v>36975.0833333333</v>
      </c>
      <c r="Q5" s="0" t="n">
        <v>13921</v>
      </c>
      <c r="R5" s="0" t="n">
        <f aca="false">R4</f>
        <v>3918.29</v>
      </c>
      <c r="S5" s="0" t="n">
        <f aca="false">S4</f>
        <v>5334.02</v>
      </c>
      <c r="T5" s="0" t="n">
        <f aca="false">T4</f>
        <v>3583.09</v>
      </c>
      <c r="U5" s="0" t="n">
        <f aca="false">U4</f>
        <v>8563.95</v>
      </c>
      <c r="V5" s="0" t="n">
        <f aca="false">V4</f>
        <v>5689.4</v>
      </c>
    </row>
    <row r="6" customFormat="false" ht="12.75" hidden="false" customHeight="false" outlineLevel="0" collapsed="false">
      <c r="O6" s="0" t="str">
        <f aca="false">CONCATENATE(MONTH(P6),"/",DAY(P6)," ",HOUR(P6))</f>
        <v>3/25 3</v>
      </c>
      <c r="P6" s="5" t="n">
        <v>36975.125</v>
      </c>
      <c r="Q6" s="0" t="n">
        <v>13698</v>
      </c>
      <c r="R6" s="0" t="n">
        <f aca="false">R5</f>
        <v>3918.29</v>
      </c>
      <c r="S6" s="0" t="n">
        <f aca="false">S5</f>
        <v>5334.02</v>
      </c>
      <c r="T6" s="0" t="n">
        <f aca="false">T5</f>
        <v>3583.09</v>
      </c>
      <c r="U6" s="0" t="n">
        <f aca="false">U5</f>
        <v>8563.95</v>
      </c>
      <c r="V6" s="0" t="n">
        <f aca="false">V5</f>
        <v>5689.4</v>
      </c>
    </row>
    <row r="7" customFormat="false" ht="12.75" hidden="false" customHeight="false" outlineLevel="0" collapsed="false">
      <c r="O7" s="0" t="str">
        <f aca="false">CONCATENATE(MONTH(P7),"/",DAY(P7)," ",HOUR(P7))</f>
        <v>3/25 4</v>
      </c>
      <c r="P7" s="5" t="n">
        <v>36975.1666666667</v>
      </c>
      <c r="Q7" s="0" t="n">
        <v>13770</v>
      </c>
      <c r="R7" s="0" t="n">
        <f aca="false">R6</f>
        <v>3918.29</v>
      </c>
      <c r="S7" s="0" t="n">
        <f aca="false">S6</f>
        <v>5334.02</v>
      </c>
      <c r="T7" s="0" t="n">
        <f aca="false">T6</f>
        <v>3583.09</v>
      </c>
      <c r="U7" s="0" t="n">
        <f aca="false">U6</f>
        <v>8563.95</v>
      </c>
      <c r="V7" s="0" t="n">
        <f aca="false">V6</f>
        <v>5689.4</v>
      </c>
    </row>
    <row r="8" customFormat="false" ht="12.75" hidden="false" customHeight="false" outlineLevel="0" collapsed="false">
      <c r="O8" s="0" t="str">
        <f aca="false">CONCATENATE(MONTH(P8),"/",DAY(P8)," ",HOUR(P8))</f>
        <v>3/25 5</v>
      </c>
      <c r="P8" s="5" t="n">
        <v>36975.2083333333</v>
      </c>
      <c r="Q8" s="0" t="n">
        <v>14021</v>
      </c>
      <c r="R8" s="0" t="n">
        <f aca="false">R7</f>
        <v>3918.29</v>
      </c>
      <c r="S8" s="0" t="n">
        <f aca="false">S7</f>
        <v>5334.02</v>
      </c>
      <c r="T8" s="0" t="n">
        <f aca="false">T7</f>
        <v>3583.09</v>
      </c>
      <c r="U8" s="0" t="n">
        <f aca="false">U7</f>
        <v>8563.95</v>
      </c>
      <c r="V8" s="0" t="n">
        <f aca="false">V7</f>
        <v>5689.4</v>
      </c>
    </row>
    <row r="9" customFormat="false" ht="12.75" hidden="false" customHeight="false" outlineLevel="0" collapsed="false">
      <c r="O9" s="0" t="str">
        <f aca="false">CONCATENATE(MONTH(P9),"/",DAY(P9)," ",HOUR(P9))</f>
        <v>3/25 6</v>
      </c>
      <c r="P9" s="5" t="n">
        <v>36975.25</v>
      </c>
      <c r="Q9" s="0" t="n">
        <v>14039</v>
      </c>
      <c r="R9" s="0" t="n">
        <f aca="false">R8</f>
        <v>3918.29</v>
      </c>
      <c r="S9" s="0" t="n">
        <f aca="false">S8</f>
        <v>5334.02</v>
      </c>
      <c r="T9" s="0" t="n">
        <f aca="false">T8</f>
        <v>3583.09</v>
      </c>
      <c r="U9" s="0" t="n">
        <f aca="false">U8</f>
        <v>8563.95</v>
      </c>
      <c r="V9" s="0" t="n">
        <f aca="false">V8</f>
        <v>5689.4</v>
      </c>
    </row>
    <row r="10" customFormat="false" ht="12.75" hidden="false" customHeight="false" outlineLevel="0" collapsed="false">
      <c r="O10" s="0" t="str">
        <f aca="false">CONCATENATE(MONTH(P10),"/",DAY(P10)," ",HOUR(P10))</f>
        <v>3/25 7</v>
      </c>
      <c r="P10" s="5" t="n">
        <v>36975.2916666667</v>
      </c>
      <c r="Q10" s="0" t="n">
        <v>14944</v>
      </c>
      <c r="R10" s="0" t="n">
        <f aca="false">R9</f>
        <v>3918.29</v>
      </c>
      <c r="S10" s="0" t="n">
        <f aca="false">S9</f>
        <v>5334.02</v>
      </c>
      <c r="T10" s="0" t="n">
        <f aca="false">T9</f>
        <v>3583.09</v>
      </c>
      <c r="U10" s="0" t="n">
        <f aca="false">U9</f>
        <v>8563.95</v>
      </c>
      <c r="V10" s="0" t="n">
        <f aca="false">V9</f>
        <v>5689.4</v>
      </c>
    </row>
    <row r="11" customFormat="false" ht="12.75" hidden="false" customHeight="false" outlineLevel="0" collapsed="false">
      <c r="O11" s="0" t="str">
        <f aca="false">CONCATENATE(MONTH(P11),"/",DAY(P11)," ",HOUR(P11))</f>
        <v>3/25 8</v>
      </c>
      <c r="P11" s="5" t="n">
        <v>36975.3333333333</v>
      </c>
      <c r="Q11" s="0" t="n">
        <v>15564</v>
      </c>
      <c r="R11" s="0" t="n">
        <f aca="false">R10</f>
        <v>3918.29</v>
      </c>
      <c r="S11" s="0" t="n">
        <f aca="false">S10</f>
        <v>5334.02</v>
      </c>
      <c r="T11" s="0" t="n">
        <f aca="false">T10</f>
        <v>3583.09</v>
      </c>
      <c r="U11" s="0" t="n">
        <f aca="false">U10</f>
        <v>8563.95</v>
      </c>
      <c r="V11" s="0" t="n">
        <f aca="false">V10</f>
        <v>5689.4</v>
      </c>
    </row>
    <row r="12" customFormat="false" ht="12.75" hidden="false" customHeight="false" outlineLevel="0" collapsed="false">
      <c r="O12" s="0" t="str">
        <f aca="false">CONCATENATE(MONTH(P12),"/",DAY(P12)," ",HOUR(P12))</f>
        <v>3/25 9</v>
      </c>
      <c r="P12" s="5" t="n">
        <v>36975.375</v>
      </c>
      <c r="Q12" s="0" t="n">
        <v>16168</v>
      </c>
      <c r="R12" s="0" t="n">
        <f aca="false">R11</f>
        <v>3918.29</v>
      </c>
      <c r="S12" s="0" t="n">
        <f aca="false">S11</f>
        <v>5334.02</v>
      </c>
      <c r="T12" s="0" t="n">
        <f aca="false">T11</f>
        <v>3583.09</v>
      </c>
      <c r="U12" s="0" t="n">
        <f aca="false">U11</f>
        <v>8563.95</v>
      </c>
      <c r="V12" s="0" t="n">
        <f aca="false">V11</f>
        <v>5689.4</v>
      </c>
    </row>
    <row r="13" customFormat="false" ht="12.75" hidden="false" customHeight="false" outlineLevel="0" collapsed="false">
      <c r="O13" s="0" t="str">
        <f aca="false">CONCATENATE(MONTH(P13),"/",DAY(P13)," ",HOUR(P13))</f>
        <v>3/25 10</v>
      </c>
      <c r="P13" s="5" t="n">
        <v>36975.4166666667</v>
      </c>
      <c r="Q13" s="0" t="n">
        <v>16657</v>
      </c>
      <c r="R13" s="0" t="n">
        <f aca="false">R12</f>
        <v>3918.29</v>
      </c>
      <c r="S13" s="0" t="n">
        <f aca="false">S12</f>
        <v>5334.02</v>
      </c>
      <c r="T13" s="0" t="n">
        <f aca="false">T12</f>
        <v>3583.09</v>
      </c>
      <c r="U13" s="0" t="n">
        <f aca="false">U12</f>
        <v>8563.95</v>
      </c>
      <c r="V13" s="0" t="n">
        <f aca="false">V12</f>
        <v>5689.4</v>
      </c>
    </row>
    <row r="14" customFormat="false" ht="12.75" hidden="false" customHeight="false" outlineLevel="0" collapsed="false">
      <c r="O14" s="0" t="str">
        <f aca="false">CONCATENATE(MONTH(P14),"/",DAY(P14)," ",HOUR(P14))</f>
        <v>3/25 11</v>
      </c>
      <c r="P14" s="5" t="n">
        <v>36975.4583333333</v>
      </c>
      <c r="Q14" s="0" t="n">
        <v>16917</v>
      </c>
      <c r="R14" s="0" t="n">
        <f aca="false">R13</f>
        <v>3918.29</v>
      </c>
      <c r="S14" s="0" t="n">
        <f aca="false">S13</f>
        <v>5334.02</v>
      </c>
      <c r="T14" s="0" t="n">
        <f aca="false">T13</f>
        <v>3583.09</v>
      </c>
      <c r="U14" s="0" t="n">
        <f aca="false">U13</f>
        <v>8563.95</v>
      </c>
      <c r="V14" s="0" t="n">
        <f aca="false">V13</f>
        <v>5689.4</v>
      </c>
    </row>
    <row r="15" customFormat="false" ht="12.75" hidden="false" customHeight="false" outlineLevel="0" collapsed="false">
      <c r="O15" s="0" t="str">
        <f aca="false">CONCATENATE(MONTH(P15),"/",DAY(P15)," ",HOUR(P15))</f>
        <v>3/25 12</v>
      </c>
      <c r="P15" s="5" t="n">
        <v>36975.5</v>
      </c>
      <c r="Q15" s="0" t="n">
        <v>16938</v>
      </c>
      <c r="R15" s="0" t="n">
        <f aca="false">R14</f>
        <v>3918.29</v>
      </c>
      <c r="S15" s="0" t="n">
        <f aca="false">S14</f>
        <v>5334.02</v>
      </c>
      <c r="T15" s="0" t="n">
        <f aca="false">T14</f>
        <v>3583.09</v>
      </c>
      <c r="U15" s="0" t="n">
        <f aca="false">U14</f>
        <v>8563.95</v>
      </c>
      <c r="V15" s="0" t="n">
        <f aca="false">V14</f>
        <v>5689.4</v>
      </c>
    </row>
    <row r="16" customFormat="false" ht="12.75" hidden="false" customHeight="false" outlineLevel="0" collapsed="false">
      <c r="O16" s="0" t="str">
        <f aca="false">CONCATENATE(MONTH(P16),"/",DAY(P16)," ",HOUR(P16))</f>
        <v>3/25 13</v>
      </c>
      <c r="P16" s="5" t="n">
        <v>36975.5416666667</v>
      </c>
      <c r="Q16" s="0" t="n">
        <v>16943</v>
      </c>
      <c r="R16" s="0" t="n">
        <f aca="false">R15</f>
        <v>3918.29</v>
      </c>
      <c r="S16" s="0" t="n">
        <f aca="false">S15</f>
        <v>5334.02</v>
      </c>
      <c r="T16" s="0" t="n">
        <f aca="false">T15</f>
        <v>3583.09</v>
      </c>
      <c r="U16" s="0" t="n">
        <f aca="false">U15</f>
        <v>8563.95</v>
      </c>
      <c r="V16" s="0" t="n">
        <f aca="false">V15</f>
        <v>5689.4</v>
      </c>
    </row>
    <row r="17" customFormat="false" ht="12.75" hidden="false" customHeight="false" outlineLevel="0" collapsed="false">
      <c r="O17" s="0" t="str">
        <f aca="false">CONCATENATE(MONTH(P17),"/",DAY(P17)," ",HOUR(P17))</f>
        <v>3/25 14</v>
      </c>
      <c r="P17" s="5" t="n">
        <v>36975.5833333333</v>
      </c>
      <c r="Q17" s="0" t="n">
        <v>16786</v>
      </c>
      <c r="R17" s="0" t="n">
        <f aca="false">R16</f>
        <v>3918.29</v>
      </c>
      <c r="S17" s="0" t="n">
        <f aca="false">S16</f>
        <v>5334.02</v>
      </c>
      <c r="T17" s="0" t="n">
        <f aca="false">T16</f>
        <v>3583.09</v>
      </c>
      <c r="U17" s="0" t="n">
        <f aca="false">U16</f>
        <v>8563.95</v>
      </c>
      <c r="V17" s="0" t="n">
        <f aca="false">V16</f>
        <v>5689.4</v>
      </c>
    </row>
    <row r="18" customFormat="false" ht="12.75" hidden="false" customHeight="false" outlineLevel="0" collapsed="false">
      <c r="O18" s="0" t="str">
        <f aca="false">CONCATENATE(MONTH(P18),"/",DAY(P18)," ",HOUR(P18))</f>
        <v>3/25 15</v>
      </c>
      <c r="P18" s="5" t="n">
        <v>36975.625</v>
      </c>
      <c r="Q18" s="0" t="n">
        <v>16784</v>
      </c>
      <c r="R18" s="0" t="n">
        <f aca="false">R17</f>
        <v>3918.29</v>
      </c>
      <c r="S18" s="0" t="n">
        <f aca="false">S17</f>
        <v>5334.02</v>
      </c>
      <c r="T18" s="0" t="n">
        <f aca="false">T17</f>
        <v>3583.09</v>
      </c>
      <c r="U18" s="0" t="n">
        <f aca="false">U17</f>
        <v>8563.95</v>
      </c>
      <c r="V18" s="0" t="n">
        <f aca="false">V17</f>
        <v>5689.4</v>
      </c>
    </row>
    <row r="19" customFormat="false" ht="12.75" hidden="false" customHeight="false" outlineLevel="0" collapsed="false">
      <c r="O19" s="0" t="str">
        <f aca="false">CONCATENATE(MONTH(P19),"/",DAY(P19)," ",HOUR(P19))</f>
        <v>3/25 16</v>
      </c>
      <c r="P19" s="5" t="n">
        <v>36975.6666666667</v>
      </c>
      <c r="Q19" s="0" t="n">
        <v>17060</v>
      </c>
      <c r="R19" s="0" t="n">
        <f aca="false">R18</f>
        <v>3918.29</v>
      </c>
      <c r="S19" s="0" t="n">
        <f aca="false">S18</f>
        <v>5334.02</v>
      </c>
      <c r="T19" s="0" t="n">
        <f aca="false">T18</f>
        <v>3583.09</v>
      </c>
      <c r="U19" s="0" t="n">
        <f aca="false">U18</f>
        <v>8563.95</v>
      </c>
      <c r="V19" s="0" t="n">
        <f aca="false">V18</f>
        <v>5689.4</v>
      </c>
    </row>
    <row r="20" customFormat="false" ht="12.75" hidden="false" customHeight="false" outlineLevel="0" collapsed="false">
      <c r="O20" s="0" t="str">
        <f aca="false">CONCATENATE(MONTH(P20),"/",DAY(P20)," ",HOUR(P20))</f>
        <v>3/25 17</v>
      </c>
      <c r="P20" s="5" t="n">
        <v>36975.7083333333</v>
      </c>
      <c r="Q20" s="0" t="n">
        <v>17640</v>
      </c>
      <c r="R20" s="0" t="n">
        <f aca="false">R19</f>
        <v>3918.29</v>
      </c>
      <c r="S20" s="0" t="n">
        <f aca="false">S19</f>
        <v>5334.02</v>
      </c>
      <c r="T20" s="0" t="n">
        <f aca="false">T19</f>
        <v>3583.09</v>
      </c>
      <c r="U20" s="0" t="n">
        <f aca="false">U19</f>
        <v>8563.95</v>
      </c>
      <c r="V20" s="0" t="n">
        <f aca="false">V19</f>
        <v>5689.4</v>
      </c>
    </row>
    <row r="21" customFormat="false" ht="12.75" hidden="false" customHeight="false" outlineLevel="0" collapsed="false">
      <c r="O21" s="0" t="str">
        <f aca="false">CONCATENATE(MONTH(P21),"/",DAY(P21)," ",HOUR(P21))</f>
        <v>3/25 18</v>
      </c>
      <c r="P21" s="5" t="n">
        <v>36975.75</v>
      </c>
      <c r="Q21" s="0" t="n">
        <v>18871</v>
      </c>
      <c r="R21" s="0" t="n">
        <f aca="false">R20</f>
        <v>3918.29</v>
      </c>
      <c r="S21" s="0" t="n">
        <f aca="false">S20</f>
        <v>5334.02</v>
      </c>
      <c r="T21" s="0" t="n">
        <f aca="false">T20</f>
        <v>3583.09</v>
      </c>
      <c r="U21" s="0" t="n">
        <f aca="false">U20</f>
        <v>8563.95</v>
      </c>
      <c r="V21" s="0" t="n">
        <f aca="false">V20</f>
        <v>5689.4</v>
      </c>
    </row>
    <row r="22" customFormat="false" ht="12.75" hidden="false" customHeight="false" outlineLevel="0" collapsed="false">
      <c r="O22" s="0" t="str">
        <f aca="false">CONCATENATE(MONTH(P22),"/",DAY(P22)," ",HOUR(P22))</f>
        <v>3/25 19</v>
      </c>
      <c r="P22" s="5" t="n">
        <v>36975.7916666667</v>
      </c>
      <c r="Q22" s="0" t="n">
        <v>19095</v>
      </c>
      <c r="R22" s="0" t="n">
        <f aca="false">R21</f>
        <v>3918.29</v>
      </c>
      <c r="S22" s="0" t="n">
        <f aca="false">S21</f>
        <v>5334.02</v>
      </c>
      <c r="T22" s="0" t="n">
        <f aca="false">T21</f>
        <v>3583.09</v>
      </c>
      <c r="U22" s="0" t="n">
        <f aca="false">U21</f>
        <v>8563.95</v>
      </c>
      <c r="V22" s="0" t="n">
        <f aca="false">V21</f>
        <v>5689.4</v>
      </c>
    </row>
    <row r="23" customFormat="false" ht="12.75" hidden="false" customHeight="false" outlineLevel="0" collapsed="false">
      <c r="O23" s="0" t="str">
        <f aca="false">CONCATENATE(MONTH(P23),"/",DAY(P23)," ",HOUR(P23))</f>
        <v>3/25 20</v>
      </c>
      <c r="P23" s="5" t="n">
        <v>36975.8333333333</v>
      </c>
      <c r="Q23" s="0" t="n">
        <v>18396</v>
      </c>
      <c r="R23" s="0" t="n">
        <f aca="false">R22</f>
        <v>3918.29</v>
      </c>
      <c r="S23" s="0" t="n">
        <f aca="false">S22</f>
        <v>5334.02</v>
      </c>
      <c r="T23" s="0" t="n">
        <f aca="false">T22</f>
        <v>3583.09</v>
      </c>
      <c r="U23" s="0" t="n">
        <f aca="false">U22</f>
        <v>8563.95</v>
      </c>
      <c r="V23" s="0" t="n">
        <f aca="false">V22</f>
        <v>5689.4</v>
      </c>
    </row>
    <row r="24" customFormat="false" ht="12.75" hidden="false" customHeight="false" outlineLevel="0" collapsed="false">
      <c r="O24" s="0" t="str">
        <f aca="false">CONCATENATE(MONTH(P24),"/",DAY(P24)," ",HOUR(P24))</f>
        <v>3/25 21</v>
      </c>
      <c r="P24" s="5" t="n">
        <v>36975.875</v>
      </c>
      <c r="Q24" s="0" t="n">
        <v>17996</v>
      </c>
      <c r="R24" s="0" t="n">
        <f aca="false">R23</f>
        <v>3918.29</v>
      </c>
      <c r="S24" s="0" t="n">
        <f aca="false">S23</f>
        <v>5334.02</v>
      </c>
      <c r="T24" s="0" t="n">
        <f aca="false">T23</f>
        <v>3583.09</v>
      </c>
      <c r="U24" s="0" t="n">
        <f aca="false">U23</f>
        <v>8563.95</v>
      </c>
      <c r="V24" s="0" t="n">
        <f aca="false">V23</f>
        <v>5689.4</v>
      </c>
    </row>
    <row r="25" customFormat="false" ht="12.75" hidden="false" customHeight="false" outlineLevel="0" collapsed="false">
      <c r="O25" s="0" t="str">
        <f aca="false">CONCATENATE(MONTH(P25),"/",DAY(P25)," ",HOUR(P25))</f>
        <v>3/25 22</v>
      </c>
      <c r="P25" s="5" t="n">
        <v>36975.9166666667</v>
      </c>
      <c r="Q25" s="0" t="n">
        <v>17209</v>
      </c>
      <c r="R25" s="0" t="n">
        <f aca="false">R24</f>
        <v>3918.29</v>
      </c>
      <c r="S25" s="0" t="n">
        <f aca="false">S24</f>
        <v>5334.02</v>
      </c>
      <c r="T25" s="0" t="n">
        <f aca="false">T24</f>
        <v>3583.09</v>
      </c>
      <c r="U25" s="0" t="n">
        <f aca="false">U24</f>
        <v>8563.95</v>
      </c>
      <c r="V25" s="0" t="n">
        <f aca="false">V24</f>
        <v>5689.4</v>
      </c>
    </row>
    <row r="26" customFormat="false" ht="12.75" hidden="false" customHeight="false" outlineLevel="0" collapsed="false">
      <c r="O26" s="0" t="str">
        <f aca="false">CONCATENATE(MONTH(P26),"/",DAY(P26)," ",HOUR(P26))</f>
        <v>3/25 23</v>
      </c>
      <c r="P26" s="5" t="n">
        <v>36975.9583333333</v>
      </c>
      <c r="Q26" s="0" t="n">
        <v>15808</v>
      </c>
      <c r="R26" s="0" t="n">
        <f aca="false">R25</f>
        <v>3918.29</v>
      </c>
      <c r="S26" s="0" t="n">
        <f aca="false">S25</f>
        <v>5334.02</v>
      </c>
      <c r="T26" s="0" t="n">
        <f aca="false">T25</f>
        <v>3583.09</v>
      </c>
      <c r="U26" s="0" t="n">
        <f aca="false">U25</f>
        <v>8563.95</v>
      </c>
      <c r="V26" s="0" t="n">
        <f aca="false">V25</f>
        <v>5689.4</v>
      </c>
    </row>
    <row r="27" customFormat="false" ht="12.75" hidden="false" customHeight="false" outlineLevel="0" collapsed="false">
      <c r="O27" s="0" t="str">
        <f aca="false">CONCATENATE(MONTH(P27),"/",DAY(P27)," ",HOUR(P27))</f>
        <v>3/26 0</v>
      </c>
      <c r="P27" s="5" t="n">
        <v>36976</v>
      </c>
      <c r="Q27" s="0" t="n">
        <v>14788</v>
      </c>
      <c r="R27" s="0" t="n">
        <v>3918.29</v>
      </c>
      <c r="S27" s="0" t="n">
        <v>5334.02</v>
      </c>
      <c r="T27" s="0" t="n">
        <v>3583.09</v>
      </c>
      <c r="U27" s="0" t="n">
        <v>8563.95</v>
      </c>
      <c r="V27" s="0" t="n">
        <v>5689.4</v>
      </c>
    </row>
    <row r="28" customFormat="false" ht="12.75" hidden="false" customHeight="false" outlineLevel="0" collapsed="false">
      <c r="O28" s="0" t="str">
        <f aca="false">CONCATENATE(MONTH(P28),"/",DAY(P28)," ",HOUR(P28))</f>
        <v>3/26 1</v>
      </c>
      <c r="P28" s="5" t="n">
        <v>36976.0416666667</v>
      </c>
      <c r="Q28" s="0" t="n">
        <v>14290</v>
      </c>
      <c r="R28" s="0" t="n">
        <f aca="false">R27</f>
        <v>3918.29</v>
      </c>
      <c r="S28" s="0" t="n">
        <f aca="false">S27</f>
        <v>5334.02</v>
      </c>
      <c r="T28" s="0" t="n">
        <f aca="false">T27</f>
        <v>3583.09</v>
      </c>
      <c r="U28" s="0" t="n">
        <f aca="false">U27</f>
        <v>8563.95</v>
      </c>
      <c r="V28" s="0" t="n">
        <f aca="false">V27</f>
        <v>5689.4</v>
      </c>
    </row>
    <row r="29" customFormat="false" ht="12.75" hidden="false" customHeight="false" outlineLevel="0" collapsed="false">
      <c r="O29" s="0" t="str">
        <f aca="false">CONCATENATE(MONTH(P29),"/",DAY(P29)," ",HOUR(P29))</f>
        <v>3/26 2</v>
      </c>
      <c r="P29" s="5" t="n">
        <v>36976.0833333333</v>
      </c>
      <c r="Q29" s="0" t="n">
        <v>14033</v>
      </c>
      <c r="R29" s="0" t="n">
        <f aca="false">R28</f>
        <v>3918.29</v>
      </c>
      <c r="S29" s="0" t="n">
        <f aca="false">S28</f>
        <v>5334.02</v>
      </c>
      <c r="T29" s="0" t="n">
        <f aca="false">T28</f>
        <v>3583.09</v>
      </c>
      <c r="U29" s="0" t="n">
        <f aca="false">U28</f>
        <v>8563.95</v>
      </c>
      <c r="V29" s="0" t="n">
        <f aca="false">V28</f>
        <v>5689.4</v>
      </c>
    </row>
    <row r="30" customFormat="false" ht="12.75" hidden="false" customHeight="false" outlineLevel="0" collapsed="false">
      <c r="O30" s="0" t="str">
        <f aca="false">CONCATENATE(MONTH(P30),"/",DAY(P30)," ",HOUR(P30))</f>
        <v>3/26 3</v>
      </c>
      <c r="P30" s="5" t="n">
        <v>36976.125</v>
      </c>
      <c r="Q30" s="0" t="n">
        <v>13968</v>
      </c>
      <c r="R30" s="0" t="n">
        <f aca="false">R29</f>
        <v>3918.29</v>
      </c>
      <c r="S30" s="0" t="n">
        <f aca="false">S29</f>
        <v>5334.02</v>
      </c>
      <c r="T30" s="0" t="n">
        <f aca="false">T29</f>
        <v>3583.09</v>
      </c>
      <c r="U30" s="0" t="n">
        <f aca="false">U29</f>
        <v>8563.95</v>
      </c>
      <c r="V30" s="0" t="n">
        <f aca="false">V29</f>
        <v>5689.4</v>
      </c>
    </row>
    <row r="31" customFormat="false" ht="12.75" hidden="false" customHeight="false" outlineLevel="0" collapsed="false">
      <c r="O31" s="0" t="str">
        <f aca="false">CONCATENATE(MONTH(P31),"/",DAY(P31)," ",HOUR(P31))</f>
        <v>3/26 4</v>
      </c>
      <c r="P31" s="5" t="n">
        <v>36976.1666666667</v>
      </c>
      <c r="Q31" s="0" t="n">
        <v>14200</v>
      </c>
      <c r="R31" s="0" t="n">
        <f aca="false">R30</f>
        <v>3918.29</v>
      </c>
      <c r="S31" s="0" t="n">
        <f aca="false">S30</f>
        <v>5334.02</v>
      </c>
      <c r="T31" s="0" t="n">
        <f aca="false">T30</f>
        <v>3583.09</v>
      </c>
      <c r="U31" s="0" t="n">
        <f aca="false">U30</f>
        <v>8563.95</v>
      </c>
      <c r="V31" s="0" t="n">
        <f aca="false">V30</f>
        <v>5689.4</v>
      </c>
    </row>
    <row r="32" customFormat="false" ht="12.75" hidden="false" customHeight="false" outlineLevel="0" collapsed="false">
      <c r="O32" s="0" t="str">
        <f aca="false">CONCATENATE(MONTH(P32),"/",DAY(P32)," ",HOUR(P32))</f>
        <v>3/26 5</v>
      </c>
      <c r="P32" s="5" t="n">
        <v>36976.2083333333</v>
      </c>
      <c r="Q32" s="0" t="n">
        <v>15187</v>
      </c>
      <c r="R32" s="0" t="n">
        <f aca="false">R31</f>
        <v>3918.29</v>
      </c>
      <c r="S32" s="0" t="n">
        <f aca="false">S31</f>
        <v>5334.02</v>
      </c>
      <c r="T32" s="0" t="n">
        <f aca="false">T31</f>
        <v>3583.09</v>
      </c>
      <c r="U32" s="0" t="n">
        <f aca="false">U31</f>
        <v>8563.95</v>
      </c>
      <c r="V32" s="0" t="n">
        <f aca="false">V31</f>
        <v>5689.4</v>
      </c>
    </row>
    <row r="33" customFormat="false" ht="12.75" hidden="false" customHeight="false" outlineLevel="0" collapsed="false">
      <c r="O33" s="0" t="str">
        <f aca="false">CONCATENATE(MONTH(P33),"/",DAY(P33)," ",HOUR(P33))</f>
        <v>3/26 6</v>
      </c>
      <c r="P33" s="5" t="n">
        <v>36976.25</v>
      </c>
      <c r="Q33" s="0" t="n">
        <v>16859</v>
      </c>
      <c r="R33" s="0" t="n">
        <f aca="false">R32</f>
        <v>3918.29</v>
      </c>
      <c r="S33" s="0" t="n">
        <f aca="false">S32</f>
        <v>5334.02</v>
      </c>
      <c r="T33" s="0" t="n">
        <f aca="false">T32</f>
        <v>3583.09</v>
      </c>
      <c r="U33" s="0" t="n">
        <f aca="false">U32</f>
        <v>8563.95</v>
      </c>
      <c r="V33" s="0" t="n">
        <f aca="false">V32</f>
        <v>5689.4</v>
      </c>
    </row>
    <row r="34" customFormat="false" ht="12.75" hidden="false" customHeight="false" outlineLevel="0" collapsed="false">
      <c r="O34" s="0" t="str">
        <f aca="false">CONCATENATE(MONTH(P34),"/",DAY(P34)," ",HOUR(P34))</f>
        <v>3/26 7</v>
      </c>
      <c r="P34" s="5" t="n">
        <v>36976.2916666667</v>
      </c>
      <c r="Q34" s="0" t="n">
        <v>18660</v>
      </c>
      <c r="R34" s="0" t="n">
        <f aca="false">R33</f>
        <v>3918.29</v>
      </c>
      <c r="S34" s="0" t="n">
        <f aca="false">S33</f>
        <v>5334.02</v>
      </c>
      <c r="T34" s="0" t="n">
        <f aca="false">T33</f>
        <v>3583.09</v>
      </c>
      <c r="U34" s="0" t="n">
        <f aca="false">U33</f>
        <v>8563.95</v>
      </c>
      <c r="V34" s="0" t="n">
        <f aca="false">V33</f>
        <v>5689.4</v>
      </c>
    </row>
    <row r="35" customFormat="false" ht="12.75" hidden="false" customHeight="false" outlineLevel="0" collapsed="false">
      <c r="O35" s="0" t="str">
        <f aca="false">CONCATENATE(MONTH(P35),"/",DAY(P35)," ",HOUR(P35))</f>
        <v>3/26 8</v>
      </c>
      <c r="P35" s="5" t="n">
        <v>36976.3333333333</v>
      </c>
      <c r="Q35" s="0" t="n">
        <v>19623</v>
      </c>
      <c r="R35" s="0" t="n">
        <f aca="false">R34</f>
        <v>3918.29</v>
      </c>
      <c r="S35" s="0" t="n">
        <f aca="false">S34</f>
        <v>5334.02</v>
      </c>
      <c r="T35" s="0" t="n">
        <f aca="false">T34</f>
        <v>3583.09</v>
      </c>
      <c r="U35" s="0" t="n">
        <f aca="false">U34</f>
        <v>8563.95</v>
      </c>
      <c r="V35" s="0" t="n">
        <f aca="false">V34</f>
        <v>5689.4</v>
      </c>
    </row>
    <row r="36" customFormat="false" ht="12.75" hidden="false" customHeight="false" outlineLevel="0" collapsed="false">
      <c r="O36" s="0" t="str">
        <f aca="false">CONCATENATE(MONTH(P36),"/",DAY(P36)," ",HOUR(P36))</f>
        <v>3/26 9</v>
      </c>
      <c r="P36" s="5" t="n">
        <v>36976.375</v>
      </c>
      <c r="Q36" s="0" t="n">
        <v>20208</v>
      </c>
      <c r="R36" s="0" t="n">
        <f aca="false">R35</f>
        <v>3918.29</v>
      </c>
      <c r="S36" s="0" t="n">
        <f aca="false">S35</f>
        <v>5334.02</v>
      </c>
      <c r="T36" s="0" t="n">
        <f aca="false">T35</f>
        <v>3583.09</v>
      </c>
      <c r="U36" s="0" t="n">
        <f aca="false">U35</f>
        <v>8563.95</v>
      </c>
      <c r="V36" s="0" t="n">
        <f aca="false">V35</f>
        <v>5689.4</v>
      </c>
    </row>
    <row r="37" customFormat="false" ht="12.75" hidden="false" customHeight="false" outlineLevel="0" collapsed="false">
      <c r="O37" s="0" t="str">
        <f aca="false">CONCATENATE(MONTH(P37),"/",DAY(P37)," ",HOUR(P37))</f>
        <v>3/26 10</v>
      </c>
      <c r="P37" s="5" t="n">
        <v>36976.4166666667</v>
      </c>
      <c r="Q37" s="0" t="n">
        <v>20460</v>
      </c>
      <c r="R37" s="0" t="n">
        <f aca="false">R36</f>
        <v>3918.29</v>
      </c>
      <c r="S37" s="0" t="n">
        <f aca="false">S36</f>
        <v>5334.02</v>
      </c>
      <c r="T37" s="0" t="n">
        <f aca="false">T36</f>
        <v>3583.09</v>
      </c>
      <c r="U37" s="0" t="n">
        <f aca="false">U36</f>
        <v>8563.95</v>
      </c>
      <c r="V37" s="0" t="n">
        <f aca="false">V36</f>
        <v>5689.4</v>
      </c>
    </row>
    <row r="38" customFormat="false" ht="12.75" hidden="false" customHeight="false" outlineLevel="0" collapsed="false">
      <c r="O38" s="0" t="str">
        <f aca="false">CONCATENATE(MONTH(P38),"/",DAY(P38)," ",HOUR(P38))</f>
        <v>3/26 11</v>
      </c>
      <c r="P38" s="5" t="n">
        <v>36976.4583333333</v>
      </c>
      <c r="Q38" s="0" t="n">
        <v>20606</v>
      </c>
      <c r="R38" s="0" t="n">
        <f aca="false">R37</f>
        <v>3918.29</v>
      </c>
      <c r="S38" s="0" t="n">
        <f aca="false">S37</f>
        <v>5334.02</v>
      </c>
      <c r="T38" s="0" t="n">
        <f aca="false">T37</f>
        <v>3583.09</v>
      </c>
      <c r="U38" s="0" t="n">
        <f aca="false">U37</f>
        <v>8563.95</v>
      </c>
      <c r="V38" s="0" t="n">
        <f aca="false">V37</f>
        <v>5689.4</v>
      </c>
    </row>
    <row r="39" customFormat="false" ht="12.75" hidden="false" customHeight="false" outlineLevel="0" collapsed="false">
      <c r="O39" s="0" t="str">
        <f aca="false">CONCATENATE(MONTH(P39),"/",DAY(P39)," ",HOUR(P39))</f>
        <v>3/26 12</v>
      </c>
      <c r="P39" s="5" t="n">
        <v>36976.5</v>
      </c>
      <c r="Q39" s="0" t="n">
        <v>20343</v>
      </c>
      <c r="R39" s="0" t="n">
        <f aca="false">R38</f>
        <v>3918.29</v>
      </c>
      <c r="S39" s="0" t="n">
        <f aca="false">S38</f>
        <v>5334.02</v>
      </c>
      <c r="T39" s="0" t="n">
        <f aca="false">T38</f>
        <v>3583.09</v>
      </c>
      <c r="U39" s="0" t="n">
        <f aca="false">U38</f>
        <v>8563.95</v>
      </c>
      <c r="V39" s="0" t="n">
        <f aca="false">V38</f>
        <v>5689.4</v>
      </c>
    </row>
    <row r="40" customFormat="false" ht="12.75" hidden="false" customHeight="false" outlineLevel="0" collapsed="false">
      <c r="O40" s="0" t="str">
        <f aca="false">CONCATENATE(MONTH(P40),"/",DAY(P40)," ",HOUR(P40))</f>
        <v>3/26 13</v>
      </c>
      <c r="P40" s="5" t="n">
        <v>36976.5416666667</v>
      </c>
      <c r="Q40" s="0" t="n">
        <v>20379</v>
      </c>
      <c r="R40" s="0" t="n">
        <f aca="false">R39</f>
        <v>3918.29</v>
      </c>
      <c r="S40" s="0" t="n">
        <f aca="false">S39</f>
        <v>5334.02</v>
      </c>
      <c r="T40" s="0" t="n">
        <f aca="false">T39</f>
        <v>3583.09</v>
      </c>
      <c r="U40" s="0" t="n">
        <f aca="false">U39</f>
        <v>8563.95</v>
      </c>
      <c r="V40" s="0" t="n">
        <f aca="false">V39</f>
        <v>5689.4</v>
      </c>
    </row>
    <row r="41" customFormat="false" ht="12.75" hidden="false" customHeight="false" outlineLevel="0" collapsed="false">
      <c r="O41" s="0" t="str">
        <f aca="false">CONCATENATE(MONTH(P41),"/",DAY(P41)," ",HOUR(P41))</f>
        <v>3/26 14</v>
      </c>
      <c r="P41" s="5" t="n">
        <v>36976.5833333333</v>
      </c>
      <c r="Q41" s="0" t="n">
        <v>20237</v>
      </c>
      <c r="R41" s="0" t="n">
        <f aca="false">R40</f>
        <v>3918.29</v>
      </c>
      <c r="S41" s="0" t="n">
        <f aca="false">S40</f>
        <v>5334.02</v>
      </c>
      <c r="T41" s="0" t="n">
        <f aca="false">T40</f>
        <v>3583.09</v>
      </c>
      <c r="U41" s="0" t="n">
        <f aca="false">U40</f>
        <v>8563.95</v>
      </c>
      <c r="V41" s="0" t="n">
        <f aca="false">V40</f>
        <v>5689.4</v>
      </c>
    </row>
    <row r="42" customFormat="false" ht="12.75" hidden="false" customHeight="false" outlineLevel="0" collapsed="false">
      <c r="O42" s="0" t="str">
        <f aca="false">CONCATENATE(MONTH(P42),"/",DAY(P42)," ",HOUR(P42))</f>
        <v>3/26 15</v>
      </c>
      <c r="P42" s="5" t="n">
        <v>36976.625</v>
      </c>
      <c r="Q42" s="0" t="n">
        <v>20176</v>
      </c>
      <c r="R42" s="0" t="n">
        <f aca="false">R41</f>
        <v>3918.29</v>
      </c>
      <c r="S42" s="0" t="n">
        <f aca="false">S41</f>
        <v>5334.02</v>
      </c>
      <c r="T42" s="0" t="n">
        <f aca="false">T41</f>
        <v>3583.09</v>
      </c>
      <c r="U42" s="0" t="n">
        <f aca="false">U41</f>
        <v>8563.95</v>
      </c>
      <c r="V42" s="0" t="n">
        <f aca="false">V41</f>
        <v>5689.4</v>
      </c>
    </row>
    <row r="43" customFormat="false" ht="12.75" hidden="false" customHeight="false" outlineLevel="0" collapsed="false">
      <c r="O43" s="0" t="str">
        <f aca="false">CONCATENATE(MONTH(P43),"/",DAY(P43)," ",HOUR(P43))</f>
        <v>3/26 16</v>
      </c>
      <c r="P43" s="5" t="n">
        <v>36976.6666666667</v>
      </c>
      <c r="Q43" s="0" t="n">
        <v>20275</v>
      </c>
      <c r="R43" s="0" t="n">
        <f aca="false">R42</f>
        <v>3918.29</v>
      </c>
      <c r="S43" s="0" t="n">
        <f aca="false">S42</f>
        <v>5334.02</v>
      </c>
      <c r="T43" s="0" t="n">
        <f aca="false">T42</f>
        <v>3583.09</v>
      </c>
      <c r="U43" s="0" t="n">
        <f aca="false">U42</f>
        <v>8563.95</v>
      </c>
      <c r="V43" s="0" t="n">
        <f aca="false">V42</f>
        <v>5689.4</v>
      </c>
    </row>
    <row r="44" customFormat="false" ht="12.75" hidden="false" customHeight="false" outlineLevel="0" collapsed="false">
      <c r="O44" s="0" t="str">
        <f aca="false">CONCATENATE(MONTH(P44),"/",DAY(P44)," ",HOUR(P44))</f>
        <v>3/26 17</v>
      </c>
      <c r="P44" s="5" t="n">
        <v>36976.7083333333</v>
      </c>
      <c r="Q44" s="0" t="n">
        <v>20396</v>
      </c>
      <c r="R44" s="0" t="n">
        <f aca="false">R43</f>
        <v>3918.29</v>
      </c>
      <c r="S44" s="0" t="n">
        <f aca="false">S43</f>
        <v>5334.02</v>
      </c>
      <c r="T44" s="0" t="n">
        <f aca="false">T43</f>
        <v>3583.09</v>
      </c>
      <c r="U44" s="0" t="n">
        <f aca="false">U43</f>
        <v>8563.95</v>
      </c>
      <c r="V44" s="0" t="n">
        <f aca="false">V43</f>
        <v>5689.4</v>
      </c>
    </row>
    <row r="45" customFormat="false" ht="12.75" hidden="false" customHeight="false" outlineLevel="0" collapsed="false">
      <c r="O45" s="0" t="str">
        <f aca="false">CONCATENATE(MONTH(P45),"/",DAY(P45)," ",HOUR(P45))</f>
        <v>3/26 18</v>
      </c>
      <c r="P45" s="5" t="n">
        <v>36976.75</v>
      </c>
      <c r="Q45" s="0" t="n">
        <v>20855</v>
      </c>
      <c r="R45" s="0" t="n">
        <f aca="false">R44</f>
        <v>3918.29</v>
      </c>
      <c r="S45" s="0" t="n">
        <f aca="false">S44</f>
        <v>5334.02</v>
      </c>
      <c r="T45" s="0" t="n">
        <f aca="false">T44</f>
        <v>3583.09</v>
      </c>
      <c r="U45" s="0" t="n">
        <f aca="false">U44</f>
        <v>8563.95</v>
      </c>
      <c r="V45" s="0" t="n">
        <f aca="false">V44</f>
        <v>5689.4</v>
      </c>
    </row>
    <row r="46" customFormat="false" ht="12.75" hidden="false" customHeight="false" outlineLevel="0" collapsed="false">
      <c r="O46" s="0" t="str">
        <f aca="false">CONCATENATE(MONTH(P46),"/",DAY(P46)," ",HOUR(P46))</f>
        <v>3/26 19</v>
      </c>
      <c r="P46" s="5" t="n">
        <v>36976.7916666667</v>
      </c>
      <c r="Q46" s="0" t="n">
        <v>20922</v>
      </c>
      <c r="R46" s="0" t="n">
        <f aca="false">R45</f>
        <v>3918.29</v>
      </c>
      <c r="S46" s="0" t="n">
        <f aca="false">S45</f>
        <v>5334.02</v>
      </c>
      <c r="T46" s="0" t="n">
        <f aca="false">T45</f>
        <v>3583.09</v>
      </c>
      <c r="U46" s="0" t="n">
        <f aca="false">U45</f>
        <v>8563.95</v>
      </c>
      <c r="V46" s="0" t="n">
        <f aca="false">V45</f>
        <v>5689.4</v>
      </c>
    </row>
    <row r="47" customFormat="false" ht="12.75" hidden="false" customHeight="false" outlineLevel="0" collapsed="false">
      <c r="O47" s="0" t="str">
        <f aca="false">CONCATENATE(MONTH(P47),"/",DAY(P47)," ",HOUR(P47))</f>
        <v>3/26 20</v>
      </c>
      <c r="P47" s="5" t="n">
        <v>36976.8333333333</v>
      </c>
      <c r="Q47" s="0" t="n">
        <v>20043</v>
      </c>
      <c r="R47" s="0" t="n">
        <f aca="false">R46</f>
        <v>3918.29</v>
      </c>
      <c r="S47" s="0" t="n">
        <f aca="false">S46</f>
        <v>5334.02</v>
      </c>
      <c r="T47" s="0" t="n">
        <f aca="false">T46</f>
        <v>3583.09</v>
      </c>
      <c r="U47" s="0" t="n">
        <f aca="false">U46</f>
        <v>8563.95</v>
      </c>
      <c r="V47" s="0" t="n">
        <f aca="false">V46</f>
        <v>5689.4</v>
      </c>
    </row>
    <row r="48" customFormat="false" ht="12.75" hidden="false" customHeight="false" outlineLevel="0" collapsed="false">
      <c r="O48" s="0" t="str">
        <f aca="false">CONCATENATE(MONTH(P48),"/",DAY(P48)," ",HOUR(P48))</f>
        <v>3/26 21</v>
      </c>
      <c r="P48" s="5" t="n">
        <v>36976.875</v>
      </c>
      <c r="Q48" s="0" t="n">
        <v>19266</v>
      </c>
      <c r="R48" s="0" t="n">
        <f aca="false">R47</f>
        <v>3918.29</v>
      </c>
      <c r="S48" s="0" t="n">
        <f aca="false">S47</f>
        <v>5334.02</v>
      </c>
      <c r="T48" s="0" t="n">
        <f aca="false">T47</f>
        <v>3583.09</v>
      </c>
      <c r="U48" s="0" t="n">
        <f aca="false">U47</f>
        <v>8563.95</v>
      </c>
      <c r="V48" s="0" t="n">
        <f aca="false">V47</f>
        <v>5689.4</v>
      </c>
    </row>
    <row r="49" customFormat="false" ht="12.75" hidden="false" customHeight="false" outlineLevel="0" collapsed="false">
      <c r="O49" s="0" t="str">
        <f aca="false">CONCATENATE(MONTH(P49),"/",DAY(P49)," ",HOUR(P49))</f>
        <v>3/26 22</v>
      </c>
      <c r="P49" s="5" t="n">
        <v>36976.9166666667</v>
      </c>
      <c r="Q49" s="0" t="n">
        <v>17909</v>
      </c>
      <c r="R49" s="0" t="n">
        <f aca="false">R48</f>
        <v>3918.29</v>
      </c>
      <c r="S49" s="0" t="n">
        <f aca="false">S48</f>
        <v>5334.02</v>
      </c>
      <c r="T49" s="0" t="n">
        <f aca="false">T48</f>
        <v>3583.09</v>
      </c>
      <c r="U49" s="0" t="n">
        <f aca="false">U48</f>
        <v>8563.95</v>
      </c>
      <c r="V49" s="0" t="n">
        <f aca="false">V48</f>
        <v>5689.4</v>
      </c>
    </row>
    <row r="50" customFormat="false" ht="12.75" hidden="false" customHeight="false" outlineLevel="0" collapsed="false">
      <c r="O50" s="0" t="str">
        <f aca="false">CONCATENATE(MONTH(P50),"/",DAY(P50)," ",HOUR(P50))</f>
        <v>3/26 23</v>
      </c>
      <c r="P50" s="5" t="n">
        <v>36976.9583333333</v>
      </c>
      <c r="Q50" s="0" t="n">
        <v>16218</v>
      </c>
      <c r="R50" s="0" t="n">
        <f aca="false">R49</f>
        <v>3918.29</v>
      </c>
      <c r="S50" s="0" t="n">
        <f aca="false">S49</f>
        <v>5334.02</v>
      </c>
      <c r="T50" s="0" t="n">
        <f aca="false">T49</f>
        <v>3583.09</v>
      </c>
      <c r="U50" s="0" t="n">
        <f aca="false">U49</f>
        <v>8563.95</v>
      </c>
      <c r="V50" s="0" t="n">
        <f aca="false">V49</f>
        <v>5689.4</v>
      </c>
    </row>
    <row r="51" customFormat="false" ht="12.75" hidden="false" customHeight="false" outlineLevel="0" collapsed="false">
      <c r="O51" s="0" t="str">
        <f aca="false">CONCATENATE(MONTH(P51),"/",DAY(P51)," ",HOUR(P51))</f>
        <v>3/27 0</v>
      </c>
      <c r="P51" s="5" t="n">
        <v>36977</v>
      </c>
      <c r="Q51" s="0" t="n">
        <v>15256</v>
      </c>
      <c r="R51" s="0" t="n">
        <v>3918.29</v>
      </c>
      <c r="S51" s="0" t="n">
        <v>5334.02</v>
      </c>
      <c r="T51" s="0" t="n">
        <v>3583.09</v>
      </c>
      <c r="U51" s="0" t="n">
        <v>8563.95</v>
      </c>
      <c r="V51" s="0" t="n">
        <v>5689.4</v>
      </c>
    </row>
    <row r="52" customFormat="false" ht="12.75" hidden="false" customHeight="false" outlineLevel="0" collapsed="false">
      <c r="O52" s="0" t="str">
        <f aca="false">CONCATENATE(MONTH(P52),"/",DAY(P52)," ",HOUR(P52))</f>
        <v>3/27 1</v>
      </c>
      <c r="P52" s="5" t="n">
        <v>36977.0416666667</v>
      </c>
      <c r="Q52" s="0" t="n">
        <v>14623</v>
      </c>
      <c r="R52" s="0" t="n">
        <f aca="false">R51</f>
        <v>3918.29</v>
      </c>
      <c r="S52" s="0" t="n">
        <f aca="false">S51</f>
        <v>5334.02</v>
      </c>
      <c r="T52" s="0" t="n">
        <f aca="false">T51</f>
        <v>3583.09</v>
      </c>
      <c r="U52" s="0" t="n">
        <f aca="false">U51</f>
        <v>8563.95</v>
      </c>
      <c r="V52" s="0" t="n">
        <f aca="false">V51</f>
        <v>5689.4</v>
      </c>
    </row>
    <row r="53" customFormat="false" ht="12.75" hidden="false" customHeight="false" outlineLevel="0" collapsed="false">
      <c r="O53" s="0" t="str">
        <f aca="false">CONCATENATE(MONTH(P53),"/",DAY(P53)," ",HOUR(P53))</f>
        <v>3/27 2</v>
      </c>
      <c r="P53" s="5" t="n">
        <v>36977.0833333333</v>
      </c>
      <c r="Q53" s="0" t="n">
        <v>14252</v>
      </c>
      <c r="R53" s="0" t="n">
        <f aca="false">R52</f>
        <v>3918.29</v>
      </c>
      <c r="S53" s="0" t="n">
        <f aca="false">S52</f>
        <v>5334.02</v>
      </c>
      <c r="T53" s="0" t="n">
        <f aca="false">T52</f>
        <v>3583.09</v>
      </c>
      <c r="U53" s="0" t="n">
        <f aca="false">U52</f>
        <v>8563.95</v>
      </c>
      <c r="V53" s="0" t="n">
        <f aca="false">V52</f>
        <v>5689.4</v>
      </c>
    </row>
    <row r="54" customFormat="false" ht="12.75" hidden="false" customHeight="false" outlineLevel="0" collapsed="false">
      <c r="O54" s="0" t="str">
        <f aca="false">CONCATENATE(MONTH(P54),"/",DAY(P54)," ",HOUR(P54))</f>
        <v>3/27 3</v>
      </c>
      <c r="P54" s="5" t="n">
        <v>36977.125</v>
      </c>
      <c r="Q54" s="0" t="n">
        <v>14136</v>
      </c>
      <c r="R54" s="0" t="n">
        <f aca="false">R53</f>
        <v>3918.29</v>
      </c>
      <c r="S54" s="0" t="n">
        <f aca="false">S53</f>
        <v>5334.02</v>
      </c>
      <c r="T54" s="0" t="n">
        <f aca="false">T53</f>
        <v>3583.09</v>
      </c>
      <c r="U54" s="0" t="n">
        <f aca="false">U53</f>
        <v>8563.95</v>
      </c>
      <c r="V54" s="0" t="n">
        <f aca="false">V53</f>
        <v>5689.4</v>
      </c>
    </row>
    <row r="55" customFormat="false" ht="12.75" hidden="false" customHeight="false" outlineLevel="0" collapsed="false">
      <c r="O55" s="0" t="str">
        <f aca="false">CONCATENATE(MONTH(P55),"/",DAY(P55)," ",HOUR(P55))</f>
        <v>3/27 4</v>
      </c>
      <c r="P55" s="5" t="n">
        <v>36977.1666666667</v>
      </c>
      <c r="Q55" s="0" t="n">
        <v>14297</v>
      </c>
      <c r="R55" s="0" t="n">
        <f aca="false">R54</f>
        <v>3918.29</v>
      </c>
      <c r="S55" s="0" t="n">
        <f aca="false">S54</f>
        <v>5334.02</v>
      </c>
      <c r="T55" s="0" t="n">
        <f aca="false">T54</f>
        <v>3583.09</v>
      </c>
      <c r="U55" s="0" t="n">
        <f aca="false">U54</f>
        <v>8563.95</v>
      </c>
      <c r="V55" s="0" t="n">
        <f aca="false">V54</f>
        <v>5689.4</v>
      </c>
    </row>
    <row r="56" customFormat="false" ht="12.75" hidden="false" customHeight="false" outlineLevel="0" collapsed="false">
      <c r="O56" s="0" t="str">
        <f aca="false">CONCATENATE(MONTH(P56),"/",DAY(P56)," ",HOUR(P56))</f>
        <v>3/27 5</v>
      </c>
      <c r="P56" s="5" t="n">
        <v>36977.2083333333</v>
      </c>
      <c r="Q56" s="0" t="n">
        <v>15231</v>
      </c>
      <c r="R56" s="0" t="n">
        <f aca="false">R55</f>
        <v>3918.29</v>
      </c>
      <c r="S56" s="0" t="n">
        <f aca="false">S55</f>
        <v>5334.02</v>
      </c>
      <c r="T56" s="0" t="n">
        <f aca="false">T55</f>
        <v>3583.09</v>
      </c>
      <c r="U56" s="0" t="n">
        <f aca="false">U55</f>
        <v>8563.95</v>
      </c>
      <c r="V56" s="0" t="n">
        <f aca="false">V55</f>
        <v>5689.4</v>
      </c>
    </row>
    <row r="57" customFormat="false" ht="12.75" hidden="false" customHeight="false" outlineLevel="0" collapsed="false">
      <c r="O57" s="0" t="str">
        <f aca="false">CONCATENATE(MONTH(P57),"/",DAY(P57)," ",HOUR(P57))</f>
        <v>3/27 6</v>
      </c>
      <c r="P57" s="5" t="n">
        <v>36977.25</v>
      </c>
      <c r="Q57" s="0" t="n">
        <v>16949</v>
      </c>
      <c r="R57" s="0" t="n">
        <f aca="false">R56</f>
        <v>3918.29</v>
      </c>
      <c r="S57" s="0" t="n">
        <f aca="false">S56</f>
        <v>5334.02</v>
      </c>
      <c r="T57" s="0" t="n">
        <f aca="false">T56</f>
        <v>3583.09</v>
      </c>
      <c r="U57" s="0" t="n">
        <f aca="false">U56</f>
        <v>8563.95</v>
      </c>
      <c r="V57" s="0" t="n">
        <f aca="false">V56</f>
        <v>5689.4</v>
      </c>
    </row>
    <row r="58" customFormat="false" ht="12.75" hidden="false" customHeight="false" outlineLevel="0" collapsed="false">
      <c r="O58" s="0" t="str">
        <f aca="false">CONCATENATE(MONTH(P58),"/",DAY(P58)," ",HOUR(P58))</f>
        <v>3/27 7</v>
      </c>
      <c r="P58" s="5" t="n">
        <v>36977.2916666667</v>
      </c>
      <c r="Q58" s="0" t="n">
        <v>18698</v>
      </c>
      <c r="R58" s="0" t="n">
        <f aca="false">R57</f>
        <v>3918.29</v>
      </c>
      <c r="S58" s="0" t="n">
        <f aca="false">S57</f>
        <v>5334.02</v>
      </c>
      <c r="T58" s="0" t="n">
        <f aca="false">T57</f>
        <v>3583.09</v>
      </c>
      <c r="U58" s="0" t="n">
        <f aca="false">U57</f>
        <v>8563.95</v>
      </c>
      <c r="V58" s="0" t="n">
        <f aca="false">V57</f>
        <v>5689.4</v>
      </c>
    </row>
    <row r="59" customFormat="false" ht="12.75" hidden="false" customHeight="false" outlineLevel="0" collapsed="false">
      <c r="O59" s="0" t="str">
        <f aca="false">CONCATENATE(MONTH(P59),"/",DAY(P59)," ",HOUR(P59))</f>
        <v>3/27 8</v>
      </c>
      <c r="P59" s="5" t="n">
        <v>36977.3333333333</v>
      </c>
      <c r="Q59" s="0" t="n">
        <v>19663</v>
      </c>
      <c r="R59" s="0" t="n">
        <f aca="false">R58</f>
        <v>3918.29</v>
      </c>
      <c r="S59" s="0" t="n">
        <f aca="false">S58</f>
        <v>5334.02</v>
      </c>
      <c r="T59" s="0" t="n">
        <f aca="false">T58</f>
        <v>3583.09</v>
      </c>
      <c r="U59" s="0" t="n">
        <f aca="false">U58</f>
        <v>8563.95</v>
      </c>
      <c r="V59" s="0" t="n">
        <f aca="false">V58</f>
        <v>5689.4</v>
      </c>
    </row>
    <row r="60" customFormat="false" ht="12.75" hidden="false" customHeight="false" outlineLevel="0" collapsed="false">
      <c r="O60" s="0" t="str">
        <f aca="false">CONCATENATE(MONTH(P60),"/",DAY(P60)," ",HOUR(P60))</f>
        <v>3/27 9</v>
      </c>
      <c r="P60" s="5" t="n">
        <v>36977.375</v>
      </c>
      <c r="Q60" s="0" t="n">
        <v>20192</v>
      </c>
      <c r="R60" s="0" t="n">
        <f aca="false">R59</f>
        <v>3918.29</v>
      </c>
      <c r="S60" s="0" t="n">
        <f aca="false">S59</f>
        <v>5334.02</v>
      </c>
      <c r="T60" s="0" t="n">
        <f aca="false">T59</f>
        <v>3583.09</v>
      </c>
      <c r="U60" s="0" t="n">
        <f aca="false">U59</f>
        <v>8563.95</v>
      </c>
      <c r="V60" s="0" t="n">
        <f aca="false">V59</f>
        <v>5689.4</v>
      </c>
    </row>
    <row r="61" customFormat="false" ht="12.75" hidden="false" customHeight="false" outlineLevel="0" collapsed="false">
      <c r="O61" s="0" t="str">
        <f aca="false">CONCATENATE(MONTH(P61),"/",DAY(P61)," ",HOUR(P61))</f>
        <v>3/27 10</v>
      </c>
      <c r="P61" s="5" t="n">
        <v>36977.4166666667</v>
      </c>
      <c r="Q61" s="0" t="n">
        <v>20423</v>
      </c>
      <c r="R61" s="0" t="n">
        <f aca="false">R60</f>
        <v>3918.29</v>
      </c>
      <c r="S61" s="0" t="n">
        <f aca="false">S60</f>
        <v>5334.02</v>
      </c>
      <c r="T61" s="0" t="n">
        <f aca="false">T60</f>
        <v>3583.09</v>
      </c>
      <c r="U61" s="0" t="n">
        <f aca="false">U60</f>
        <v>8563.95</v>
      </c>
      <c r="V61" s="0" t="n">
        <f aca="false">V60</f>
        <v>5689.4</v>
      </c>
    </row>
    <row r="62" customFormat="false" ht="12.75" hidden="false" customHeight="false" outlineLevel="0" collapsed="false">
      <c r="O62" s="0" t="str">
        <f aca="false">CONCATENATE(MONTH(P62),"/",DAY(P62)," ",HOUR(P62))</f>
        <v>3/27 11</v>
      </c>
      <c r="P62" s="5" t="n">
        <v>36977.4583333333</v>
      </c>
      <c r="Q62" s="0" t="n">
        <v>20472</v>
      </c>
      <c r="R62" s="0" t="n">
        <f aca="false">R61</f>
        <v>3918.29</v>
      </c>
      <c r="S62" s="0" t="n">
        <f aca="false">S61</f>
        <v>5334.02</v>
      </c>
      <c r="T62" s="0" t="n">
        <f aca="false">T61</f>
        <v>3583.09</v>
      </c>
      <c r="U62" s="0" t="n">
        <f aca="false">U61</f>
        <v>8563.95</v>
      </c>
      <c r="V62" s="0" t="n">
        <f aca="false">V61</f>
        <v>5689.4</v>
      </c>
    </row>
    <row r="63" customFormat="false" ht="12.75" hidden="false" customHeight="false" outlineLevel="0" collapsed="false">
      <c r="O63" s="0" t="str">
        <f aca="false">CONCATENATE(MONTH(P63),"/",DAY(P63)," ",HOUR(P63))</f>
        <v>3/27 12</v>
      </c>
      <c r="P63" s="5" t="n">
        <v>36977.5</v>
      </c>
      <c r="Q63" s="0" t="n">
        <v>20342</v>
      </c>
      <c r="R63" s="0" t="n">
        <f aca="false">R62</f>
        <v>3918.29</v>
      </c>
      <c r="S63" s="0" t="n">
        <f aca="false">S62</f>
        <v>5334.02</v>
      </c>
      <c r="T63" s="0" t="n">
        <f aca="false">T62</f>
        <v>3583.09</v>
      </c>
      <c r="U63" s="0" t="n">
        <f aca="false">U62</f>
        <v>8563.95</v>
      </c>
      <c r="V63" s="0" t="n">
        <f aca="false">V62</f>
        <v>5689.4</v>
      </c>
    </row>
    <row r="64" customFormat="false" ht="12.75" hidden="false" customHeight="false" outlineLevel="0" collapsed="false">
      <c r="O64" s="0" t="str">
        <f aca="false">CONCATENATE(MONTH(P64),"/",DAY(P64)," ",HOUR(P64))</f>
        <v>3/27 13</v>
      </c>
      <c r="P64" s="5" t="n">
        <v>36977.5416666667</v>
      </c>
      <c r="Q64" s="0" t="n">
        <v>20288</v>
      </c>
      <c r="R64" s="0" t="n">
        <f aca="false">R63</f>
        <v>3918.29</v>
      </c>
      <c r="S64" s="0" t="n">
        <f aca="false">S63</f>
        <v>5334.02</v>
      </c>
      <c r="T64" s="0" t="n">
        <f aca="false">T63</f>
        <v>3583.09</v>
      </c>
      <c r="U64" s="0" t="n">
        <f aca="false">U63</f>
        <v>8563.95</v>
      </c>
      <c r="V64" s="0" t="n">
        <f aca="false">V63</f>
        <v>5689.4</v>
      </c>
    </row>
    <row r="65" customFormat="false" ht="12.75" hidden="false" customHeight="false" outlineLevel="0" collapsed="false">
      <c r="O65" s="0" t="str">
        <f aca="false">CONCATENATE(MONTH(P65),"/",DAY(P65)," ",HOUR(P65))</f>
        <v>3/27 14</v>
      </c>
      <c r="P65" s="5" t="n">
        <v>36977.5833333333</v>
      </c>
      <c r="Q65" s="0" t="n">
        <v>20158</v>
      </c>
      <c r="R65" s="0" t="n">
        <f aca="false">R64</f>
        <v>3918.29</v>
      </c>
      <c r="S65" s="0" t="n">
        <f aca="false">S64</f>
        <v>5334.02</v>
      </c>
      <c r="T65" s="0" t="n">
        <f aca="false">T64</f>
        <v>3583.09</v>
      </c>
      <c r="U65" s="0" t="n">
        <f aca="false">U64</f>
        <v>8563.95</v>
      </c>
      <c r="V65" s="0" t="n">
        <f aca="false">V64</f>
        <v>5689.4</v>
      </c>
    </row>
    <row r="66" customFormat="false" ht="12.75" hidden="false" customHeight="false" outlineLevel="0" collapsed="false">
      <c r="O66" s="0" t="str">
        <f aca="false">CONCATENATE(MONTH(P66),"/",DAY(P66)," ",HOUR(P66))</f>
        <v>3/27 15</v>
      </c>
      <c r="P66" s="5" t="n">
        <v>36977.625</v>
      </c>
      <c r="Q66" s="0" t="n">
        <v>20112</v>
      </c>
      <c r="R66" s="0" t="n">
        <f aca="false">R65</f>
        <v>3918.29</v>
      </c>
      <c r="S66" s="0" t="n">
        <f aca="false">S65</f>
        <v>5334.02</v>
      </c>
      <c r="T66" s="0" t="n">
        <f aca="false">T65</f>
        <v>3583.09</v>
      </c>
      <c r="U66" s="0" t="n">
        <f aca="false">U65</f>
        <v>8563.95</v>
      </c>
      <c r="V66" s="0" t="n">
        <f aca="false">V65</f>
        <v>5689.4</v>
      </c>
    </row>
    <row r="67" customFormat="false" ht="12.75" hidden="false" customHeight="false" outlineLevel="0" collapsed="false">
      <c r="O67" s="0" t="str">
        <f aca="false">CONCATENATE(MONTH(P67),"/",DAY(P67)," ",HOUR(P67))</f>
        <v>3/27 16</v>
      </c>
      <c r="P67" s="5" t="n">
        <v>36977.6666666667</v>
      </c>
      <c r="Q67" s="0" t="n">
        <v>20278</v>
      </c>
      <c r="R67" s="0" t="n">
        <f aca="false">R66</f>
        <v>3918.29</v>
      </c>
      <c r="S67" s="0" t="n">
        <f aca="false">S66</f>
        <v>5334.02</v>
      </c>
      <c r="T67" s="0" t="n">
        <f aca="false">T66</f>
        <v>3583.09</v>
      </c>
      <c r="U67" s="0" t="n">
        <f aca="false">U66</f>
        <v>8563.95</v>
      </c>
      <c r="V67" s="0" t="n">
        <f aca="false">V66</f>
        <v>5689.4</v>
      </c>
    </row>
    <row r="68" customFormat="false" ht="12.75" hidden="false" customHeight="false" outlineLevel="0" collapsed="false">
      <c r="O68" s="0" t="str">
        <f aca="false">CONCATENATE(MONTH(P68),"/",DAY(P68)," ",HOUR(P68))</f>
        <v>3/27 17</v>
      </c>
      <c r="P68" s="5" t="n">
        <v>36977.7083333333</v>
      </c>
      <c r="Q68" s="0" t="n">
        <v>20323</v>
      </c>
      <c r="R68" s="0" t="n">
        <f aca="false">R67</f>
        <v>3918.29</v>
      </c>
      <c r="S68" s="0" t="n">
        <f aca="false">S67</f>
        <v>5334.02</v>
      </c>
      <c r="T68" s="0" t="n">
        <f aca="false">T67</f>
        <v>3583.09</v>
      </c>
      <c r="U68" s="0" t="n">
        <f aca="false">U67</f>
        <v>8563.95</v>
      </c>
      <c r="V68" s="0" t="n">
        <f aca="false">V67</f>
        <v>5689.4</v>
      </c>
    </row>
    <row r="69" customFormat="false" ht="12.75" hidden="false" customHeight="false" outlineLevel="0" collapsed="false">
      <c r="O69" s="0" t="str">
        <f aca="false">CONCATENATE(MONTH(P69),"/",DAY(P69)," ",HOUR(P69))</f>
        <v>3/27 18</v>
      </c>
      <c r="P69" s="5" t="n">
        <v>36977.75</v>
      </c>
      <c r="Q69" s="0" t="n">
        <v>20759</v>
      </c>
      <c r="R69" s="0" t="n">
        <f aca="false">R68</f>
        <v>3918.29</v>
      </c>
      <c r="S69" s="0" t="n">
        <f aca="false">S68</f>
        <v>5334.02</v>
      </c>
      <c r="T69" s="0" t="n">
        <f aca="false">T68</f>
        <v>3583.09</v>
      </c>
      <c r="U69" s="0" t="n">
        <f aca="false">U68</f>
        <v>8563.95</v>
      </c>
      <c r="V69" s="0" t="n">
        <f aca="false">V68</f>
        <v>5689.4</v>
      </c>
    </row>
    <row r="70" customFormat="false" ht="12.75" hidden="false" customHeight="false" outlineLevel="0" collapsed="false">
      <c r="O70" s="0" t="str">
        <f aca="false">CONCATENATE(MONTH(P70),"/",DAY(P70)," ",HOUR(P70))</f>
        <v>3/27 19</v>
      </c>
      <c r="P70" s="5" t="n">
        <v>36977.7916666667</v>
      </c>
      <c r="Q70" s="0" t="n">
        <v>20747</v>
      </c>
      <c r="R70" s="0" t="n">
        <f aca="false">R69</f>
        <v>3918.29</v>
      </c>
      <c r="S70" s="0" t="n">
        <f aca="false">S69</f>
        <v>5334.02</v>
      </c>
      <c r="T70" s="0" t="n">
        <f aca="false">T69</f>
        <v>3583.09</v>
      </c>
      <c r="U70" s="0" t="n">
        <f aca="false">U69</f>
        <v>8563.95</v>
      </c>
      <c r="V70" s="0" t="n">
        <f aca="false">V69</f>
        <v>5689.4</v>
      </c>
    </row>
    <row r="71" customFormat="false" ht="12.75" hidden="false" customHeight="false" outlineLevel="0" collapsed="false">
      <c r="O71" s="0" t="str">
        <f aca="false">CONCATENATE(MONTH(P71),"/",DAY(P71)," ",HOUR(P71))</f>
        <v>3/27 20</v>
      </c>
      <c r="P71" s="5" t="n">
        <v>36977.8333333333</v>
      </c>
      <c r="Q71" s="0" t="n">
        <v>19864</v>
      </c>
      <c r="R71" s="0" t="n">
        <f aca="false">R70</f>
        <v>3918.29</v>
      </c>
      <c r="S71" s="0" t="n">
        <f aca="false">S70</f>
        <v>5334.02</v>
      </c>
      <c r="T71" s="0" t="n">
        <f aca="false">T70</f>
        <v>3583.09</v>
      </c>
      <c r="U71" s="0" t="n">
        <f aca="false">U70</f>
        <v>8563.95</v>
      </c>
      <c r="V71" s="0" t="n">
        <f aca="false">V70</f>
        <v>5689.4</v>
      </c>
    </row>
    <row r="72" customFormat="false" ht="12.75" hidden="false" customHeight="false" outlineLevel="0" collapsed="false">
      <c r="O72" s="0" t="str">
        <f aca="false">CONCATENATE(MONTH(P72),"/",DAY(P72)," ",HOUR(P72))</f>
        <v>3/27 21</v>
      </c>
      <c r="P72" s="5" t="n">
        <v>36977.875</v>
      </c>
      <c r="Q72" s="0" t="n">
        <v>19079</v>
      </c>
      <c r="R72" s="0" t="n">
        <f aca="false">R71</f>
        <v>3918.29</v>
      </c>
      <c r="S72" s="0" t="n">
        <f aca="false">S71</f>
        <v>5334.02</v>
      </c>
      <c r="T72" s="0" t="n">
        <f aca="false">T71</f>
        <v>3583.09</v>
      </c>
      <c r="U72" s="0" t="n">
        <f aca="false">U71</f>
        <v>8563.95</v>
      </c>
      <c r="V72" s="0" t="n">
        <f aca="false">V71</f>
        <v>5689.4</v>
      </c>
    </row>
    <row r="73" customFormat="false" ht="12.75" hidden="false" customHeight="false" outlineLevel="0" collapsed="false">
      <c r="O73" s="0" t="str">
        <f aca="false">CONCATENATE(MONTH(P73),"/",DAY(P73)," ",HOUR(P73))</f>
        <v>3/27 22</v>
      </c>
      <c r="P73" s="5" t="n">
        <v>36977.9166666667</v>
      </c>
      <c r="Q73" s="0" t="n">
        <v>17791</v>
      </c>
      <c r="R73" s="0" t="n">
        <f aca="false">R72</f>
        <v>3918.29</v>
      </c>
      <c r="S73" s="0" t="n">
        <f aca="false">S72</f>
        <v>5334.02</v>
      </c>
      <c r="T73" s="0" t="n">
        <f aca="false">T72</f>
        <v>3583.09</v>
      </c>
      <c r="U73" s="0" t="n">
        <f aca="false">U72</f>
        <v>8563.95</v>
      </c>
      <c r="V73" s="0" t="n">
        <f aca="false">V72</f>
        <v>5689.4</v>
      </c>
    </row>
    <row r="74" customFormat="false" ht="12.75" hidden="false" customHeight="false" outlineLevel="0" collapsed="false">
      <c r="O74" s="0" t="str">
        <f aca="false">CONCATENATE(MONTH(P74),"/",DAY(P74)," ",HOUR(P74))</f>
        <v>3/27 23</v>
      </c>
      <c r="P74" s="5" t="n">
        <v>36977.9583333333</v>
      </c>
      <c r="Q74" s="0" t="n">
        <v>16153</v>
      </c>
      <c r="R74" s="0" t="n">
        <f aca="false">R73</f>
        <v>3918.29</v>
      </c>
      <c r="S74" s="0" t="n">
        <f aca="false">S73</f>
        <v>5334.02</v>
      </c>
      <c r="T74" s="0" t="n">
        <f aca="false">T73</f>
        <v>3583.09</v>
      </c>
      <c r="U74" s="0" t="n">
        <f aca="false">U73</f>
        <v>8563.95</v>
      </c>
      <c r="V74" s="0" t="n">
        <f aca="false">V73</f>
        <v>5689.4</v>
      </c>
    </row>
    <row r="75" customFormat="false" ht="12.75" hidden="false" customHeight="false" outlineLevel="0" collapsed="false">
      <c r="O75" s="0" t="str">
        <f aca="false">CONCATENATE(MONTH(P75),"/",DAY(P75)," ",HOUR(P75))</f>
        <v>3/28 0</v>
      </c>
      <c r="P75" s="5" t="n">
        <v>36978</v>
      </c>
      <c r="Q75" s="0" t="n">
        <v>14924</v>
      </c>
      <c r="R75" s="0" t="n">
        <v>3918.29</v>
      </c>
      <c r="S75" s="0" t="n">
        <v>5334.02</v>
      </c>
      <c r="T75" s="0" t="n">
        <v>3583.09</v>
      </c>
      <c r="U75" s="0" t="n">
        <v>8563.95</v>
      </c>
      <c r="V75" s="0" t="n">
        <v>5649.4</v>
      </c>
    </row>
    <row r="76" customFormat="false" ht="12.75" hidden="false" customHeight="false" outlineLevel="0" collapsed="false">
      <c r="O76" s="0" t="str">
        <f aca="false">CONCATENATE(MONTH(P76),"/",DAY(P76)," ",HOUR(P76))</f>
        <v>3/28 1</v>
      </c>
      <c r="P76" s="5" t="n">
        <v>36978.0416666667</v>
      </c>
      <c r="Q76" s="0" t="n">
        <v>14296</v>
      </c>
      <c r="R76" s="0" t="n">
        <f aca="false">R75</f>
        <v>3918.29</v>
      </c>
      <c r="S76" s="0" t="n">
        <f aca="false">S75</f>
        <v>5334.02</v>
      </c>
      <c r="T76" s="0" t="n">
        <f aca="false">T75</f>
        <v>3583.09</v>
      </c>
      <c r="U76" s="0" t="n">
        <f aca="false">U75</f>
        <v>8563.95</v>
      </c>
      <c r="V76" s="0" t="n">
        <f aca="false">V75</f>
        <v>5649.4</v>
      </c>
    </row>
    <row r="77" customFormat="false" ht="12.75" hidden="false" customHeight="false" outlineLevel="0" collapsed="false">
      <c r="O77" s="0" t="str">
        <f aca="false">CONCATENATE(MONTH(P77),"/",DAY(P77)," ",HOUR(P77))</f>
        <v>3/28 2</v>
      </c>
      <c r="P77" s="5" t="n">
        <v>36978.0833333333</v>
      </c>
      <c r="Q77" s="0" t="n">
        <v>13940</v>
      </c>
      <c r="R77" s="0" t="n">
        <f aca="false">R76</f>
        <v>3918.29</v>
      </c>
      <c r="S77" s="0" t="n">
        <f aca="false">S76</f>
        <v>5334.02</v>
      </c>
      <c r="T77" s="0" t="n">
        <f aca="false">T76</f>
        <v>3583.09</v>
      </c>
      <c r="U77" s="0" t="n">
        <f aca="false">U76</f>
        <v>8563.95</v>
      </c>
      <c r="V77" s="0" t="n">
        <f aca="false">V76</f>
        <v>5649.4</v>
      </c>
    </row>
    <row r="78" customFormat="false" ht="12.75" hidden="false" customHeight="false" outlineLevel="0" collapsed="false">
      <c r="O78" s="0" t="str">
        <f aca="false">CONCATENATE(MONTH(P78),"/",DAY(P78)," ",HOUR(P78))</f>
        <v>3/28 3</v>
      </c>
      <c r="P78" s="5" t="n">
        <v>36978.125</v>
      </c>
      <c r="Q78" s="0" t="n">
        <v>13811</v>
      </c>
      <c r="R78" s="0" t="n">
        <f aca="false">R77</f>
        <v>3918.29</v>
      </c>
      <c r="S78" s="0" t="n">
        <f aca="false">S77</f>
        <v>5334.02</v>
      </c>
      <c r="T78" s="0" t="n">
        <f aca="false">T77</f>
        <v>3583.09</v>
      </c>
      <c r="U78" s="0" t="n">
        <f aca="false">U77</f>
        <v>8563.95</v>
      </c>
      <c r="V78" s="0" t="n">
        <f aca="false">V77</f>
        <v>5649.4</v>
      </c>
    </row>
    <row r="79" customFormat="false" ht="12.75" hidden="false" customHeight="false" outlineLevel="0" collapsed="false">
      <c r="O79" s="0" t="str">
        <f aca="false">CONCATENATE(MONTH(P79),"/",DAY(P79)," ",HOUR(P79))</f>
        <v>3/28 4</v>
      </c>
      <c r="P79" s="5" t="n">
        <v>36978.1666666667</v>
      </c>
      <c r="Q79" s="0" t="n">
        <v>13955</v>
      </c>
      <c r="R79" s="0" t="n">
        <f aca="false">R78</f>
        <v>3918.29</v>
      </c>
      <c r="S79" s="0" t="n">
        <f aca="false">S78</f>
        <v>5334.02</v>
      </c>
      <c r="T79" s="0" t="n">
        <f aca="false">T78</f>
        <v>3583.09</v>
      </c>
      <c r="U79" s="0" t="n">
        <f aca="false">U78</f>
        <v>8563.95</v>
      </c>
      <c r="V79" s="0" t="n">
        <f aca="false">V78</f>
        <v>5649.4</v>
      </c>
    </row>
    <row r="80" customFormat="false" ht="12.75" hidden="false" customHeight="false" outlineLevel="0" collapsed="false">
      <c r="O80" s="0" t="str">
        <f aca="false">CONCATENATE(MONTH(P80),"/",DAY(P80)," ",HOUR(P80))</f>
        <v>3/28 5</v>
      </c>
      <c r="P80" s="5" t="n">
        <v>36978.2083333333</v>
      </c>
      <c r="Q80" s="0" t="n">
        <v>14876</v>
      </c>
      <c r="R80" s="0" t="n">
        <f aca="false">R79</f>
        <v>3918.29</v>
      </c>
      <c r="S80" s="0" t="n">
        <f aca="false">S79</f>
        <v>5334.02</v>
      </c>
      <c r="T80" s="0" t="n">
        <f aca="false">T79</f>
        <v>3583.09</v>
      </c>
      <c r="U80" s="0" t="n">
        <f aca="false">U79</f>
        <v>8563.95</v>
      </c>
      <c r="V80" s="0" t="n">
        <f aca="false">V79</f>
        <v>5649.4</v>
      </c>
    </row>
    <row r="81" customFormat="false" ht="12.75" hidden="false" customHeight="false" outlineLevel="0" collapsed="false">
      <c r="O81" s="0" t="str">
        <f aca="false">CONCATENATE(MONTH(P81),"/",DAY(P81)," ",HOUR(P81))</f>
        <v>3/28 6</v>
      </c>
      <c r="P81" s="5" t="n">
        <v>36978.25</v>
      </c>
      <c r="Q81" s="0" t="n">
        <v>16558</v>
      </c>
      <c r="R81" s="0" t="n">
        <f aca="false">R80</f>
        <v>3918.29</v>
      </c>
      <c r="S81" s="0" t="n">
        <f aca="false">S80</f>
        <v>5334.02</v>
      </c>
      <c r="T81" s="0" t="n">
        <f aca="false">T80</f>
        <v>3583.09</v>
      </c>
      <c r="U81" s="0" t="n">
        <f aca="false">U80</f>
        <v>8563.95</v>
      </c>
      <c r="V81" s="0" t="n">
        <f aca="false">V80</f>
        <v>5649.4</v>
      </c>
    </row>
    <row r="82" customFormat="false" ht="12.75" hidden="false" customHeight="false" outlineLevel="0" collapsed="false">
      <c r="O82" s="0" t="str">
        <f aca="false">CONCATENATE(MONTH(P82),"/",DAY(P82)," ",HOUR(P82))</f>
        <v>3/28 7</v>
      </c>
      <c r="P82" s="5" t="n">
        <v>36978.2916666667</v>
      </c>
      <c r="Q82" s="0" t="n">
        <v>18414</v>
      </c>
      <c r="R82" s="0" t="n">
        <f aca="false">R81</f>
        <v>3918.29</v>
      </c>
      <c r="S82" s="0" t="n">
        <f aca="false">S81</f>
        <v>5334.02</v>
      </c>
      <c r="T82" s="0" t="n">
        <f aca="false">T81</f>
        <v>3583.09</v>
      </c>
      <c r="U82" s="0" t="n">
        <f aca="false">U81</f>
        <v>8563.95</v>
      </c>
      <c r="V82" s="0" t="n">
        <f aca="false">V81</f>
        <v>5649.4</v>
      </c>
    </row>
    <row r="83" customFormat="false" ht="12.75" hidden="false" customHeight="false" outlineLevel="0" collapsed="false">
      <c r="O83" s="0" t="str">
        <f aca="false">CONCATENATE(MONTH(P83),"/",DAY(P83)," ",HOUR(P83))</f>
        <v>3/28 8</v>
      </c>
      <c r="P83" s="5" t="n">
        <v>36978.3333333333</v>
      </c>
      <c r="Q83" s="0" t="n">
        <v>19472</v>
      </c>
      <c r="R83" s="0" t="n">
        <f aca="false">R82</f>
        <v>3918.29</v>
      </c>
      <c r="S83" s="0" t="n">
        <f aca="false">S82</f>
        <v>5334.02</v>
      </c>
      <c r="T83" s="0" t="n">
        <f aca="false">T82</f>
        <v>3583.09</v>
      </c>
      <c r="U83" s="0" t="n">
        <f aca="false">U82</f>
        <v>8563.95</v>
      </c>
      <c r="V83" s="0" t="n">
        <f aca="false">V82</f>
        <v>5649.4</v>
      </c>
    </row>
    <row r="84" customFormat="false" ht="12.75" hidden="false" customHeight="false" outlineLevel="0" collapsed="false">
      <c r="O84" s="0" t="str">
        <f aca="false">CONCATENATE(MONTH(P84),"/",DAY(P84)," ",HOUR(P84))</f>
        <v>3/28 9</v>
      </c>
      <c r="P84" s="5" t="n">
        <v>36978.375</v>
      </c>
      <c r="Q84" s="0" t="n">
        <v>19988</v>
      </c>
      <c r="R84" s="0" t="n">
        <f aca="false">R83</f>
        <v>3918.29</v>
      </c>
      <c r="S84" s="0" t="n">
        <f aca="false">S83</f>
        <v>5334.02</v>
      </c>
      <c r="T84" s="0" t="n">
        <f aca="false">T83</f>
        <v>3583.09</v>
      </c>
      <c r="U84" s="0" t="n">
        <f aca="false">U83</f>
        <v>8563.95</v>
      </c>
      <c r="V84" s="0" t="n">
        <f aca="false">V83</f>
        <v>5649.4</v>
      </c>
    </row>
    <row r="85" customFormat="false" ht="12.75" hidden="false" customHeight="false" outlineLevel="0" collapsed="false">
      <c r="O85" s="0" t="str">
        <f aca="false">CONCATENATE(MONTH(P85),"/",DAY(P85)," ",HOUR(P85))</f>
        <v>3/28 10</v>
      </c>
      <c r="P85" s="5" t="n">
        <v>36978.4166666667</v>
      </c>
      <c r="Q85" s="0" t="n">
        <v>20207</v>
      </c>
      <c r="R85" s="0" t="n">
        <f aca="false">R84</f>
        <v>3918.29</v>
      </c>
      <c r="S85" s="0" t="n">
        <f aca="false">S84</f>
        <v>5334.02</v>
      </c>
      <c r="T85" s="0" t="n">
        <f aca="false">T84</f>
        <v>3583.09</v>
      </c>
      <c r="U85" s="0" t="n">
        <f aca="false">U84</f>
        <v>8563.95</v>
      </c>
      <c r="V85" s="0" t="n">
        <f aca="false">V84</f>
        <v>5649.4</v>
      </c>
    </row>
    <row r="86" customFormat="false" ht="12.75" hidden="false" customHeight="false" outlineLevel="0" collapsed="false">
      <c r="O86" s="0" t="str">
        <f aca="false">CONCATENATE(MONTH(P86),"/",DAY(P86)," ",HOUR(P86))</f>
        <v>3/28 11</v>
      </c>
      <c r="P86" s="5" t="n">
        <v>36978.4583333333</v>
      </c>
      <c r="Q86" s="0" t="n">
        <v>20245</v>
      </c>
      <c r="R86" s="0" t="n">
        <f aca="false">R85</f>
        <v>3918.29</v>
      </c>
      <c r="S86" s="0" t="n">
        <f aca="false">S85</f>
        <v>5334.02</v>
      </c>
      <c r="T86" s="0" t="n">
        <f aca="false">T85</f>
        <v>3583.09</v>
      </c>
      <c r="U86" s="0" t="n">
        <f aca="false">U85</f>
        <v>8563.95</v>
      </c>
      <c r="V86" s="0" t="n">
        <f aca="false">V85</f>
        <v>5649.4</v>
      </c>
    </row>
    <row r="87" customFormat="false" ht="12.75" hidden="false" customHeight="false" outlineLevel="0" collapsed="false">
      <c r="O87" s="0" t="str">
        <f aca="false">CONCATENATE(MONTH(P87),"/",DAY(P87)," ",HOUR(P87))</f>
        <v>3/28 12</v>
      </c>
      <c r="P87" s="5" t="n">
        <v>36978.5</v>
      </c>
      <c r="Q87" s="0" t="n">
        <v>20110</v>
      </c>
      <c r="R87" s="0" t="n">
        <f aca="false">R86</f>
        <v>3918.29</v>
      </c>
      <c r="S87" s="0" t="n">
        <f aca="false">S86</f>
        <v>5334.02</v>
      </c>
      <c r="T87" s="0" t="n">
        <f aca="false">T86</f>
        <v>3583.09</v>
      </c>
      <c r="U87" s="0" t="n">
        <f aca="false">U86</f>
        <v>8563.95</v>
      </c>
      <c r="V87" s="0" t="n">
        <f aca="false">V86</f>
        <v>5649.4</v>
      </c>
    </row>
    <row r="88" customFormat="false" ht="12.75" hidden="false" customHeight="false" outlineLevel="0" collapsed="false">
      <c r="O88" s="0" t="str">
        <f aca="false">CONCATENATE(MONTH(P88),"/",DAY(P88)," ",HOUR(P88))</f>
        <v>3/28 13</v>
      </c>
      <c r="P88" s="5" t="n">
        <v>36978.5416666667</v>
      </c>
      <c r="Q88" s="0" t="n">
        <v>20055</v>
      </c>
      <c r="R88" s="0" t="n">
        <f aca="false">R87</f>
        <v>3918.29</v>
      </c>
      <c r="S88" s="0" t="n">
        <f aca="false">S87</f>
        <v>5334.02</v>
      </c>
      <c r="T88" s="0" t="n">
        <f aca="false">T87</f>
        <v>3583.09</v>
      </c>
      <c r="U88" s="0" t="n">
        <f aca="false">U87</f>
        <v>8563.95</v>
      </c>
      <c r="V88" s="0" t="n">
        <f aca="false">V87</f>
        <v>5649.4</v>
      </c>
    </row>
    <row r="89" customFormat="false" ht="12.75" hidden="false" customHeight="false" outlineLevel="0" collapsed="false">
      <c r="O89" s="0" t="str">
        <f aca="false">CONCATENATE(MONTH(P89),"/",DAY(P89)," ",HOUR(P89))</f>
        <v>3/28 14</v>
      </c>
      <c r="P89" s="5" t="n">
        <v>36978.5833333333</v>
      </c>
      <c r="Q89" s="0" t="n">
        <v>19924</v>
      </c>
      <c r="R89" s="0" t="n">
        <f aca="false">R88</f>
        <v>3918.29</v>
      </c>
      <c r="S89" s="0" t="n">
        <f aca="false">S88</f>
        <v>5334.02</v>
      </c>
      <c r="T89" s="0" t="n">
        <f aca="false">T88</f>
        <v>3583.09</v>
      </c>
      <c r="U89" s="0" t="n">
        <f aca="false">U88</f>
        <v>8563.95</v>
      </c>
      <c r="V89" s="0" t="n">
        <f aca="false">V88</f>
        <v>5649.4</v>
      </c>
    </row>
    <row r="90" customFormat="false" ht="12.75" hidden="false" customHeight="false" outlineLevel="0" collapsed="false">
      <c r="O90" s="0" t="str">
        <f aca="false">CONCATENATE(MONTH(P90),"/",DAY(P90)," ",HOUR(P90))</f>
        <v>3/28 15</v>
      </c>
      <c r="P90" s="5" t="n">
        <v>36978.625</v>
      </c>
      <c r="Q90" s="0" t="n">
        <v>19884</v>
      </c>
      <c r="R90" s="0" t="n">
        <f aca="false">R89</f>
        <v>3918.29</v>
      </c>
      <c r="S90" s="0" t="n">
        <f aca="false">S89</f>
        <v>5334.02</v>
      </c>
      <c r="T90" s="0" t="n">
        <f aca="false">T89</f>
        <v>3583.09</v>
      </c>
      <c r="U90" s="0" t="n">
        <f aca="false">U89</f>
        <v>8563.95</v>
      </c>
      <c r="V90" s="0" t="n">
        <f aca="false">V89</f>
        <v>5649.4</v>
      </c>
    </row>
    <row r="91" customFormat="false" ht="12.75" hidden="false" customHeight="false" outlineLevel="0" collapsed="false">
      <c r="O91" s="0" t="str">
        <f aca="false">CONCATENATE(MONTH(P91),"/",DAY(P91)," ",HOUR(P91))</f>
        <v>3/28 16</v>
      </c>
      <c r="P91" s="5" t="n">
        <v>36978.6666666667</v>
      </c>
      <c r="Q91" s="0" t="n">
        <v>20050</v>
      </c>
      <c r="R91" s="0" t="n">
        <f aca="false">R90</f>
        <v>3918.29</v>
      </c>
      <c r="S91" s="0" t="n">
        <f aca="false">S90</f>
        <v>5334.02</v>
      </c>
      <c r="T91" s="0" t="n">
        <f aca="false">T90</f>
        <v>3583.09</v>
      </c>
      <c r="U91" s="0" t="n">
        <f aca="false">U90</f>
        <v>8563.95</v>
      </c>
      <c r="V91" s="0" t="n">
        <f aca="false">V90</f>
        <v>5649.4</v>
      </c>
    </row>
    <row r="92" customFormat="false" ht="12.75" hidden="false" customHeight="false" outlineLevel="0" collapsed="false">
      <c r="O92" s="0" t="str">
        <f aca="false">CONCATENATE(MONTH(P92),"/",DAY(P92)," ",HOUR(P92))</f>
        <v>3/28 17</v>
      </c>
      <c r="P92" s="5" t="n">
        <v>36978.7083333333</v>
      </c>
      <c r="Q92" s="0" t="n">
        <v>20131</v>
      </c>
      <c r="R92" s="0" t="n">
        <f aca="false">R91</f>
        <v>3918.29</v>
      </c>
      <c r="S92" s="0" t="n">
        <f aca="false">S91</f>
        <v>5334.02</v>
      </c>
      <c r="T92" s="0" t="n">
        <f aca="false">T91</f>
        <v>3583.09</v>
      </c>
      <c r="U92" s="0" t="n">
        <f aca="false">U91</f>
        <v>8563.95</v>
      </c>
      <c r="V92" s="0" t="n">
        <f aca="false">V91</f>
        <v>5649.4</v>
      </c>
    </row>
    <row r="93" customFormat="false" ht="12.75" hidden="false" customHeight="false" outlineLevel="0" collapsed="false">
      <c r="O93" s="0" t="str">
        <f aca="false">CONCATENATE(MONTH(P93),"/",DAY(P93)," ",HOUR(P93))</f>
        <v>3/28 18</v>
      </c>
      <c r="P93" s="5" t="n">
        <v>36978.75</v>
      </c>
      <c r="Q93" s="0" t="n">
        <v>20444</v>
      </c>
      <c r="R93" s="0" t="n">
        <f aca="false">R92</f>
        <v>3918.29</v>
      </c>
      <c r="S93" s="0" t="n">
        <f aca="false">S92</f>
        <v>5334.02</v>
      </c>
      <c r="T93" s="0" t="n">
        <f aca="false">T92</f>
        <v>3583.09</v>
      </c>
      <c r="U93" s="0" t="n">
        <f aca="false">U92</f>
        <v>8563.95</v>
      </c>
      <c r="V93" s="0" t="n">
        <f aca="false">V92</f>
        <v>5649.4</v>
      </c>
    </row>
    <row r="94" customFormat="false" ht="12.75" hidden="false" customHeight="false" outlineLevel="0" collapsed="false">
      <c r="O94" s="0" t="str">
        <f aca="false">CONCATENATE(MONTH(P94),"/",DAY(P94)," ",HOUR(P94))</f>
        <v>3/28 19</v>
      </c>
      <c r="P94" s="5" t="n">
        <v>36978.7916666667</v>
      </c>
      <c r="Q94" s="0" t="n">
        <v>20513</v>
      </c>
      <c r="R94" s="0" t="n">
        <f aca="false">R93</f>
        <v>3918.29</v>
      </c>
      <c r="S94" s="0" t="n">
        <f aca="false">S93</f>
        <v>5334.02</v>
      </c>
      <c r="T94" s="0" t="n">
        <f aca="false">T93</f>
        <v>3583.09</v>
      </c>
      <c r="U94" s="0" t="n">
        <f aca="false">U93</f>
        <v>8563.95</v>
      </c>
      <c r="V94" s="0" t="n">
        <f aca="false">V93</f>
        <v>5649.4</v>
      </c>
    </row>
    <row r="95" customFormat="false" ht="12.75" hidden="false" customHeight="false" outlineLevel="0" collapsed="false">
      <c r="O95" s="0" t="str">
        <f aca="false">CONCATENATE(MONTH(P95),"/",DAY(P95)," ",HOUR(P95))</f>
        <v>3/28 20</v>
      </c>
      <c r="P95" s="5" t="n">
        <v>36978.8333333333</v>
      </c>
      <c r="Q95" s="0" t="n">
        <v>19645</v>
      </c>
      <c r="R95" s="0" t="n">
        <f aca="false">R94</f>
        <v>3918.29</v>
      </c>
      <c r="S95" s="0" t="n">
        <f aca="false">S94</f>
        <v>5334.02</v>
      </c>
      <c r="T95" s="0" t="n">
        <f aca="false">T94</f>
        <v>3583.09</v>
      </c>
      <c r="U95" s="0" t="n">
        <f aca="false">U94</f>
        <v>8563.95</v>
      </c>
      <c r="V95" s="0" t="n">
        <f aca="false">V94</f>
        <v>5649.4</v>
      </c>
    </row>
    <row r="96" customFormat="false" ht="12.75" hidden="false" customHeight="false" outlineLevel="0" collapsed="false">
      <c r="O96" s="0" t="str">
        <f aca="false">CONCATENATE(MONTH(P96),"/",DAY(P96)," ",HOUR(P96))</f>
        <v>3/28 21</v>
      </c>
      <c r="P96" s="5" t="n">
        <v>36978.875</v>
      </c>
      <c r="Q96" s="0" t="n">
        <v>18842</v>
      </c>
      <c r="R96" s="0" t="n">
        <f aca="false">R95</f>
        <v>3918.29</v>
      </c>
      <c r="S96" s="0" t="n">
        <f aca="false">S95</f>
        <v>5334.02</v>
      </c>
      <c r="T96" s="0" t="n">
        <f aca="false">T95</f>
        <v>3583.09</v>
      </c>
      <c r="U96" s="0" t="n">
        <f aca="false">U95</f>
        <v>8563.95</v>
      </c>
      <c r="V96" s="0" t="n">
        <f aca="false">V95</f>
        <v>5649.4</v>
      </c>
    </row>
    <row r="97" customFormat="false" ht="12.75" hidden="false" customHeight="false" outlineLevel="0" collapsed="false">
      <c r="O97" s="0" t="str">
        <f aca="false">CONCATENATE(MONTH(P97),"/",DAY(P97)," ",HOUR(P97))</f>
        <v>3/28 22</v>
      </c>
      <c r="P97" s="5" t="n">
        <v>36978.9166666667</v>
      </c>
      <c r="Q97" s="0" t="n">
        <v>17472</v>
      </c>
      <c r="R97" s="0" t="n">
        <f aca="false">R96</f>
        <v>3918.29</v>
      </c>
      <c r="S97" s="0" t="n">
        <f aca="false">S96</f>
        <v>5334.02</v>
      </c>
      <c r="T97" s="0" t="n">
        <f aca="false">T96</f>
        <v>3583.09</v>
      </c>
      <c r="U97" s="0" t="n">
        <f aca="false">U96</f>
        <v>8563.95</v>
      </c>
      <c r="V97" s="0" t="n">
        <f aca="false">V96</f>
        <v>5649.4</v>
      </c>
    </row>
    <row r="98" customFormat="false" ht="12.75" hidden="false" customHeight="false" outlineLevel="0" collapsed="false">
      <c r="O98" s="0" t="str">
        <f aca="false">CONCATENATE(MONTH(P98),"/",DAY(P98)," ",HOUR(P98))</f>
        <v>3/28 23</v>
      </c>
      <c r="P98" s="5" t="n">
        <v>36978.9583333333</v>
      </c>
      <c r="Q98" s="0" t="n">
        <v>15827</v>
      </c>
      <c r="R98" s="0" t="n">
        <f aca="false">R97</f>
        <v>3918.29</v>
      </c>
      <c r="S98" s="0" t="n">
        <f aca="false">S97</f>
        <v>5334.02</v>
      </c>
      <c r="T98" s="0" t="n">
        <f aca="false">T97</f>
        <v>3583.09</v>
      </c>
      <c r="U98" s="0" t="n">
        <f aca="false">U97</f>
        <v>8563.95</v>
      </c>
      <c r="V98" s="0" t="n">
        <f aca="false">V97</f>
        <v>5649.4</v>
      </c>
    </row>
    <row r="99" customFormat="false" ht="12.75" hidden="false" customHeight="false" outlineLevel="0" collapsed="false">
      <c r="O99" s="0" t="str">
        <f aca="false">CONCATENATE(MONTH(P99),"/",DAY(P99)," ",HOUR(P99))</f>
        <v>3/29 0</v>
      </c>
      <c r="P99" s="5" t="n">
        <v>36979</v>
      </c>
      <c r="Q99" s="0" t="n">
        <v>14708</v>
      </c>
      <c r="R99" s="0" t="n">
        <v>3918.29</v>
      </c>
      <c r="S99" s="0" t="n">
        <v>5334.02</v>
      </c>
      <c r="T99" s="0" t="n">
        <v>3583.09</v>
      </c>
      <c r="U99" s="0" t="n">
        <v>8563.95</v>
      </c>
      <c r="V99" s="0" t="n">
        <v>5649.4</v>
      </c>
    </row>
    <row r="100" customFormat="false" ht="12.75" hidden="false" customHeight="false" outlineLevel="0" collapsed="false">
      <c r="O100" s="0" t="str">
        <f aca="false">CONCATENATE(MONTH(P100),"/",DAY(P100)," ",HOUR(P100))</f>
        <v>3/29 1</v>
      </c>
      <c r="P100" s="5" t="n">
        <v>36979.0416666667</v>
      </c>
      <c r="Q100" s="0" t="n">
        <v>14077</v>
      </c>
      <c r="R100" s="0" t="n">
        <f aca="false">R99</f>
        <v>3918.29</v>
      </c>
      <c r="S100" s="0" t="n">
        <f aca="false">S99</f>
        <v>5334.02</v>
      </c>
      <c r="T100" s="0" t="n">
        <f aca="false">T99</f>
        <v>3583.09</v>
      </c>
      <c r="U100" s="0" t="n">
        <f aca="false">U99</f>
        <v>8563.95</v>
      </c>
      <c r="V100" s="0" t="n">
        <f aca="false">V99</f>
        <v>5649.4</v>
      </c>
    </row>
    <row r="101" customFormat="false" ht="12.75" hidden="false" customHeight="false" outlineLevel="0" collapsed="false">
      <c r="O101" s="0" t="str">
        <f aca="false">CONCATENATE(MONTH(P101),"/",DAY(P101)," ",HOUR(P101))</f>
        <v>3/29 2</v>
      </c>
      <c r="P101" s="5" t="n">
        <v>36979.0833333333</v>
      </c>
      <c r="Q101" s="0" t="n">
        <v>13732</v>
      </c>
      <c r="R101" s="0" t="n">
        <f aca="false">R100</f>
        <v>3918.29</v>
      </c>
      <c r="S101" s="0" t="n">
        <f aca="false">S100</f>
        <v>5334.02</v>
      </c>
      <c r="T101" s="0" t="n">
        <f aca="false">T100</f>
        <v>3583.09</v>
      </c>
      <c r="U101" s="0" t="n">
        <f aca="false">U100</f>
        <v>8563.95</v>
      </c>
      <c r="V101" s="0" t="n">
        <f aca="false">V100</f>
        <v>5649.4</v>
      </c>
    </row>
    <row r="102" customFormat="false" ht="12.75" hidden="false" customHeight="false" outlineLevel="0" collapsed="false">
      <c r="O102" s="0" t="str">
        <f aca="false">CONCATENATE(MONTH(P102),"/",DAY(P102)," ",HOUR(P102))</f>
        <v>3/29 3</v>
      </c>
      <c r="P102" s="5" t="n">
        <v>36979.125</v>
      </c>
      <c r="Q102" s="0" t="n">
        <v>13608</v>
      </c>
      <c r="R102" s="0" t="n">
        <f aca="false">R101</f>
        <v>3918.29</v>
      </c>
      <c r="S102" s="0" t="n">
        <f aca="false">S101</f>
        <v>5334.02</v>
      </c>
      <c r="T102" s="0" t="n">
        <f aca="false">T101</f>
        <v>3583.09</v>
      </c>
      <c r="U102" s="0" t="n">
        <f aca="false">U101</f>
        <v>8563.95</v>
      </c>
      <c r="V102" s="0" t="n">
        <f aca="false">V101</f>
        <v>5649.4</v>
      </c>
    </row>
    <row r="103" customFormat="false" ht="12.75" hidden="false" customHeight="false" outlineLevel="0" collapsed="false">
      <c r="O103" s="0" t="str">
        <f aca="false">CONCATENATE(MONTH(P103),"/",DAY(P103)," ",HOUR(P103))</f>
        <v>3/29 4</v>
      </c>
      <c r="P103" s="5" t="n">
        <v>36979.1666666667</v>
      </c>
      <c r="Q103" s="0" t="n">
        <v>13770</v>
      </c>
      <c r="R103" s="0" t="n">
        <f aca="false">R102</f>
        <v>3918.29</v>
      </c>
      <c r="S103" s="0" t="n">
        <f aca="false">S102</f>
        <v>5334.02</v>
      </c>
      <c r="T103" s="0" t="n">
        <f aca="false">T102</f>
        <v>3583.09</v>
      </c>
      <c r="U103" s="0" t="n">
        <f aca="false">U102</f>
        <v>8563.95</v>
      </c>
      <c r="V103" s="0" t="n">
        <f aca="false">V102</f>
        <v>5649.4</v>
      </c>
    </row>
    <row r="104" customFormat="false" ht="12.75" hidden="false" customHeight="false" outlineLevel="0" collapsed="false">
      <c r="O104" s="0" t="str">
        <f aca="false">CONCATENATE(MONTH(P104),"/",DAY(P104)," ",HOUR(P104))</f>
        <v>3/29 5</v>
      </c>
      <c r="P104" s="5" t="n">
        <v>36979.2083333333</v>
      </c>
      <c r="Q104" s="0" t="n">
        <v>14723</v>
      </c>
      <c r="R104" s="0" t="n">
        <f aca="false">R103</f>
        <v>3918.29</v>
      </c>
      <c r="S104" s="0" t="n">
        <f aca="false">S103</f>
        <v>5334.02</v>
      </c>
      <c r="T104" s="0" t="n">
        <f aca="false">T103</f>
        <v>3583.09</v>
      </c>
      <c r="U104" s="0" t="n">
        <f aca="false">U103</f>
        <v>8563.95</v>
      </c>
      <c r="V104" s="0" t="n">
        <f aca="false">V103</f>
        <v>5649.4</v>
      </c>
    </row>
    <row r="105" customFormat="false" ht="12.75" hidden="false" customHeight="false" outlineLevel="0" collapsed="false">
      <c r="O105" s="0" t="str">
        <f aca="false">CONCATENATE(MONTH(P105),"/",DAY(P105)," ",HOUR(P105))</f>
        <v>3/29 6</v>
      </c>
      <c r="P105" s="5" t="n">
        <v>36979.25</v>
      </c>
      <c r="Q105" s="0" t="n">
        <v>16437</v>
      </c>
      <c r="R105" s="0" t="n">
        <f aca="false">R104</f>
        <v>3918.29</v>
      </c>
      <c r="S105" s="0" t="n">
        <f aca="false">S104</f>
        <v>5334.02</v>
      </c>
      <c r="T105" s="0" t="n">
        <f aca="false">T104</f>
        <v>3583.09</v>
      </c>
      <c r="U105" s="0" t="n">
        <f aca="false">U104</f>
        <v>8563.95</v>
      </c>
      <c r="V105" s="0" t="n">
        <f aca="false">V104</f>
        <v>5649.4</v>
      </c>
    </row>
    <row r="106" customFormat="false" ht="12.75" hidden="false" customHeight="false" outlineLevel="0" collapsed="false">
      <c r="O106" s="0" t="str">
        <f aca="false">CONCATENATE(MONTH(P106),"/",DAY(P106)," ",HOUR(P106))</f>
        <v>3/29 7</v>
      </c>
      <c r="P106" s="5" t="n">
        <v>36979.2916666667</v>
      </c>
      <c r="Q106" s="0" t="n">
        <v>18277</v>
      </c>
      <c r="R106" s="0" t="n">
        <f aca="false">R105</f>
        <v>3918.29</v>
      </c>
      <c r="S106" s="0" t="n">
        <f aca="false">S105</f>
        <v>5334.02</v>
      </c>
      <c r="T106" s="0" t="n">
        <f aca="false">T105</f>
        <v>3583.09</v>
      </c>
      <c r="U106" s="0" t="n">
        <f aca="false">U105</f>
        <v>8563.95</v>
      </c>
      <c r="V106" s="0" t="n">
        <f aca="false">V105</f>
        <v>5649.4</v>
      </c>
    </row>
    <row r="107" customFormat="false" ht="12.75" hidden="false" customHeight="false" outlineLevel="0" collapsed="false">
      <c r="O107" s="0" t="str">
        <f aca="false">CONCATENATE(MONTH(P107),"/",DAY(P107)," ",HOUR(P107))</f>
        <v>3/29 8</v>
      </c>
      <c r="P107" s="5" t="n">
        <v>36979.3333333333</v>
      </c>
      <c r="Q107" s="0" t="n">
        <v>19326</v>
      </c>
      <c r="R107" s="0" t="n">
        <f aca="false">R106</f>
        <v>3918.29</v>
      </c>
      <c r="S107" s="0" t="n">
        <f aca="false">S106</f>
        <v>5334.02</v>
      </c>
      <c r="T107" s="0" t="n">
        <f aca="false">T106</f>
        <v>3583.09</v>
      </c>
      <c r="U107" s="0" t="n">
        <f aca="false">U106</f>
        <v>8563.95</v>
      </c>
      <c r="V107" s="0" t="n">
        <f aca="false">V106</f>
        <v>5649.4</v>
      </c>
    </row>
    <row r="108" customFormat="false" ht="12.75" hidden="false" customHeight="false" outlineLevel="0" collapsed="false">
      <c r="O108" s="0" t="str">
        <f aca="false">CONCATENATE(MONTH(P108),"/",DAY(P108)," ",HOUR(P108))</f>
        <v>3/29 9</v>
      </c>
      <c r="P108" s="5" t="n">
        <v>36979.375</v>
      </c>
      <c r="Q108" s="0" t="n">
        <v>19793</v>
      </c>
      <c r="R108" s="0" t="n">
        <f aca="false">R107</f>
        <v>3918.29</v>
      </c>
      <c r="S108" s="0" t="n">
        <f aca="false">S107</f>
        <v>5334.02</v>
      </c>
      <c r="T108" s="0" t="n">
        <f aca="false">T107</f>
        <v>3583.09</v>
      </c>
      <c r="U108" s="0" t="n">
        <f aca="false">U107</f>
        <v>8563.95</v>
      </c>
      <c r="V108" s="0" t="n">
        <f aca="false">V107</f>
        <v>5649.4</v>
      </c>
    </row>
    <row r="109" customFormat="false" ht="12.75" hidden="false" customHeight="false" outlineLevel="0" collapsed="false">
      <c r="O109" s="0" t="str">
        <f aca="false">CONCATENATE(MONTH(P109),"/",DAY(P109)," ",HOUR(P109))</f>
        <v>3/29 10</v>
      </c>
      <c r="P109" s="5" t="n">
        <v>36979.4166666667</v>
      </c>
      <c r="Q109" s="0" t="n">
        <v>19984</v>
      </c>
      <c r="R109" s="0" t="n">
        <f aca="false">R108</f>
        <v>3918.29</v>
      </c>
      <c r="S109" s="0" t="n">
        <f aca="false">S108</f>
        <v>5334.02</v>
      </c>
      <c r="T109" s="0" t="n">
        <f aca="false">T108</f>
        <v>3583.09</v>
      </c>
      <c r="U109" s="0" t="n">
        <f aca="false">U108</f>
        <v>8563.95</v>
      </c>
      <c r="V109" s="0" t="n">
        <f aca="false">V108</f>
        <v>5649.4</v>
      </c>
    </row>
    <row r="110" customFormat="false" ht="12.75" hidden="false" customHeight="false" outlineLevel="0" collapsed="false">
      <c r="O110" s="0" t="str">
        <f aca="false">CONCATENATE(MONTH(P110),"/",DAY(P110)," ",HOUR(P110))</f>
        <v>3/29 11</v>
      </c>
      <c r="P110" s="5" t="n">
        <v>36979.4583333333</v>
      </c>
      <c r="Q110" s="0" t="n">
        <v>19999</v>
      </c>
      <c r="R110" s="0" t="n">
        <f aca="false">R109</f>
        <v>3918.29</v>
      </c>
      <c r="S110" s="0" t="n">
        <f aca="false">S109</f>
        <v>5334.02</v>
      </c>
      <c r="T110" s="0" t="n">
        <f aca="false">T109</f>
        <v>3583.09</v>
      </c>
      <c r="U110" s="0" t="n">
        <f aca="false">U109</f>
        <v>8563.95</v>
      </c>
      <c r="V110" s="0" t="n">
        <f aca="false">V109</f>
        <v>5649.4</v>
      </c>
    </row>
    <row r="111" customFormat="false" ht="12.75" hidden="false" customHeight="false" outlineLevel="0" collapsed="false">
      <c r="O111" s="0" t="str">
        <f aca="false">CONCATENATE(MONTH(P111),"/",DAY(P111)," ",HOUR(P111))</f>
        <v>3/29 12</v>
      </c>
      <c r="P111" s="5" t="n">
        <v>36979.5</v>
      </c>
      <c r="Q111" s="0" t="n">
        <v>19848</v>
      </c>
      <c r="R111" s="0" t="n">
        <f aca="false">R110</f>
        <v>3918.29</v>
      </c>
      <c r="S111" s="0" t="n">
        <f aca="false">S110</f>
        <v>5334.02</v>
      </c>
      <c r="T111" s="0" t="n">
        <f aca="false">T110</f>
        <v>3583.09</v>
      </c>
      <c r="U111" s="0" t="n">
        <f aca="false">U110</f>
        <v>8563.95</v>
      </c>
      <c r="V111" s="0" t="n">
        <f aca="false">V110</f>
        <v>5649.4</v>
      </c>
    </row>
    <row r="112" customFormat="false" ht="12.75" hidden="false" customHeight="false" outlineLevel="0" collapsed="false">
      <c r="O112" s="0" t="str">
        <f aca="false">CONCATENATE(MONTH(P112),"/",DAY(P112)," ",HOUR(P112))</f>
        <v>3/29 13</v>
      </c>
      <c r="P112" s="5" t="n">
        <v>36979.5416666667</v>
      </c>
      <c r="Q112" s="0" t="n">
        <v>19786</v>
      </c>
      <c r="R112" s="0" t="n">
        <f aca="false">R111</f>
        <v>3918.29</v>
      </c>
      <c r="S112" s="0" t="n">
        <f aca="false">S111</f>
        <v>5334.02</v>
      </c>
      <c r="T112" s="0" t="n">
        <f aca="false">T111</f>
        <v>3583.09</v>
      </c>
      <c r="U112" s="0" t="n">
        <f aca="false">U111</f>
        <v>8563.95</v>
      </c>
      <c r="V112" s="0" t="n">
        <f aca="false">V111</f>
        <v>5649.4</v>
      </c>
    </row>
    <row r="113" customFormat="false" ht="12.75" hidden="false" customHeight="false" outlineLevel="0" collapsed="false">
      <c r="O113" s="0" t="str">
        <f aca="false">CONCATENATE(MONTH(P113),"/",DAY(P113)," ",HOUR(P113))</f>
        <v>3/29 14</v>
      </c>
      <c r="P113" s="5" t="n">
        <v>36979.5833333333</v>
      </c>
      <c r="Q113" s="0" t="n">
        <v>19646</v>
      </c>
      <c r="R113" s="0" t="n">
        <f aca="false">R112</f>
        <v>3918.29</v>
      </c>
      <c r="S113" s="0" t="n">
        <f aca="false">S112</f>
        <v>5334.02</v>
      </c>
      <c r="T113" s="0" t="n">
        <f aca="false">T112</f>
        <v>3583.09</v>
      </c>
      <c r="U113" s="0" t="n">
        <f aca="false">U112</f>
        <v>8563.95</v>
      </c>
      <c r="V113" s="0" t="n">
        <f aca="false">V112</f>
        <v>5649.4</v>
      </c>
    </row>
    <row r="114" customFormat="false" ht="12.75" hidden="false" customHeight="false" outlineLevel="0" collapsed="false">
      <c r="O114" s="0" t="str">
        <f aca="false">CONCATENATE(MONTH(P114),"/",DAY(P114)," ",HOUR(P114))</f>
        <v>3/29 15</v>
      </c>
      <c r="P114" s="5" t="n">
        <v>36979.625</v>
      </c>
      <c r="Q114" s="0" t="n">
        <v>19598</v>
      </c>
      <c r="R114" s="0" t="n">
        <f aca="false">R113</f>
        <v>3918.29</v>
      </c>
      <c r="S114" s="0" t="n">
        <f aca="false">S113</f>
        <v>5334.02</v>
      </c>
      <c r="T114" s="0" t="n">
        <f aca="false">T113</f>
        <v>3583.09</v>
      </c>
      <c r="U114" s="0" t="n">
        <f aca="false">U113</f>
        <v>8563.95</v>
      </c>
      <c r="V114" s="0" t="n">
        <f aca="false">V113</f>
        <v>5649.4</v>
      </c>
    </row>
    <row r="115" customFormat="false" ht="12.75" hidden="false" customHeight="false" outlineLevel="0" collapsed="false">
      <c r="O115" s="0" t="str">
        <f aca="false">CONCATENATE(MONTH(P115),"/",DAY(P115)," ",HOUR(P115))</f>
        <v>3/29 16</v>
      </c>
      <c r="P115" s="5" t="n">
        <v>36979.6666666667</v>
      </c>
      <c r="Q115" s="0" t="n">
        <v>19758</v>
      </c>
      <c r="R115" s="0" t="n">
        <f aca="false">R114</f>
        <v>3918.29</v>
      </c>
      <c r="S115" s="0" t="n">
        <f aca="false">S114</f>
        <v>5334.02</v>
      </c>
      <c r="T115" s="0" t="n">
        <f aca="false">T114</f>
        <v>3583.09</v>
      </c>
      <c r="U115" s="0" t="n">
        <f aca="false">U114</f>
        <v>8563.95</v>
      </c>
      <c r="V115" s="0" t="n">
        <f aca="false">V114</f>
        <v>5649.4</v>
      </c>
    </row>
    <row r="116" customFormat="false" ht="12.75" hidden="false" customHeight="false" outlineLevel="0" collapsed="false">
      <c r="O116" s="0" t="str">
        <f aca="false">CONCATENATE(MONTH(P116),"/",DAY(P116)," ",HOUR(P116))</f>
        <v>3/29 17</v>
      </c>
      <c r="P116" s="5" t="n">
        <v>36979.7083333333</v>
      </c>
      <c r="Q116" s="0" t="n">
        <v>19815</v>
      </c>
      <c r="R116" s="0" t="n">
        <f aca="false">R115</f>
        <v>3918.29</v>
      </c>
      <c r="S116" s="0" t="n">
        <f aca="false">S115</f>
        <v>5334.02</v>
      </c>
      <c r="T116" s="0" t="n">
        <f aca="false">T115</f>
        <v>3583.09</v>
      </c>
      <c r="U116" s="0" t="n">
        <f aca="false">U115</f>
        <v>8563.95</v>
      </c>
      <c r="V116" s="0" t="n">
        <f aca="false">V115</f>
        <v>5649.4</v>
      </c>
    </row>
    <row r="117" customFormat="false" ht="12.75" hidden="false" customHeight="false" outlineLevel="0" collapsed="false">
      <c r="O117" s="0" t="str">
        <f aca="false">CONCATENATE(MONTH(P117),"/",DAY(P117)," ",HOUR(P117))</f>
        <v>3/29 18</v>
      </c>
      <c r="P117" s="5" t="n">
        <v>36979.75</v>
      </c>
      <c r="Q117" s="0" t="n">
        <v>20180</v>
      </c>
      <c r="R117" s="0" t="n">
        <f aca="false">R116</f>
        <v>3918.29</v>
      </c>
      <c r="S117" s="0" t="n">
        <f aca="false">S116</f>
        <v>5334.02</v>
      </c>
      <c r="T117" s="0" t="n">
        <f aca="false">T116</f>
        <v>3583.09</v>
      </c>
      <c r="U117" s="0" t="n">
        <f aca="false">U116</f>
        <v>8563.95</v>
      </c>
      <c r="V117" s="0" t="n">
        <f aca="false">V116</f>
        <v>5649.4</v>
      </c>
    </row>
    <row r="118" customFormat="false" ht="12.75" hidden="false" customHeight="false" outlineLevel="0" collapsed="false">
      <c r="O118" s="0" t="str">
        <f aca="false">CONCATENATE(MONTH(P118),"/",DAY(P118)," ",HOUR(P118))</f>
        <v>3/29 19</v>
      </c>
      <c r="P118" s="5" t="n">
        <v>36979.7916666667</v>
      </c>
      <c r="Q118" s="0" t="n">
        <v>20286</v>
      </c>
      <c r="R118" s="0" t="n">
        <f aca="false">R117</f>
        <v>3918.29</v>
      </c>
      <c r="S118" s="0" t="n">
        <f aca="false">S117</f>
        <v>5334.02</v>
      </c>
      <c r="T118" s="0" t="n">
        <f aca="false">T117</f>
        <v>3583.09</v>
      </c>
      <c r="U118" s="0" t="n">
        <f aca="false">U117</f>
        <v>8563.95</v>
      </c>
      <c r="V118" s="0" t="n">
        <f aca="false">V117</f>
        <v>5649.4</v>
      </c>
    </row>
    <row r="119" customFormat="false" ht="12.75" hidden="false" customHeight="false" outlineLevel="0" collapsed="false">
      <c r="O119" s="0" t="str">
        <f aca="false">CONCATENATE(MONTH(P119),"/",DAY(P119)," ",HOUR(P119))</f>
        <v>3/29 20</v>
      </c>
      <c r="P119" s="5" t="n">
        <v>36979.8333333333</v>
      </c>
      <c r="Q119" s="0" t="n">
        <v>19437</v>
      </c>
      <c r="R119" s="0" t="n">
        <f aca="false">R118</f>
        <v>3918.29</v>
      </c>
      <c r="S119" s="0" t="n">
        <f aca="false">S118</f>
        <v>5334.02</v>
      </c>
      <c r="T119" s="0" t="n">
        <f aca="false">T118</f>
        <v>3583.09</v>
      </c>
      <c r="U119" s="0" t="n">
        <f aca="false">U118</f>
        <v>8563.95</v>
      </c>
      <c r="V119" s="0" t="n">
        <f aca="false">V118</f>
        <v>5649.4</v>
      </c>
    </row>
    <row r="120" customFormat="false" ht="12.75" hidden="false" customHeight="false" outlineLevel="0" collapsed="false">
      <c r="O120" s="0" t="str">
        <f aca="false">CONCATENATE(MONTH(P120),"/",DAY(P120)," ",HOUR(P120))</f>
        <v>3/29 21</v>
      </c>
      <c r="P120" s="5" t="n">
        <v>36979.875</v>
      </c>
      <c r="Q120" s="0" t="n">
        <v>18677</v>
      </c>
      <c r="R120" s="0" t="n">
        <f aca="false">R119</f>
        <v>3918.29</v>
      </c>
      <c r="S120" s="0" t="n">
        <f aca="false">S119</f>
        <v>5334.02</v>
      </c>
      <c r="T120" s="0" t="n">
        <f aca="false">T119</f>
        <v>3583.09</v>
      </c>
      <c r="U120" s="0" t="n">
        <f aca="false">U119</f>
        <v>8563.95</v>
      </c>
      <c r="V120" s="0" t="n">
        <f aca="false">V119</f>
        <v>5649.4</v>
      </c>
    </row>
    <row r="121" customFormat="false" ht="12.75" hidden="false" customHeight="false" outlineLevel="0" collapsed="false">
      <c r="O121" s="0" t="str">
        <f aca="false">CONCATENATE(MONTH(P121),"/",DAY(P121)," ",HOUR(P121))</f>
        <v>3/29 22</v>
      </c>
      <c r="P121" s="5" t="n">
        <v>36979.9166666667</v>
      </c>
      <c r="Q121" s="0" t="n">
        <v>17297</v>
      </c>
      <c r="R121" s="0" t="n">
        <f aca="false">R120</f>
        <v>3918.29</v>
      </c>
      <c r="S121" s="0" t="n">
        <f aca="false">S120</f>
        <v>5334.02</v>
      </c>
      <c r="T121" s="0" t="n">
        <f aca="false">T120</f>
        <v>3583.09</v>
      </c>
      <c r="U121" s="0" t="n">
        <f aca="false">U120</f>
        <v>8563.95</v>
      </c>
      <c r="V121" s="0" t="n">
        <f aca="false">V120</f>
        <v>5649.4</v>
      </c>
    </row>
    <row r="122" customFormat="false" ht="12.75" hidden="false" customHeight="false" outlineLevel="0" collapsed="false">
      <c r="O122" s="0" t="str">
        <f aca="false">CONCATENATE(MONTH(P122),"/",DAY(P122)," ",HOUR(P122))</f>
        <v>3/29 23</v>
      </c>
      <c r="P122" s="5" t="n">
        <v>36979.9583333333</v>
      </c>
      <c r="Q122" s="0" t="n">
        <v>15654</v>
      </c>
      <c r="R122" s="0" t="n">
        <f aca="false">R121</f>
        <v>3918.29</v>
      </c>
      <c r="S122" s="0" t="n">
        <f aca="false">S121</f>
        <v>5334.02</v>
      </c>
      <c r="T122" s="0" t="n">
        <f aca="false">T121</f>
        <v>3583.09</v>
      </c>
      <c r="U122" s="0" t="n">
        <f aca="false">U121</f>
        <v>8563.95</v>
      </c>
      <c r="V122" s="0" t="n">
        <f aca="false">V121</f>
        <v>5649.4</v>
      </c>
    </row>
    <row r="123" customFormat="false" ht="12.75" hidden="false" customHeight="false" outlineLevel="0" collapsed="false">
      <c r="O123" s="0" t="str">
        <f aca="false">CONCATENATE(MONTH(P123),"/",DAY(P123)," ",HOUR(P123))</f>
        <v>3/30 0</v>
      </c>
      <c r="P123" s="5" t="n">
        <v>36980</v>
      </c>
      <c r="Q123" s="0" t="n">
        <v>14665</v>
      </c>
      <c r="R123" s="0" t="n">
        <v>3918.29</v>
      </c>
      <c r="S123" s="0" t="n">
        <v>5334.02</v>
      </c>
      <c r="T123" s="0" t="n">
        <v>3759.89</v>
      </c>
      <c r="U123" s="0" t="n">
        <v>8563.95</v>
      </c>
      <c r="V123" s="0" t="n">
        <v>5649.4</v>
      </c>
    </row>
    <row r="124" customFormat="false" ht="12.75" hidden="false" customHeight="false" outlineLevel="0" collapsed="false">
      <c r="O124" s="0" t="str">
        <f aca="false">CONCATENATE(MONTH(P124),"/",DAY(P124)," ",HOUR(P124))</f>
        <v>3/30 1</v>
      </c>
      <c r="P124" s="5" t="n">
        <v>36980.0416666667</v>
      </c>
      <c r="Q124" s="0" t="n">
        <v>14021</v>
      </c>
      <c r="R124" s="0" t="n">
        <f aca="false">R123</f>
        <v>3918.29</v>
      </c>
      <c r="S124" s="0" t="n">
        <f aca="false">S123</f>
        <v>5334.02</v>
      </c>
      <c r="T124" s="0" t="n">
        <f aca="false">T123</f>
        <v>3759.89</v>
      </c>
      <c r="U124" s="0" t="n">
        <f aca="false">U123</f>
        <v>8563.95</v>
      </c>
      <c r="V124" s="0" t="n">
        <f aca="false">V123</f>
        <v>5649.4</v>
      </c>
    </row>
    <row r="125" customFormat="false" ht="12.75" hidden="false" customHeight="false" outlineLevel="0" collapsed="false">
      <c r="O125" s="0" t="str">
        <f aca="false">CONCATENATE(MONTH(P125),"/",DAY(P125)," ",HOUR(P125))</f>
        <v>3/30 2</v>
      </c>
      <c r="P125" s="5" t="n">
        <v>36980.0833333333</v>
      </c>
      <c r="Q125" s="0" t="n">
        <v>13593</v>
      </c>
      <c r="R125" s="0" t="n">
        <f aca="false">R124</f>
        <v>3918.29</v>
      </c>
      <c r="S125" s="0" t="n">
        <f aca="false">S124</f>
        <v>5334.02</v>
      </c>
      <c r="T125" s="0" t="n">
        <f aca="false">T124</f>
        <v>3759.89</v>
      </c>
      <c r="U125" s="0" t="n">
        <f aca="false">U124</f>
        <v>8563.95</v>
      </c>
      <c r="V125" s="0" t="n">
        <f aca="false">V124</f>
        <v>5649.4</v>
      </c>
    </row>
    <row r="126" customFormat="false" ht="12.75" hidden="false" customHeight="false" outlineLevel="0" collapsed="false">
      <c r="O126" s="0" t="str">
        <f aca="false">CONCATENATE(MONTH(P126),"/",DAY(P126)," ",HOUR(P126))</f>
        <v>3/30 3</v>
      </c>
      <c r="P126" s="5" t="n">
        <v>36980.125</v>
      </c>
      <c r="Q126" s="0" t="n">
        <v>13456</v>
      </c>
      <c r="R126" s="0" t="n">
        <f aca="false">R125</f>
        <v>3918.29</v>
      </c>
      <c r="S126" s="0" t="n">
        <f aca="false">S125</f>
        <v>5334.02</v>
      </c>
      <c r="T126" s="0" t="n">
        <f aca="false">T125</f>
        <v>3759.89</v>
      </c>
      <c r="U126" s="0" t="n">
        <f aca="false">U125</f>
        <v>8563.95</v>
      </c>
      <c r="V126" s="0" t="n">
        <f aca="false">V125</f>
        <v>5649.4</v>
      </c>
    </row>
    <row r="127" customFormat="false" ht="12.75" hidden="false" customHeight="false" outlineLevel="0" collapsed="false">
      <c r="O127" s="0" t="str">
        <f aca="false">CONCATENATE(MONTH(P127),"/",DAY(P127)," ",HOUR(P127))</f>
        <v>3/30 4</v>
      </c>
      <c r="P127" s="5" t="n">
        <v>36980.1666666667</v>
      </c>
      <c r="Q127" s="0" t="n">
        <v>13578</v>
      </c>
      <c r="R127" s="0" t="n">
        <f aca="false">R126</f>
        <v>3918.29</v>
      </c>
      <c r="S127" s="0" t="n">
        <f aca="false">S126</f>
        <v>5334.02</v>
      </c>
      <c r="T127" s="0" t="n">
        <f aca="false">T126</f>
        <v>3759.89</v>
      </c>
      <c r="U127" s="0" t="n">
        <f aca="false">U126</f>
        <v>8563.95</v>
      </c>
      <c r="V127" s="0" t="n">
        <f aca="false">V126</f>
        <v>5649.4</v>
      </c>
    </row>
    <row r="128" customFormat="false" ht="12.75" hidden="false" customHeight="false" outlineLevel="0" collapsed="false">
      <c r="O128" s="0" t="str">
        <f aca="false">CONCATENATE(MONTH(P128),"/",DAY(P128)," ",HOUR(P128))</f>
        <v>3/30 5</v>
      </c>
      <c r="P128" s="5" t="n">
        <v>36980.2083333333</v>
      </c>
      <c r="Q128" s="0" t="n">
        <v>14483</v>
      </c>
      <c r="R128" s="0" t="n">
        <f aca="false">R127</f>
        <v>3918.29</v>
      </c>
      <c r="S128" s="0" t="n">
        <f aca="false">S127</f>
        <v>5334.02</v>
      </c>
      <c r="T128" s="0" t="n">
        <f aca="false">T127</f>
        <v>3759.89</v>
      </c>
      <c r="U128" s="0" t="n">
        <f aca="false">U127</f>
        <v>8563.95</v>
      </c>
      <c r="V128" s="0" t="n">
        <f aca="false">V127</f>
        <v>5649.4</v>
      </c>
    </row>
    <row r="129" customFormat="false" ht="12.75" hidden="false" customHeight="false" outlineLevel="0" collapsed="false">
      <c r="O129" s="0" t="str">
        <f aca="false">CONCATENATE(MONTH(P129),"/",DAY(P129)," ",HOUR(P129))</f>
        <v>3/30 6</v>
      </c>
      <c r="P129" s="5" t="n">
        <v>36980.25</v>
      </c>
      <c r="Q129" s="0" t="n">
        <v>16155</v>
      </c>
      <c r="R129" s="0" t="n">
        <f aca="false">R128</f>
        <v>3918.29</v>
      </c>
      <c r="S129" s="0" t="n">
        <f aca="false">S128</f>
        <v>5334.02</v>
      </c>
      <c r="T129" s="0" t="n">
        <f aca="false">T128</f>
        <v>3759.89</v>
      </c>
      <c r="U129" s="0" t="n">
        <f aca="false">U128</f>
        <v>8563.95</v>
      </c>
      <c r="V129" s="0" t="n">
        <f aca="false">V128</f>
        <v>5649.4</v>
      </c>
    </row>
    <row r="130" customFormat="false" ht="12.75" hidden="false" customHeight="false" outlineLevel="0" collapsed="false">
      <c r="O130" s="0" t="str">
        <f aca="false">CONCATENATE(MONTH(P130),"/",DAY(P130)," ",HOUR(P130))</f>
        <v>3/30 7</v>
      </c>
      <c r="P130" s="5" t="n">
        <v>36980.2916666667</v>
      </c>
      <c r="Q130" s="0" t="n">
        <v>17998</v>
      </c>
      <c r="R130" s="0" t="n">
        <f aca="false">R129</f>
        <v>3918.29</v>
      </c>
      <c r="S130" s="0" t="n">
        <f aca="false">S129</f>
        <v>5334.02</v>
      </c>
      <c r="T130" s="0" t="n">
        <f aca="false">T129</f>
        <v>3759.89</v>
      </c>
      <c r="U130" s="0" t="n">
        <f aca="false">U129</f>
        <v>8563.95</v>
      </c>
      <c r="V130" s="0" t="n">
        <f aca="false">V129</f>
        <v>5649.4</v>
      </c>
    </row>
    <row r="131" customFormat="false" ht="12.75" hidden="false" customHeight="false" outlineLevel="0" collapsed="false">
      <c r="O131" s="0" t="str">
        <f aca="false">CONCATENATE(MONTH(P131),"/",DAY(P131)," ",HOUR(P131))</f>
        <v>3/30 8</v>
      </c>
      <c r="P131" s="5" t="n">
        <v>36980.3333333333</v>
      </c>
      <c r="Q131" s="0" t="n">
        <v>19121</v>
      </c>
      <c r="R131" s="0" t="n">
        <f aca="false">R130</f>
        <v>3918.29</v>
      </c>
      <c r="S131" s="0" t="n">
        <f aca="false">S130</f>
        <v>5334.02</v>
      </c>
      <c r="T131" s="0" t="n">
        <f aca="false">T130</f>
        <v>3759.89</v>
      </c>
      <c r="U131" s="0" t="n">
        <f aca="false">U130</f>
        <v>8563.95</v>
      </c>
      <c r="V131" s="0" t="n">
        <f aca="false">V130</f>
        <v>5649.4</v>
      </c>
    </row>
    <row r="132" customFormat="false" ht="12.75" hidden="false" customHeight="false" outlineLevel="0" collapsed="false">
      <c r="O132" s="0" t="str">
        <f aca="false">CONCATENATE(MONTH(P132),"/",DAY(P132)," ",HOUR(P132))</f>
        <v>3/30 9</v>
      </c>
      <c r="P132" s="5" t="n">
        <v>36980.375</v>
      </c>
      <c r="Q132" s="0" t="n">
        <v>19623</v>
      </c>
      <c r="R132" s="0" t="n">
        <f aca="false">R131</f>
        <v>3918.29</v>
      </c>
      <c r="S132" s="0" t="n">
        <f aca="false">S131</f>
        <v>5334.02</v>
      </c>
      <c r="T132" s="0" t="n">
        <f aca="false">T131</f>
        <v>3759.89</v>
      </c>
      <c r="U132" s="0" t="n">
        <f aca="false">U131</f>
        <v>8563.95</v>
      </c>
      <c r="V132" s="0" t="n">
        <f aca="false">V131</f>
        <v>5649.4</v>
      </c>
    </row>
    <row r="133" customFormat="false" ht="12.75" hidden="false" customHeight="false" outlineLevel="0" collapsed="false">
      <c r="O133" s="0" t="str">
        <f aca="false">CONCATENATE(MONTH(P133),"/",DAY(P133)," ",HOUR(P133))</f>
        <v>3/30 10</v>
      </c>
      <c r="P133" s="5" t="n">
        <v>36980.4166666667</v>
      </c>
      <c r="Q133" s="0" t="n">
        <v>19842</v>
      </c>
      <c r="R133" s="0" t="n">
        <f aca="false">R132</f>
        <v>3918.29</v>
      </c>
      <c r="S133" s="0" t="n">
        <f aca="false">S132</f>
        <v>5334.02</v>
      </c>
      <c r="T133" s="0" t="n">
        <f aca="false">T132</f>
        <v>3759.89</v>
      </c>
      <c r="U133" s="0" t="n">
        <f aca="false">U132</f>
        <v>8563.95</v>
      </c>
      <c r="V133" s="0" t="n">
        <f aca="false">V132</f>
        <v>5649.4</v>
      </c>
    </row>
    <row r="134" customFormat="false" ht="12.75" hidden="false" customHeight="false" outlineLevel="0" collapsed="false">
      <c r="O134" s="0" t="str">
        <f aca="false">CONCATENATE(MONTH(P134),"/",DAY(P134)," ",HOUR(P134))</f>
        <v>3/30 11</v>
      </c>
      <c r="P134" s="5" t="n">
        <v>36980.4583333333</v>
      </c>
      <c r="Q134" s="0" t="n">
        <v>19870</v>
      </c>
      <c r="R134" s="0" t="n">
        <f aca="false">R133</f>
        <v>3918.29</v>
      </c>
      <c r="S134" s="0" t="n">
        <f aca="false">S133</f>
        <v>5334.02</v>
      </c>
      <c r="T134" s="0" t="n">
        <f aca="false">T133</f>
        <v>3759.89</v>
      </c>
      <c r="U134" s="0" t="n">
        <f aca="false">U133</f>
        <v>8563.95</v>
      </c>
      <c r="V134" s="0" t="n">
        <f aca="false">V133</f>
        <v>5649.4</v>
      </c>
    </row>
    <row r="135" customFormat="false" ht="12.75" hidden="false" customHeight="false" outlineLevel="0" collapsed="false">
      <c r="O135" s="0" t="str">
        <f aca="false">CONCATENATE(MONTH(P135),"/",DAY(P135)," ",HOUR(P135))</f>
        <v>3/30 12</v>
      </c>
      <c r="P135" s="5" t="n">
        <v>36980.5</v>
      </c>
      <c r="Q135" s="0" t="n">
        <v>19698</v>
      </c>
      <c r="R135" s="0" t="n">
        <f aca="false">R134</f>
        <v>3918.29</v>
      </c>
      <c r="S135" s="0" t="n">
        <f aca="false">S134</f>
        <v>5334.02</v>
      </c>
      <c r="T135" s="0" t="n">
        <f aca="false">T134</f>
        <v>3759.89</v>
      </c>
      <c r="U135" s="0" t="n">
        <f aca="false">U134</f>
        <v>8563.95</v>
      </c>
      <c r="V135" s="0" t="n">
        <f aca="false">V134</f>
        <v>5649.4</v>
      </c>
    </row>
    <row r="136" customFormat="false" ht="12.75" hidden="false" customHeight="false" outlineLevel="0" collapsed="false">
      <c r="O136" s="0" t="str">
        <f aca="false">CONCATENATE(MONTH(P136),"/",DAY(P136)," ",HOUR(P136))</f>
        <v>3/30 13</v>
      </c>
      <c r="P136" s="5" t="n">
        <v>36980.5416666667</v>
      </c>
      <c r="Q136" s="0" t="n">
        <v>19607</v>
      </c>
      <c r="R136" s="0" t="n">
        <f aca="false">R135</f>
        <v>3918.29</v>
      </c>
      <c r="S136" s="0" t="n">
        <f aca="false">S135</f>
        <v>5334.02</v>
      </c>
      <c r="T136" s="0" t="n">
        <f aca="false">T135</f>
        <v>3759.89</v>
      </c>
      <c r="U136" s="0" t="n">
        <f aca="false">U135</f>
        <v>8563.95</v>
      </c>
      <c r="V136" s="0" t="n">
        <f aca="false">V135</f>
        <v>5649.4</v>
      </c>
    </row>
    <row r="137" customFormat="false" ht="12.75" hidden="false" customHeight="false" outlineLevel="0" collapsed="false">
      <c r="O137" s="0" t="str">
        <f aca="false">CONCATENATE(MONTH(P137),"/",DAY(P137)," ",HOUR(P137))</f>
        <v>3/30 14</v>
      </c>
      <c r="P137" s="5" t="n">
        <v>36980.5833333333</v>
      </c>
      <c r="Q137" s="0" t="n">
        <v>19422</v>
      </c>
      <c r="R137" s="0" t="n">
        <f aca="false">R136</f>
        <v>3918.29</v>
      </c>
      <c r="S137" s="0" t="n">
        <f aca="false">S136</f>
        <v>5334.02</v>
      </c>
      <c r="T137" s="0" t="n">
        <f aca="false">T136</f>
        <v>3759.89</v>
      </c>
      <c r="U137" s="0" t="n">
        <f aca="false">U136</f>
        <v>8563.95</v>
      </c>
      <c r="V137" s="0" t="n">
        <f aca="false">V136</f>
        <v>5649.4</v>
      </c>
    </row>
    <row r="138" customFormat="false" ht="12.75" hidden="false" customHeight="false" outlineLevel="0" collapsed="false">
      <c r="O138" s="0" t="str">
        <f aca="false">CONCATENATE(MONTH(P138),"/",DAY(P138)," ",HOUR(P138))</f>
        <v>3/30 15</v>
      </c>
      <c r="P138" s="5" t="n">
        <v>36980.625</v>
      </c>
      <c r="Q138" s="0" t="n">
        <v>19276</v>
      </c>
      <c r="R138" s="0" t="n">
        <f aca="false">R137</f>
        <v>3918.29</v>
      </c>
      <c r="S138" s="0" t="n">
        <f aca="false">S137</f>
        <v>5334.02</v>
      </c>
      <c r="T138" s="0" t="n">
        <f aca="false">T137</f>
        <v>3759.89</v>
      </c>
      <c r="U138" s="0" t="n">
        <f aca="false">U137</f>
        <v>8563.95</v>
      </c>
      <c r="V138" s="0" t="n">
        <f aca="false">V137</f>
        <v>5649.4</v>
      </c>
    </row>
    <row r="139" customFormat="false" ht="12.75" hidden="false" customHeight="false" outlineLevel="0" collapsed="false">
      <c r="O139" s="0" t="str">
        <f aca="false">CONCATENATE(MONTH(P139),"/",DAY(P139)," ",HOUR(P139))</f>
        <v>3/30 16</v>
      </c>
      <c r="P139" s="5" t="n">
        <v>36980.6666666667</v>
      </c>
      <c r="Q139" s="0" t="n">
        <v>19279</v>
      </c>
      <c r="R139" s="0" t="n">
        <f aca="false">R138</f>
        <v>3918.29</v>
      </c>
      <c r="S139" s="0" t="n">
        <f aca="false">S138</f>
        <v>5334.02</v>
      </c>
      <c r="T139" s="0" t="n">
        <f aca="false">T138</f>
        <v>3759.89</v>
      </c>
      <c r="U139" s="0" t="n">
        <f aca="false">U138</f>
        <v>8563.95</v>
      </c>
      <c r="V139" s="0" t="n">
        <f aca="false">V138</f>
        <v>5649.4</v>
      </c>
    </row>
    <row r="140" customFormat="false" ht="12.75" hidden="false" customHeight="false" outlineLevel="0" collapsed="false">
      <c r="O140" s="0" t="str">
        <f aca="false">CONCATENATE(MONTH(P140),"/",DAY(P140)," ",HOUR(P140))</f>
        <v>3/30 17</v>
      </c>
      <c r="P140" s="5" t="n">
        <v>36980.7083333333</v>
      </c>
      <c r="Q140" s="0" t="n">
        <v>19211</v>
      </c>
      <c r="R140" s="0" t="n">
        <f aca="false">R139</f>
        <v>3918.29</v>
      </c>
      <c r="S140" s="0" t="n">
        <f aca="false">S139</f>
        <v>5334.02</v>
      </c>
      <c r="T140" s="0" t="n">
        <f aca="false">T139</f>
        <v>3759.89</v>
      </c>
      <c r="U140" s="0" t="n">
        <f aca="false">U139</f>
        <v>8563.95</v>
      </c>
      <c r="V140" s="0" t="n">
        <f aca="false">V139</f>
        <v>5649.4</v>
      </c>
    </row>
    <row r="141" customFormat="false" ht="12.75" hidden="false" customHeight="false" outlineLevel="0" collapsed="false">
      <c r="O141" s="0" t="str">
        <f aca="false">CONCATENATE(MONTH(P141),"/",DAY(P141)," ",HOUR(P141))</f>
        <v>3/30 18</v>
      </c>
      <c r="P141" s="5" t="n">
        <v>36980.75</v>
      </c>
      <c r="Q141" s="0" t="n">
        <v>19454</v>
      </c>
      <c r="R141" s="0" t="n">
        <f aca="false">R140</f>
        <v>3918.29</v>
      </c>
      <c r="S141" s="0" t="n">
        <f aca="false">S140</f>
        <v>5334.02</v>
      </c>
      <c r="T141" s="0" t="n">
        <f aca="false">T140</f>
        <v>3759.89</v>
      </c>
      <c r="U141" s="0" t="n">
        <f aca="false">U140</f>
        <v>8563.95</v>
      </c>
      <c r="V141" s="0" t="n">
        <f aca="false">V140</f>
        <v>5649.4</v>
      </c>
    </row>
    <row r="142" customFormat="false" ht="12.75" hidden="false" customHeight="false" outlineLevel="0" collapsed="false">
      <c r="O142" s="0" t="str">
        <f aca="false">CONCATENATE(MONTH(P142),"/",DAY(P142)," ",HOUR(P142))</f>
        <v>3/30 19</v>
      </c>
      <c r="P142" s="5" t="n">
        <v>36980.7916666667</v>
      </c>
      <c r="Q142" s="0" t="n">
        <v>19652</v>
      </c>
      <c r="R142" s="0" t="n">
        <f aca="false">R141</f>
        <v>3918.29</v>
      </c>
      <c r="S142" s="0" t="n">
        <f aca="false">S141</f>
        <v>5334.02</v>
      </c>
      <c r="T142" s="0" t="n">
        <f aca="false">T141</f>
        <v>3759.89</v>
      </c>
      <c r="U142" s="0" t="n">
        <f aca="false">U141</f>
        <v>8563.95</v>
      </c>
      <c r="V142" s="0" t="n">
        <f aca="false">V141</f>
        <v>5649.4</v>
      </c>
    </row>
    <row r="143" customFormat="false" ht="12.75" hidden="false" customHeight="false" outlineLevel="0" collapsed="false">
      <c r="O143" s="0" t="str">
        <f aca="false">CONCATENATE(MONTH(P143),"/",DAY(P143)," ",HOUR(P143))</f>
        <v>3/30 20</v>
      </c>
      <c r="P143" s="5" t="n">
        <v>36980.8333333333</v>
      </c>
      <c r="Q143" s="0" t="n">
        <v>18745</v>
      </c>
      <c r="R143" s="0" t="n">
        <f aca="false">R142</f>
        <v>3918.29</v>
      </c>
      <c r="S143" s="0" t="n">
        <f aca="false">S142</f>
        <v>5334.02</v>
      </c>
      <c r="T143" s="0" t="n">
        <f aca="false">T142</f>
        <v>3759.89</v>
      </c>
      <c r="U143" s="0" t="n">
        <f aca="false">U142</f>
        <v>8563.95</v>
      </c>
      <c r="V143" s="0" t="n">
        <f aca="false">V142</f>
        <v>5649.4</v>
      </c>
    </row>
    <row r="144" customFormat="false" ht="12.75" hidden="false" customHeight="false" outlineLevel="0" collapsed="false">
      <c r="O144" s="0" t="str">
        <f aca="false">CONCATENATE(MONTH(P144),"/",DAY(P144)," ",HOUR(P144))</f>
        <v>3/30 21</v>
      </c>
      <c r="P144" s="5" t="n">
        <v>36980.875</v>
      </c>
      <c r="Q144" s="0" t="n">
        <v>18161</v>
      </c>
      <c r="R144" s="0" t="n">
        <f aca="false">R143</f>
        <v>3918.29</v>
      </c>
      <c r="S144" s="0" t="n">
        <f aca="false">S143</f>
        <v>5334.02</v>
      </c>
      <c r="T144" s="0" t="n">
        <f aca="false">T143</f>
        <v>3759.89</v>
      </c>
      <c r="U144" s="0" t="n">
        <f aca="false">U143</f>
        <v>8563.95</v>
      </c>
      <c r="V144" s="0" t="n">
        <f aca="false">V143</f>
        <v>5649.4</v>
      </c>
    </row>
    <row r="145" customFormat="false" ht="12.75" hidden="false" customHeight="false" outlineLevel="0" collapsed="false">
      <c r="O145" s="0" t="str">
        <f aca="false">CONCATENATE(MONTH(P145),"/",DAY(P145)," ",HOUR(P145))</f>
        <v>3/30 22</v>
      </c>
      <c r="P145" s="5" t="n">
        <v>36980.9166666667</v>
      </c>
      <c r="Q145" s="0" t="n">
        <v>17030</v>
      </c>
      <c r="R145" s="0" t="n">
        <f aca="false">R144</f>
        <v>3918.29</v>
      </c>
      <c r="S145" s="0" t="n">
        <f aca="false">S144</f>
        <v>5334.02</v>
      </c>
      <c r="T145" s="0" t="n">
        <f aca="false">T144</f>
        <v>3759.89</v>
      </c>
      <c r="U145" s="0" t="n">
        <f aca="false">U144</f>
        <v>8563.95</v>
      </c>
      <c r="V145" s="0" t="n">
        <f aca="false">V144</f>
        <v>5649.4</v>
      </c>
    </row>
    <row r="146" customFormat="false" ht="12.75" hidden="false" customHeight="false" outlineLevel="0" collapsed="false">
      <c r="O146" s="0" t="str">
        <f aca="false">CONCATENATE(MONTH(P146),"/",DAY(P146)," ",HOUR(P146))</f>
        <v>3/30 23</v>
      </c>
      <c r="P146" s="5" t="n">
        <v>36980.9583333333</v>
      </c>
      <c r="Q146" s="0" t="n">
        <v>15596</v>
      </c>
      <c r="R146" s="0" t="n">
        <f aca="false">R145</f>
        <v>3918.29</v>
      </c>
      <c r="S146" s="0" t="n">
        <f aca="false">S145</f>
        <v>5334.02</v>
      </c>
      <c r="T146" s="0" t="n">
        <f aca="false">T145</f>
        <v>3759.89</v>
      </c>
      <c r="U146" s="0" t="n">
        <f aca="false">U145</f>
        <v>8563.95</v>
      </c>
      <c r="V146" s="0" t="n">
        <f aca="false">V145</f>
        <v>5649.4</v>
      </c>
    </row>
    <row r="147" customFormat="false" ht="12.75" hidden="false" customHeight="false" outlineLevel="0" collapsed="false">
      <c r="P147" s="5"/>
    </row>
    <row r="148" customFormat="false" ht="12.75" hidden="false" customHeight="false" outlineLevel="0" collapsed="false">
      <c r="P148" s="5"/>
    </row>
    <row r="149" customFormat="false" ht="12.75" hidden="false" customHeight="false" outlineLevel="0" collapsed="false">
      <c r="P149" s="5"/>
    </row>
    <row r="150" customFormat="false" ht="12.75" hidden="false" customHeight="false" outlineLevel="0" collapsed="false">
      <c r="P150" s="5"/>
    </row>
    <row r="151" customFormat="false" ht="12.75" hidden="false" customHeight="false" outlineLevel="0" collapsed="false">
      <c r="P151" s="5"/>
    </row>
    <row r="152" customFormat="false" ht="12.75" hidden="false" customHeight="false" outlineLevel="0" collapsed="false">
      <c r="P152" s="5"/>
    </row>
    <row r="153" customFormat="false" ht="12.75" hidden="false" customHeight="false" outlineLevel="0" collapsed="false">
      <c r="P153" s="5"/>
    </row>
    <row r="154" customFormat="false" ht="12.75" hidden="false" customHeight="false" outlineLevel="0" collapsed="false">
      <c r="P154" s="5"/>
    </row>
    <row r="155" customFormat="false" ht="12.75" hidden="false" customHeight="false" outlineLevel="0" collapsed="false">
      <c r="P155" s="5"/>
    </row>
    <row r="156" customFormat="false" ht="12.75" hidden="false" customHeight="false" outlineLevel="0" collapsed="false">
      <c r="P156" s="5"/>
    </row>
    <row r="157" customFormat="false" ht="12.75" hidden="false" customHeight="false" outlineLevel="0" collapsed="false">
      <c r="P157" s="5"/>
    </row>
    <row r="158" customFormat="false" ht="12.75" hidden="false" customHeight="false" outlineLevel="0" collapsed="false">
      <c r="P158" s="5"/>
    </row>
    <row r="159" customFormat="false" ht="12.75" hidden="false" customHeight="false" outlineLevel="0" collapsed="false">
      <c r="P159" s="5"/>
    </row>
    <row r="160" customFormat="false" ht="12.75" hidden="false" customHeight="false" outlineLevel="0" collapsed="false">
      <c r="P160" s="5"/>
    </row>
    <row r="161" customFormat="false" ht="12.75" hidden="false" customHeight="false" outlineLevel="0" collapsed="false">
      <c r="P161" s="5"/>
    </row>
    <row r="162" customFormat="false" ht="12.75" hidden="false" customHeight="false" outlineLevel="0" collapsed="false">
      <c r="P162" s="5"/>
    </row>
    <row r="163" customFormat="false" ht="12.75" hidden="false" customHeight="false" outlineLevel="0" collapsed="false">
      <c r="P163" s="5"/>
    </row>
    <row r="164" customFormat="false" ht="12.75" hidden="false" customHeight="false" outlineLevel="0" collapsed="false">
      <c r="P164" s="5"/>
    </row>
    <row r="165" customFormat="false" ht="12.75" hidden="false" customHeight="false" outlineLevel="0" collapsed="false">
      <c r="P165" s="5"/>
    </row>
    <row r="166" customFormat="false" ht="12.75" hidden="false" customHeight="false" outlineLevel="0" collapsed="false">
      <c r="P166" s="5"/>
    </row>
    <row r="167" customFormat="false" ht="12.75" hidden="false" customHeight="false" outlineLevel="0" collapsed="false">
      <c r="P167" s="5"/>
    </row>
    <row r="168" customFormat="false" ht="12.75" hidden="false" customHeight="false" outlineLevel="0" collapsed="false">
      <c r="P168" s="5"/>
    </row>
    <row r="169" customFormat="false" ht="12.75" hidden="false" customHeight="false" outlineLevel="0" collapsed="false">
      <c r="P169" s="5"/>
    </row>
    <row r="170" customFormat="false" ht="12.75" hidden="false" customHeight="false" outlineLevel="0" collapsed="false">
      <c r="P170" s="5"/>
    </row>
    <row r="171" customFormat="false" ht="12.75" hidden="false" customHeight="false" outlineLevel="0" collapsed="false">
      <c r="P17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uploadLOADFORECAST">
                <anchor moveWithCells="true" sizeWithCells="false">
                  <from>
                    <xdr:col>4</xdr:col>
                    <xdr:colOff>79560</xdr:colOff>
                    <xdr:row>0</xdr:row>
                    <xdr:rowOff>95400</xdr:rowOff>
                  </from>
                  <to>
                    <xdr:col>6</xdr:col>
                    <xdr:colOff>359640</xdr:colOff>
                    <xdr:row>1</xdr:row>
                    <xdr:rowOff>152280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8</v>
      </c>
      <c r="B2" s="0" t="n">
        <v>3759.89</v>
      </c>
      <c r="D2" s="0" t="n">
        <f aca="false">SUM(B2,B10)</f>
        <v>3759.89</v>
      </c>
      <c r="E2" s="0" t="s">
        <v>8</v>
      </c>
    </row>
    <row r="3" customFormat="false" ht="12.75" hidden="false" customHeight="false" outlineLevel="0" collapsed="false">
      <c r="A3" s="0" t="s">
        <v>9</v>
      </c>
      <c r="B3" s="0" t="n">
        <v>8563.95</v>
      </c>
      <c r="D3" s="0" t="n">
        <f aca="false">SUM(B3,B11)</f>
        <v>8563.95</v>
      </c>
      <c r="E3" s="0" t="s">
        <v>9</v>
      </c>
    </row>
    <row r="4" customFormat="false" ht="12.75" hidden="false" customHeight="false" outlineLevel="0" collapsed="false">
      <c r="A4" s="0" t="s">
        <v>7</v>
      </c>
      <c r="B4" s="0" t="n">
        <v>5334.02</v>
      </c>
      <c r="D4" s="0" t="n">
        <f aca="false">SUM(B4,B12)</f>
        <v>5334.02</v>
      </c>
      <c r="E4" s="0" t="s">
        <v>7</v>
      </c>
    </row>
    <row r="5" customFormat="false" ht="12.75" hidden="false" customHeight="false" outlineLevel="0" collapsed="false">
      <c r="A5" s="0" t="s">
        <v>6</v>
      </c>
      <c r="B5" s="0" t="n">
        <v>3918.29</v>
      </c>
      <c r="D5" s="0" t="n">
        <f aca="false">SUM(B5,B13)</f>
        <v>3918.29</v>
      </c>
      <c r="E5" s="0" t="s">
        <v>6</v>
      </c>
    </row>
    <row r="6" customFormat="false" ht="12.75" hidden="false" customHeight="false" outlineLevel="0" collapsed="false">
      <c r="A6" s="0" t="s">
        <v>10</v>
      </c>
      <c r="B6" s="0" t="n">
        <v>5649.4</v>
      </c>
      <c r="D6" s="0" t="n">
        <f aca="false">SUM(B6,B14)</f>
        <v>5649.4</v>
      </c>
      <c r="E6" s="0" t="s">
        <v>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:AA1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11</v>
      </c>
      <c r="B1" s="0" t="s">
        <v>12</v>
      </c>
      <c r="C1" s="0" t="s">
        <v>13</v>
      </c>
      <c r="D1" s="0" t="s">
        <v>14</v>
      </c>
      <c r="E1" s="0" t="s">
        <v>15</v>
      </c>
      <c r="F1" s="0" t="s">
        <v>16</v>
      </c>
      <c r="G1" s="0" t="s">
        <v>17</v>
      </c>
      <c r="H1" s="0" t="s">
        <v>18</v>
      </c>
      <c r="I1" s="0" t="s">
        <v>19</v>
      </c>
      <c r="J1" s="0" t="s">
        <v>20</v>
      </c>
      <c r="K1" s="0" t="s">
        <v>21</v>
      </c>
      <c r="L1" s="0" t="s">
        <v>22</v>
      </c>
      <c r="M1" s="0" t="s">
        <v>23</v>
      </c>
      <c r="N1" s="0" t="s">
        <v>24</v>
      </c>
      <c r="O1" s="0" t="s">
        <v>25</v>
      </c>
      <c r="P1" s="0" t="s">
        <v>26</v>
      </c>
      <c r="Q1" s="0" t="s">
        <v>27</v>
      </c>
      <c r="R1" s="0" t="s">
        <v>28</v>
      </c>
      <c r="S1" s="0" t="s">
        <v>29</v>
      </c>
      <c r="T1" s="0" t="s">
        <v>30</v>
      </c>
      <c r="U1" s="0" t="s">
        <v>31</v>
      </c>
      <c r="V1" s="0" t="s">
        <v>32</v>
      </c>
      <c r="W1" s="0" t="s">
        <v>33</v>
      </c>
      <c r="X1" s="0" t="s">
        <v>34</v>
      </c>
      <c r="Y1" s="0" t="s">
        <v>35</v>
      </c>
      <c r="Z1" s="0" t="s">
        <v>36</v>
      </c>
      <c r="AA1" s="0" t="s">
        <v>37</v>
      </c>
    </row>
    <row r="2" customFormat="false" ht="12.75" hidden="false" customHeight="false" outlineLevel="0" collapsed="false">
      <c r="A2" s="6" t="n">
        <v>2001</v>
      </c>
      <c r="B2" s="6" t="n">
        <v>3</v>
      </c>
      <c r="C2" s="6" t="n">
        <v>23</v>
      </c>
      <c r="D2" s="7" t="n">
        <v>14746.3455944198</v>
      </c>
      <c r="E2" s="7" t="n">
        <v>14092.895009913</v>
      </c>
      <c r="F2" s="7" t="n">
        <v>13778.1487754083</v>
      </c>
      <c r="G2" s="7" t="n">
        <v>13641.967643329</v>
      </c>
      <c r="H2" s="7" t="n">
        <v>13752.7429195333</v>
      </c>
      <c r="I2" s="7" t="n">
        <v>14692.5277952956</v>
      </c>
      <c r="J2" s="7" t="n">
        <v>16471.2365751098</v>
      </c>
      <c r="K2" s="7" t="n">
        <v>18161.7026986375</v>
      </c>
      <c r="L2" s="7" t="n">
        <v>19165.3862871682</v>
      </c>
      <c r="M2" s="7" t="n">
        <v>19568.780394147</v>
      </c>
      <c r="N2" s="7" t="n">
        <v>19699.0031602711</v>
      </c>
      <c r="O2" s="7" t="n">
        <v>19655.5630875099</v>
      </c>
      <c r="P2" s="7" t="n">
        <v>19421.2633348243</v>
      </c>
      <c r="Q2" s="7" t="n">
        <v>19299.8223424408</v>
      </c>
      <c r="R2" s="7" t="n">
        <v>19079.5811625877</v>
      </c>
      <c r="S2" s="7" t="n">
        <v>18858.5213749528</v>
      </c>
      <c r="T2" s="7" t="n">
        <v>18807.8346607137</v>
      </c>
      <c r="U2" s="7" t="n">
        <v>18939.6887035186</v>
      </c>
      <c r="V2" s="7" t="n">
        <v>19684.461995058</v>
      </c>
      <c r="W2" s="7" t="n">
        <v>19830.2268789952</v>
      </c>
      <c r="X2" s="7" t="n">
        <v>19186.347032728</v>
      </c>
      <c r="Y2" s="7" t="n">
        <v>18255.1931627585</v>
      </c>
      <c r="Z2" s="7" t="n">
        <v>17116.4980003914</v>
      </c>
      <c r="AA2" s="7" t="n">
        <v>15692.0858997085</v>
      </c>
      <c r="AB2" s="7"/>
      <c r="AD2" s="8" t="s">
        <v>38</v>
      </c>
      <c r="AE2" s="3" t="s">
        <v>39</v>
      </c>
      <c r="AF2" s="8" t="s">
        <v>40</v>
      </c>
      <c r="AG2" s="0" t="s">
        <v>41</v>
      </c>
    </row>
    <row r="3" customFormat="false" ht="12.75" hidden="false" customHeight="false" outlineLevel="0" collapsed="false">
      <c r="A3" s="6" t="n">
        <v>2001</v>
      </c>
      <c r="B3" s="6" t="n">
        <v>3</v>
      </c>
      <c r="C3" s="6" t="n">
        <v>24</v>
      </c>
      <c r="D3" s="7" t="n">
        <v>14718.2784147283</v>
      </c>
      <c r="E3" s="7" t="n">
        <v>14010.4416515932</v>
      </c>
      <c r="F3" s="7" t="n">
        <v>13669.3807711375</v>
      </c>
      <c r="G3" s="7" t="n">
        <v>13463.4017464093</v>
      </c>
      <c r="H3" s="7" t="n">
        <v>13417.1965796121</v>
      </c>
      <c r="I3" s="7" t="n">
        <v>13769.2899821547</v>
      </c>
      <c r="J3" s="7" t="n">
        <v>14262.8924615221</v>
      </c>
      <c r="K3" s="7" t="n">
        <v>15174.6982709767</v>
      </c>
      <c r="L3" s="7" t="n">
        <v>16480.8074340133</v>
      </c>
      <c r="M3" s="7" t="n">
        <v>17303.4928924603</v>
      </c>
      <c r="N3" s="7" t="n">
        <v>17683.1046886711</v>
      </c>
      <c r="O3" s="7" t="n">
        <v>17703.8692068984</v>
      </c>
      <c r="P3" s="7" t="n">
        <v>17484.3711944891</v>
      </c>
      <c r="Q3" s="7" t="n">
        <v>17223.4725806333</v>
      </c>
      <c r="R3" s="7" t="n">
        <v>16984.7339041329</v>
      </c>
      <c r="S3" s="7" t="n">
        <v>16811.5731717989</v>
      </c>
      <c r="T3" s="7" t="n">
        <v>16902.7093945267</v>
      </c>
      <c r="U3" s="7" t="n">
        <v>17257.9245179488</v>
      </c>
      <c r="V3" s="7" t="n">
        <v>18295.193025443</v>
      </c>
      <c r="W3" s="7" t="n">
        <v>18646.6175248159</v>
      </c>
      <c r="X3" s="7" t="n">
        <v>18114.6406530995</v>
      </c>
      <c r="Y3" s="7" t="n">
        <v>17337.5992754286</v>
      </c>
      <c r="Z3" s="7" t="n">
        <v>16453.6476222845</v>
      </c>
      <c r="AA3" s="7" t="n">
        <v>15295.4806662458</v>
      </c>
      <c r="AB3" s="7"/>
      <c r="AC3" s="0" t="str">
        <f aca="false">CONCATENATE(MONTH(AD3),"/",DAY(AD3)," ",(AE3))</f>
        <v>3/25 0</v>
      </c>
      <c r="AD3" s="9" t="n">
        <f aca="false">+Main!D2</f>
        <v>36975</v>
      </c>
      <c r="AE3" s="10" t="n">
        <v>0</v>
      </c>
      <c r="AF3" s="7" t="n">
        <f aca="false">VLOOKUP(AG3,C:AA,2,FALSE())</f>
        <v>14970.6301985957</v>
      </c>
      <c r="AG3" s="0" t="n">
        <f aca="false">DAY(AD3)</f>
        <v>25</v>
      </c>
    </row>
    <row r="4" customFormat="false" ht="12.75" hidden="false" customHeight="false" outlineLevel="0" collapsed="false">
      <c r="A4" s="6" t="n">
        <v>2001</v>
      </c>
      <c r="B4" s="6" t="n">
        <v>3</v>
      </c>
      <c r="C4" s="6" t="n">
        <v>25</v>
      </c>
      <c r="D4" s="7" t="n">
        <v>14970.6301985957</v>
      </c>
      <c r="E4" s="7" t="n">
        <v>14257.7947693778</v>
      </c>
      <c r="F4" s="7" t="n">
        <v>13976.5256049628</v>
      </c>
      <c r="G4" s="7" t="n">
        <v>13780.3873715052</v>
      </c>
      <c r="H4" s="7" t="n">
        <v>13663.7949692311</v>
      </c>
      <c r="I4" s="7" t="n">
        <v>13901.8432561144</v>
      </c>
      <c r="J4" s="7" t="n">
        <v>14160.2144219501</v>
      </c>
      <c r="K4" s="7" t="n">
        <v>14667.4759188257</v>
      </c>
      <c r="L4" s="7" t="n">
        <v>15712.3395855111</v>
      </c>
      <c r="M4" s="7" t="n">
        <v>16443.2950788657</v>
      </c>
      <c r="N4" s="7" t="n">
        <v>16852.4981449865</v>
      </c>
      <c r="O4" s="7" t="n">
        <v>17045.4905735311</v>
      </c>
      <c r="P4" s="7" t="n">
        <v>17024.4721685758</v>
      </c>
      <c r="Q4" s="7" t="n">
        <v>16872.2424040135</v>
      </c>
      <c r="R4" s="7" t="n">
        <v>16718.6156398373</v>
      </c>
      <c r="S4" s="7" t="n">
        <v>16628.3349275923</v>
      </c>
      <c r="T4" s="7" t="n">
        <v>16865.1376630483</v>
      </c>
      <c r="U4" s="7" t="n">
        <v>17408.6837443397</v>
      </c>
      <c r="V4" s="7" t="n">
        <v>18525.1713482992</v>
      </c>
      <c r="W4" s="7" t="n">
        <v>19033.6531361733</v>
      </c>
      <c r="X4" s="7" t="n">
        <v>18668.3114168081</v>
      </c>
      <c r="Y4" s="7" t="n">
        <v>17871.2654297819</v>
      </c>
      <c r="Z4" s="7" t="n">
        <v>16822.0714026847</v>
      </c>
      <c r="AA4" s="7" t="n">
        <v>15532.5129682964</v>
      </c>
      <c r="AB4" s="7"/>
      <c r="AC4" s="0" t="str">
        <f aca="false">CONCATENATE(MONTH(AD4),"/",DAY(AD4)," ",(AE4))</f>
        <v>3/25 1</v>
      </c>
      <c r="AD4" s="9" t="n">
        <f aca="false">+AD3</f>
        <v>36975</v>
      </c>
      <c r="AE4" s="10" t="n">
        <v>1</v>
      </c>
      <c r="AF4" s="7" t="n">
        <f aca="false">VLOOKUP(AG4,C:AA,3,FALSE())</f>
        <v>14257.7947693778</v>
      </c>
      <c r="AG4" s="0" t="n">
        <f aca="false">DAY(AD4)</f>
        <v>25</v>
      </c>
    </row>
    <row r="5" customFormat="false" ht="12.75" hidden="false" customHeight="false" outlineLevel="0" collapsed="false">
      <c r="A5" s="6" t="n">
        <v>2001</v>
      </c>
      <c r="B5" s="6" t="n">
        <v>3</v>
      </c>
      <c r="C5" s="6" t="n">
        <v>26</v>
      </c>
      <c r="D5" s="7" t="n">
        <v>14585.5234527795</v>
      </c>
      <c r="E5" s="7" t="n">
        <v>14103.7005859605</v>
      </c>
      <c r="F5" s="7" t="n">
        <v>13952.9236565656</v>
      </c>
      <c r="G5" s="7" t="n">
        <v>13910.1161347541</v>
      </c>
      <c r="H5" s="7" t="n">
        <v>14047.7366823069</v>
      </c>
      <c r="I5" s="7" t="n">
        <v>15044.2755339917</v>
      </c>
      <c r="J5" s="7" t="n">
        <v>16901.3138442307</v>
      </c>
      <c r="K5" s="7" t="n">
        <v>18580.632750301</v>
      </c>
      <c r="L5" s="7" t="n">
        <v>19600.7005781893</v>
      </c>
      <c r="M5" s="7" t="n">
        <v>20061.5778990407</v>
      </c>
      <c r="N5" s="7" t="n">
        <v>20230.1439291234</v>
      </c>
      <c r="O5" s="7" t="n">
        <v>20222.0940833064</v>
      </c>
      <c r="P5" s="7" t="n">
        <v>20005.1044323137</v>
      </c>
      <c r="Q5" s="7" t="n">
        <v>19872.0488660879</v>
      </c>
      <c r="R5" s="7" t="n">
        <v>19675.8213514852</v>
      </c>
      <c r="S5" s="7" t="n">
        <v>19538.3765875682</v>
      </c>
      <c r="T5" s="7" t="n">
        <v>19660.6688944022</v>
      </c>
      <c r="U5" s="7" t="n">
        <v>19999.6144051274</v>
      </c>
      <c r="V5" s="7" t="n">
        <v>20826.0139625735</v>
      </c>
      <c r="W5" s="7" t="n">
        <v>21114.1267754139</v>
      </c>
      <c r="X5" s="7" t="n">
        <v>20500.0784512126</v>
      </c>
      <c r="Y5" s="7" t="n">
        <v>19358.8551018113</v>
      </c>
      <c r="Z5" s="7" t="n">
        <v>17861.0972956025</v>
      </c>
      <c r="AA5" s="7" t="n">
        <v>16203.5588664551</v>
      </c>
      <c r="AB5" s="7"/>
      <c r="AC5" s="0" t="str">
        <f aca="false">CONCATENATE(MONTH(AD5),"/",DAY(AD5)," ",(AE5))</f>
        <v>3/25 2</v>
      </c>
      <c r="AD5" s="9" t="n">
        <f aca="false">+AD4</f>
        <v>36975</v>
      </c>
      <c r="AE5" s="10" t="n">
        <v>2</v>
      </c>
      <c r="AF5" s="7" t="n">
        <f aca="false">VLOOKUP(AG5,C:AA,4,FALSE())</f>
        <v>13976.5256049628</v>
      </c>
      <c r="AG5" s="0" t="n">
        <f aca="false">DAY(AD5)</f>
        <v>25</v>
      </c>
    </row>
    <row r="6" customFormat="false" ht="12.75" hidden="false" customHeight="false" outlineLevel="0" collapsed="false">
      <c r="A6" s="6" t="n">
        <v>2001</v>
      </c>
      <c r="B6" s="6" t="n">
        <v>3</v>
      </c>
      <c r="C6" s="6" t="n">
        <v>27</v>
      </c>
      <c r="D6" s="7" t="n">
        <v>14848.8749343816</v>
      </c>
      <c r="E6" s="7" t="n">
        <v>14207.5689088296</v>
      </c>
      <c r="F6" s="7" t="n">
        <v>14013.4840758403</v>
      </c>
      <c r="G6" s="7" t="n">
        <v>13918.5065697905</v>
      </c>
      <c r="H6" s="7" t="n">
        <v>14000.9825175952</v>
      </c>
      <c r="I6" s="7" t="n">
        <v>14954.3018528306</v>
      </c>
      <c r="J6" s="7" t="n">
        <v>16857.4454442975</v>
      </c>
      <c r="K6" s="7" t="n">
        <v>18537.2931425973</v>
      </c>
      <c r="L6" s="7" t="n">
        <v>19483.6446248198</v>
      </c>
      <c r="M6" s="7" t="n">
        <v>19875.1853147745</v>
      </c>
      <c r="N6" s="7" t="n">
        <v>20020.909807141</v>
      </c>
      <c r="O6" s="7" t="n">
        <v>19998.3407894675</v>
      </c>
      <c r="P6" s="7" t="n">
        <v>19787.0302283</v>
      </c>
      <c r="Q6" s="7" t="n">
        <v>19684.8407998782</v>
      </c>
      <c r="R6" s="7" t="n">
        <v>19498.1734763166</v>
      </c>
      <c r="S6" s="7" t="n">
        <v>19385.4965339229</v>
      </c>
      <c r="T6" s="7" t="n">
        <v>19490.342722909</v>
      </c>
      <c r="U6" s="7" t="n">
        <v>19774.3568730661</v>
      </c>
      <c r="V6" s="7" t="n">
        <v>20533.3672837032</v>
      </c>
      <c r="W6" s="7" t="n">
        <v>20808.7294837061</v>
      </c>
      <c r="X6" s="7" t="n">
        <v>20211.320479081</v>
      </c>
      <c r="Y6" s="7" t="n">
        <v>19086.8638472822</v>
      </c>
      <c r="Z6" s="7" t="n">
        <v>17593.3910863107</v>
      </c>
      <c r="AA6" s="7" t="n">
        <v>15955.8659838145</v>
      </c>
      <c r="AB6" s="7"/>
      <c r="AC6" s="0" t="str">
        <f aca="false">CONCATENATE(MONTH(AD6),"/",DAY(AD6)," ",(AE6))</f>
        <v>3/25 3</v>
      </c>
      <c r="AD6" s="9" t="n">
        <f aca="false">+AD5</f>
        <v>36975</v>
      </c>
      <c r="AE6" s="10" t="n">
        <v>3</v>
      </c>
      <c r="AF6" s="7" t="n">
        <f aca="false">VLOOKUP(AG6,C:AA,5,FALSE())</f>
        <v>13780.3873715052</v>
      </c>
      <c r="AG6" s="0" t="n">
        <f aca="false">DAY(AD6)</f>
        <v>25</v>
      </c>
    </row>
    <row r="7" customFormat="false" ht="12.75" hidden="false" customHeight="false" outlineLevel="0" collapsed="false">
      <c r="A7" s="6" t="n">
        <v>2001</v>
      </c>
      <c r="B7" s="6" t="n">
        <v>3</v>
      </c>
      <c r="C7" s="6" t="n">
        <v>28</v>
      </c>
      <c r="D7" s="7" t="n">
        <v>14766.8859780706</v>
      </c>
      <c r="E7" s="7" t="n">
        <v>14116.9766004825</v>
      </c>
      <c r="F7" s="7" t="n">
        <v>13891.0276828062</v>
      </c>
      <c r="G7" s="7" t="n">
        <v>13778.2054572617</v>
      </c>
      <c r="H7" s="7" t="n">
        <v>13844.941036843</v>
      </c>
      <c r="I7" s="7" t="n">
        <v>14805.0011286274</v>
      </c>
      <c r="J7" s="7" t="n">
        <v>16739.2660491702</v>
      </c>
      <c r="K7" s="7" t="n">
        <v>18422.5436285271</v>
      </c>
      <c r="L7" s="7" t="n">
        <v>19355.8364995675</v>
      </c>
      <c r="M7" s="7" t="n">
        <v>19733.7522621848</v>
      </c>
      <c r="N7" s="7" t="n">
        <v>19878.1374572568</v>
      </c>
      <c r="O7" s="7" t="n">
        <v>19845.7542885</v>
      </c>
      <c r="P7" s="7" t="n">
        <v>19643.3216740014</v>
      </c>
      <c r="Q7" s="7" t="n">
        <v>19554.1750313994</v>
      </c>
      <c r="R7" s="7" t="n">
        <v>19402.1274190451</v>
      </c>
      <c r="S7" s="7" t="n">
        <v>19306.9183752485</v>
      </c>
      <c r="T7" s="7" t="n">
        <v>19413.8215709687</v>
      </c>
      <c r="U7" s="7" t="n">
        <v>19686.2029101437</v>
      </c>
      <c r="V7" s="7" t="n">
        <v>20376.5555256288</v>
      </c>
      <c r="W7" s="7" t="n">
        <v>20671.4141666704</v>
      </c>
      <c r="X7" s="7" t="n">
        <v>20085.1771709868</v>
      </c>
      <c r="Y7" s="7" t="n">
        <v>18937.045393707</v>
      </c>
      <c r="Z7" s="7" t="n">
        <v>17497.0152395711</v>
      </c>
      <c r="AA7" s="7" t="n">
        <v>15824.9694034169</v>
      </c>
      <c r="AB7" s="7"/>
      <c r="AC7" s="0" t="str">
        <f aca="false">CONCATENATE(MONTH(AD7),"/",DAY(AD7)," ",(AE7))</f>
        <v>3/25 4</v>
      </c>
      <c r="AD7" s="9" t="n">
        <f aca="false">+AD6</f>
        <v>36975</v>
      </c>
      <c r="AE7" s="10" t="n">
        <v>4</v>
      </c>
      <c r="AF7" s="7" t="n">
        <f aca="false">VLOOKUP(AG7,C:AA,6,FALSE())</f>
        <v>13663.7949692311</v>
      </c>
      <c r="AG7" s="0" t="n">
        <f aca="false">DAY(AD7)</f>
        <v>25</v>
      </c>
    </row>
    <row r="8" customFormat="false" ht="12.75" hidden="false" customHeight="false" outlineLevel="0" collapsed="false">
      <c r="A8" s="6" t="n">
        <v>2001</v>
      </c>
      <c r="B8" s="6" t="n">
        <v>3</v>
      </c>
      <c r="C8" s="6" t="n">
        <v>29</v>
      </c>
      <c r="D8" s="7" t="n">
        <v>14572.1541130298</v>
      </c>
      <c r="E8" s="7" t="n">
        <v>13930.9274572868</v>
      </c>
      <c r="F8" s="7" t="n">
        <v>13693.929597683</v>
      </c>
      <c r="G8" s="7" t="n">
        <v>13587.5473069171</v>
      </c>
      <c r="H8" s="7" t="n">
        <v>13632.5864028812</v>
      </c>
      <c r="I8" s="7" t="n">
        <v>14575.5187811072</v>
      </c>
      <c r="J8" s="7" t="n">
        <v>16541.6378380761</v>
      </c>
      <c r="K8" s="7" t="n">
        <v>18275.3663955215</v>
      </c>
      <c r="L8" s="7" t="n">
        <v>19237.1587803548</v>
      </c>
      <c r="M8" s="7" t="n">
        <v>19662.394500331</v>
      </c>
      <c r="N8" s="7" t="n">
        <v>19821.4718986553</v>
      </c>
      <c r="O8" s="7" t="n">
        <v>19798.393220594</v>
      </c>
      <c r="P8" s="7" t="n">
        <v>19610.9288719453</v>
      </c>
      <c r="Q8" s="7" t="n">
        <v>19538.1985303855</v>
      </c>
      <c r="R8" s="7" t="n">
        <v>19382.580857277</v>
      </c>
      <c r="S8" s="7" t="n">
        <v>19266.5804670917</v>
      </c>
      <c r="T8" s="7" t="n">
        <v>19334.1157148965</v>
      </c>
      <c r="U8" s="7" t="n">
        <v>19550.322545711</v>
      </c>
      <c r="V8" s="7" t="n">
        <v>20216.928075638</v>
      </c>
      <c r="W8" s="7" t="n">
        <v>20542.6077177114</v>
      </c>
      <c r="X8" s="7" t="n">
        <v>19927.2053111663</v>
      </c>
      <c r="Y8" s="7" t="n">
        <v>18793.4263199757</v>
      </c>
      <c r="Z8" s="7" t="n">
        <v>17408.597499746</v>
      </c>
      <c r="AA8" s="7" t="n">
        <v>15761.8751634401</v>
      </c>
      <c r="AB8" s="7"/>
      <c r="AC8" s="0" t="str">
        <f aca="false">CONCATENATE(MONTH(AD8),"/",DAY(AD8)," ",(AE8))</f>
        <v>3/25 5</v>
      </c>
      <c r="AD8" s="9" t="n">
        <f aca="false">+AD7</f>
        <v>36975</v>
      </c>
      <c r="AE8" s="10" t="n">
        <v>5</v>
      </c>
      <c r="AF8" s="7" t="n">
        <f aca="false">VLOOKUP(AG8,C:AA,7,FALSE())</f>
        <v>13901.8432561144</v>
      </c>
      <c r="AG8" s="0" t="n">
        <f aca="false">DAY(AD8)</f>
        <v>25</v>
      </c>
    </row>
    <row r="9" customFormat="false" ht="12.75" hidden="false" customHeight="false" outlineLevel="0" collapsed="false">
      <c r="A9" s="6" t="n">
        <v>2001</v>
      </c>
      <c r="B9" s="6" t="n">
        <v>3</v>
      </c>
      <c r="C9" s="6" t="n">
        <v>30</v>
      </c>
      <c r="D9" s="7" t="n">
        <v>14434.420547773</v>
      </c>
      <c r="E9" s="7" t="n">
        <v>13764.5666661201</v>
      </c>
      <c r="F9" s="7" t="n">
        <v>13503.2300199542</v>
      </c>
      <c r="G9" s="7" t="n">
        <v>13379.5533472599</v>
      </c>
      <c r="H9" s="7" t="n">
        <v>13381.0402606078</v>
      </c>
      <c r="I9" s="7" t="n">
        <v>14271.2160865326</v>
      </c>
      <c r="J9" s="7" t="n">
        <v>16209.4231113772</v>
      </c>
      <c r="K9" s="7" t="n">
        <v>17935.7911295829</v>
      </c>
      <c r="L9" s="7" t="n">
        <v>18944.2645191679</v>
      </c>
      <c r="M9" s="7" t="n">
        <v>19385.2320495855</v>
      </c>
      <c r="N9" s="7" t="n">
        <v>19550.4671012994</v>
      </c>
      <c r="O9" s="7" t="n">
        <v>19521.9487412909</v>
      </c>
      <c r="P9" s="7" t="n">
        <v>19301.1071868267</v>
      </c>
      <c r="Q9" s="7" t="n">
        <v>19198.5355885224</v>
      </c>
      <c r="R9" s="7" t="n">
        <v>19000.3124352848</v>
      </c>
      <c r="S9" s="7" t="n">
        <v>18808.5121538658</v>
      </c>
      <c r="T9" s="7" t="n">
        <v>18752.3133200471</v>
      </c>
      <c r="U9" s="7" t="n">
        <v>18826.5434442293</v>
      </c>
      <c r="V9" s="7" t="n">
        <v>19391.6064224354</v>
      </c>
      <c r="W9" s="7" t="n">
        <v>19668.3969705837</v>
      </c>
      <c r="X9" s="7" t="n">
        <v>19052.2663460686</v>
      </c>
      <c r="Y9" s="7" t="n">
        <v>18080.0562984788</v>
      </c>
      <c r="Z9" s="7" t="n">
        <v>16976.2706322736</v>
      </c>
      <c r="AA9" s="7" t="n">
        <v>15541.4791821386</v>
      </c>
      <c r="AC9" s="0" t="str">
        <f aca="false">CONCATENATE(MONTH(AD9),"/",DAY(AD9)," ",(AE9))</f>
        <v>3/25 6</v>
      </c>
      <c r="AD9" s="9" t="n">
        <f aca="false">+AD8</f>
        <v>36975</v>
      </c>
      <c r="AE9" s="10" t="n">
        <v>6</v>
      </c>
      <c r="AF9" s="7" t="n">
        <f aca="false">VLOOKUP(AG9,C:AA,8,FALSE())</f>
        <v>14160.2144219501</v>
      </c>
      <c r="AG9" s="0" t="n">
        <f aca="false">DAY(AD9)</f>
        <v>25</v>
      </c>
    </row>
    <row r="10" customFormat="false" ht="12.75" hidden="false" customHeight="false" outlineLevel="0" collapsed="false">
      <c r="A10" s="6" t="n">
        <v>2001</v>
      </c>
      <c r="B10" s="6" t="n">
        <v>3</v>
      </c>
      <c r="C10" s="6" t="n">
        <v>31</v>
      </c>
      <c r="D10" s="7" t="n">
        <v>14380.3775054028</v>
      </c>
      <c r="E10" s="7" t="n">
        <v>13637.442066243</v>
      </c>
      <c r="F10" s="7" t="n">
        <v>13338.7360643799</v>
      </c>
      <c r="G10" s="7" t="n">
        <v>13129.7937930726</v>
      </c>
      <c r="H10" s="7" t="n">
        <v>12978.8291654628</v>
      </c>
      <c r="I10" s="7" t="n">
        <v>13280.1642026717</v>
      </c>
      <c r="J10" s="7" t="n">
        <v>13914.4685278452</v>
      </c>
      <c r="K10" s="7" t="n">
        <v>14862.2587142239</v>
      </c>
      <c r="L10" s="7" t="n">
        <v>16157.9133936543</v>
      </c>
      <c r="M10" s="7" t="n">
        <v>17015.7532619403</v>
      </c>
      <c r="N10" s="7" t="n">
        <v>17423.6163233073</v>
      </c>
      <c r="O10" s="7" t="n">
        <v>17461.4995058374</v>
      </c>
      <c r="P10" s="7" t="n">
        <v>17257.064058543</v>
      </c>
      <c r="Q10" s="7" t="n">
        <v>17015.5671834519</v>
      </c>
      <c r="R10" s="7" t="n">
        <v>16791.6157724977</v>
      </c>
      <c r="S10" s="7" t="n">
        <v>16638.2023644904</v>
      </c>
      <c r="T10" s="7" t="n">
        <v>16702.7278113168</v>
      </c>
      <c r="U10" s="7" t="n">
        <v>16996.124652851</v>
      </c>
      <c r="V10" s="7" t="n">
        <v>17838.5563143558</v>
      </c>
      <c r="W10" s="7" t="n">
        <v>18334.479826167</v>
      </c>
      <c r="X10" s="7" t="n">
        <v>17871.799412697</v>
      </c>
      <c r="Y10" s="7" t="n">
        <v>17062.466076014</v>
      </c>
      <c r="Z10" s="7" t="n">
        <v>16213.4655051772</v>
      </c>
      <c r="AA10" s="7" t="n">
        <v>15029.7324346347</v>
      </c>
      <c r="AC10" s="0" t="str">
        <f aca="false">CONCATENATE(MONTH(AD10),"/",DAY(AD10)," ",(AE10))</f>
        <v>3/25 7</v>
      </c>
      <c r="AD10" s="9" t="n">
        <f aca="false">+AD9</f>
        <v>36975</v>
      </c>
      <c r="AE10" s="10" t="n">
        <v>7</v>
      </c>
      <c r="AF10" s="7" t="n">
        <f aca="false">VLOOKUP(AG10,C:AA,9,FALSE())</f>
        <v>14667.4759188257</v>
      </c>
      <c r="AG10" s="0" t="n">
        <f aca="false">DAY(AD10)</f>
        <v>25</v>
      </c>
    </row>
    <row r="11" customFormat="false" ht="12.75" hidden="false" customHeight="false" outlineLevel="0" collapsed="false">
      <c r="A11" s="6" t="n">
        <v>2001</v>
      </c>
      <c r="B11" s="6" t="n">
        <v>4</v>
      </c>
      <c r="C11" s="6" t="n">
        <v>1</v>
      </c>
      <c r="D11" s="7" t="n">
        <v>13981.2021578523</v>
      </c>
      <c r="E11" s="7" t="n">
        <v>13154.7196293213</v>
      </c>
      <c r="F11" s="7" t="n">
        <v>12952.1769949941</v>
      </c>
      <c r="G11" s="7" t="n">
        <v>12728.3752186182</v>
      </c>
      <c r="H11" s="7" t="n">
        <v>12733.9322955388</v>
      </c>
      <c r="I11" s="7" t="n">
        <v>12962.5832286484</v>
      </c>
      <c r="J11" s="7" t="n">
        <v>13428.1224572408</v>
      </c>
      <c r="K11" s="7" t="n">
        <v>13944.4053307673</v>
      </c>
      <c r="L11" s="7" t="n">
        <v>14675.6249622259</v>
      </c>
      <c r="M11" s="7" t="n">
        <v>15497.3676768484</v>
      </c>
      <c r="N11" s="7" t="n">
        <v>15976.4982820772</v>
      </c>
      <c r="O11" s="7" t="n">
        <v>16227.5943281309</v>
      </c>
      <c r="P11" s="7" t="n">
        <v>16258.4461396254</v>
      </c>
      <c r="Q11" s="7" t="n">
        <v>16166.0676295136</v>
      </c>
      <c r="R11" s="7" t="n">
        <v>16050.665795244</v>
      </c>
      <c r="S11" s="7" t="n">
        <v>16001.9271756432</v>
      </c>
      <c r="T11" s="7" t="n">
        <v>16193.0908306988</v>
      </c>
      <c r="U11" s="7" t="n">
        <v>16497.7661602478</v>
      </c>
      <c r="V11" s="7" t="n">
        <v>16554.036683812</v>
      </c>
      <c r="W11" s="7" t="n">
        <v>17365.7352754338</v>
      </c>
      <c r="X11" s="7" t="n">
        <v>17954.0878800026</v>
      </c>
      <c r="Y11" s="7" t="n">
        <v>17319.9676245831</v>
      </c>
      <c r="Z11" s="7" t="n">
        <v>16036.7887799749</v>
      </c>
      <c r="AA11" s="7" t="n">
        <v>14699.5298552074</v>
      </c>
      <c r="AC11" s="0" t="str">
        <f aca="false">CONCATENATE(MONTH(AD11),"/",DAY(AD11)," ",(AE11))</f>
        <v>3/25 8</v>
      </c>
      <c r="AD11" s="9" t="n">
        <f aca="false">+AD10</f>
        <v>36975</v>
      </c>
      <c r="AE11" s="10" t="n">
        <v>8</v>
      </c>
      <c r="AF11" s="7" t="n">
        <f aca="false">VLOOKUP(AG11,C:AA,10,FALSE())</f>
        <v>15712.3395855111</v>
      </c>
      <c r="AG11" s="0" t="n">
        <f aca="false">DAY(AD11)</f>
        <v>25</v>
      </c>
    </row>
    <row r="12" customFormat="false" ht="12.75" hidden="false" customHeight="false" outlineLevel="0" collapsed="false">
      <c r="A12" s="6" t="n">
        <v>2001</v>
      </c>
      <c r="B12" s="6" t="n">
        <v>4</v>
      </c>
      <c r="C12" s="6" t="n">
        <v>2</v>
      </c>
      <c r="D12" s="7" t="n">
        <v>13719.392028938</v>
      </c>
      <c r="E12" s="7" t="n">
        <v>13192.8851820039</v>
      </c>
      <c r="F12" s="7" t="n">
        <v>13026.5406977925</v>
      </c>
      <c r="G12" s="7" t="n">
        <v>12960.7684951835</v>
      </c>
      <c r="H12" s="7" t="n">
        <v>13230.661643054</v>
      </c>
      <c r="I12" s="7" t="n">
        <v>14215.729891189</v>
      </c>
      <c r="J12" s="7" t="n">
        <v>16288.7698043285</v>
      </c>
      <c r="K12" s="7" t="n">
        <v>18029.3474703201</v>
      </c>
      <c r="L12" s="7" t="n">
        <v>18788.4220172435</v>
      </c>
      <c r="M12" s="7" t="n">
        <v>19279.9766205285</v>
      </c>
      <c r="N12" s="7" t="n">
        <v>19476.3288235368</v>
      </c>
      <c r="O12" s="7" t="n">
        <v>19488.1446544077</v>
      </c>
      <c r="P12" s="7" t="n">
        <v>19313.130459535</v>
      </c>
      <c r="Q12" s="7" t="n">
        <v>19226.6215950075</v>
      </c>
      <c r="R12" s="7" t="n">
        <v>19067.619831885</v>
      </c>
      <c r="S12" s="7" t="n">
        <v>18949.8982421187</v>
      </c>
      <c r="T12" s="7" t="n">
        <v>19014.976982155</v>
      </c>
      <c r="U12" s="7" t="n">
        <v>19110.6607168408</v>
      </c>
      <c r="V12" s="7" t="n">
        <v>18870.5648137264</v>
      </c>
      <c r="W12" s="7" t="n">
        <v>19392.5158577518</v>
      </c>
      <c r="X12" s="7" t="n">
        <v>19710.9940792262</v>
      </c>
      <c r="Y12" s="7" t="n">
        <v>18766.360232196</v>
      </c>
      <c r="Z12" s="7" t="n">
        <v>17066.7872246525</v>
      </c>
      <c r="AA12" s="7" t="n">
        <v>15361.7812858119</v>
      </c>
      <c r="AC12" s="0" t="str">
        <f aca="false">CONCATENATE(MONTH(AD12),"/",DAY(AD12)," ",(AE12))</f>
        <v>3/25 9</v>
      </c>
      <c r="AD12" s="9" t="n">
        <f aca="false">+AD11</f>
        <v>36975</v>
      </c>
      <c r="AE12" s="10" t="n">
        <v>9</v>
      </c>
      <c r="AF12" s="7" t="n">
        <f aca="false">VLOOKUP(AG12,C:AA,11,FALSE())</f>
        <v>16443.2950788657</v>
      </c>
      <c r="AG12" s="0" t="n">
        <f aca="false">DAY(AD12)</f>
        <v>25</v>
      </c>
    </row>
    <row r="13" customFormat="false" ht="12.75" hidden="false" customHeight="false" outlineLevel="0" collapsed="false">
      <c r="A13" s="6" t="n">
        <v>2001</v>
      </c>
      <c r="B13" s="6" t="n">
        <v>4</v>
      </c>
      <c r="C13" s="6" t="n">
        <v>3</v>
      </c>
      <c r="D13" s="7" t="n">
        <v>14075.885550942</v>
      </c>
      <c r="E13" s="7" t="n">
        <v>13427.0101950252</v>
      </c>
      <c r="F13" s="7" t="n">
        <v>13181.6362779096</v>
      </c>
      <c r="G13" s="7" t="n">
        <v>13070.6907928664</v>
      </c>
      <c r="H13" s="7" t="n">
        <v>13304.2118086898</v>
      </c>
      <c r="I13" s="7" t="n">
        <v>14253.5750278804</v>
      </c>
      <c r="J13" s="7" t="n">
        <v>16316.8917023688</v>
      </c>
      <c r="K13" s="7" t="n">
        <v>18042.4034886432</v>
      </c>
      <c r="L13" s="7" t="n">
        <v>18729.5621228762</v>
      </c>
      <c r="M13" s="7" t="n">
        <v>19136.4713100087</v>
      </c>
      <c r="N13" s="7" t="n">
        <v>19290.5880235401</v>
      </c>
      <c r="O13" s="7" t="n">
        <v>19280.67551272</v>
      </c>
      <c r="P13" s="7" t="n">
        <v>19101.5570770148</v>
      </c>
      <c r="Q13" s="7" t="n">
        <v>19037.8035025036</v>
      </c>
      <c r="R13" s="7" t="n">
        <v>18888.9145564088</v>
      </c>
      <c r="S13" s="7" t="n">
        <v>18796.2888010306</v>
      </c>
      <c r="T13" s="7" t="n">
        <v>18856.8365831562</v>
      </c>
      <c r="U13" s="7" t="n">
        <v>18938.5308398689</v>
      </c>
      <c r="V13" s="7" t="n">
        <v>18686.3220640893</v>
      </c>
      <c r="W13" s="7" t="n">
        <v>19183.3318718026</v>
      </c>
      <c r="X13" s="7" t="n">
        <v>19528.2875067141</v>
      </c>
      <c r="Y13" s="7" t="n">
        <v>18624.9127747501</v>
      </c>
      <c r="Z13" s="7" t="n">
        <v>16923.7793610328</v>
      </c>
      <c r="AA13" s="7" t="n">
        <v>15248.6597117481</v>
      </c>
      <c r="AC13" s="0" t="str">
        <f aca="false">CONCATENATE(MONTH(AD13),"/",DAY(AD13)," ",(AE13))</f>
        <v>3/25 10</v>
      </c>
      <c r="AD13" s="9" t="n">
        <f aca="false">+AD12</f>
        <v>36975</v>
      </c>
      <c r="AE13" s="10" t="n">
        <v>10</v>
      </c>
      <c r="AF13" s="7" t="n">
        <f aca="false">VLOOKUP(AG13,C:AA,12,FALSE())</f>
        <v>16852.4981449865</v>
      </c>
      <c r="AG13" s="0" t="n">
        <f aca="false">DAY(AD13)</f>
        <v>25</v>
      </c>
    </row>
    <row r="14" customFormat="false" ht="12.75" hidden="false" customHeight="false" outlineLevel="0" collapsed="false">
      <c r="A14" s="6" t="n">
        <v>2001</v>
      </c>
      <c r="B14" s="6" t="n">
        <v>4</v>
      </c>
      <c r="C14" s="6" t="n">
        <v>4</v>
      </c>
      <c r="D14" s="7" t="n">
        <v>14123.4348049777</v>
      </c>
      <c r="E14" s="7" t="n">
        <v>13443.3603179184</v>
      </c>
      <c r="F14" s="7" t="n">
        <v>13188.0902614647</v>
      </c>
      <c r="G14" s="7" t="n">
        <v>13054.5169263399</v>
      </c>
      <c r="H14" s="7" t="n">
        <v>13287.0038164947</v>
      </c>
      <c r="I14" s="7" t="n">
        <v>14238.3235302782</v>
      </c>
      <c r="J14" s="7" t="n">
        <v>16291.805559875</v>
      </c>
      <c r="K14" s="7" t="n">
        <v>18001.4303158592</v>
      </c>
      <c r="L14" s="7" t="n">
        <v>18653.9010931893</v>
      </c>
      <c r="M14" s="7" t="n">
        <v>19010.5852219929</v>
      </c>
      <c r="N14" s="7" t="n">
        <v>19129.9597355959</v>
      </c>
      <c r="O14" s="7" t="n">
        <v>19078.6174440843</v>
      </c>
      <c r="P14" s="7" t="n">
        <v>18888.1715896236</v>
      </c>
      <c r="Q14" s="7" t="n">
        <v>18814.2425710051</v>
      </c>
      <c r="R14" s="7" t="n">
        <v>18677.3136329361</v>
      </c>
      <c r="S14" s="7" t="n">
        <v>18580.828069136</v>
      </c>
      <c r="T14" s="7" t="n">
        <v>18633.1117074084</v>
      </c>
      <c r="U14" s="7" t="n">
        <v>18736.6057052132</v>
      </c>
      <c r="V14" s="7" t="n">
        <v>18460.6780409592</v>
      </c>
      <c r="W14" s="7" t="n">
        <v>18941.261212596</v>
      </c>
      <c r="X14" s="7" t="n">
        <v>19337.4412949071</v>
      </c>
      <c r="Y14" s="7" t="n">
        <v>18446.5879248248</v>
      </c>
      <c r="Z14" s="7" t="n">
        <v>16802.0218000734</v>
      </c>
      <c r="AA14" s="7" t="n">
        <v>15090.8698670842</v>
      </c>
      <c r="AC14" s="0" t="str">
        <f aca="false">CONCATENATE(MONTH(AD14),"/",DAY(AD14)," ",(AE14))</f>
        <v>3/25 11</v>
      </c>
      <c r="AD14" s="9" t="n">
        <f aca="false">+AD13</f>
        <v>36975</v>
      </c>
      <c r="AE14" s="10" t="n">
        <v>11</v>
      </c>
      <c r="AF14" s="7" t="n">
        <f aca="false">VLOOKUP(AG14,C:AA,13,FALSE())</f>
        <v>17045.4905735311</v>
      </c>
      <c r="AG14" s="0" t="n">
        <f aca="false">DAY(AD14)</f>
        <v>25</v>
      </c>
    </row>
    <row r="15" customFormat="false" ht="12.75" hidden="false" customHeight="false" outlineLevel="0" collapsed="false">
      <c r="A15" s="11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AC15" s="0" t="str">
        <f aca="false">CONCATENATE(MONTH(AD15),"/",DAY(AD15)," ",(AE15))</f>
        <v>3/25 12</v>
      </c>
      <c r="AD15" s="9" t="n">
        <f aca="false">+AD14</f>
        <v>36975</v>
      </c>
      <c r="AE15" s="10" t="n">
        <v>12</v>
      </c>
      <c r="AF15" s="7" t="n">
        <f aca="false">VLOOKUP(AG15,C:AA,14,FALSE())</f>
        <v>17024.4721685758</v>
      </c>
      <c r="AG15" s="0" t="n">
        <f aca="false">DAY(AD15)</f>
        <v>25</v>
      </c>
    </row>
    <row r="16" customFormat="false" ht="12.75" hidden="false" customHeight="false" outlineLevel="0" collapsed="false">
      <c r="A16" s="11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AC16" s="0" t="str">
        <f aca="false">CONCATENATE(MONTH(AD16),"/",DAY(AD16)," ",(AE16))</f>
        <v>3/25 13</v>
      </c>
      <c r="AD16" s="9" t="n">
        <f aca="false">+AD15</f>
        <v>36975</v>
      </c>
      <c r="AE16" s="10" t="n">
        <v>13</v>
      </c>
      <c r="AF16" s="7" t="n">
        <f aca="false">VLOOKUP(AG16,C:AA,15,FALSE())</f>
        <v>16872.2424040135</v>
      </c>
      <c r="AG16" s="0" t="n">
        <f aca="false">DAY(AD16)</f>
        <v>25</v>
      </c>
    </row>
    <row r="17" customFormat="false" ht="12.75" hidden="false" customHeight="false" outlineLevel="0" collapsed="false">
      <c r="A17" s="11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AC17" s="0" t="str">
        <f aca="false">CONCATENATE(MONTH(AD17),"/",DAY(AD17)," ",(AE17))</f>
        <v>3/25 14</v>
      </c>
      <c r="AD17" s="9" t="n">
        <f aca="false">+AD16</f>
        <v>36975</v>
      </c>
      <c r="AE17" s="10" t="n">
        <v>14</v>
      </c>
      <c r="AF17" s="7" t="n">
        <f aca="false">VLOOKUP(AG17,C:AA,16,FALSE())</f>
        <v>16718.6156398373</v>
      </c>
      <c r="AG17" s="0" t="n">
        <f aca="false">DAY(AD17)</f>
        <v>25</v>
      </c>
    </row>
    <row r="18" customFormat="false" ht="12.75" hidden="false" customHeight="false" outlineLevel="0" collapsed="false">
      <c r="A18" s="11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AC18" s="0" t="str">
        <f aca="false">CONCATENATE(MONTH(AD18),"/",DAY(AD18)," ",(AE18))</f>
        <v>3/25 15</v>
      </c>
      <c r="AD18" s="9" t="n">
        <f aca="false">+AD17</f>
        <v>36975</v>
      </c>
      <c r="AE18" s="10" t="n">
        <v>15</v>
      </c>
      <c r="AF18" s="7" t="n">
        <f aca="false">VLOOKUP(AG18,C:AA,17,FALSE())</f>
        <v>16628.3349275923</v>
      </c>
      <c r="AG18" s="0" t="n">
        <f aca="false">DAY(AD18)</f>
        <v>25</v>
      </c>
    </row>
    <row r="19" customFormat="false" ht="12.75" hidden="false" customHeight="false" outlineLevel="0" collapsed="false">
      <c r="A19" s="11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AC19" s="0" t="str">
        <f aca="false">CONCATENATE(MONTH(AD19),"/",DAY(AD19)," ",(AE19))</f>
        <v>3/25 16</v>
      </c>
      <c r="AD19" s="9" t="n">
        <f aca="false">+AD18</f>
        <v>36975</v>
      </c>
      <c r="AE19" s="10" t="n">
        <v>16</v>
      </c>
      <c r="AF19" s="7" t="n">
        <f aca="false">VLOOKUP(AG19,C:AA,18,FALSE())</f>
        <v>16865.1376630483</v>
      </c>
      <c r="AG19" s="0" t="n">
        <f aca="false">DAY(AD19)</f>
        <v>25</v>
      </c>
    </row>
    <row r="20" customFormat="false" ht="12.75" hidden="false" customHeight="false" outlineLevel="0" collapsed="false">
      <c r="A20" s="11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AC20" s="0" t="str">
        <f aca="false">CONCATENATE(MONTH(AD20),"/",DAY(AD20)," ",(AE20))</f>
        <v>3/25 17</v>
      </c>
      <c r="AD20" s="9" t="n">
        <f aca="false">+AD19</f>
        <v>36975</v>
      </c>
      <c r="AE20" s="10" t="n">
        <v>17</v>
      </c>
      <c r="AF20" s="7" t="n">
        <f aca="false">VLOOKUP(AG20,C:AA,19,FALSE())</f>
        <v>17408.6837443397</v>
      </c>
      <c r="AG20" s="0" t="n">
        <f aca="false">DAY(AD20)</f>
        <v>25</v>
      </c>
    </row>
    <row r="21" customFormat="false" ht="13.5" hidden="false" customHeight="false" outlineLevel="0" collapsed="false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AC21" s="0" t="str">
        <f aca="false">CONCATENATE(MONTH(AD21),"/",DAY(AD21)," ",(AE21))</f>
        <v>3/25 18</v>
      </c>
      <c r="AD21" s="9" t="n">
        <f aca="false">+AD20</f>
        <v>36975</v>
      </c>
      <c r="AE21" s="10" t="n">
        <v>18</v>
      </c>
      <c r="AF21" s="7" t="n">
        <f aca="false">VLOOKUP(AG21,C:AA,20,FALSE())</f>
        <v>18525.1713482992</v>
      </c>
      <c r="AG21" s="0" t="n">
        <f aca="false">DAY(AD21)</f>
        <v>25</v>
      </c>
    </row>
    <row r="22" customFormat="false" ht="12.75" hidden="false" customHeight="false" outlineLevel="0" collapsed="false">
      <c r="A22" s="11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AC22" s="0" t="str">
        <f aca="false">CONCATENATE(MONTH(AD22),"/",DAY(AD22)," ",(AE22))</f>
        <v>3/25 19</v>
      </c>
      <c r="AD22" s="9" t="n">
        <f aca="false">+AD21</f>
        <v>36975</v>
      </c>
      <c r="AE22" s="10" t="n">
        <v>19</v>
      </c>
      <c r="AF22" s="7" t="n">
        <f aca="false">VLOOKUP(AG22,C:AA,21,FALSE())</f>
        <v>19033.6531361733</v>
      </c>
      <c r="AG22" s="0" t="n">
        <f aca="false">DAY(AD22)</f>
        <v>25</v>
      </c>
    </row>
    <row r="23" customFormat="false" ht="12.75" hidden="false" customHeight="false" outlineLevel="0" collapsed="false">
      <c r="A23" s="11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AC23" s="0" t="str">
        <f aca="false">CONCATENATE(MONTH(AD23),"/",DAY(AD23)," ",(AE23))</f>
        <v>3/25 20</v>
      </c>
      <c r="AD23" s="9" t="n">
        <f aca="false">+AD22</f>
        <v>36975</v>
      </c>
      <c r="AE23" s="10" t="n">
        <v>20</v>
      </c>
      <c r="AF23" s="7" t="n">
        <f aca="false">VLOOKUP(AG23,C:AA,22,FALSE())</f>
        <v>18668.3114168081</v>
      </c>
      <c r="AG23" s="0" t="n">
        <f aca="false">DAY(AD23)</f>
        <v>25</v>
      </c>
    </row>
    <row r="24" customFormat="false" ht="12.75" hidden="false" customHeight="false" outlineLevel="0" collapsed="false">
      <c r="A24" s="11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AC24" s="0" t="str">
        <f aca="false">CONCATENATE(MONTH(AD24),"/",DAY(AD24)," ",(AE24))</f>
        <v>3/25 21</v>
      </c>
      <c r="AD24" s="9" t="n">
        <f aca="false">+AD23</f>
        <v>36975</v>
      </c>
      <c r="AE24" s="10" t="n">
        <v>21</v>
      </c>
      <c r="AF24" s="7" t="n">
        <f aca="false">VLOOKUP(AG24,C:AA,23,FALSE())</f>
        <v>17871.2654297819</v>
      </c>
      <c r="AG24" s="0" t="n">
        <f aca="false">DAY(AD24)</f>
        <v>25</v>
      </c>
    </row>
    <row r="25" customFormat="false" ht="12.75" hidden="false" customHeight="false" outlineLevel="0" collapsed="false">
      <c r="A25" s="11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AC25" s="0" t="str">
        <f aca="false">CONCATENATE(MONTH(AD25),"/",DAY(AD25)," ",(AE25))</f>
        <v>3/25 22</v>
      </c>
      <c r="AD25" s="9" t="n">
        <f aca="false">+AD24</f>
        <v>36975</v>
      </c>
      <c r="AE25" s="10" t="n">
        <v>22</v>
      </c>
      <c r="AF25" s="7" t="n">
        <f aca="false">VLOOKUP(AG25,C:AA,24,FALSE())</f>
        <v>16822.0714026847</v>
      </c>
      <c r="AG25" s="0" t="n">
        <f aca="false">DAY(AD25)</f>
        <v>25</v>
      </c>
    </row>
    <row r="26" customFormat="false" ht="12.75" hidden="false" customHeight="false" outlineLevel="0" collapsed="false">
      <c r="A26" s="11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AC26" s="0" t="str">
        <f aca="false">CONCATENATE(MONTH(AD26),"/",DAY(AD26)," ",(AE26))</f>
        <v>3/25 23</v>
      </c>
      <c r="AD26" s="9" t="n">
        <f aca="false">+AD25</f>
        <v>36975</v>
      </c>
      <c r="AE26" s="10" t="n">
        <v>23</v>
      </c>
      <c r="AF26" s="7" t="n">
        <f aca="false">VLOOKUP(AG26,C:AA,25,FALSE())</f>
        <v>15532.5129682964</v>
      </c>
      <c r="AG26" s="0" t="n">
        <f aca="false">DAY(AD26)</f>
        <v>25</v>
      </c>
    </row>
    <row r="27" customFormat="false" ht="12.75" hidden="false" customHeight="false" outlineLevel="0" collapsed="false">
      <c r="A27" s="11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AC27" s="0" t="str">
        <f aca="false">CONCATENATE(MONTH(AD27),"/",DAY(AD27)," ",(AE27))</f>
        <v>3/26 0</v>
      </c>
      <c r="AD27" s="9" t="n">
        <f aca="false">+AD3+1</f>
        <v>36976</v>
      </c>
      <c r="AE27" s="10" t="n">
        <f aca="false">+AE3</f>
        <v>0</v>
      </c>
      <c r="AF27" s="7" t="n">
        <f aca="false">VLOOKUP(AG27,C:AA,2,FALSE())</f>
        <v>14585.5234527795</v>
      </c>
      <c r="AG27" s="0" t="n">
        <f aca="false">DAY(AD27)</f>
        <v>26</v>
      </c>
    </row>
    <row r="28" customFormat="false" ht="12.75" hidden="false" customHeight="false" outlineLevel="0" collapsed="false">
      <c r="A28" s="11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AC28" s="0" t="str">
        <f aca="false">CONCATENATE(MONTH(AD28),"/",DAY(AD28)," ",(AE28))</f>
        <v>3/26 1</v>
      </c>
      <c r="AD28" s="9" t="n">
        <f aca="false">+AD4+1</f>
        <v>36976</v>
      </c>
      <c r="AE28" s="10" t="n">
        <f aca="false">+AE4</f>
        <v>1</v>
      </c>
      <c r="AF28" s="7" t="n">
        <f aca="false">VLOOKUP(AG28,C:AA,3,FALSE())</f>
        <v>14103.7005859605</v>
      </c>
      <c r="AG28" s="0" t="n">
        <f aca="false">DAY(AD28)</f>
        <v>26</v>
      </c>
    </row>
    <row r="29" customFormat="false" ht="12.75" hidden="false" customHeight="false" outlineLevel="0" collapsed="false">
      <c r="A29" s="11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AC29" s="0" t="str">
        <f aca="false">CONCATENATE(MONTH(AD29),"/",DAY(AD29)," ",(AE29))</f>
        <v>3/26 2</v>
      </c>
      <c r="AD29" s="9" t="n">
        <f aca="false">+AD5+1</f>
        <v>36976</v>
      </c>
      <c r="AE29" s="10" t="n">
        <f aca="false">+AE5</f>
        <v>2</v>
      </c>
      <c r="AF29" s="7" t="n">
        <f aca="false">VLOOKUP(AG29,C:AA,4,FALSE())</f>
        <v>13952.9236565656</v>
      </c>
      <c r="AG29" s="0" t="n">
        <f aca="false">DAY(AD29)</f>
        <v>26</v>
      </c>
    </row>
    <row r="30" customFormat="false" ht="12.75" hidden="false" customHeight="false" outlineLevel="0" collapsed="false">
      <c r="A30" s="11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AC30" s="0" t="str">
        <f aca="false">CONCATENATE(MONTH(AD30),"/",DAY(AD30)," ",(AE30))</f>
        <v>3/26 3</v>
      </c>
      <c r="AD30" s="9" t="n">
        <f aca="false">+AD6+1</f>
        <v>36976</v>
      </c>
      <c r="AE30" s="10" t="n">
        <f aca="false">+AE6</f>
        <v>3</v>
      </c>
      <c r="AF30" s="7" t="n">
        <f aca="false">VLOOKUP(AG30,C:AA,5,FALSE())</f>
        <v>13910.1161347541</v>
      </c>
      <c r="AG30" s="0" t="n">
        <f aca="false">DAY(AD30)</f>
        <v>26</v>
      </c>
    </row>
    <row r="31" customFormat="false" ht="12.75" hidden="false" customHeight="false" outlineLevel="0" collapsed="false">
      <c r="A31" s="11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AC31" s="0" t="str">
        <f aca="false">CONCATENATE(MONTH(AD31),"/",DAY(AD31)," ",(AE31))</f>
        <v>3/26 4</v>
      </c>
      <c r="AD31" s="9" t="n">
        <f aca="false">+AD7+1</f>
        <v>36976</v>
      </c>
      <c r="AE31" s="10" t="n">
        <f aca="false">+AE7</f>
        <v>4</v>
      </c>
      <c r="AF31" s="7" t="n">
        <f aca="false">VLOOKUP(AG31,C:AA,6,FALSE())</f>
        <v>14047.7366823069</v>
      </c>
      <c r="AG31" s="0" t="n">
        <f aca="false">DAY(AD31)</f>
        <v>26</v>
      </c>
    </row>
    <row r="32" customFormat="false" ht="12.75" hidden="false" customHeight="false" outlineLevel="0" collapsed="false">
      <c r="A32" s="11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AC32" s="0" t="str">
        <f aca="false">CONCATENATE(MONTH(AD32),"/",DAY(AD32)," ",(AE32))</f>
        <v>3/26 5</v>
      </c>
      <c r="AD32" s="9" t="n">
        <f aca="false">+AD8+1</f>
        <v>36976</v>
      </c>
      <c r="AE32" s="10" t="n">
        <f aca="false">+AE8</f>
        <v>5</v>
      </c>
      <c r="AF32" s="7" t="n">
        <f aca="false">VLOOKUP(AG32,C:AA,7,FALSE())</f>
        <v>15044.2755339917</v>
      </c>
      <c r="AG32" s="0" t="n">
        <f aca="false">DAY(AD32)</f>
        <v>26</v>
      </c>
    </row>
    <row r="33" customFormat="false" ht="12.75" hidden="false" customHeight="false" outlineLevel="0" collapsed="false">
      <c r="A33" s="11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AC33" s="0" t="str">
        <f aca="false">CONCATENATE(MONTH(AD33),"/",DAY(AD33)," ",(AE33))</f>
        <v>3/26 6</v>
      </c>
      <c r="AD33" s="9" t="n">
        <f aca="false">+AD9+1</f>
        <v>36976</v>
      </c>
      <c r="AE33" s="10" t="n">
        <f aca="false">+AE9</f>
        <v>6</v>
      </c>
      <c r="AF33" s="7" t="n">
        <f aca="false">VLOOKUP(AG33,C:AA,8,FALSE())</f>
        <v>16901.3138442307</v>
      </c>
      <c r="AG33" s="0" t="n">
        <f aca="false">DAY(AD33)</f>
        <v>26</v>
      </c>
    </row>
    <row r="34" customFormat="false" ht="12.75" hidden="false" customHeight="false" outlineLevel="0" collapsed="false">
      <c r="A34" s="11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AC34" s="0" t="str">
        <f aca="false">CONCATENATE(MONTH(AD34),"/",DAY(AD34)," ",(AE34))</f>
        <v>3/26 7</v>
      </c>
      <c r="AD34" s="9" t="n">
        <f aca="false">+AD10+1</f>
        <v>36976</v>
      </c>
      <c r="AE34" s="10" t="n">
        <f aca="false">+AE10</f>
        <v>7</v>
      </c>
      <c r="AF34" s="7" t="n">
        <f aca="false">VLOOKUP(AG34,C:AA,9,FALSE())</f>
        <v>18580.632750301</v>
      </c>
      <c r="AG34" s="0" t="n">
        <f aca="false">DAY(AD34)</f>
        <v>26</v>
      </c>
    </row>
    <row r="35" customFormat="false" ht="12.75" hidden="false" customHeight="false" outlineLevel="0" collapsed="false">
      <c r="A35" s="11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AC35" s="0" t="str">
        <f aca="false">CONCATENATE(MONTH(AD35),"/",DAY(AD35)," ",(AE35))</f>
        <v>3/26 8</v>
      </c>
      <c r="AD35" s="9" t="n">
        <f aca="false">+AD11+1</f>
        <v>36976</v>
      </c>
      <c r="AE35" s="10" t="n">
        <f aca="false">+AE11</f>
        <v>8</v>
      </c>
      <c r="AF35" s="7" t="n">
        <f aca="false">VLOOKUP(AG35,C:AA,10,FALSE())</f>
        <v>19600.7005781893</v>
      </c>
      <c r="AG35" s="0" t="n">
        <f aca="false">DAY(AD35)</f>
        <v>26</v>
      </c>
    </row>
    <row r="36" customFormat="false" ht="12.75" hidden="false" customHeight="false" outlineLevel="0" collapsed="false">
      <c r="A36" s="11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AC36" s="0" t="str">
        <f aca="false">CONCATENATE(MONTH(AD36),"/",DAY(AD36)," ",(AE36))</f>
        <v>3/26 9</v>
      </c>
      <c r="AD36" s="9" t="n">
        <f aca="false">+AD12+1</f>
        <v>36976</v>
      </c>
      <c r="AE36" s="10" t="n">
        <f aca="false">+AE12</f>
        <v>9</v>
      </c>
      <c r="AF36" s="7" t="n">
        <f aca="false">VLOOKUP(AG36,C:AA,11,FALSE())</f>
        <v>20061.5778990407</v>
      </c>
      <c r="AG36" s="0" t="n">
        <f aca="false">DAY(AD36)</f>
        <v>26</v>
      </c>
    </row>
    <row r="37" customFormat="false" ht="12.75" hidden="false" customHeight="false" outlineLevel="0" collapsed="false">
      <c r="A37" s="11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AC37" s="0" t="str">
        <f aca="false">CONCATENATE(MONTH(AD37),"/",DAY(AD37)," ",(AE37))</f>
        <v>3/26 10</v>
      </c>
      <c r="AD37" s="9" t="n">
        <f aca="false">+AD13+1</f>
        <v>36976</v>
      </c>
      <c r="AE37" s="10" t="n">
        <f aca="false">+AE13</f>
        <v>10</v>
      </c>
      <c r="AF37" s="7" t="n">
        <f aca="false">VLOOKUP(AG37,C:AA,12,FALSE())</f>
        <v>20230.1439291234</v>
      </c>
      <c r="AG37" s="0" t="n">
        <f aca="false">DAY(AD37)</f>
        <v>26</v>
      </c>
    </row>
    <row r="38" customFormat="false" ht="12.75" hidden="false" customHeight="false" outlineLevel="0" collapsed="false">
      <c r="A38" s="11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AC38" s="0" t="str">
        <f aca="false">CONCATENATE(MONTH(AD38),"/",DAY(AD38)," ",(AE38))</f>
        <v>3/26 11</v>
      </c>
      <c r="AD38" s="9" t="n">
        <f aca="false">+AD14+1</f>
        <v>36976</v>
      </c>
      <c r="AE38" s="10" t="n">
        <f aca="false">+AE14</f>
        <v>11</v>
      </c>
      <c r="AF38" s="7" t="n">
        <f aca="false">VLOOKUP(AG38,C:AA,13,FALSE())</f>
        <v>20222.0940833064</v>
      </c>
      <c r="AG38" s="0" t="n">
        <f aca="false">DAY(AD38)</f>
        <v>26</v>
      </c>
    </row>
    <row r="39" customFormat="false" ht="12.75" hidden="false" customHeight="false" outlineLevel="0" collapsed="false">
      <c r="A39" s="11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AC39" s="0" t="str">
        <f aca="false">CONCATENATE(MONTH(AD39),"/",DAY(AD39)," ",(AE39))</f>
        <v>3/26 12</v>
      </c>
      <c r="AD39" s="9" t="n">
        <f aca="false">+AD15+1</f>
        <v>36976</v>
      </c>
      <c r="AE39" s="10" t="n">
        <f aca="false">+AE15</f>
        <v>12</v>
      </c>
      <c r="AF39" s="7" t="n">
        <f aca="false">VLOOKUP(AG39,C:AA,14,FALSE())</f>
        <v>20005.1044323137</v>
      </c>
      <c r="AG39" s="0" t="n">
        <f aca="false">DAY(AD39)</f>
        <v>26</v>
      </c>
    </row>
    <row r="40" customFormat="false" ht="12.75" hidden="false" customHeight="false" outlineLevel="0" collapsed="false">
      <c r="A40" s="11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AC40" s="0" t="str">
        <f aca="false">CONCATENATE(MONTH(AD40),"/",DAY(AD40)," ",(AE40))</f>
        <v>3/26 13</v>
      </c>
      <c r="AD40" s="9" t="n">
        <f aca="false">+AD16+1</f>
        <v>36976</v>
      </c>
      <c r="AE40" s="10" t="n">
        <f aca="false">+AE16</f>
        <v>13</v>
      </c>
      <c r="AF40" s="7" t="n">
        <f aca="false">VLOOKUP(AG40,C:AA,15,FALSE())</f>
        <v>19872.0488660879</v>
      </c>
      <c r="AG40" s="0" t="n">
        <f aca="false">DAY(AD40)</f>
        <v>26</v>
      </c>
    </row>
    <row r="41" customFormat="false" ht="12.75" hidden="false" customHeight="false" outlineLevel="0" collapsed="false">
      <c r="A41" s="11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AC41" s="0" t="str">
        <f aca="false">CONCATENATE(MONTH(AD41),"/",DAY(AD41)," ",(AE41))</f>
        <v>3/26 14</v>
      </c>
      <c r="AD41" s="9" t="n">
        <f aca="false">+AD17+1</f>
        <v>36976</v>
      </c>
      <c r="AE41" s="10" t="n">
        <f aca="false">+AE17</f>
        <v>14</v>
      </c>
      <c r="AF41" s="7" t="n">
        <f aca="false">VLOOKUP(AG41,C:AA,16,FALSE())</f>
        <v>19675.8213514852</v>
      </c>
      <c r="AG41" s="0" t="n">
        <f aca="false">DAY(AD41)</f>
        <v>26</v>
      </c>
    </row>
    <row r="42" customFormat="false" ht="13.5" hidden="false" customHeight="false" outlineLevel="0" collapsed="false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AC42" s="0" t="str">
        <f aca="false">CONCATENATE(MONTH(AD42),"/",DAY(AD42)," ",(AE42))</f>
        <v>3/26 15</v>
      </c>
      <c r="AD42" s="9" t="n">
        <f aca="false">+AD18+1</f>
        <v>36976</v>
      </c>
      <c r="AE42" s="10" t="n">
        <f aca="false">+AE18</f>
        <v>15</v>
      </c>
      <c r="AF42" s="7" t="n">
        <f aca="false">VLOOKUP(AG42,C:AA,17,FALSE())</f>
        <v>19538.3765875682</v>
      </c>
      <c r="AG42" s="0" t="n">
        <f aca="false">DAY(AD42)</f>
        <v>26</v>
      </c>
    </row>
    <row r="43" customFormat="false" ht="12.75" hidden="false" customHeight="false" outlineLevel="0" collapsed="false">
      <c r="A43" s="11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AC43" s="0" t="str">
        <f aca="false">CONCATENATE(MONTH(AD43),"/",DAY(AD43)," ",(AE43))</f>
        <v>3/26 16</v>
      </c>
      <c r="AD43" s="9" t="n">
        <f aca="false">+AD19+1</f>
        <v>36976</v>
      </c>
      <c r="AE43" s="10" t="n">
        <f aca="false">+AE19</f>
        <v>16</v>
      </c>
      <c r="AF43" s="7" t="n">
        <f aca="false">VLOOKUP(AG43,C:AA,18,FALSE())</f>
        <v>19660.6688944022</v>
      </c>
      <c r="AG43" s="0" t="n">
        <f aca="false">DAY(AD43)</f>
        <v>26</v>
      </c>
    </row>
    <row r="44" customFormat="false" ht="12.75" hidden="false" customHeight="false" outlineLevel="0" collapsed="false">
      <c r="A44" s="11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AC44" s="0" t="str">
        <f aca="false">CONCATENATE(MONTH(AD44),"/",DAY(AD44)," ",(AE44))</f>
        <v>3/26 17</v>
      </c>
      <c r="AD44" s="9" t="n">
        <f aca="false">+AD20+1</f>
        <v>36976</v>
      </c>
      <c r="AE44" s="10" t="n">
        <f aca="false">+AE20</f>
        <v>17</v>
      </c>
      <c r="AF44" s="7" t="n">
        <f aca="false">VLOOKUP(AG44,C:AA,19,FALSE())</f>
        <v>19999.6144051274</v>
      </c>
      <c r="AG44" s="0" t="n">
        <f aca="false">DAY(AD44)</f>
        <v>26</v>
      </c>
    </row>
    <row r="45" customFormat="false" ht="12.75" hidden="false" customHeight="false" outlineLevel="0" collapsed="false">
      <c r="A45" s="11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AC45" s="0" t="str">
        <f aca="false">CONCATENATE(MONTH(AD45),"/",DAY(AD45)," ",(AE45))</f>
        <v>3/26 18</v>
      </c>
      <c r="AD45" s="9" t="n">
        <f aca="false">+AD21+1</f>
        <v>36976</v>
      </c>
      <c r="AE45" s="10" t="n">
        <f aca="false">+AE21</f>
        <v>18</v>
      </c>
      <c r="AF45" s="7" t="n">
        <f aca="false">VLOOKUP(AG45,C:AA,20,FALSE())</f>
        <v>20826.0139625735</v>
      </c>
      <c r="AG45" s="0" t="n">
        <f aca="false">DAY(AD45)</f>
        <v>26</v>
      </c>
    </row>
    <row r="46" customFormat="false" ht="12.75" hidden="false" customHeight="false" outlineLevel="0" collapsed="false">
      <c r="A46" s="11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AC46" s="0" t="str">
        <f aca="false">CONCATENATE(MONTH(AD46),"/",DAY(AD46)," ",(AE46))</f>
        <v>3/26 19</v>
      </c>
      <c r="AD46" s="9" t="n">
        <f aca="false">+AD22+1</f>
        <v>36976</v>
      </c>
      <c r="AE46" s="10" t="n">
        <f aca="false">+AE22</f>
        <v>19</v>
      </c>
      <c r="AF46" s="7" t="n">
        <f aca="false">VLOOKUP(AG46,C:AA,21,FALSE())</f>
        <v>21114.1267754139</v>
      </c>
      <c r="AG46" s="0" t="n">
        <f aca="false">DAY(AD46)</f>
        <v>26</v>
      </c>
    </row>
    <row r="47" customFormat="false" ht="12.75" hidden="false" customHeight="false" outlineLevel="0" collapsed="false">
      <c r="A47" s="11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AC47" s="0" t="str">
        <f aca="false">CONCATENATE(MONTH(AD47),"/",DAY(AD47)," ",(AE47))</f>
        <v>3/26 20</v>
      </c>
      <c r="AD47" s="9" t="n">
        <f aca="false">+AD23+1</f>
        <v>36976</v>
      </c>
      <c r="AE47" s="10" t="n">
        <f aca="false">+AE23</f>
        <v>20</v>
      </c>
      <c r="AF47" s="7" t="n">
        <f aca="false">VLOOKUP(AG47,C:AA,22,FALSE())</f>
        <v>20500.0784512126</v>
      </c>
      <c r="AG47" s="0" t="n">
        <f aca="false">DAY(AD47)</f>
        <v>26</v>
      </c>
    </row>
    <row r="48" customFormat="false" ht="12.75" hidden="false" customHeight="false" outlineLevel="0" collapsed="false">
      <c r="A48" s="11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AC48" s="0" t="str">
        <f aca="false">CONCATENATE(MONTH(AD48),"/",DAY(AD48)," ",(AE48))</f>
        <v>3/26 21</v>
      </c>
      <c r="AD48" s="9" t="n">
        <f aca="false">+AD24+1</f>
        <v>36976</v>
      </c>
      <c r="AE48" s="10" t="n">
        <f aca="false">+AE24</f>
        <v>21</v>
      </c>
      <c r="AF48" s="7" t="n">
        <f aca="false">VLOOKUP(AG48,C:AA,23,FALSE())</f>
        <v>19358.8551018113</v>
      </c>
      <c r="AG48" s="0" t="n">
        <f aca="false">DAY(AD48)</f>
        <v>26</v>
      </c>
    </row>
    <row r="49" customFormat="false" ht="12.75" hidden="false" customHeight="false" outlineLevel="0" collapsed="false">
      <c r="A49" s="11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AC49" s="0" t="str">
        <f aca="false">CONCATENATE(MONTH(AD49),"/",DAY(AD49)," ",(AE49))</f>
        <v>3/26 22</v>
      </c>
      <c r="AD49" s="9" t="n">
        <f aca="false">+AD25+1</f>
        <v>36976</v>
      </c>
      <c r="AE49" s="10" t="n">
        <f aca="false">+AE25</f>
        <v>22</v>
      </c>
      <c r="AF49" s="7" t="n">
        <f aca="false">VLOOKUP(AG49,C:AA,24,FALSE())</f>
        <v>17861.0972956025</v>
      </c>
      <c r="AG49" s="0" t="n">
        <f aca="false">DAY(AD49)</f>
        <v>26</v>
      </c>
    </row>
    <row r="50" customFormat="false" ht="12.75" hidden="false" customHeight="false" outlineLevel="0" collapsed="false">
      <c r="A50" s="11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AC50" s="0" t="str">
        <f aca="false">CONCATENATE(MONTH(AD50),"/",DAY(AD50)," ",(AE50))</f>
        <v>3/26 23</v>
      </c>
      <c r="AD50" s="9" t="n">
        <f aca="false">+AD26+1</f>
        <v>36976</v>
      </c>
      <c r="AE50" s="10" t="n">
        <f aca="false">+AE26</f>
        <v>23</v>
      </c>
      <c r="AF50" s="7" t="n">
        <f aca="false">VLOOKUP(AG50,C:AA,25,FALSE())</f>
        <v>16203.5588664551</v>
      </c>
      <c r="AG50" s="0" t="n">
        <f aca="false">DAY(AD50)</f>
        <v>26</v>
      </c>
    </row>
    <row r="51" customFormat="false" ht="12.75" hidden="false" customHeight="false" outlineLevel="0" collapsed="false">
      <c r="A51" s="11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AC51" s="0" t="str">
        <f aca="false">CONCATENATE(MONTH(AD51),"/",DAY(AD51)," ",(AE51))</f>
        <v>3/27 0</v>
      </c>
      <c r="AD51" s="9" t="n">
        <f aca="false">+AD27+1</f>
        <v>36977</v>
      </c>
      <c r="AE51" s="10" t="n">
        <f aca="false">+AE27</f>
        <v>0</v>
      </c>
      <c r="AF51" s="7" t="n">
        <f aca="false">VLOOKUP(AG51,C:AA,2,FALSE())</f>
        <v>14848.8749343816</v>
      </c>
      <c r="AG51" s="0" t="n">
        <f aca="false">DAY(AD51)</f>
        <v>27</v>
      </c>
    </row>
    <row r="52" customFormat="false" ht="12.75" hidden="false" customHeight="false" outlineLevel="0" collapsed="false">
      <c r="A52" s="6"/>
      <c r="B52" s="6"/>
      <c r="C52" s="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AC52" s="0" t="str">
        <f aca="false">CONCATENATE(MONTH(AD52),"/",DAY(AD52)," ",(AE52))</f>
        <v>3/27 1</v>
      </c>
      <c r="AD52" s="9" t="n">
        <f aca="false">+AD28+1</f>
        <v>36977</v>
      </c>
      <c r="AE52" s="10" t="n">
        <f aca="false">+AE28</f>
        <v>1</v>
      </c>
      <c r="AF52" s="7" t="n">
        <f aca="false">VLOOKUP(AG52,C:AA,3,FALSE())</f>
        <v>14207.5689088296</v>
      </c>
      <c r="AG52" s="0" t="n">
        <f aca="false">DAY(AD52)</f>
        <v>27</v>
      </c>
    </row>
    <row r="53" customFormat="false" ht="12.75" hidden="false" customHeight="false" outlineLevel="0" collapsed="false">
      <c r="A53" s="6"/>
      <c r="B53" s="6"/>
      <c r="C53" s="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AC53" s="0" t="str">
        <f aca="false">CONCATENATE(MONTH(AD53),"/",DAY(AD53)," ",(AE53))</f>
        <v>3/27 2</v>
      </c>
      <c r="AD53" s="9" t="n">
        <f aca="false">+AD29+1</f>
        <v>36977</v>
      </c>
      <c r="AE53" s="10" t="n">
        <f aca="false">+AE29</f>
        <v>2</v>
      </c>
      <c r="AF53" s="7" t="n">
        <f aca="false">VLOOKUP(AG53,C:AA,4,FALSE())</f>
        <v>14013.4840758403</v>
      </c>
      <c r="AG53" s="0" t="n">
        <f aca="false">DAY(AD53)</f>
        <v>27</v>
      </c>
    </row>
    <row r="54" customFormat="false" ht="12.75" hidden="false" customHeight="false" outlineLevel="0" collapsed="false">
      <c r="A54" s="6"/>
      <c r="B54" s="6"/>
      <c r="C54" s="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AC54" s="0" t="str">
        <f aca="false">CONCATENATE(MONTH(AD54),"/",DAY(AD54)," ",(AE54))</f>
        <v>3/27 3</v>
      </c>
      <c r="AD54" s="9" t="n">
        <f aca="false">+AD30+1</f>
        <v>36977</v>
      </c>
      <c r="AE54" s="10" t="n">
        <f aca="false">+AE30</f>
        <v>3</v>
      </c>
      <c r="AF54" s="7" t="n">
        <f aca="false">VLOOKUP(AG54,C:AA,5,FALSE())</f>
        <v>13918.5065697905</v>
      </c>
      <c r="AG54" s="0" t="n">
        <f aca="false">DAY(AD54)</f>
        <v>27</v>
      </c>
    </row>
    <row r="55" customFormat="false" ht="12.75" hidden="false" customHeight="false" outlineLevel="0" collapsed="false">
      <c r="A55" s="6"/>
      <c r="B55" s="6"/>
      <c r="C55" s="6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AC55" s="0" t="str">
        <f aca="false">CONCATENATE(MONTH(AD55),"/",DAY(AD55)," ",(AE55))</f>
        <v>3/27 4</v>
      </c>
      <c r="AD55" s="9" t="n">
        <f aca="false">+AD31+1</f>
        <v>36977</v>
      </c>
      <c r="AE55" s="10" t="n">
        <f aca="false">+AE31</f>
        <v>4</v>
      </c>
      <c r="AF55" s="7" t="n">
        <f aca="false">VLOOKUP(AG55,C:AA,6,FALSE())</f>
        <v>14000.9825175952</v>
      </c>
      <c r="AG55" s="0" t="n">
        <f aca="false">DAY(AD55)</f>
        <v>27</v>
      </c>
    </row>
    <row r="56" customFormat="false" ht="12.75" hidden="false" customHeight="false" outlineLevel="0" collapsed="false">
      <c r="A56" s="6"/>
      <c r="B56" s="6"/>
      <c r="C56" s="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AC56" s="0" t="str">
        <f aca="false">CONCATENATE(MONTH(AD56),"/",DAY(AD56)," ",(AE56))</f>
        <v>3/27 5</v>
      </c>
      <c r="AD56" s="9" t="n">
        <f aca="false">+AD32+1</f>
        <v>36977</v>
      </c>
      <c r="AE56" s="10" t="n">
        <f aca="false">+AE32</f>
        <v>5</v>
      </c>
      <c r="AF56" s="7" t="n">
        <f aca="false">VLOOKUP(AG56,C:AA,7,FALSE())</f>
        <v>14954.3018528306</v>
      </c>
      <c r="AG56" s="0" t="n">
        <f aca="false">DAY(AD56)</f>
        <v>27</v>
      </c>
    </row>
    <row r="57" customFormat="false" ht="12.75" hidden="false" customHeight="false" outlineLevel="0" collapsed="false">
      <c r="A57" s="6"/>
      <c r="B57" s="6"/>
      <c r="C57" s="6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AC57" s="0" t="str">
        <f aca="false">CONCATENATE(MONTH(AD57),"/",DAY(AD57)," ",(AE57))</f>
        <v>3/27 6</v>
      </c>
      <c r="AD57" s="9" t="n">
        <f aca="false">+AD33+1</f>
        <v>36977</v>
      </c>
      <c r="AE57" s="10" t="n">
        <f aca="false">+AE33</f>
        <v>6</v>
      </c>
      <c r="AF57" s="7" t="n">
        <f aca="false">VLOOKUP(AG57,C:AA,8,FALSE())</f>
        <v>16857.4454442975</v>
      </c>
      <c r="AG57" s="0" t="n">
        <f aca="false">DAY(AD57)</f>
        <v>27</v>
      </c>
    </row>
    <row r="58" customFormat="false" ht="12.75" hidden="false" customHeight="false" outlineLevel="0" collapsed="false">
      <c r="A58" s="6"/>
      <c r="B58" s="6"/>
      <c r="C58" s="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AC58" s="0" t="str">
        <f aca="false">CONCATENATE(MONTH(AD58),"/",DAY(AD58)," ",(AE58))</f>
        <v>3/27 7</v>
      </c>
      <c r="AD58" s="9" t="n">
        <f aca="false">+AD34+1</f>
        <v>36977</v>
      </c>
      <c r="AE58" s="10" t="n">
        <f aca="false">+AE34</f>
        <v>7</v>
      </c>
      <c r="AF58" s="7" t="n">
        <f aca="false">VLOOKUP(AG58,C:AA,9,FALSE())</f>
        <v>18537.2931425973</v>
      </c>
      <c r="AG58" s="0" t="n">
        <f aca="false">DAY(AD58)</f>
        <v>27</v>
      </c>
    </row>
    <row r="59" customFormat="false" ht="12.75" hidden="false" customHeight="false" outlineLevel="0" collapsed="false">
      <c r="A59" s="6"/>
      <c r="B59" s="6"/>
      <c r="C59" s="6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AC59" s="0" t="str">
        <f aca="false">CONCATENATE(MONTH(AD59),"/",DAY(AD59)," ",(AE59))</f>
        <v>3/27 8</v>
      </c>
      <c r="AD59" s="9" t="n">
        <f aca="false">+AD35+1</f>
        <v>36977</v>
      </c>
      <c r="AE59" s="10" t="n">
        <f aca="false">+AE35</f>
        <v>8</v>
      </c>
      <c r="AF59" s="7" t="n">
        <f aca="false">VLOOKUP(AG59,C:AA,10,FALSE())</f>
        <v>19483.6446248198</v>
      </c>
      <c r="AG59" s="0" t="n">
        <f aca="false">DAY(AD59)</f>
        <v>27</v>
      </c>
    </row>
    <row r="60" customFormat="false" ht="12.75" hidden="false" customHeight="false" outlineLevel="0" collapsed="false">
      <c r="AC60" s="0" t="str">
        <f aca="false">CONCATENATE(MONTH(AD60),"/",DAY(AD60)," ",(AE60))</f>
        <v>3/27 9</v>
      </c>
      <c r="AD60" s="9" t="n">
        <f aca="false">+AD36+1</f>
        <v>36977</v>
      </c>
      <c r="AE60" s="10" t="n">
        <f aca="false">+AE36</f>
        <v>9</v>
      </c>
      <c r="AF60" s="7" t="n">
        <f aca="false">VLOOKUP(AG60,C:AA,11,FALSE())</f>
        <v>19875.1853147745</v>
      </c>
      <c r="AG60" s="0" t="n">
        <f aca="false">DAY(AD60)</f>
        <v>27</v>
      </c>
    </row>
    <row r="61" customFormat="false" ht="12.75" hidden="false" customHeight="false" outlineLevel="0" collapsed="false">
      <c r="AC61" s="0" t="str">
        <f aca="false">CONCATENATE(MONTH(AD61),"/",DAY(AD61)," ",(AE61))</f>
        <v>3/27 10</v>
      </c>
      <c r="AD61" s="9" t="n">
        <f aca="false">+AD37+1</f>
        <v>36977</v>
      </c>
      <c r="AE61" s="10" t="n">
        <f aca="false">+AE37</f>
        <v>10</v>
      </c>
      <c r="AF61" s="7" t="n">
        <f aca="false">VLOOKUP(AG61,C:AA,12,FALSE())</f>
        <v>20020.909807141</v>
      </c>
      <c r="AG61" s="0" t="n">
        <f aca="false">DAY(AD61)</f>
        <v>27</v>
      </c>
    </row>
    <row r="62" customFormat="false" ht="12.75" hidden="false" customHeight="false" outlineLevel="0" collapsed="false">
      <c r="AC62" s="0" t="str">
        <f aca="false">CONCATENATE(MONTH(AD62),"/",DAY(AD62)," ",(AE62))</f>
        <v>3/27 11</v>
      </c>
      <c r="AD62" s="9" t="n">
        <f aca="false">+AD38+1</f>
        <v>36977</v>
      </c>
      <c r="AE62" s="10" t="n">
        <f aca="false">+AE38</f>
        <v>11</v>
      </c>
      <c r="AF62" s="7" t="n">
        <f aca="false">VLOOKUP(AG62,C:AA,13,FALSE())</f>
        <v>19998.3407894675</v>
      </c>
      <c r="AG62" s="0" t="n">
        <f aca="false">DAY(AD62)</f>
        <v>27</v>
      </c>
    </row>
    <row r="63" customFormat="false" ht="12.75" hidden="false" customHeight="false" outlineLevel="0" collapsed="false">
      <c r="AC63" s="0" t="str">
        <f aca="false">CONCATENATE(MONTH(AD63),"/",DAY(AD63)," ",(AE63))</f>
        <v>3/27 12</v>
      </c>
      <c r="AD63" s="9" t="n">
        <f aca="false">+AD39+1</f>
        <v>36977</v>
      </c>
      <c r="AE63" s="10" t="n">
        <f aca="false">+AE39</f>
        <v>12</v>
      </c>
      <c r="AF63" s="7" t="n">
        <f aca="false">VLOOKUP(AG63,C:AA,14,FALSE())</f>
        <v>19787.0302283</v>
      </c>
      <c r="AG63" s="0" t="n">
        <f aca="false">DAY(AD63)</f>
        <v>27</v>
      </c>
    </row>
    <row r="64" customFormat="false" ht="12.75" hidden="false" customHeight="false" outlineLevel="0" collapsed="false">
      <c r="AC64" s="0" t="str">
        <f aca="false">CONCATENATE(MONTH(AD64),"/",DAY(AD64)," ",(AE64))</f>
        <v>3/27 13</v>
      </c>
      <c r="AD64" s="9" t="n">
        <f aca="false">+AD40+1</f>
        <v>36977</v>
      </c>
      <c r="AE64" s="10" t="n">
        <f aca="false">+AE40</f>
        <v>13</v>
      </c>
      <c r="AF64" s="7" t="n">
        <f aca="false">VLOOKUP(AG64,C:AA,15,FALSE())</f>
        <v>19684.8407998782</v>
      </c>
      <c r="AG64" s="0" t="n">
        <f aca="false">DAY(AD64)</f>
        <v>27</v>
      </c>
    </row>
    <row r="65" customFormat="false" ht="12.75" hidden="false" customHeight="false" outlineLevel="0" collapsed="false">
      <c r="AC65" s="0" t="str">
        <f aca="false">CONCATENATE(MONTH(AD65),"/",DAY(AD65)," ",(AE65))</f>
        <v>3/27 14</v>
      </c>
      <c r="AD65" s="9" t="n">
        <f aca="false">+AD41+1</f>
        <v>36977</v>
      </c>
      <c r="AE65" s="10" t="n">
        <f aca="false">+AE41</f>
        <v>14</v>
      </c>
      <c r="AF65" s="7" t="n">
        <f aca="false">VLOOKUP(AG65,C:AA,16,FALSE())</f>
        <v>19498.1734763166</v>
      </c>
      <c r="AG65" s="0" t="n">
        <f aca="false">DAY(AD65)</f>
        <v>27</v>
      </c>
    </row>
    <row r="66" customFormat="false" ht="12.75" hidden="false" customHeight="false" outlineLevel="0" collapsed="false">
      <c r="AC66" s="0" t="str">
        <f aca="false">CONCATENATE(MONTH(AD66),"/",DAY(AD66)," ",(AE66))</f>
        <v>3/27 15</v>
      </c>
      <c r="AD66" s="9" t="n">
        <f aca="false">+AD42+1</f>
        <v>36977</v>
      </c>
      <c r="AE66" s="10" t="n">
        <f aca="false">+AE42</f>
        <v>15</v>
      </c>
      <c r="AF66" s="7" t="n">
        <f aca="false">VLOOKUP(AG66,C:AA,17,FALSE())</f>
        <v>19385.4965339229</v>
      </c>
      <c r="AG66" s="0" t="n">
        <f aca="false">DAY(AD66)</f>
        <v>27</v>
      </c>
    </row>
    <row r="67" customFormat="false" ht="12.75" hidden="false" customHeight="false" outlineLevel="0" collapsed="false">
      <c r="AC67" s="0" t="str">
        <f aca="false">CONCATENATE(MONTH(AD67),"/",DAY(AD67)," ",(AE67))</f>
        <v>3/27 16</v>
      </c>
      <c r="AD67" s="9" t="n">
        <f aca="false">+AD43+1</f>
        <v>36977</v>
      </c>
      <c r="AE67" s="10" t="n">
        <f aca="false">+AE43</f>
        <v>16</v>
      </c>
      <c r="AF67" s="7" t="n">
        <f aca="false">VLOOKUP(AG67,C:AA,18,FALSE())</f>
        <v>19490.342722909</v>
      </c>
      <c r="AG67" s="0" t="n">
        <f aca="false">DAY(AD67)</f>
        <v>27</v>
      </c>
    </row>
    <row r="68" customFormat="false" ht="12.75" hidden="false" customHeight="false" outlineLevel="0" collapsed="false">
      <c r="AC68" s="0" t="str">
        <f aca="false">CONCATENATE(MONTH(AD68),"/",DAY(AD68)," ",(AE68))</f>
        <v>3/27 17</v>
      </c>
      <c r="AD68" s="9" t="n">
        <f aca="false">+AD44+1</f>
        <v>36977</v>
      </c>
      <c r="AE68" s="10" t="n">
        <f aca="false">+AE44</f>
        <v>17</v>
      </c>
      <c r="AF68" s="7" t="n">
        <f aca="false">VLOOKUP(AG68,C:AA,19,FALSE())</f>
        <v>19774.3568730661</v>
      </c>
      <c r="AG68" s="0" t="n">
        <f aca="false">DAY(AD68)</f>
        <v>27</v>
      </c>
    </row>
    <row r="69" customFormat="false" ht="12.75" hidden="false" customHeight="false" outlineLevel="0" collapsed="false">
      <c r="AC69" s="0" t="str">
        <f aca="false">CONCATENATE(MONTH(AD69),"/",DAY(AD69)," ",(AE69))</f>
        <v>3/27 18</v>
      </c>
      <c r="AD69" s="9" t="n">
        <f aca="false">+AD45+1</f>
        <v>36977</v>
      </c>
      <c r="AE69" s="10" t="n">
        <f aca="false">+AE45</f>
        <v>18</v>
      </c>
      <c r="AF69" s="7" t="n">
        <f aca="false">VLOOKUP(AG69,C:AA,20,FALSE())</f>
        <v>20533.3672837032</v>
      </c>
      <c r="AG69" s="0" t="n">
        <f aca="false">DAY(AD69)</f>
        <v>27</v>
      </c>
    </row>
    <row r="70" customFormat="false" ht="12.75" hidden="false" customHeight="false" outlineLevel="0" collapsed="false">
      <c r="AC70" s="0" t="str">
        <f aca="false">CONCATENATE(MONTH(AD70),"/",DAY(AD70)," ",(AE70))</f>
        <v>3/27 19</v>
      </c>
      <c r="AD70" s="9" t="n">
        <f aca="false">+AD46+1</f>
        <v>36977</v>
      </c>
      <c r="AE70" s="10" t="n">
        <f aca="false">+AE46</f>
        <v>19</v>
      </c>
      <c r="AF70" s="7" t="n">
        <f aca="false">VLOOKUP(AG70,C:AA,21,FALSE())</f>
        <v>20808.7294837061</v>
      </c>
      <c r="AG70" s="0" t="n">
        <f aca="false">DAY(AD70)</f>
        <v>27</v>
      </c>
    </row>
    <row r="71" customFormat="false" ht="12.75" hidden="false" customHeight="false" outlineLevel="0" collapsed="false">
      <c r="AC71" s="0" t="str">
        <f aca="false">CONCATENATE(MONTH(AD71),"/",DAY(AD71)," ",(AE71))</f>
        <v>3/27 20</v>
      </c>
      <c r="AD71" s="9" t="n">
        <f aca="false">+AD47+1</f>
        <v>36977</v>
      </c>
      <c r="AE71" s="10" t="n">
        <f aca="false">+AE47</f>
        <v>20</v>
      </c>
      <c r="AF71" s="7" t="n">
        <f aca="false">VLOOKUP(AG71,C:AA,22,FALSE())</f>
        <v>20211.320479081</v>
      </c>
      <c r="AG71" s="0" t="n">
        <f aca="false">DAY(AD71)</f>
        <v>27</v>
      </c>
    </row>
    <row r="72" customFormat="false" ht="12.75" hidden="false" customHeight="false" outlineLevel="0" collapsed="false">
      <c r="AC72" s="0" t="str">
        <f aca="false">CONCATENATE(MONTH(AD72),"/",DAY(AD72)," ",(AE72))</f>
        <v>3/27 21</v>
      </c>
      <c r="AD72" s="9" t="n">
        <f aca="false">+AD48+1</f>
        <v>36977</v>
      </c>
      <c r="AE72" s="10" t="n">
        <f aca="false">+AE48</f>
        <v>21</v>
      </c>
      <c r="AF72" s="7" t="n">
        <f aca="false">VLOOKUP(AG72,C:AA,23,FALSE())</f>
        <v>19086.8638472822</v>
      </c>
      <c r="AG72" s="0" t="n">
        <f aca="false">DAY(AD72)</f>
        <v>27</v>
      </c>
    </row>
    <row r="73" customFormat="false" ht="12.75" hidden="false" customHeight="false" outlineLevel="0" collapsed="false">
      <c r="AC73" s="0" t="str">
        <f aca="false">CONCATENATE(MONTH(AD73),"/",DAY(AD73)," ",(AE73))</f>
        <v>3/27 22</v>
      </c>
      <c r="AD73" s="9" t="n">
        <f aca="false">+AD49+1</f>
        <v>36977</v>
      </c>
      <c r="AE73" s="10" t="n">
        <f aca="false">+AE49</f>
        <v>22</v>
      </c>
      <c r="AF73" s="7" t="n">
        <f aca="false">VLOOKUP(AG73,C:AA,24,FALSE())</f>
        <v>17593.3910863107</v>
      </c>
      <c r="AG73" s="0" t="n">
        <f aca="false">DAY(AD73)</f>
        <v>27</v>
      </c>
    </row>
    <row r="74" customFormat="false" ht="12.75" hidden="false" customHeight="false" outlineLevel="0" collapsed="false">
      <c r="AC74" s="0" t="str">
        <f aca="false">CONCATENATE(MONTH(AD74),"/",DAY(AD74)," ",(AE74))</f>
        <v>3/27 23</v>
      </c>
      <c r="AD74" s="9" t="n">
        <f aca="false">+AD50+1</f>
        <v>36977</v>
      </c>
      <c r="AE74" s="10" t="n">
        <f aca="false">+AE50</f>
        <v>23</v>
      </c>
      <c r="AF74" s="7" t="n">
        <f aca="false">VLOOKUP(AG74,C:AA,25,FALSE())</f>
        <v>15955.8659838145</v>
      </c>
      <c r="AG74" s="0" t="n">
        <f aca="false">DAY(AD74)</f>
        <v>27</v>
      </c>
    </row>
    <row r="75" customFormat="false" ht="12.75" hidden="false" customHeight="false" outlineLevel="0" collapsed="false">
      <c r="AC75" s="0" t="str">
        <f aca="false">CONCATENATE(MONTH(AD75),"/",DAY(AD75)," ",(AE75))</f>
        <v>3/28 0</v>
      </c>
      <c r="AD75" s="9" t="n">
        <f aca="false">+AD51+1</f>
        <v>36978</v>
      </c>
      <c r="AE75" s="10" t="n">
        <f aca="false">+AE51</f>
        <v>0</v>
      </c>
      <c r="AF75" s="7" t="n">
        <f aca="false">VLOOKUP(AG75,C:AA,2,FALSE())</f>
        <v>14766.8859780706</v>
      </c>
      <c r="AG75" s="0" t="n">
        <f aca="false">DAY(AD75)</f>
        <v>28</v>
      </c>
    </row>
    <row r="76" customFormat="false" ht="12.75" hidden="false" customHeight="false" outlineLevel="0" collapsed="false">
      <c r="AC76" s="0" t="str">
        <f aca="false">CONCATENATE(MONTH(AD76),"/",DAY(AD76)," ",(AE76))</f>
        <v>3/28 1</v>
      </c>
      <c r="AD76" s="9" t="n">
        <f aca="false">+AD52+1</f>
        <v>36978</v>
      </c>
      <c r="AE76" s="10" t="n">
        <f aca="false">+AE52</f>
        <v>1</v>
      </c>
      <c r="AF76" s="7" t="n">
        <f aca="false">VLOOKUP(AG76,C:AA,3,FALSE())</f>
        <v>14116.9766004825</v>
      </c>
      <c r="AG76" s="0" t="n">
        <f aca="false">DAY(AD76)</f>
        <v>28</v>
      </c>
    </row>
    <row r="77" customFormat="false" ht="12.75" hidden="false" customHeight="false" outlineLevel="0" collapsed="false">
      <c r="AC77" s="0" t="str">
        <f aca="false">CONCATENATE(MONTH(AD77),"/",DAY(AD77)," ",(AE77))</f>
        <v>3/28 2</v>
      </c>
      <c r="AD77" s="9" t="n">
        <f aca="false">+AD53+1</f>
        <v>36978</v>
      </c>
      <c r="AE77" s="10" t="n">
        <f aca="false">+AE53</f>
        <v>2</v>
      </c>
      <c r="AF77" s="7" t="n">
        <f aca="false">VLOOKUP(AG77,C:AA,4,FALSE())</f>
        <v>13891.0276828062</v>
      </c>
      <c r="AG77" s="0" t="n">
        <f aca="false">DAY(AD77)</f>
        <v>28</v>
      </c>
    </row>
    <row r="78" customFormat="false" ht="12.75" hidden="false" customHeight="false" outlineLevel="0" collapsed="false">
      <c r="AC78" s="0" t="str">
        <f aca="false">CONCATENATE(MONTH(AD78),"/",DAY(AD78)," ",(AE78))</f>
        <v>3/28 3</v>
      </c>
      <c r="AD78" s="9" t="n">
        <f aca="false">+AD54+1</f>
        <v>36978</v>
      </c>
      <c r="AE78" s="10" t="n">
        <f aca="false">+AE54</f>
        <v>3</v>
      </c>
      <c r="AF78" s="7" t="n">
        <f aca="false">VLOOKUP(AG78,C:AA,5,FALSE())</f>
        <v>13778.2054572617</v>
      </c>
      <c r="AG78" s="0" t="n">
        <f aca="false">DAY(AD78)</f>
        <v>28</v>
      </c>
    </row>
    <row r="79" customFormat="false" ht="12.75" hidden="false" customHeight="false" outlineLevel="0" collapsed="false">
      <c r="AC79" s="0" t="str">
        <f aca="false">CONCATENATE(MONTH(AD79),"/",DAY(AD79)," ",(AE79))</f>
        <v>3/28 4</v>
      </c>
      <c r="AD79" s="9" t="n">
        <f aca="false">+AD55+1</f>
        <v>36978</v>
      </c>
      <c r="AE79" s="10" t="n">
        <f aca="false">+AE55</f>
        <v>4</v>
      </c>
      <c r="AF79" s="7" t="n">
        <f aca="false">VLOOKUP(AG79,C:AA,6,FALSE())</f>
        <v>13844.941036843</v>
      </c>
      <c r="AG79" s="0" t="n">
        <f aca="false">DAY(AD79)</f>
        <v>28</v>
      </c>
    </row>
    <row r="80" customFormat="false" ht="12.75" hidden="false" customHeight="false" outlineLevel="0" collapsed="false">
      <c r="AC80" s="0" t="str">
        <f aca="false">CONCATENATE(MONTH(AD80),"/",DAY(AD80)," ",(AE80))</f>
        <v>3/28 5</v>
      </c>
      <c r="AD80" s="9" t="n">
        <f aca="false">+AD56+1</f>
        <v>36978</v>
      </c>
      <c r="AE80" s="10" t="n">
        <f aca="false">+AE56</f>
        <v>5</v>
      </c>
      <c r="AF80" s="7" t="n">
        <f aca="false">VLOOKUP(AG80,C:AA,7,FALSE())</f>
        <v>14805.0011286274</v>
      </c>
      <c r="AG80" s="0" t="n">
        <f aca="false">DAY(AD80)</f>
        <v>28</v>
      </c>
    </row>
    <row r="81" customFormat="false" ht="12.75" hidden="false" customHeight="false" outlineLevel="0" collapsed="false">
      <c r="AC81" s="0" t="str">
        <f aca="false">CONCATENATE(MONTH(AD81),"/",DAY(AD81)," ",(AE81))</f>
        <v>3/28 6</v>
      </c>
      <c r="AD81" s="9" t="n">
        <f aca="false">+AD57+1</f>
        <v>36978</v>
      </c>
      <c r="AE81" s="10" t="n">
        <f aca="false">+AE57</f>
        <v>6</v>
      </c>
      <c r="AF81" s="7" t="n">
        <f aca="false">VLOOKUP(AG81,C:AA,8,FALSE())</f>
        <v>16739.2660491702</v>
      </c>
      <c r="AG81" s="0" t="n">
        <f aca="false">DAY(AD81)</f>
        <v>28</v>
      </c>
    </row>
    <row r="82" customFormat="false" ht="12.75" hidden="false" customHeight="false" outlineLevel="0" collapsed="false">
      <c r="AC82" s="0" t="str">
        <f aca="false">CONCATENATE(MONTH(AD82),"/",DAY(AD82)," ",(AE82))</f>
        <v>3/28 7</v>
      </c>
      <c r="AD82" s="9" t="n">
        <f aca="false">+AD58+1</f>
        <v>36978</v>
      </c>
      <c r="AE82" s="10" t="n">
        <f aca="false">+AE58</f>
        <v>7</v>
      </c>
      <c r="AF82" s="7" t="n">
        <f aca="false">VLOOKUP(AG82,C:AA,9,FALSE())</f>
        <v>18422.5436285271</v>
      </c>
      <c r="AG82" s="0" t="n">
        <f aca="false">DAY(AD82)</f>
        <v>28</v>
      </c>
    </row>
    <row r="83" customFormat="false" ht="12.75" hidden="false" customHeight="false" outlineLevel="0" collapsed="false">
      <c r="AC83" s="0" t="str">
        <f aca="false">CONCATENATE(MONTH(AD83),"/",DAY(AD83)," ",(AE83))</f>
        <v>3/28 8</v>
      </c>
      <c r="AD83" s="9" t="n">
        <f aca="false">+AD59+1</f>
        <v>36978</v>
      </c>
      <c r="AE83" s="10" t="n">
        <f aca="false">+AE59</f>
        <v>8</v>
      </c>
      <c r="AF83" s="7" t="n">
        <f aca="false">VLOOKUP(AG83,C:AA,10,FALSE())</f>
        <v>19355.8364995675</v>
      </c>
      <c r="AG83" s="0" t="n">
        <f aca="false">DAY(AD83)</f>
        <v>28</v>
      </c>
    </row>
    <row r="84" customFormat="false" ht="12.75" hidden="false" customHeight="false" outlineLevel="0" collapsed="false">
      <c r="AC84" s="0" t="str">
        <f aca="false">CONCATENATE(MONTH(AD84),"/",DAY(AD84)," ",(AE84))</f>
        <v>3/28 9</v>
      </c>
      <c r="AD84" s="9" t="n">
        <f aca="false">+AD60+1</f>
        <v>36978</v>
      </c>
      <c r="AE84" s="10" t="n">
        <f aca="false">+AE60</f>
        <v>9</v>
      </c>
      <c r="AF84" s="7" t="n">
        <f aca="false">VLOOKUP(AG84,C:AA,11,FALSE())</f>
        <v>19733.7522621848</v>
      </c>
      <c r="AG84" s="0" t="n">
        <f aca="false">DAY(AD84)</f>
        <v>28</v>
      </c>
    </row>
    <row r="85" customFormat="false" ht="12.75" hidden="false" customHeight="false" outlineLevel="0" collapsed="false">
      <c r="AC85" s="0" t="str">
        <f aca="false">CONCATENATE(MONTH(AD85),"/",DAY(AD85)," ",(AE85))</f>
        <v>3/28 10</v>
      </c>
      <c r="AD85" s="9" t="n">
        <f aca="false">+AD61+1</f>
        <v>36978</v>
      </c>
      <c r="AE85" s="10" t="n">
        <f aca="false">+AE61</f>
        <v>10</v>
      </c>
      <c r="AF85" s="7" t="n">
        <f aca="false">VLOOKUP(AG85,C:AA,12,FALSE())</f>
        <v>19878.1374572568</v>
      </c>
      <c r="AG85" s="0" t="n">
        <f aca="false">DAY(AD85)</f>
        <v>28</v>
      </c>
    </row>
    <row r="86" customFormat="false" ht="12.75" hidden="false" customHeight="false" outlineLevel="0" collapsed="false">
      <c r="AC86" s="0" t="str">
        <f aca="false">CONCATENATE(MONTH(AD86),"/",DAY(AD86)," ",(AE86))</f>
        <v>3/28 11</v>
      </c>
      <c r="AD86" s="9" t="n">
        <f aca="false">+AD62+1</f>
        <v>36978</v>
      </c>
      <c r="AE86" s="10" t="n">
        <f aca="false">+AE62</f>
        <v>11</v>
      </c>
      <c r="AF86" s="7" t="n">
        <f aca="false">VLOOKUP(AG86,C:AA,13,FALSE())</f>
        <v>19845.7542885</v>
      </c>
      <c r="AG86" s="0" t="n">
        <f aca="false">DAY(AD86)</f>
        <v>28</v>
      </c>
    </row>
    <row r="87" customFormat="false" ht="12.75" hidden="false" customHeight="false" outlineLevel="0" collapsed="false">
      <c r="AC87" s="0" t="str">
        <f aca="false">CONCATENATE(MONTH(AD87),"/",DAY(AD87)," ",(AE87))</f>
        <v>3/28 12</v>
      </c>
      <c r="AD87" s="9" t="n">
        <f aca="false">+AD63+1</f>
        <v>36978</v>
      </c>
      <c r="AE87" s="10" t="n">
        <f aca="false">+AE63</f>
        <v>12</v>
      </c>
      <c r="AF87" s="7" t="n">
        <f aca="false">VLOOKUP(AG87,C:AA,14,FALSE())</f>
        <v>19643.3216740014</v>
      </c>
      <c r="AG87" s="0" t="n">
        <f aca="false">DAY(AD87)</f>
        <v>28</v>
      </c>
    </row>
    <row r="88" customFormat="false" ht="12.75" hidden="false" customHeight="false" outlineLevel="0" collapsed="false">
      <c r="AC88" s="0" t="str">
        <f aca="false">CONCATENATE(MONTH(AD88),"/",DAY(AD88)," ",(AE88))</f>
        <v>3/28 13</v>
      </c>
      <c r="AD88" s="9" t="n">
        <f aca="false">+AD64+1</f>
        <v>36978</v>
      </c>
      <c r="AE88" s="10" t="n">
        <f aca="false">+AE64</f>
        <v>13</v>
      </c>
      <c r="AF88" s="7" t="n">
        <f aca="false">VLOOKUP(AG88,C:AA,15,FALSE())</f>
        <v>19554.1750313994</v>
      </c>
      <c r="AG88" s="0" t="n">
        <f aca="false">DAY(AD88)</f>
        <v>28</v>
      </c>
    </row>
    <row r="89" customFormat="false" ht="12.75" hidden="false" customHeight="false" outlineLevel="0" collapsed="false">
      <c r="AC89" s="0" t="str">
        <f aca="false">CONCATENATE(MONTH(AD89),"/",DAY(AD89)," ",(AE89))</f>
        <v>3/28 14</v>
      </c>
      <c r="AD89" s="9" t="n">
        <f aca="false">+AD65+1</f>
        <v>36978</v>
      </c>
      <c r="AE89" s="10" t="n">
        <f aca="false">+AE65</f>
        <v>14</v>
      </c>
      <c r="AF89" s="7" t="n">
        <f aca="false">VLOOKUP(AG89,C:AA,16,FALSE())</f>
        <v>19402.1274190451</v>
      </c>
      <c r="AG89" s="0" t="n">
        <f aca="false">DAY(AD89)</f>
        <v>28</v>
      </c>
    </row>
    <row r="90" customFormat="false" ht="12.75" hidden="false" customHeight="false" outlineLevel="0" collapsed="false">
      <c r="AC90" s="0" t="str">
        <f aca="false">CONCATENATE(MONTH(AD90),"/",DAY(AD90)," ",(AE90))</f>
        <v>3/28 15</v>
      </c>
      <c r="AD90" s="9" t="n">
        <f aca="false">+AD66+1</f>
        <v>36978</v>
      </c>
      <c r="AE90" s="10" t="n">
        <f aca="false">+AE66</f>
        <v>15</v>
      </c>
      <c r="AF90" s="7" t="n">
        <f aca="false">VLOOKUP(AG90,C:AA,17,FALSE())</f>
        <v>19306.9183752485</v>
      </c>
      <c r="AG90" s="0" t="n">
        <f aca="false">DAY(AD90)</f>
        <v>28</v>
      </c>
    </row>
    <row r="91" customFormat="false" ht="12.75" hidden="false" customHeight="false" outlineLevel="0" collapsed="false">
      <c r="AC91" s="0" t="str">
        <f aca="false">CONCATENATE(MONTH(AD91),"/",DAY(AD91)," ",(AE91))</f>
        <v>3/28 16</v>
      </c>
      <c r="AD91" s="9" t="n">
        <f aca="false">+AD67+1</f>
        <v>36978</v>
      </c>
      <c r="AE91" s="10" t="n">
        <f aca="false">+AE67</f>
        <v>16</v>
      </c>
      <c r="AF91" s="7" t="n">
        <f aca="false">VLOOKUP(AG91,C:AA,18,FALSE())</f>
        <v>19413.8215709687</v>
      </c>
      <c r="AG91" s="0" t="n">
        <f aca="false">DAY(AD91)</f>
        <v>28</v>
      </c>
    </row>
    <row r="92" customFormat="false" ht="12.75" hidden="false" customHeight="false" outlineLevel="0" collapsed="false">
      <c r="AC92" s="0" t="str">
        <f aca="false">CONCATENATE(MONTH(AD92),"/",DAY(AD92)," ",(AE92))</f>
        <v>3/28 17</v>
      </c>
      <c r="AD92" s="9" t="n">
        <f aca="false">+AD68+1</f>
        <v>36978</v>
      </c>
      <c r="AE92" s="10" t="n">
        <f aca="false">+AE68</f>
        <v>17</v>
      </c>
      <c r="AF92" s="7" t="n">
        <f aca="false">VLOOKUP(AG92,C:AA,19,FALSE())</f>
        <v>19686.2029101437</v>
      </c>
      <c r="AG92" s="0" t="n">
        <f aca="false">DAY(AD92)</f>
        <v>28</v>
      </c>
    </row>
    <row r="93" customFormat="false" ht="12.75" hidden="false" customHeight="false" outlineLevel="0" collapsed="false">
      <c r="AC93" s="0" t="str">
        <f aca="false">CONCATENATE(MONTH(AD93),"/",DAY(AD93)," ",(AE93))</f>
        <v>3/28 18</v>
      </c>
      <c r="AD93" s="9" t="n">
        <f aca="false">+AD69+1</f>
        <v>36978</v>
      </c>
      <c r="AE93" s="10" t="n">
        <f aca="false">+AE69</f>
        <v>18</v>
      </c>
      <c r="AF93" s="7" t="n">
        <f aca="false">VLOOKUP(AG93,C:AA,20,FALSE())</f>
        <v>20376.5555256288</v>
      </c>
      <c r="AG93" s="0" t="n">
        <f aca="false">DAY(AD93)</f>
        <v>28</v>
      </c>
    </row>
    <row r="94" customFormat="false" ht="12.75" hidden="false" customHeight="false" outlineLevel="0" collapsed="false">
      <c r="AC94" s="0" t="str">
        <f aca="false">CONCATENATE(MONTH(AD94),"/",DAY(AD94)," ",(AE94))</f>
        <v>3/28 19</v>
      </c>
      <c r="AD94" s="9" t="n">
        <f aca="false">+AD70+1</f>
        <v>36978</v>
      </c>
      <c r="AE94" s="10" t="n">
        <f aca="false">+AE70</f>
        <v>19</v>
      </c>
      <c r="AF94" s="7" t="n">
        <f aca="false">VLOOKUP(AG94,C:AA,21,FALSE())</f>
        <v>20671.4141666704</v>
      </c>
      <c r="AG94" s="0" t="n">
        <f aca="false">DAY(AD94)</f>
        <v>28</v>
      </c>
    </row>
    <row r="95" customFormat="false" ht="12.75" hidden="false" customHeight="false" outlineLevel="0" collapsed="false">
      <c r="AC95" s="0" t="str">
        <f aca="false">CONCATENATE(MONTH(AD95),"/",DAY(AD95)," ",(AE95))</f>
        <v>3/28 20</v>
      </c>
      <c r="AD95" s="9" t="n">
        <f aca="false">+AD71+1</f>
        <v>36978</v>
      </c>
      <c r="AE95" s="10" t="n">
        <f aca="false">+AE71</f>
        <v>20</v>
      </c>
      <c r="AF95" s="7" t="n">
        <f aca="false">VLOOKUP(AG95,C:AA,22,FALSE())</f>
        <v>20085.1771709868</v>
      </c>
      <c r="AG95" s="0" t="n">
        <f aca="false">DAY(AD95)</f>
        <v>28</v>
      </c>
    </row>
    <row r="96" customFormat="false" ht="12.75" hidden="false" customHeight="false" outlineLevel="0" collapsed="false">
      <c r="AC96" s="0" t="str">
        <f aca="false">CONCATENATE(MONTH(AD96),"/",DAY(AD96)," ",(AE96))</f>
        <v>3/28 21</v>
      </c>
      <c r="AD96" s="9" t="n">
        <f aca="false">+AD72+1</f>
        <v>36978</v>
      </c>
      <c r="AE96" s="10" t="n">
        <f aca="false">+AE72</f>
        <v>21</v>
      </c>
      <c r="AF96" s="7" t="n">
        <f aca="false">VLOOKUP(AG96,C:AA,23,FALSE())</f>
        <v>18937.045393707</v>
      </c>
      <c r="AG96" s="0" t="n">
        <f aca="false">DAY(AD96)</f>
        <v>28</v>
      </c>
    </row>
    <row r="97" customFormat="false" ht="12.75" hidden="false" customHeight="false" outlineLevel="0" collapsed="false">
      <c r="AC97" s="0" t="str">
        <f aca="false">CONCATENATE(MONTH(AD97),"/",DAY(AD97)," ",(AE97))</f>
        <v>3/28 22</v>
      </c>
      <c r="AD97" s="9" t="n">
        <f aca="false">+AD73+1</f>
        <v>36978</v>
      </c>
      <c r="AE97" s="10" t="n">
        <f aca="false">+AE73</f>
        <v>22</v>
      </c>
      <c r="AF97" s="7" t="n">
        <f aca="false">VLOOKUP(AG97,C:AA,24,FALSE())</f>
        <v>17497.0152395711</v>
      </c>
      <c r="AG97" s="0" t="n">
        <f aca="false">DAY(AD97)</f>
        <v>28</v>
      </c>
    </row>
    <row r="98" customFormat="false" ht="12.75" hidden="false" customHeight="false" outlineLevel="0" collapsed="false">
      <c r="AC98" s="0" t="str">
        <f aca="false">CONCATENATE(MONTH(AD98),"/",DAY(AD98)," ",(AE98))</f>
        <v>3/28 23</v>
      </c>
      <c r="AD98" s="9" t="n">
        <f aca="false">+AD74+1</f>
        <v>36978</v>
      </c>
      <c r="AE98" s="10" t="n">
        <f aca="false">+AE74</f>
        <v>23</v>
      </c>
      <c r="AF98" s="7" t="n">
        <f aca="false">VLOOKUP(AG98,C:AA,25,FALSE())</f>
        <v>15824.9694034169</v>
      </c>
      <c r="AG98" s="0" t="n">
        <f aca="false">DAY(AD98)</f>
        <v>28</v>
      </c>
    </row>
    <row r="99" customFormat="false" ht="12.75" hidden="false" customHeight="false" outlineLevel="0" collapsed="false">
      <c r="AC99" s="0" t="str">
        <f aca="false">CONCATENATE(MONTH(AD99),"/",DAY(AD99)," ",(AE99))</f>
        <v>3/29 0</v>
      </c>
      <c r="AD99" s="9" t="n">
        <f aca="false">+AD75+1</f>
        <v>36979</v>
      </c>
      <c r="AE99" s="10" t="n">
        <f aca="false">+AE75</f>
        <v>0</v>
      </c>
      <c r="AF99" s="7" t="n">
        <f aca="false">VLOOKUP(AG99,C:AA,2,FALSE())</f>
        <v>14572.1541130298</v>
      </c>
      <c r="AG99" s="0" t="n">
        <f aca="false">DAY(AD99)</f>
        <v>29</v>
      </c>
    </row>
    <row r="100" customFormat="false" ht="12.75" hidden="false" customHeight="false" outlineLevel="0" collapsed="false">
      <c r="AC100" s="0" t="str">
        <f aca="false">CONCATENATE(MONTH(AD100),"/",DAY(AD100)," ",(AE100))</f>
        <v>3/29 1</v>
      </c>
      <c r="AD100" s="9" t="n">
        <f aca="false">+AD76+1</f>
        <v>36979</v>
      </c>
      <c r="AE100" s="10" t="n">
        <f aca="false">+AE76</f>
        <v>1</v>
      </c>
      <c r="AF100" s="7" t="n">
        <f aca="false">VLOOKUP(AG100,C:AA,3,FALSE())</f>
        <v>13930.9274572868</v>
      </c>
      <c r="AG100" s="0" t="n">
        <f aca="false">DAY(AD100)</f>
        <v>29</v>
      </c>
    </row>
    <row r="101" customFormat="false" ht="12.75" hidden="false" customHeight="false" outlineLevel="0" collapsed="false">
      <c r="AC101" s="0" t="str">
        <f aca="false">CONCATENATE(MONTH(AD101),"/",DAY(AD101)," ",(AE101))</f>
        <v>3/29 2</v>
      </c>
      <c r="AD101" s="9" t="n">
        <f aca="false">+AD77+1</f>
        <v>36979</v>
      </c>
      <c r="AE101" s="10" t="n">
        <f aca="false">+AE77</f>
        <v>2</v>
      </c>
      <c r="AF101" s="7" t="n">
        <f aca="false">VLOOKUP(AG101,C:AA,4,FALSE())</f>
        <v>13693.929597683</v>
      </c>
      <c r="AG101" s="0" t="n">
        <f aca="false">DAY(AD101)</f>
        <v>29</v>
      </c>
    </row>
    <row r="102" customFormat="false" ht="12.75" hidden="false" customHeight="false" outlineLevel="0" collapsed="false">
      <c r="AC102" s="0" t="str">
        <f aca="false">CONCATENATE(MONTH(AD102),"/",DAY(AD102)," ",(AE102))</f>
        <v>3/29 3</v>
      </c>
      <c r="AD102" s="9" t="n">
        <f aca="false">+AD78+1</f>
        <v>36979</v>
      </c>
      <c r="AE102" s="10" t="n">
        <f aca="false">+AE78</f>
        <v>3</v>
      </c>
      <c r="AF102" s="7" t="n">
        <f aca="false">VLOOKUP(AG102,C:AA,5,FALSE())</f>
        <v>13587.5473069171</v>
      </c>
      <c r="AG102" s="0" t="n">
        <f aca="false">DAY(AD102)</f>
        <v>29</v>
      </c>
    </row>
    <row r="103" customFormat="false" ht="12.75" hidden="false" customHeight="false" outlineLevel="0" collapsed="false">
      <c r="AC103" s="0" t="str">
        <f aca="false">CONCATENATE(MONTH(AD103),"/",DAY(AD103)," ",(AE103))</f>
        <v>3/29 4</v>
      </c>
      <c r="AD103" s="9" t="n">
        <f aca="false">+AD79+1</f>
        <v>36979</v>
      </c>
      <c r="AE103" s="10" t="n">
        <f aca="false">+AE79</f>
        <v>4</v>
      </c>
      <c r="AF103" s="7" t="n">
        <f aca="false">VLOOKUP(AG103,C:AA,6,FALSE())</f>
        <v>13632.5864028812</v>
      </c>
      <c r="AG103" s="0" t="n">
        <f aca="false">DAY(AD103)</f>
        <v>29</v>
      </c>
    </row>
    <row r="104" customFormat="false" ht="12.75" hidden="false" customHeight="false" outlineLevel="0" collapsed="false">
      <c r="AC104" s="0" t="str">
        <f aca="false">CONCATENATE(MONTH(AD104),"/",DAY(AD104)," ",(AE104))</f>
        <v>3/29 5</v>
      </c>
      <c r="AD104" s="9" t="n">
        <f aca="false">+AD80+1</f>
        <v>36979</v>
      </c>
      <c r="AE104" s="10" t="n">
        <f aca="false">+AE80</f>
        <v>5</v>
      </c>
      <c r="AF104" s="7" t="n">
        <f aca="false">VLOOKUP(AG104,C:AA,7,FALSE())</f>
        <v>14575.5187811072</v>
      </c>
      <c r="AG104" s="0" t="n">
        <f aca="false">DAY(AD104)</f>
        <v>29</v>
      </c>
    </row>
    <row r="105" customFormat="false" ht="12.75" hidden="false" customHeight="false" outlineLevel="0" collapsed="false">
      <c r="AC105" s="0" t="str">
        <f aca="false">CONCATENATE(MONTH(AD105),"/",DAY(AD105)," ",(AE105))</f>
        <v>3/29 6</v>
      </c>
      <c r="AD105" s="9" t="n">
        <f aca="false">+AD81+1</f>
        <v>36979</v>
      </c>
      <c r="AE105" s="10" t="n">
        <f aca="false">+AE81</f>
        <v>6</v>
      </c>
      <c r="AF105" s="7" t="n">
        <f aca="false">VLOOKUP(AG105,C:AA,8,FALSE())</f>
        <v>16541.6378380761</v>
      </c>
      <c r="AG105" s="0" t="n">
        <f aca="false">DAY(AD105)</f>
        <v>29</v>
      </c>
    </row>
    <row r="106" customFormat="false" ht="12.75" hidden="false" customHeight="false" outlineLevel="0" collapsed="false">
      <c r="AC106" s="0" t="str">
        <f aca="false">CONCATENATE(MONTH(AD106),"/",DAY(AD106)," ",(AE106))</f>
        <v>3/29 7</v>
      </c>
      <c r="AD106" s="9" t="n">
        <f aca="false">+AD82+1</f>
        <v>36979</v>
      </c>
      <c r="AE106" s="10" t="n">
        <f aca="false">+AE82</f>
        <v>7</v>
      </c>
      <c r="AF106" s="7" t="n">
        <f aca="false">VLOOKUP(AG106,C:AA,9,FALSE())</f>
        <v>18275.3663955215</v>
      </c>
      <c r="AG106" s="0" t="n">
        <f aca="false">DAY(AD106)</f>
        <v>29</v>
      </c>
    </row>
    <row r="107" customFormat="false" ht="12.75" hidden="false" customHeight="false" outlineLevel="0" collapsed="false">
      <c r="AC107" s="0" t="str">
        <f aca="false">CONCATENATE(MONTH(AD107),"/",DAY(AD107)," ",(AE107))</f>
        <v>3/29 8</v>
      </c>
      <c r="AD107" s="9" t="n">
        <f aca="false">+AD83+1</f>
        <v>36979</v>
      </c>
      <c r="AE107" s="10" t="n">
        <f aca="false">+AE83</f>
        <v>8</v>
      </c>
      <c r="AF107" s="7" t="n">
        <f aca="false">VLOOKUP(AG107,C:AA,10,FALSE())</f>
        <v>19237.1587803548</v>
      </c>
      <c r="AG107" s="0" t="n">
        <f aca="false">DAY(AD107)</f>
        <v>29</v>
      </c>
    </row>
    <row r="108" customFormat="false" ht="12.75" hidden="false" customHeight="false" outlineLevel="0" collapsed="false">
      <c r="AC108" s="0" t="str">
        <f aca="false">CONCATENATE(MONTH(AD108),"/",DAY(AD108)," ",(AE108))</f>
        <v>3/29 9</v>
      </c>
      <c r="AD108" s="9" t="n">
        <f aca="false">+AD84+1</f>
        <v>36979</v>
      </c>
      <c r="AE108" s="10" t="n">
        <f aca="false">+AE84</f>
        <v>9</v>
      </c>
      <c r="AF108" s="7" t="n">
        <f aca="false">VLOOKUP(AG108,C:AA,11,FALSE())</f>
        <v>19662.394500331</v>
      </c>
      <c r="AG108" s="0" t="n">
        <f aca="false">DAY(AD108)</f>
        <v>29</v>
      </c>
    </row>
    <row r="109" customFormat="false" ht="12.75" hidden="false" customHeight="false" outlineLevel="0" collapsed="false">
      <c r="AC109" s="0" t="str">
        <f aca="false">CONCATENATE(MONTH(AD109),"/",DAY(AD109)," ",(AE109))</f>
        <v>3/29 10</v>
      </c>
      <c r="AD109" s="9" t="n">
        <f aca="false">+AD85+1</f>
        <v>36979</v>
      </c>
      <c r="AE109" s="10" t="n">
        <f aca="false">+AE85</f>
        <v>10</v>
      </c>
      <c r="AF109" s="7" t="n">
        <f aca="false">VLOOKUP(AG109,C:AA,12,FALSE())</f>
        <v>19821.4718986553</v>
      </c>
      <c r="AG109" s="0" t="n">
        <f aca="false">DAY(AD109)</f>
        <v>29</v>
      </c>
    </row>
    <row r="110" customFormat="false" ht="12.75" hidden="false" customHeight="false" outlineLevel="0" collapsed="false">
      <c r="AC110" s="0" t="str">
        <f aca="false">CONCATENATE(MONTH(AD110),"/",DAY(AD110)," ",(AE110))</f>
        <v>3/29 11</v>
      </c>
      <c r="AD110" s="9" t="n">
        <f aca="false">+AD86+1</f>
        <v>36979</v>
      </c>
      <c r="AE110" s="10" t="n">
        <f aca="false">+AE86</f>
        <v>11</v>
      </c>
      <c r="AF110" s="7" t="n">
        <f aca="false">VLOOKUP(AG110,C:AA,13,FALSE())</f>
        <v>19798.393220594</v>
      </c>
      <c r="AG110" s="0" t="n">
        <f aca="false">DAY(AD110)</f>
        <v>29</v>
      </c>
    </row>
    <row r="111" customFormat="false" ht="12.75" hidden="false" customHeight="false" outlineLevel="0" collapsed="false">
      <c r="AC111" s="0" t="str">
        <f aca="false">CONCATENATE(MONTH(AD111),"/",DAY(AD111)," ",(AE111))</f>
        <v>3/29 12</v>
      </c>
      <c r="AD111" s="9" t="n">
        <f aca="false">+AD87+1</f>
        <v>36979</v>
      </c>
      <c r="AE111" s="10" t="n">
        <f aca="false">+AE87</f>
        <v>12</v>
      </c>
      <c r="AF111" s="7" t="n">
        <f aca="false">VLOOKUP(AG111,C:AA,14,FALSE())</f>
        <v>19610.9288719453</v>
      </c>
      <c r="AG111" s="0" t="n">
        <f aca="false">DAY(AD111)</f>
        <v>29</v>
      </c>
    </row>
    <row r="112" customFormat="false" ht="12.75" hidden="false" customHeight="false" outlineLevel="0" collapsed="false">
      <c r="AC112" s="0" t="str">
        <f aca="false">CONCATENATE(MONTH(AD112),"/",DAY(AD112)," ",(AE112))</f>
        <v>3/29 13</v>
      </c>
      <c r="AD112" s="9" t="n">
        <f aca="false">+AD88+1</f>
        <v>36979</v>
      </c>
      <c r="AE112" s="10" t="n">
        <f aca="false">+AE88</f>
        <v>13</v>
      </c>
      <c r="AF112" s="7" t="n">
        <f aca="false">VLOOKUP(AG112,C:AA,15,FALSE())</f>
        <v>19538.1985303855</v>
      </c>
      <c r="AG112" s="0" t="n">
        <f aca="false">DAY(AD112)</f>
        <v>29</v>
      </c>
    </row>
    <row r="113" customFormat="false" ht="12.75" hidden="false" customHeight="false" outlineLevel="0" collapsed="false">
      <c r="AC113" s="0" t="str">
        <f aca="false">CONCATENATE(MONTH(AD113),"/",DAY(AD113)," ",(AE113))</f>
        <v>3/29 14</v>
      </c>
      <c r="AD113" s="9" t="n">
        <f aca="false">+AD89+1</f>
        <v>36979</v>
      </c>
      <c r="AE113" s="10" t="n">
        <f aca="false">+AE89</f>
        <v>14</v>
      </c>
      <c r="AF113" s="7" t="n">
        <f aca="false">VLOOKUP(AG113,C:AA,16,FALSE())</f>
        <v>19382.580857277</v>
      </c>
      <c r="AG113" s="0" t="n">
        <f aca="false">DAY(AD113)</f>
        <v>29</v>
      </c>
    </row>
    <row r="114" customFormat="false" ht="12.75" hidden="false" customHeight="false" outlineLevel="0" collapsed="false">
      <c r="AC114" s="0" t="str">
        <f aca="false">CONCATENATE(MONTH(AD114),"/",DAY(AD114)," ",(AE114))</f>
        <v>3/29 15</v>
      </c>
      <c r="AD114" s="9" t="n">
        <f aca="false">+AD90+1</f>
        <v>36979</v>
      </c>
      <c r="AE114" s="10" t="n">
        <f aca="false">+AE90</f>
        <v>15</v>
      </c>
      <c r="AF114" s="7" t="n">
        <f aca="false">VLOOKUP(AG114,C:AA,17,FALSE())</f>
        <v>19266.5804670917</v>
      </c>
      <c r="AG114" s="0" t="n">
        <f aca="false">DAY(AD114)</f>
        <v>29</v>
      </c>
    </row>
    <row r="115" customFormat="false" ht="12.75" hidden="false" customHeight="false" outlineLevel="0" collapsed="false">
      <c r="AC115" s="0" t="str">
        <f aca="false">CONCATENATE(MONTH(AD115),"/",DAY(AD115)," ",(AE115))</f>
        <v>3/29 16</v>
      </c>
      <c r="AD115" s="9" t="n">
        <f aca="false">+AD91+1</f>
        <v>36979</v>
      </c>
      <c r="AE115" s="10" t="n">
        <f aca="false">+AE91</f>
        <v>16</v>
      </c>
      <c r="AF115" s="7" t="n">
        <f aca="false">VLOOKUP(AG115,C:AA,18,FALSE())</f>
        <v>19334.1157148965</v>
      </c>
      <c r="AG115" s="0" t="n">
        <f aca="false">DAY(AD115)</f>
        <v>29</v>
      </c>
    </row>
    <row r="116" customFormat="false" ht="12.75" hidden="false" customHeight="false" outlineLevel="0" collapsed="false">
      <c r="AC116" s="0" t="str">
        <f aca="false">CONCATENATE(MONTH(AD116),"/",DAY(AD116)," ",(AE116))</f>
        <v>3/29 17</v>
      </c>
      <c r="AD116" s="9" t="n">
        <f aca="false">+AD92+1</f>
        <v>36979</v>
      </c>
      <c r="AE116" s="10" t="n">
        <f aca="false">+AE92</f>
        <v>17</v>
      </c>
      <c r="AF116" s="7" t="n">
        <f aca="false">VLOOKUP(AG116,C:AA,19,FALSE())</f>
        <v>19550.322545711</v>
      </c>
      <c r="AG116" s="0" t="n">
        <f aca="false">DAY(AD116)</f>
        <v>29</v>
      </c>
    </row>
    <row r="117" customFormat="false" ht="12.75" hidden="false" customHeight="false" outlineLevel="0" collapsed="false">
      <c r="AC117" s="0" t="str">
        <f aca="false">CONCATENATE(MONTH(AD117),"/",DAY(AD117)," ",(AE117))</f>
        <v>3/29 18</v>
      </c>
      <c r="AD117" s="9" t="n">
        <f aca="false">+AD93+1</f>
        <v>36979</v>
      </c>
      <c r="AE117" s="10" t="n">
        <f aca="false">+AE93</f>
        <v>18</v>
      </c>
      <c r="AF117" s="7" t="n">
        <f aca="false">VLOOKUP(AG117,C:AA,20,FALSE())</f>
        <v>20216.928075638</v>
      </c>
      <c r="AG117" s="0" t="n">
        <f aca="false">DAY(AD117)</f>
        <v>29</v>
      </c>
    </row>
    <row r="118" customFormat="false" ht="12.75" hidden="false" customHeight="false" outlineLevel="0" collapsed="false">
      <c r="AC118" s="0" t="str">
        <f aca="false">CONCATENATE(MONTH(AD118),"/",DAY(AD118)," ",(AE118))</f>
        <v>3/29 19</v>
      </c>
      <c r="AD118" s="9" t="n">
        <f aca="false">+AD94+1</f>
        <v>36979</v>
      </c>
      <c r="AE118" s="10" t="n">
        <f aca="false">+AE94</f>
        <v>19</v>
      </c>
      <c r="AF118" s="7" t="n">
        <f aca="false">VLOOKUP(AG118,C:AA,21,FALSE())</f>
        <v>20542.6077177114</v>
      </c>
      <c r="AG118" s="0" t="n">
        <f aca="false">DAY(AD118)</f>
        <v>29</v>
      </c>
    </row>
    <row r="119" customFormat="false" ht="12.75" hidden="false" customHeight="false" outlineLevel="0" collapsed="false">
      <c r="AC119" s="0" t="str">
        <f aca="false">CONCATENATE(MONTH(AD119),"/",DAY(AD119)," ",(AE119))</f>
        <v>3/29 20</v>
      </c>
      <c r="AD119" s="9" t="n">
        <f aca="false">+AD95+1</f>
        <v>36979</v>
      </c>
      <c r="AE119" s="10" t="n">
        <f aca="false">+AE95</f>
        <v>20</v>
      </c>
      <c r="AF119" s="7" t="n">
        <f aca="false">VLOOKUP(AG119,C:AA,22,FALSE())</f>
        <v>19927.2053111663</v>
      </c>
      <c r="AG119" s="0" t="n">
        <f aca="false">DAY(AD119)</f>
        <v>29</v>
      </c>
    </row>
    <row r="120" customFormat="false" ht="12.75" hidden="false" customHeight="false" outlineLevel="0" collapsed="false">
      <c r="AC120" s="0" t="str">
        <f aca="false">CONCATENATE(MONTH(AD120),"/",DAY(AD120)," ",(AE120))</f>
        <v>3/29 21</v>
      </c>
      <c r="AD120" s="9" t="n">
        <f aca="false">+AD96+1</f>
        <v>36979</v>
      </c>
      <c r="AE120" s="10" t="n">
        <f aca="false">+AE96</f>
        <v>21</v>
      </c>
      <c r="AF120" s="7" t="n">
        <f aca="false">VLOOKUP(AG120,C:AA,23,FALSE())</f>
        <v>18793.4263199757</v>
      </c>
      <c r="AG120" s="0" t="n">
        <f aca="false">DAY(AD120)</f>
        <v>29</v>
      </c>
    </row>
    <row r="121" customFormat="false" ht="12.75" hidden="false" customHeight="false" outlineLevel="0" collapsed="false">
      <c r="AC121" s="0" t="str">
        <f aca="false">CONCATENATE(MONTH(AD121),"/",DAY(AD121)," ",(AE121))</f>
        <v>3/29 22</v>
      </c>
      <c r="AD121" s="9" t="n">
        <f aca="false">+AD97+1</f>
        <v>36979</v>
      </c>
      <c r="AE121" s="10" t="n">
        <f aca="false">+AE97</f>
        <v>22</v>
      </c>
      <c r="AF121" s="7" t="n">
        <f aca="false">VLOOKUP(AG121,C:AA,24,FALSE())</f>
        <v>17408.597499746</v>
      </c>
      <c r="AG121" s="0" t="n">
        <f aca="false">DAY(AD121)</f>
        <v>29</v>
      </c>
    </row>
    <row r="122" customFormat="false" ht="12.75" hidden="false" customHeight="false" outlineLevel="0" collapsed="false">
      <c r="AC122" s="0" t="str">
        <f aca="false">CONCATENATE(MONTH(AD122),"/",DAY(AD122)," ",(AE122))</f>
        <v>3/29 23</v>
      </c>
      <c r="AD122" s="9" t="n">
        <f aca="false">+AD98+1</f>
        <v>36979</v>
      </c>
      <c r="AE122" s="10" t="n">
        <f aca="false">+AE98</f>
        <v>23</v>
      </c>
      <c r="AF122" s="7" t="n">
        <f aca="false">VLOOKUP(AG122,C:AA,25,FALSE())</f>
        <v>15761.8751634401</v>
      </c>
      <c r="AG122" s="0" t="n">
        <f aca="false">DAY(AD122)</f>
        <v>29</v>
      </c>
    </row>
    <row r="123" customFormat="false" ht="12.75" hidden="false" customHeight="false" outlineLevel="0" collapsed="false">
      <c r="AC123" s="0" t="str">
        <f aca="false">CONCATENATE(MONTH(AD123),"/",DAY(AD123)," ",(AE123))</f>
        <v>3/30 0</v>
      </c>
      <c r="AD123" s="9" t="n">
        <f aca="false">+AD99+1</f>
        <v>36980</v>
      </c>
      <c r="AE123" s="10" t="n">
        <f aca="false">+AE99</f>
        <v>0</v>
      </c>
      <c r="AF123" s="7" t="n">
        <f aca="false">VLOOKUP(AG123,C:AA,2,FALSE())</f>
        <v>14434.420547773</v>
      </c>
      <c r="AG123" s="0" t="n">
        <f aca="false">DAY(AD123)</f>
        <v>30</v>
      </c>
    </row>
    <row r="124" customFormat="false" ht="12.75" hidden="false" customHeight="false" outlineLevel="0" collapsed="false">
      <c r="AC124" s="0" t="str">
        <f aca="false">CONCATENATE(MONTH(AD124),"/",DAY(AD124)," ",(AE124))</f>
        <v>3/30 1</v>
      </c>
      <c r="AD124" s="9" t="n">
        <f aca="false">+AD100+1</f>
        <v>36980</v>
      </c>
      <c r="AE124" s="10" t="n">
        <f aca="false">+AE100</f>
        <v>1</v>
      </c>
      <c r="AF124" s="7" t="n">
        <f aca="false">VLOOKUP(AG124,C:AA,3,FALSE())</f>
        <v>13764.5666661201</v>
      </c>
      <c r="AG124" s="0" t="n">
        <f aca="false">DAY(AD124)</f>
        <v>30</v>
      </c>
    </row>
    <row r="125" customFormat="false" ht="12.75" hidden="false" customHeight="false" outlineLevel="0" collapsed="false">
      <c r="AC125" s="0" t="str">
        <f aca="false">CONCATENATE(MONTH(AD125),"/",DAY(AD125)," ",(AE125))</f>
        <v>3/30 2</v>
      </c>
      <c r="AD125" s="9" t="n">
        <f aca="false">+AD101+1</f>
        <v>36980</v>
      </c>
      <c r="AE125" s="10" t="n">
        <f aca="false">+AE101</f>
        <v>2</v>
      </c>
      <c r="AF125" s="7" t="n">
        <f aca="false">VLOOKUP(AG125,C:AA,4,FALSE())</f>
        <v>13503.2300199542</v>
      </c>
      <c r="AG125" s="0" t="n">
        <f aca="false">DAY(AD125)</f>
        <v>30</v>
      </c>
    </row>
    <row r="126" customFormat="false" ht="12.75" hidden="false" customHeight="false" outlineLevel="0" collapsed="false">
      <c r="AC126" s="0" t="str">
        <f aca="false">CONCATENATE(MONTH(AD126),"/",DAY(AD126)," ",(AE126))</f>
        <v>3/30 3</v>
      </c>
      <c r="AD126" s="9" t="n">
        <f aca="false">+AD102+1</f>
        <v>36980</v>
      </c>
      <c r="AE126" s="10" t="n">
        <f aca="false">+AE102</f>
        <v>3</v>
      </c>
      <c r="AF126" s="7" t="n">
        <f aca="false">VLOOKUP(AG126,C:AA,5,FALSE())</f>
        <v>13379.5533472599</v>
      </c>
      <c r="AG126" s="0" t="n">
        <f aca="false">DAY(AD126)</f>
        <v>30</v>
      </c>
    </row>
    <row r="127" customFormat="false" ht="12.75" hidden="false" customHeight="false" outlineLevel="0" collapsed="false">
      <c r="AC127" s="0" t="str">
        <f aca="false">CONCATENATE(MONTH(AD127),"/",DAY(AD127)," ",(AE127))</f>
        <v>3/30 4</v>
      </c>
      <c r="AD127" s="9" t="n">
        <f aca="false">+AD103+1</f>
        <v>36980</v>
      </c>
      <c r="AE127" s="10" t="n">
        <f aca="false">+AE103</f>
        <v>4</v>
      </c>
      <c r="AF127" s="7" t="n">
        <f aca="false">VLOOKUP(AG127,C:AA,6,FALSE())</f>
        <v>13381.0402606078</v>
      </c>
      <c r="AG127" s="0" t="n">
        <f aca="false">DAY(AD127)</f>
        <v>30</v>
      </c>
    </row>
    <row r="128" customFormat="false" ht="12.75" hidden="false" customHeight="false" outlineLevel="0" collapsed="false">
      <c r="AC128" s="0" t="str">
        <f aca="false">CONCATENATE(MONTH(AD128),"/",DAY(AD128)," ",(AE128))</f>
        <v>3/30 5</v>
      </c>
      <c r="AD128" s="9" t="n">
        <f aca="false">+AD104+1</f>
        <v>36980</v>
      </c>
      <c r="AE128" s="10" t="n">
        <f aca="false">+AE104</f>
        <v>5</v>
      </c>
      <c r="AF128" s="7" t="n">
        <f aca="false">VLOOKUP(AG128,C:AA,7,FALSE())</f>
        <v>14271.2160865326</v>
      </c>
      <c r="AG128" s="0" t="n">
        <f aca="false">DAY(AD128)</f>
        <v>30</v>
      </c>
    </row>
    <row r="129" customFormat="false" ht="12.75" hidden="false" customHeight="false" outlineLevel="0" collapsed="false">
      <c r="AC129" s="0" t="str">
        <f aca="false">CONCATENATE(MONTH(AD129),"/",DAY(AD129)," ",(AE129))</f>
        <v>3/30 6</v>
      </c>
      <c r="AD129" s="9" t="n">
        <f aca="false">+AD105+1</f>
        <v>36980</v>
      </c>
      <c r="AE129" s="10" t="n">
        <f aca="false">+AE105</f>
        <v>6</v>
      </c>
      <c r="AF129" s="7" t="n">
        <f aca="false">VLOOKUP(AG129,C:AA,8,FALSE())</f>
        <v>16209.4231113772</v>
      </c>
      <c r="AG129" s="0" t="n">
        <f aca="false">DAY(AD129)</f>
        <v>30</v>
      </c>
    </row>
    <row r="130" customFormat="false" ht="12.75" hidden="false" customHeight="false" outlineLevel="0" collapsed="false">
      <c r="AC130" s="0" t="str">
        <f aca="false">CONCATENATE(MONTH(AD130),"/",DAY(AD130)," ",(AE130))</f>
        <v>3/30 7</v>
      </c>
      <c r="AD130" s="9" t="n">
        <f aca="false">+AD106+1</f>
        <v>36980</v>
      </c>
      <c r="AE130" s="10" t="n">
        <f aca="false">+AE106</f>
        <v>7</v>
      </c>
      <c r="AF130" s="7" t="n">
        <f aca="false">VLOOKUP(AG130,C:AA,9,FALSE())</f>
        <v>17935.7911295829</v>
      </c>
      <c r="AG130" s="0" t="n">
        <f aca="false">DAY(AD130)</f>
        <v>30</v>
      </c>
    </row>
    <row r="131" customFormat="false" ht="12.75" hidden="false" customHeight="false" outlineLevel="0" collapsed="false">
      <c r="AC131" s="0" t="str">
        <f aca="false">CONCATENATE(MONTH(AD131),"/",DAY(AD131)," ",(AE131))</f>
        <v>3/30 8</v>
      </c>
      <c r="AD131" s="9" t="n">
        <f aca="false">+AD107+1</f>
        <v>36980</v>
      </c>
      <c r="AE131" s="10" t="n">
        <f aca="false">+AE107</f>
        <v>8</v>
      </c>
      <c r="AF131" s="7" t="n">
        <f aca="false">VLOOKUP(AG131,C:AA,10,FALSE())</f>
        <v>18944.2645191679</v>
      </c>
      <c r="AG131" s="0" t="n">
        <f aca="false">DAY(AD131)</f>
        <v>30</v>
      </c>
    </row>
    <row r="132" customFormat="false" ht="12.75" hidden="false" customHeight="false" outlineLevel="0" collapsed="false">
      <c r="AC132" s="0" t="str">
        <f aca="false">CONCATENATE(MONTH(AD132),"/",DAY(AD132)," ",(AE132))</f>
        <v>3/30 9</v>
      </c>
      <c r="AD132" s="9" t="n">
        <f aca="false">+AD108+1</f>
        <v>36980</v>
      </c>
      <c r="AE132" s="10" t="n">
        <f aca="false">+AE108</f>
        <v>9</v>
      </c>
      <c r="AF132" s="7" t="n">
        <f aca="false">VLOOKUP(AG132,C:AA,11,FALSE())</f>
        <v>19385.2320495855</v>
      </c>
      <c r="AG132" s="0" t="n">
        <f aca="false">DAY(AD132)</f>
        <v>30</v>
      </c>
    </row>
    <row r="133" customFormat="false" ht="12.75" hidden="false" customHeight="false" outlineLevel="0" collapsed="false">
      <c r="AC133" s="0" t="str">
        <f aca="false">CONCATENATE(MONTH(AD133),"/",DAY(AD133)," ",(AE133))</f>
        <v>3/30 10</v>
      </c>
      <c r="AD133" s="9" t="n">
        <f aca="false">+AD109+1</f>
        <v>36980</v>
      </c>
      <c r="AE133" s="10" t="n">
        <f aca="false">+AE109</f>
        <v>10</v>
      </c>
      <c r="AF133" s="7" t="n">
        <f aca="false">VLOOKUP(AG133,C:AA,12,FALSE())</f>
        <v>19550.4671012994</v>
      </c>
      <c r="AG133" s="0" t="n">
        <f aca="false">DAY(AD133)</f>
        <v>30</v>
      </c>
    </row>
    <row r="134" customFormat="false" ht="12.75" hidden="false" customHeight="false" outlineLevel="0" collapsed="false">
      <c r="AC134" s="0" t="str">
        <f aca="false">CONCATENATE(MONTH(AD134),"/",DAY(AD134)," ",(AE134))</f>
        <v>3/30 11</v>
      </c>
      <c r="AD134" s="9" t="n">
        <f aca="false">+AD110+1</f>
        <v>36980</v>
      </c>
      <c r="AE134" s="10" t="n">
        <f aca="false">+AE110</f>
        <v>11</v>
      </c>
      <c r="AF134" s="7" t="n">
        <f aca="false">VLOOKUP(AG134,C:AA,13,FALSE())</f>
        <v>19521.9487412909</v>
      </c>
      <c r="AG134" s="0" t="n">
        <f aca="false">DAY(AD134)</f>
        <v>30</v>
      </c>
    </row>
    <row r="135" customFormat="false" ht="12.75" hidden="false" customHeight="false" outlineLevel="0" collapsed="false">
      <c r="AC135" s="0" t="str">
        <f aca="false">CONCATENATE(MONTH(AD135),"/",DAY(AD135)," ",(AE135))</f>
        <v>3/30 12</v>
      </c>
      <c r="AD135" s="9" t="n">
        <f aca="false">+AD111+1</f>
        <v>36980</v>
      </c>
      <c r="AE135" s="10" t="n">
        <f aca="false">+AE111</f>
        <v>12</v>
      </c>
      <c r="AF135" s="7" t="n">
        <f aca="false">VLOOKUP(AG135,C:AA,14,FALSE())</f>
        <v>19301.1071868267</v>
      </c>
      <c r="AG135" s="0" t="n">
        <f aca="false">DAY(AD135)</f>
        <v>30</v>
      </c>
    </row>
    <row r="136" customFormat="false" ht="12.75" hidden="false" customHeight="false" outlineLevel="0" collapsed="false">
      <c r="AC136" s="0" t="str">
        <f aca="false">CONCATENATE(MONTH(AD136),"/",DAY(AD136)," ",(AE136))</f>
        <v>3/30 13</v>
      </c>
      <c r="AD136" s="9" t="n">
        <f aca="false">+AD112+1</f>
        <v>36980</v>
      </c>
      <c r="AE136" s="10" t="n">
        <f aca="false">+AE112</f>
        <v>13</v>
      </c>
      <c r="AF136" s="7" t="n">
        <f aca="false">VLOOKUP(AG136,C:AA,15,FALSE())</f>
        <v>19198.5355885224</v>
      </c>
      <c r="AG136" s="0" t="n">
        <f aca="false">DAY(AD136)</f>
        <v>30</v>
      </c>
    </row>
    <row r="137" customFormat="false" ht="12.75" hidden="false" customHeight="false" outlineLevel="0" collapsed="false">
      <c r="AC137" s="0" t="str">
        <f aca="false">CONCATENATE(MONTH(AD137),"/",DAY(AD137)," ",(AE137))</f>
        <v>3/30 14</v>
      </c>
      <c r="AD137" s="9" t="n">
        <f aca="false">+AD113+1</f>
        <v>36980</v>
      </c>
      <c r="AE137" s="10" t="n">
        <f aca="false">+AE113</f>
        <v>14</v>
      </c>
      <c r="AF137" s="7" t="n">
        <f aca="false">VLOOKUP(AG137,C:AA,16,FALSE())</f>
        <v>19000.3124352848</v>
      </c>
      <c r="AG137" s="0" t="n">
        <f aca="false">DAY(AD137)</f>
        <v>30</v>
      </c>
    </row>
    <row r="138" customFormat="false" ht="12.75" hidden="false" customHeight="false" outlineLevel="0" collapsed="false">
      <c r="AC138" s="0" t="str">
        <f aca="false">CONCATENATE(MONTH(AD138),"/",DAY(AD138)," ",(AE138))</f>
        <v>3/30 15</v>
      </c>
      <c r="AD138" s="9" t="n">
        <f aca="false">+AD114+1</f>
        <v>36980</v>
      </c>
      <c r="AE138" s="10" t="n">
        <f aca="false">+AE114</f>
        <v>15</v>
      </c>
      <c r="AF138" s="7" t="n">
        <f aca="false">VLOOKUP(AG138,C:AA,17,FALSE())</f>
        <v>18808.5121538658</v>
      </c>
      <c r="AG138" s="0" t="n">
        <f aca="false">DAY(AD138)</f>
        <v>30</v>
      </c>
    </row>
    <row r="139" customFormat="false" ht="12.75" hidden="false" customHeight="false" outlineLevel="0" collapsed="false">
      <c r="AC139" s="0" t="str">
        <f aca="false">CONCATENATE(MONTH(AD139),"/",DAY(AD139)," ",(AE139))</f>
        <v>3/30 16</v>
      </c>
      <c r="AD139" s="9" t="n">
        <f aca="false">+AD115+1</f>
        <v>36980</v>
      </c>
      <c r="AE139" s="10" t="n">
        <f aca="false">+AE115</f>
        <v>16</v>
      </c>
      <c r="AF139" s="7" t="n">
        <f aca="false">VLOOKUP(AG139,C:AA,18,FALSE())</f>
        <v>18752.3133200471</v>
      </c>
      <c r="AG139" s="0" t="n">
        <f aca="false">DAY(AD139)</f>
        <v>30</v>
      </c>
    </row>
    <row r="140" customFormat="false" ht="12.75" hidden="false" customHeight="false" outlineLevel="0" collapsed="false">
      <c r="AC140" s="0" t="str">
        <f aca="false">CONCATENATE(MONTH(AD140),"/",DAY(AD140)," ",(AE140))</f>
        <v>3/30 17</v>
      </c>
      <c r="AD140" s="9" t="n">
        <f aca="false">+AD116+1</f>
        <v>36980</v>
      </c>
      <c r="AE140" s="10" t="n">
        <f aca="false">+AE116</f>
        <v>17</v>
      </c>
      <c r="AF140" s="7" t="n">
        <f aca="false">VLOOKUP(AG140,C:AA,19,FALSE())</f>
        <v>18826.5434442293</v>
      </c>
      <c r="AG140" s="0" t="n">
        <f aca="false">DAY(AD140)</f>
        <v>30</v>
      </c>
    </row>
    <row r="141" customFormat="false" ht="12.75" hidden="false" customHeight="false" outlineLevel="0" collapsed="false">
      <c r="AC141" s="0" t="str">
        <f aca="false">CONCATENATE(MONTH(AD141),"/",DAY(AD141)," ",(AE141))</f>
        <v>3/30 18</v>
      </c>
      <c r="AD141" s="9" t="n">
        <f aca="false">+AD117+1</f>
        <v>36980</v>
      </c>
      <c r="AE141" s="10" t="n">
        <f aca="false">+AE117</f>
        <v>18</v>
      </c>
      <c r="AF141" s="7" t="n">
        <f aca="false">VLOOKUP(AG141,C:AA,20,FALSE())</f>
        <v>19391.6064224354</v>
      </c>
      <c r="AG141" s="0" t="n">
        <f aca="false">DAY(AD141)</f>
        <v>30</v>
      </c>
    </row>
    <row r="142" customFormat="false" ht="12.75" hidden="false" customHeight="false" outlineLevel="0" collapsed="false">
      <c r="AC142" s="0" t="str">
        <f aca="false">CONCATENATE(MONTH(AD142),"/",DAY(AD142)," ",(AE142))</f>
        <v>3/30 19</v>
      </c>
      <c r="AD142" s="9" t="n">
        <f aca="false">+AD118+1</f>
        <v>36980</v>
      </c>
      <c r="AE142" s="10" t="n">
        <f aca="false">+AE118</f>
        <v>19</v>
      </c>
      <c r="AF142" s="7" t="n">
        <f aca="false">VLOOKUP(AG142,C:AA,21,FALSE())</f>
        <v>19668.3969705837</v>
      </c>
      <c r="AG142" s="0" t="n">
        <f aca="false">DAY(AD142)</f>
        <v>30</v>
      </c>
    </row>
    <row r="143" customFormat="false" ht="12.75" hidden="false" customHeight="false" outlineLevel="0" collapsed="false">
      <c r="AC143" s="0" t="str">
        <f aca="false">CONCATENATE(MONTH(AD143),"/",DAY(AD143)," ",(AE143))</f>
        <v>3/30 20</v>
      </c>
      <c r="AD143" s="9" t="n">
        <f aca="false">+AD119+1</f>
        <v>36980</v>
      </c>
      <c r="AE143" s="10" t="n">
        <f aca="false">+AE119</f>
        <v>20</v>
      </c>
      <c r="AF143" s="7" t="n">
        <f aca="false">VLOOKUP(AG143,C:AA,22,FALSE())</f>
        <v>19052.2663460686</v>
      </c>
      <c r="AG143" s="0" t="n">
        <f aca="false">DAY(AD143)</f>
        <v>30</v>
      </c>
    </row>
    <row r="144" customFormat="false" ht="12.75" hidden="false" customHeight="false" outlineLevel="0" collapsed="false">
      <c r="AC144" s="0" t="str">
        <f aca="false">CONCATENATE(MONTH(AD144),"/",DAY(AD144)," ",(AE144))</f>
        <v>3/30 21</v>
      </c>
      <c r="AD144" s="9" t="n">
        <f aca="false">+AD120+1</f>
        <v>36980</v>
      </c>
      <c r="AE144" s="10" t="n">
        <f aca="false">+AE120</f>
        <v>21</v>
      </c>
      <c r="AF144" s="7" t="n">
        <f aca="false">VLOOKUP(AG144,C:AA,23,FALSE())</f>
        <v>18080.0562984788</v>
      </c>
      <c r="AG144" s="0" t="n">
        <f aca="false">DAY(AD144)</f>
        <v>30</v>
      </c>
    </row>
    <row r="145" customFormat="false" ht="12.75" hidden="false" customHeight="false" outlineLevel="0" collapsed="false">
      <c r="AC145" s="0" t="str">
        <f aca="false">CONCATENATE(MONTH(AD145),"/",DAY(AD145)," ",(AE145))</f>
        <v>3/30 22</v>
      </c>
      <c r="AD145" s="9" t="n">
        <f aca="false">+AD121+1</f>
        <v>36980</v>
      </c>
      <c r="AE145" s="10" t="n">
        <f aca="false">+AE121</f>
        <v>22</v>
      </c>
      <c r="AF145" s="7" t="n">
        <f aca="false">VLOOKUP(AG145,C:AA,24,FALSE())</f>
        <v>16976.2706322736</v>
      </c>
      <c r="AG145" s="0" t="n">
        <f aca="false">DAY(AD145)</f>
        <v>30</v>
      </c>
    </row>
    <row r="146" customFormat="false" ht="12.75" hidden="false" customHeight="false" outlineLevel="0" collapsed="false">
      <c r="AC146" s="0" t="str">
        <f aca="false">CONCATENATE(MONTH(AD146),"/",DAY(AD146)," ",(AE146))</f>
        <v>3/30 23</v>
      </c>
      <c r="AD146" s="9" t="n">
        <f aca="false">+AD122+1</f>
        <v>36980</v>
      </c>
      <c r="AE146" s="10" t="n">
        <f aca="false">+AE122</f>
        <v>23</v>
      </c>
      <c r="AF146" s="7" t="n">
        <f aca="false">VLOOKUP(AG146,C:AA,25,FALSE())</f>
        <v>15541.4791821386</v>
      </c>
      <c r="AG146" s="0" t="n">
        <f aca="false">DAY(AD146)</f>
        <v>30</v>
      </c>
    </row>
    <row r="147" customFormat="false" ht="12.75" hidden="false" customHeight="false" outlineLevel="0" collapsed="false">
      <c r="AC147" s="0" t="str">
        <f aca="false">CONCATENATE(MONTH(AD147),"/",DAY(AD147)," ",(AE147))</f>
        <v>3/31 0</v>
      </c>
      <c r="AD147" s="9" t="n">
        <f aca="false">+AD123+1</f>
        <v>36981</v>
      </c>
      <c r="AE147" s="10" t="n">
        <f aca="false">+AE123</f>
        <v>0</v>
      </c>
      <c r="AF147" s="7" t="n">
        <f aca="false">VLOOKUP(AG147,C:AA,2,FALSE())</f>
        <v>14380.3775054028</v>
      </c>
      <c r="AG147" s="0" t="n">
        <f aca="false">DAY(AD147)</f>
        <v>31</v>
      </c>
    </row>
    <row r="148" customFormat="false" ht="12.75" hidden="false" customHeight="false" outlineLevel="0" collapsed="false">
      <c r="AC148" s="0" t="str">
        <f aca="false">CONCATENATE(MONTH(AD148),"/",DAY(AD148)," ",(AE148))</f>
        <v>3/31 1</v>
      </c>
      <c r="AD148" s="9" t="n">
        <f aca="false">+AD124+1</f>
        <v>36981</v>
      </c>
      <c r="AE148" s="10" t="n">
        <f aca="false">+AE124</f>
        <v>1</v>
      </c>
      <c r="AF148" s="7" t="n">
        <f aca="false">VLOOKUP(AG148,C:AA,3,FALSE())</f>
        <v>13637.442066243</v>
      </c>
      <c r="AG148" s="0" t="n">
        <f aca="false">DAY(AD148)</f>
        <v>31</v>
      </c>
    </row>
    <row r="149" customFormat="false" ht="12.75" hidden="false" customHeight="false" outlineLevel="0" collapsed="false">
      <c r="AC149" s="0" t="str">
        <f aca="false">CONCATENATE(MONTH(AD149),"/",DAY(AD149)," ",(AE149))</f>
        <v>3/31 2</v>
      </c>
      <c r="AD149" s="9" t="n">
        <f aca="false">+AD125+1</f>
        <v>36981</v>
      </c>
      <c r="AE149" s="10" t="n">
        <f aca="false">+AE125</f>
        <v>2</v>
      </c>
      <c r="AF149" s="7" t="n">
        <f aca="false">VLOOKUP(AG149,C:AA,4,FALSE())</f>
        <v>13338.7360643799</v>
      </c>
      <c r="AG149" s="0" t="n">
        <f aca="false">DAY(AD149)</f>
        <v>31</v>
      </c>
    </row>
    <row r="150" customFormat="false" ht="12.75" hidden="false" customHeight="false" outlineLevel="0" collapsed="false">
      <c r="AC150" s="0" t="str">
        <f aca="false">CONCATENATE(MONTH(AD150),"/",DAY(AD150)," ",(AE150))</f>
        <v>3/31 3</v>
      </c>
      <c r="AD150" s="9" t="n">
        <f aca="false">+AD126+1</f>
        <v>36981</v>
      </c>
      <c r="AE150" s="10" t="n">
        <f aca="false">+AE126</f>
        <v>3</v>
      </c>
      <c r="AF150" s="7" t="n">
        <f aca="false">VLOOKUP(AG150,C:AA,5,FALSE())</f>
        <v>13129.7937930726</v>
      </c>
      <c r="AG150" s="0" t="n">
        <f aca="false">DAY(AD150)</f>
        <v>31</v>
      </c>
    </row>
    <row r="151" customFormat="false" ht="12.75" hidden="false" customHeight="false" outlineLevel="0" collapsed="false">
      <c r="AC151" s="0" t="str">
        <f aca="false">CONCATENATE(MONTH(AD151),"/",DAY(AD151)," ",(AE151))</f>
        <v>3/31 4</v>
      </c>
      <c r="AD151" s="9" t="n">
        <f aca="false">+AD127+1</f>
        <v>36981</v>
      </c>
      <c r="AE151" s="10" t="n">
        <f aca="false">+AE127</f>
        <v>4</v>
      </c>
      <c r="AF151" s="7" t="n">
        <f aca="false">VLOOKUP(AG151,C:AA,6,FALSE())</f>
        <v>12978.8291654628</v>
      </c>
      <c r="AG151" s="0" t="n">
        <f aca="false">DAY(AD151)</f>
        <v>31</v>
      </c>
    </row>
    <row r="152" customFormat="false" ht="12.75" hidden="false" customHeight="false" outlineLevel="0" collapsed="false">
      <c r="AC152" s="0" t="str">
        <f aca="false">CONCATENATE(MONTH(AD152),"/",DAY(AD152)," ",(AE152))</f>
        <v>3/31 5</v>
      </c>
      <c r="AD152" s="9" t="n">
        <f aca="false">+AD128+1</f>
        <v>36981</v>
      </c>
      <c r="AE152" s="10" t="n">
        <f aca="false">+AE128</f>
        <v>5</v>
      </c>
      <c r="AF152" s="7" t="n">
        <f aca="false">VLOOKUP(AG152,C:AA,7,FALSE())</f>
        <v>13280.1642026717</v>
      </c>
      <c r="AG152" s="0" t="n">
        <f aca="false">DAY(AD152)</f>
        <v>31</v>
      </c>
    </row>
    <row r="153" customFormat="false" ht="12.75" hidden="false" customHeight="false" outlineLevel="0" collapsed="false">
      <c r="AC153" s="0" t="str">
        <f aca="false">CONCATENATE(MONTH(AD153),"/",DAY(AD153)," ",(AE153))</f>
        <v>3/31 6</v>
      </c>
      <c r="AD153" s="9" t="n">
        <f aca="false">+AD129+1</f>
        <v>36981</v>
      </c>
      <c r="AE153" s="10" t="n">
        <f aca="false">+AE129</f>
        <v>6</v>
      </c>
      <c r="AF153" s="7" t="n">
        <f aca="false">VLOOKUP(AG153,C:AA,8,FALSE())</f>
        <v>13914.4685278452</v>
      </c>
      <c r="AG153" s="0" t="n">
        <f aca="false">DAY(AD153)</f>
        <v>31</v>
      </c>
    </row>
    <row r="154" customFormat="false" ht="12.75" hidden="false" customHeight="false" outlineLevel="0" collapsed="false">
      <c r="AC154" s="0" t="str">
        <f aca="false">CONCATENATE(MONTH(AD154),"/",DAY(AD154)," ",(AE154))</f>
        <v>3/31 7</v>
      </c>
      <c r="AD154" s="9" t="n">
        <f aca="false">+AD130+1</f>
        <v>36981</v>
      </c>
      <c r="AE154" s="10" t="n">
        <f aca="false">+AE130</f>
        <v>7</v>
      </c>
      <c r="AF154" s="7" t="n">
        <f aca="false">VLOOKUP(AG154,C:AA,9,FALSE())</f>
        <v>14862.2587142239</v>
      </c>
      <c r="AG154" s="0" t="n">
        <f aca="false">DAY(AD154)</f>
        <v>31</v>
      </c>
    </row>
    <row r="155" customFormat="false" ht="12.75" hidden="false" customHeight="false" outlineLevel="0" collapsed="false">
      <c r="AC155" s="0" t="str">
        <f aca="false">CONCATENATE(MONTH(AD155),"/",DAY(AD155)," ",(AE155))</f>
        <v>3/31 8</v>
      </c>
      <c r="AD155" s="9" t="n">
        <f aca="false">+AD131+1</f>
        <v>36981</v>
      </c>
      <c r="AE155" s="10" t="n">
        <f aca="false">+AE131</f>
        <v>8</v>
      </c>
      <c r="AF155" s="7" t="n">
        <f aca="false">VLOOKUP(AG155,C:AA,10,FALSE())</f>
        <v>16157.9133936543</v>
      </c>
      <c r="AG155" s="0" t="n">
        <f aca="false">DAY(AD155)</f>
        <v>31</v>
      </c>
    </row>
    <row r="156" customFormat="false" ht="12.75" hidden="false" customHeight="false" outlineLevel="0" collapsed="false">
      <c r="AC156" s="0" t="str">
        <f aca="false">CONCATENATE(MONTH(AD156),"/",DAY(AD156)," ",(AE156))</f>
        <v>3/31 9</v>
      </c>
      <c r="AD156" s="9" t="n">
        <f aca="false">+AD132+1</f>
        <v>36981</v>
      </c>
      <c r="AE156" s="10" t="n">
        <f aca="false">+AE132</f>
        <v>9</v>
      </c>
      <c r="AF156" s="7" t="n">
        <f aca="false">VLOOKUP(AG156,C:AA,11,FALSE())</f>
        <v>17015.7532619403</v>
      </c>
      <c r="AG156" s="0" t="n">
        <f aca="false">DAY(AD156)</f>
        <v>31</v>
      </c>
    </row>
    <row r="157" customFormat="false" ht="12.75" hidden="false" customHeight="false" outlineLevel="0" collapsed="false">
      <c r="AC157" s="0" t="str">
        <f aca="false">CONCATENATE(MONTH(AD157),"/",DAY(AD157)," ",(AE157))</f>
        <v>3/31 10</v>
      </c>
      <c r="AD157" s="9" t="n">
        <f aca="false">+AD133+1</f>
        <v>36981</v>
      </c>
      <c r="AE157" s="10" t="n">
        <f aca="false">+AE133</f>
        <v>10</v>
      </c>
      <c r="AF157" s="7" t="n">
        <f aca="false">VLOOKUP(AG157,C:AA,12,FALSE())</f>
        <v>17423.6163233073</v>
      </c>
      <c r="AG157" s="0" t="n">
        <f aca="false">DAY(AD157)</f>
        <v>31</v>
      </c>
    </row>
    <row r="158" customFormat="false" ht="12.75" hidden="false" customHeight="false" outlineLevel="0" collapsed="false">
      <c r="AC158" s="0" t="str">
        <f aca="false">CONCATENATE(MONTH(AD158),"/",DAY(AD158)," ",(AE158))</f>
        <v>3/31 11</v>
      </c>
      <c r="AD158" s="9" t="n">
        <f aca="false">+AD134+1</f>
        <v>36981</v>
      </c>
      <c r="AE158" s="10" t="n">
        <f aca="false">+AE134</f>
        <v>11</v>
      </c>
      <c r="AF158" s="7" t="n">
        <f aca="false">VLOOKUP(AG158,C:AA,13,FALSE())</f>
        <v>17461.4995058374</v>
      </c>
      <c r="AG158" s="0" t="n">
        <f aca="false">DAY(AD158)</f>
        <v>31</v>
      </c>
    </row>
    <row r="159" customFormat="false" ht="12.75" hidden="false" customHeight="false" outlineLevel="0" collapsed="false">
      <c r="AC159" s="0" t="str">
        <f aca="false">CONCATENATE(MONTH(AD159),"/",DAY(AD159)," ",(AE159))</f>
        <v>3/31 12</v>
      </c>
      <c r="AD159" s="9" t="n">
        <f aca="false">+AD135+1</f>
        <v>36981</v>
      </c>
      <c r="AE159" s="10" t="n">
        <f aca="false">+AE135</f>
        <v>12</v>
      </c>
      <c r="AF159" s="7" t="n">
        <f aca="false">VLOOKUP(AG159,C:AA,14,FALSE())</f>
        <v>17257.064058543</v>
      </c>
      <c r="AG159" s="0" t="n">
        <f aca="false">DAY(AD159)</f>
        <v>31</v>
      </c>
    </row>
    <row r="160" customFormat="false" ht="12.75" hidden="false" customHeight="false" outlineLevel="0" collapsed="false">
      <c r="AC160" s="0" t="str">
        <f aca="false">CONCATENATE(MONTH(AD160),"/",DAY(AD160)," ",(AE160))</f>
        <v>3/31 13</v>
      </c>
      <c r="AD160" s="9" t="n">
        <f aca="false">+AD136+1</f>
        <v>36981</v>
      </c>
      <c r="AE160" s="10" t="n">
        <f aca="false">+AE136</f>
        <v>13</v>
      </c>
      <c r="AF160" s="7" t="n">
        <f aca="false">VLOOKUP(AG160,C:AA,15,FALSE())</f>
        <v>17015.5671834519</v>
      </c>
      <c r="AG160" s="0" t="n">
        <f aca="false">DAY(AD160)</f>
        <v>31</v>
      </c>
    </row>
    <row r="161" customFormat="false" ht="12.75" hidden="false" customHeight="false" outlineLevel="0" collapsed="false">
      <c r="AC161" s="0" t="str">
        <f aca="false">CONCATENATE(MONTH(AD161),"/",DAY(AD161)," ",(AE161))</f>
        <v>3/31 14</v>
      </c>
      <c r="AD161" s="9" t="n">
        <f aca="false">+AD137+1</f>
        <v>36981</v>
      </c>
      <c r="AE161" s="10" t="n">
        <f aca="false">+AE137</f>
        <v>14</v>
      </c>
      <c r="AF161" s="7" t="n">
        <f aca="false">VLOOKUP(AG161,C:AA,16,FALSE())</f>
        <v>16791.6157724977</v>
      </c>
      <c r="AG161" s="0" t="n">
        <f aca="false">DAY(AD161)</f>
        <v>31</v>
      </c>
    </row>
    <row r="162" customFormat="false" ht="12.75" hidden="false" customHeight="false" outlineLevel="0" collapsed="false">
      <c r="AC162" s="0" t="str">
        <f aca="false">CONCATENATE(MONTH(AD162),"/",DAY(AD162)," ",(AE162))</f>
        <v>3/31 15</v>
      </c>
      <c r="AD162" s="9" t="n">
        <f aca="false">+AD138+1</f>
        <v>36981</v>
      </c>
      <c r="AE162" s="10" t="n">
        <f aca="false">+AE138</f>
        <v>15</v>
      </c>
      <c r="AF162" s="7" t="n">
        <f aca="false">VLOOKUP(AG162,C:AA,17,FALSE())</f>
        <v>16638.2023644904</v>
      </c>
      <c r="AG162" s="0" t="n">
        <f aca="false">DAY(AD162)</f>
        <v>31</v>
      </c>
    </row>
    <row r="163" customFormat="false" ht="12.75" hidden="false" customHeight="false" outlineLevel="0" collapsed="false">
      <c r="AC163" s="0" t="str">
        <f aca="false">CONCATENATE(MONTH(AD163),"/",DAY(AD163)," ",(AE163))</f>
        <v>3/31 16</v>
      </c>
      <c r="AD163" s="9" t="n">
        <f aca="false">+AD139+1</f>
        <v>36981</v>
      </c>
      <c r="AE163" s="10" t="n">
        <f aca="false">+AE139</f>
        <v>16</v>
      </c>
      <c r="AF163" s="7" t="n">
        <f aca="false">VLOOKUP(AG163,C:AA,18,FALSE())</f>
        <v>16702.7278113168</v>
      </c>
      <c r="AG163" s="0" t="n">
        <f aca="false">DAY(AD163)</f>
        <v>31</v>
      </c>
    </row>
    <row r="164" customFormat="false" ht="12.75" hidden="false" customHeight="false" outlineLevel="0" collapsed="false">
      <c r="AC164" s="0" t="str">
        <f aca="false">CONCATENATE(MONTH(AD164),"/",DAY(AD164)," ",(AE164))</f>
        <v>3/31 17</v>
      </c>
      <c r="AD164" s="9" t="n">
        <f aca="false">+AD140+1</f>
        <v>36981</v>
      </c>
      <c r="AE164" s="10" t="n">
        <f aca="false">+AE140</f>
        <v>17</v>
      </c>
      <c r="AF164" s="7" t="n">
        <f aca="false">VLOOKUP(AG164,C:AA,19,FALSE())</f>
        <v>16996.124652851</v>
      </c>
      <c r="AG164" s="0" t="n">
        <f aca="false">DAY(AD164)</f>
        <v>31</v>
      </c>
    </row>
    <row r="165" customFormat="false" ht="12.75" hidden="false" customHeight="false" outlineLevel="0" collapsed="false">
      <c r="AC165" s="0" t="str">
        <f aca="false">CONCATENATE(MONTH(AD165),"/",DAY(AD165)," ",(AE165))</f>
        <v>3/31 18</v>
      </c>
      <c r="AD165" s="9" t="n">
        <f aca="false">+AD141+1</f>
        <v>36981</v>
      </c>
      <c r="AE165" s="10" t="n">
        <f aca="false">+AE141</f>
        <v>18</v>
      </c>
      <c r="AF165" s="7" t="n">
        <f aca="false">VLOOKUP(AG165,C:AA,20,FALSE())</f>
        <v>17838.5563143558</v>
      </c>
      <c r="AG165" s="0" t="n">
        <f aca="false">DAY(AD165)</f>
        <v>31</v>
      </c>
    </row>
    <row r="166" customFormat="false" ht="12.75" hidden="false" customHeight="false" outlineLevel="0" collapsed="false">
      <c r="AC166" s="0" t="str">
        <f aca="false">CONCATENATE(MONTH(AD166),"/",DAY(AD166)," ",(AE166))</f>
        <v>3/31 19</v>
      </c>
      <c r="AD166" s="9" t="n">
        <f aca="false">+AD142+1</f>
        <v>36981</v>
      </c>
      <c r="AE166" s="10" t="n">
        <f aca="false">+AE142</f>
        <v>19</v>
      </c>
      <c r="AF166" s="7" t="n">
        <f aca="false">VLOOKUP(AG166,C:AA,21,FALSE())</f>
        <v>18334.479826167</v>
      </c>
      <c r="AG166" s="0" t="n">
        <f aca="false">DAY(AD166)</f>
        <v>31</v>
      </c>
    </row>
    <row r="167" customFormat="false" ht="12.75" hidden="false" customHeight="false" outlineLevel="0" collapsed="false">
      <c r="AC167" s="0" t="str">
        <f aca="false">CONCATENATE(MONTH(AD167),"/",DAY(AD167)," ",(AE167))</f>
        <v>3/31 20</v>
      </c>
      <c r="AD167" s="9" t="n">
        <f aca="false">+AD143+1</f>
        <v>36981</v>
      </c>
      <c r="AE167" s="10" t="n">
        <f aca="false">+AE143</f>
        <v>20</v>
      </c>
      <c r="AF167" s="7" t="n">
        <f aca="false">VLOOKUP(AG167,C:AA,22,FALSE())</f>
        <v>17871.799412697</v>
      </c>
      <c r="AG167" s="0" t="n">
        <f aca="false">DAY(AD167)</f>
        <v>31</v>
      </c>
    </row>
    <row r="168" customFormat="false" ht="12.75" hidden="false" customHeight="false" outlineLevel="0" collapsed="false">
      <c r="AC168" s="0" t="str">
        <f aca="false">CONCATENATE(MONTH(AD168),"/",DAY(AD168)," ",(AE168))</f>
        <v>3/31 21</v>
      </c>
      <c r="AD168" s="9" t="n">
        <f aca="false">+AD144+1</f>
        <v>36981</v>
      </c>
      <c r="AE168" s="10" t="n">
        <f aca="false">+AE144</f>
        <v>21</v>
      </c>
      <c r="AF168" s="7" t="n">
        <f aca="false">VLOOKUP(AG168,C:AA,23,FALSE())</f>
        <v>17062.466076014</v>
      </c>
      <c r="AG168" s="0" t="n">
        <f aca="false">DAY(AD168)</f>
        <v>31</v>
      </c>
    </row>
    <row r="169" customFormat="false" ht="12.75" hidden="false" customHeight="false" outlineLevel="0" collapsed="false">
      <c r="AC169" s="0" t="str">
        <f aca="false">CONCATENATE(MONTH(AD169),"/",DAY(AD169)," ",(AE169))</f>
        <v>3/31 22</v>
      </c>
      <c r="AD169" s="9" t="n">
        <f aca="false">+AD145+1</f>
        <v>36981</v>
      </c>
      <c r="AE169" s="10" t="n">
        <f aca="false">+AE145</f>
        <v>22</v>
      </c>
      <c r="AF169" s="7" t="n">
        <f aca="false">VLOOKUP(AG169,C:AA,24,FALSE())</f>
        <v>16213.4655051772</v>
      </c>
      <c r="AG169" s="0" t="n">
        <f aca="false">DAY(AD169)</f>
        <v>31</v>
      </c>
    </row>
    <row r="170" customFormat="false" ht="12.75" hidden="false" customHeight="false" outlineLevel="0" collapsed="false">
      <c r="AC170" s="0" t="str">
        <f aca="false">CONCATENATE(MONTH(AD170),"/",DAY(AD170)," ",(AE170))</f>
        <v>3/31 23</v>
      </c>
      <c r="AD170" s="9" t="n">
        <f aca="false">+AD146+1</f>
        <v>36981</v>
      </c>
      <c r="AE170" s="10" t="n">
        <f aca="false">+AE146</f>
        <v>23</v>
      </c>
      <c r="AF170" s="7" t="n">
        <f aca="false">VLOOKUP(AG170,C:AA,25,FALSE())</f>
        <v>15029.7324346347</v>
      </c>
      <c r="AG170" s="0" t="n">
        <f aca="false">DAY(AD170)</f>
        <v>31</v>
      </c>
    </row>
    <row r="171" customFormat="false" ht="12.75" hidden="false" customHeight="false" outlineLevel="0" collapsed="false">
      <c r="AD171" s="9"/>
      <c r="AE171" s="10"/>
      <c r="AF171" s="13"/>
    </row>
    <row r="172" customFormat="false" ht="12.75" hidden="false" customHeight="false" outlineLevel="0" collapsed="false">
      <c r="AD172" s="9"/>
      <c r="AE172" s="10"/>
      <c r="AF172" s="13"/>
    </row>
    <row r="173" customFormat="false" ht="12.75" hidden="false" customHeight="false" outlineLevel="0" collapsed="false">
      <c r="AD173" s="9"/>
      <c r="AE173" s="10"/>
      <c r="AF173" s="13"/>
    </row>
    <row r="174" customFormat="false" ht="12.75" hidden="false" customHeight="false" outlineLevel="0" collapsed="false">
      <c r="AD174" s="9"/>
      <c r="AE174" s="10"/>
      <c r="AF174" s="13"/>
    </row>
    <row r="175" customFormat="false" ht="12.75" hidden="false" customHeight="false" outlineLevel="0" collapsed="false">
      <c r="AD175" s="9"/>
      <c r="AE175" s="10"/>
      <c r="AF175" s="13"/>
    </row>
    <row r="176" customFormat="false" ht="12.75" hidden="false" customHeight="false" outlineLevel="0" collapsed="false">
      <c r="AD176" s="9"/>
      <c r="AE176" s="10"/>
      <c r="AF176" s="13"/>
    </row>
    <row r="177" customFormat="false" ht="12.75" hidden="false" customHeight="false" outlineLevel="0" collapsed="false">
      <c r="AD177" s="9"/>
      <c r="AE177" s="10"/>
      <c r="AF177" s="13"/>
    </row>
    <row r="178" customFormat="false" ht="12.75" hidden="false" customHeight="false" outlineLevel="0" collapsed="false">
      <c r="AD178" s="9"/>
      <c r="AE178" s="10"/>
      <c r="AF178" s="13"/>
    </row>
    <row r="179" customFormat="false" ht="12.75" hidden="false" customHeight="false" outlineLevel="0" collapsed="false">
      <c r="AD179" s="9"/>
      <c r="AE179" s="10"/>
      <c r="AF179" s="13"/>
    </row>
    <row r="180" customFormat="false" ht="12.75" hidden="false" customHeight="false" outlineLevel="0" collapsed="false">
      <c r="AD180" s="9"/>
      <c r="AE180" s="10"/>
      <c r="AF180" s="13"/>
    </row>
    <row r="181" customFormat="false" ht="12.75" hidden="false" customHeight="false" outlineLevel="0" collapsed="false">
      <c r="AD181" s="9"/>
      <c r="AE181" s="10"/>
      <c r="AF181" s="13"/>
    </row>
    <row r="182" customFormat="false" ht="12.75" hidden="false" customHeight="false" outlineLevel="0" collapsed="false">
      <c r="AD182" s="9"/>
      <c r="AE182" s="10"/>
      <c r="AF182" s="13"/>
    </row>
    <row r="183" customFormat="false" ht="12.75" hidden="false" customHeight="false" outlineLevel="0" collapsed="false">
      <c r="AD183" s="9"/>
      <c r="AE183" s="10"/>
      <c r="AF183" s="13"/>
    </row>
    <row r="184" customFormat="false" ht="12.75" hidden="false" customHeight="false" outlineLevel="0" collapsed="false">
      <c r="AD184" s="9"/>
      <c r="AE184" s="10"/>
      <c r="AF184" s="13"/>
    </row>
    <row r="185" customFormat="false" ht="12.75" hidden="false" customHeight="false" outlineLevel="0" collapsed="false">
      <c r="AD185" s="9"/>
      <c r="AE185" s="10"/>
      <c r="AF185" s="13"/>
    </row>
    <row r="186" customFormat="false" ht="12.75" hidden="false" customHeight="false" outlineLevel="0" collapsed="false">
      <c r="AD186" s="9"/>
      <c r="AE186" s="10"/>
      <c r="AF186" s="13"/>
    </row>
    <row r="187" customFormat="false" ht="12.75" hidden="false" customHeight="false" outlineLevel="0" collapsed="false">
      <c r="AD187" s="9"/>
      <c r="AE187" s="10"/>
      <c r="AF187" s="13"/>
    </row>
    <row r="188" customFormat="false" ht="12.75" hidden="false" customHeight="false" outlineLevel="0" collapsed="false">
      <c r="AD188" s="9"/>
      <c r="AE188" s="10"/>
      <c r="AF188" s="13"/>
    </row>
    <row r="189" customFormat="false" ht="12.75" hidden="false" customHeight="false" outlineLevel="0" collapsed="false">
      <c r="AD189" s="9"/>
      <c r="AE189" s="10"/>
      <c r="AF189" s="13"/>
    </row>
    <row r="190" customFormat="false" ht="12.75" hidden="false" customHeight="false" outlineLevel="0" collapsed="false">
      <c r="AD190" s="9"/>
      <c r="AE190" s="10"/>
      <c r="AF190" s="13"/>
    </row>
    <row r="191" customFormat="false" ht="12.75" hidden="false" customHeight="false" outlineLevel="0" collapsed="false">
      <c r="AD191" s="9"/>
      <c r="AE191" s="10"/>
      <c r="AF191" s="13"/>
    </row>
    <row r="192" customFormat="false" ht="12.75" hidden="false" customHeight="false" outlineLevel="0" collapsed="false">
      <c r="AD192" s="9"/>
      <c r="AE192" s="10"/>
      <c r="AF192" s="13"/>
    </row>
    <row r="193" customFormat="false" ht="12.75" hidden="false" customHeight="false" outlineLevel="0" collapsed="false">
      <c r="AD193" s="9"/>
      <c r="AE193" s="10"/>
      <c r="AF193" s="13"/>
    </row>
    <row r="194" customFormat="false" ht="12.75" hidden="false" customHeight="false" outlineLevel="0" collapsed="false">
      <c r="AD194" s="9"/>
      <c r="AE194" s="10"/>
      <c r="AF194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H146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36" activeCellId="0" sqref="A36: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2" min="2" style="0" width="6.99"/>
    <col collapsed="false" customWidth="true" hidden="false" outlineLevel="0" max="3" min="3" style="0" width="7.99"/>
    <col collapsed="false" customWidth="true" hidden="false" outlineLevel="0" max="4" min="4" style="0" width="10.85"/>
    <col collapsed="false" customWidth="true" hidden="false" outlineLevel="0" max="5" min="5" style="0" width="6.85"/>
    <col collapsed="false" customWidth="true" hidden="false" outlineLevel="0" max="6" min="6" style="0" width="8.28"/>
    <col collapsed="false" customWidth="true" hidden="false" outlineLevel="0" max="7" min="7" style="0" width="7.7"/>
    <col collapsed="false" customWidth="true" hidden="false" outlineLevel="0" max="8" min="8" style="0" width="8.28"/>
    <col collapsed="false" customWidth="true" hidden="false" outlineLevel="0" max="9" min="9" style="0" width="7.99"/>
    <col collapsed="false" customWidth="true" hidden="false" outlineLevel="0" max="10" min="10" style="0" width="7.85"/>
    <col collapsed="false" customWidth="true" hidden="false" outlineLevel="0" max="11" min="11" style="0" width="6.99"/>
    <col collapsed="false" customWidth="true" hidden="false" outlineLevel="0" max="12" min="12" style="0" width="7.56"/>
    <col collapsed="false" customWidth="true" hidden="false" outlineLevel="0" max="13" min="13" style="0" width="8.28"/>
    <col collapsed="false" customWidth="true" hidden="false" outlineLevel="0" max="14" min="14" style="0" width="8.56"/>
    <col collapsed="false" customWidth="true" hidden="false" outlineLevel="0" max="15" min="15" style="0" width="8.14"/>
    <col collapsed="false" customWidth="true" hidden="false" outlineLevel="0" max="17" min="16" style="0" width="8.41"/>
    <col collapsed="false" customWidth="true" hidden="false" outlineLevel="0" max="18" min="18" style="0" width="9.41"/>
    <col collapsed="false" customWidth="true" hidden="false" outlineLevel="0" max="20" min="20" style="0" width="14.28"/>
  </cols>
  <sheetData>
    <row r="2" customFormat="false" ht="12.75" hidden="false" customHeight="false" outlineLevel="0" collapsed="false">
      <c r="C2" s="2" t="s">
        <v>1</v>
      </c>
      <c r="D2" s="3" t="n">
        <v>36700</v>
      </c>
      <c r="S2" s="0" t="s">
        <v>3</v>
      </c>
      <c r="T2" s="0" t="s">
        <v>4</v>
      </c>
      <c r="U2" s="0" t="s">
        <v>42</v>
      </c>
      <c r="V2" s="0" t="s">
        <v>43</v>
      </c>
      <c r="W2" s="0" t="s">
        <v>44</v>
      </c>
      <c r="X2" s="0" t="s">
        <v>45</v>
      </c>
      <c r="Y2" s="0" t="s">
        <v>46</v>
      </c>
      <c r="Z2" s="0" t="s">
        <v>47</v>
      </c>
      <c r="AA2" s="0" t="s">
        <v>48</v>
      </c>
      <c r="AB2" s="0" t="s">
        <v>49</v>
      </c>
      <c r="AC2" s="0" t="s">
        <v>50</v>
      </c>
      <c r="AD2" s="0" t="s">
        <v>51</v>
      </c>
      <c r="AE2" s="0" t="s">
        <v>52</v>
      </c>
      <c r="AF2" s="0" t="s">
        <v>53</v>
      </c>
      <c r="AG2" s="0" t="s">
        <v>54</v>
      </c>
      <c r="AH2" s="0" t="s">
        <v>55</v>
      </c>
    </row>
    <row r="3" customFormat="false" ht="12.75" hidden="false" customHeight="false" outlineLevel="0" collapsed="false">
      <c r="B3" s="14" t="s">
        <v>56</v>
      </c>
      <c r="C3" s="14" t="s">
        <v>57</v>
      </c>
      <c r="D3" s="14" t="s">
        <v>58</v>
      </c>
      <c r="E3" s="14" t="s">
        <v>59</v>
      </c>
      <c r="F3" s="14" t="s">
        <v>60</v>
      </c>
      <c r="G3" s="14" t="s">
        <v>61</v>
      </c>
      <c r="H3" s="14" t="s">
        <v>62</v>
      </c>
      <c r="I3" s="14" t="s">
        <v>63</v>
      </c>
      <c r="J3" s="14" t="s">
        <v>50</v>
      </c>
      <c r="K3" s="14" t="s">
        <v>64</v>
      </c>
      <c r="L3" s="14" t="s">
        <v>65</v>
      </c>
      <c r="S3" s="0" t="str">
        <f aca="false">CONCATENATE(MONTH(T3),"/",DAY(T3)," ",HOUR(T3))</f>
        <v>6/20 0</v>
      </c>
      <c r="T3" s="5" t="n">
        <v>36697</v>
      </c>
      <c r="U3" s="0" t="n">
        <v>1081</v>
      </c>
      <c r="V3" s="0" t="n">
        <v>1598</v>
      </c>
      <c r="W3" s="0" t="n">
        <v>581</v>
      </c>
      <c r="X3" s="0" t="n">
        <v>1078</v>
      </c>
      <c r="Y3" s="0" t="n">
        <v>1066</v>
      </c>
      <c r="Z3" s="0" t="n">
        <v>2020</v>
      </c>
      <c r="AA3" s="0" t="n">
        <v>861</v>
      </c>
      <c r="AB3" s="0" t="n">
        <v>213</v>
      </c>
      <c r="AC3" s="0" t="n">
        <v>4949</v>
      </c>
      <c r="AD3" s="0" t="n">
        <v>741</v>
      </c>
      <c r="AE3" s="0" t="n">
        <v>1689</v>
      </c>
      <c r="AF3" s="0" t="n">
        <f aca="false">IF($B$5=1,$U3,0)+IF($C$5=1,$V3,0)+IF($D$5=1,$W3,0)+IF($E$5=1,$X3,0)+IF($F$5=1,$Y3,0)+IF($G$5=1,$Z3,0)+IF($H$5=1,$AA3,0)+IF($I$5=1,$AB3,0)+IF($J$5=1,$AC3,0)+IF($K$5=1,$AD3,0)+IF($L$5=1,$AE3,0)</f>
        <v>5967</v>
      </c>
      <c r="AG3" s="0" t="n">
        <f aca="false">IF($B$6=1,$U3,0)+IF($C$6=1,$V3,0)+IF($D$6=1,$W3,0)+IF($E$6=1,$X3,0)+IF($F$6=1,$Y3,0)+IF($G$6=1,$Z3,0)+IF($H$6=1,$AA3,0)+IF($I$6=1,$AB3,0)+IF($J$6=1,$AC3,0)+IF($K$6=1,$AD3,0)+IF($L$6=1,$AE3,0)</f>
        <v>9910</v>
      </c>
      <c r="AH3" s="0" t="n">
        <f aca="false">IF($B$7=1,$U3,0)+IF($C$7=1,$V3,0)+IF($D$7=1,$W3,0)+IF($E$7=1,$X3,0)+IF($F$7=1,$Y3,0)+IF($G$7=1,$Z3,0)+IF($H$7=1,$AA3,0)+IF($I$7=1,$AB3,0)+IF($J$7=1,$AC3,0)+IF($K$7=1,$AD3,0)+IF($L$7=1,$AE3,0)</f>
        <v>0</v>
      </c>
    </row>
    <row r="4" customFormat="false" ht="12.75" hidden="false" customHeight="false" outlineLevel="0" collapsed="false">
      <c r="B4" s="15" t="s">
        <v>66</v>
      </c>
      <c r="C4" s="15" t="s">
        <v>67</v>
      </c>
      <c r="D4" s="15" t="s">
        <v>68</v>
      </c>
      <c r="E4" s="15" t="s">
        <v>69</v>
      </c>
      <c r="F4" s="15" t="s">
        <v>70</v>
      </c>
      <c r="G4" s="15" t="s">
        <v>71</v>
      </c>
      <c r="H4" s="15" t="s">
        <v>72</v>
      </c>
      <c r="I4" s="15" t="s">
        <v>73</v>
      </c>
      <c r="J4" s="15" t="s">
        <v>74</v>
      </c>
      <c r="K4" s="15" t="s">
        <v>75</v>
      </c>
      <c r="L4" s="16" t="s">
        <v>76</v>
      </c>
      <c r="Q4" s="16"/>
      <c r="S4" s="0" t="str">
        <f aca="false">CONCATENATE(MONTH(T4),"/",DAY(T4)," ",HOUR(T4))</f>
        <v>6/20 1</v>
      </c>
      <c r="T4" s="5" t="n">
        <v>36697.0416666667</v>
      </c>
      <c r="U4" s="0" t="n">
        <v>1032</v>
      </c>
      <c r="V4" s="0" t="n">
        <v>1527</v>
      </c>
      <c r="W4" s="0" t="n">
        <v>549</v>
      </c>
      <c r="X4" s="0" t="n">
        <v>1028</v>
      </c>
      <c r="Y4" s="0" t="n">
        <v>1018</v>
      </c>
      <c r="Z4" s="0" t="n">
        <v>1884</v>
      </c>
      <c r="AA4" s="0" t="n">
        <v>826</v>
      </c>
      <c r="AB4" s="0" t="n">
        <v>198</v>
      </c>
      <c r="AC4" s="0" t="n">
        <v>4665</v>
      </c>
      <c r="AD4" s="0" t="n">
        <v>731</v>
      </c>
      <c r="AE4" s="0" t="n">
        <v>1608</v>
      </c>
      <c r="AF4" s="0" t="n">
        <f aca="false">IF($B$5=1,$U4,0)+IF($C$5=1,$V4,0)+IF($D$5=1,$W4,0)+IF($E$5=1,$X4,0)+IF($F$5=1,$Y4,0)+IF($G$5=1,$Z4,0)+IF($H$5=1,$AA4,0)+IF($I$5=1,$AB4,0)+IF($J$5=1,$AC4,0)+IF($K$5=1,$AD4,0)+IF($L$5=1,$AE4,0)</f>
        <v>5720</v>
      </c>
      <c r="AG4" s="0" t="n">
        <f aca="false">IF($B$6=1,$U4,0)+IF($C$6=1,$V4,0)+IF($D$6=1,$W4,0)+IF($E$6=1,$X4,0)+IF($F$6=1,$Y4,0)+IF($G$6=1,$Z4,0)+IF($H$6=1,$AA4,0)+IF($I$6=1,$AB4,0)+IF($J$6=1,$AC4,0)+IF($K$6=1,$AD4,0)+IF($L$6=1,$AE4,0)</f>
        <v>9346</v>
      </c>
      <c r="AH4" s="0" t="n">
        <f aca="false">IF($B$7=1,$U4,0)+IF($C$7=1,$V4,0)+IF($D$7=1,$W4,0)+IF($E$7=1,$X4,0)+IF($F$7=1,$Y4,0)+IF($G$7=1,$Z4,0)+IF($H$7=1,$AA4,0)+IF($I$7=1,$AB4,0)+IF($J$7=1,$AC4,0)+IF($K$7=1,$AD4,0)+IF($L$7=1,$AE4,0)</f>
        <v>0</v>
      </c>
    </row>
    <row r="5" customFormat="false" ht="12.75" hidden="false" customHeight="false" outlineLevel="0" collapsed="false">
      <c r="A5" s="17" t="s">
        <v>77</v>
      </c>
      <c r="B5" s="18"/>
      <c r="C5" s="18" t="n">
        <v>1</v>
      </c>
      <c r="D5" s="18"/>
      <c r="E5" s="18" t="n">
        <v>1</v>
      </c>
      <c r="F5" s="18"/>
      <c r="G5" s="18"/>
      <c r="H5" s="18" t="n">
        <v>1</v>
      </c>
      <c r="I5" s="18"/>
      <c r="J5" s="18"/>
      <c r="K5" s="18" t="n">
        <v>1</v>
      </c>
      <c r="L5" s="18" t="n">
        <v>1</v>
      </c>
      <c r="Q5" s="19"/>
      <c r="S5" s="0" t="str">
        <f aca="false">CONCATENATE(MONTH(T5),"/",DAY(T5)," ",HOUR(T5))</f>
        <v>6/20 2</v>
      </c>
      <c r="T5" s="5" t="n">
        <v>36697.0833333333</v>
      </c>
      <c r="U5" s="0" t="n">
        <v>1007</v>
      </c>
      <c r="V5" s="0" t="n">
        <v>1435</v>
      </c>
      <c r="W5" s="0" t="n">
        <v>527</v>
      </c>
      <c r="X5" s="0" t="n">
        <v>989</v>
      </c>
      <c r="Y5" s="0" t="n">
        <v>985</v>
      </c>
      <c r="Z5" s="0" t="n">
        <v>1790</v>
      </c>
      <c r="AA5" s="0" t="n">
        <v>797</v>
      </c>
      <c r="AB5" s="0" t="n">
        <v>191</v>
      </c>
      <c r="AC5" s="0" t="n">
        <v>4509</v>
      </c>
      <c r="AD5" s="0" t="n">
        <v>723</v>
      </c>
      <c r="AE5" s="0" t="n">
        <v>1567</v>
      </c>
      <c r="AF5" s="0" t="n">
        <f aca="false">IF($B$5=1,$U5,0)+IF($C$5=1,$V5,0)+IF($D$5=1,$W5,0)+IF($E$5=1,$X5,0)+IF($F$5=1,$Y5,0)+IF($G$5=1,$Z5,0)+IF($H$5=1,$AA5,0)+IF($I$5=1,$AB5,0)+IF($J$5=1,$AC5,0)+IF($K$5=1,$AD5,0)+IF($L$5=1,$AE5,0)</f>
        <v>5511</v>
      </c>
      <c r="AG5" s="0" t="n">
        <f aca="false">IF($B$6=1,$U5,0)+IF($C$6=1,$V5,0)+IF($D$6=1,$W5,0)+IF($E$6=1,$X5,0)+IF($F$6=1,$Y5,0)+IF($G$6=1,$Z5,0)+IF($H$6=1,$AA5,0)+IF($I$6=1,$AB5,0)+IF($J$6=1,$AC5,0)+IF($K$6=1,$AD5,0)+IF($L$6=1,$AE5,0)</f>
        <v>9009</v>
      </c>
      <c r="AH5" s="0" t="n">
        <f aca="false">IF($B$7=1,$U5,0)+IF($C$7=1,$V5,0)+IF($D$7=1,$W5,0)+IF($E$7=1,$X5,0)+IF($F$7=1,$Y5,0)+IF($G$7=1,$Z5,0)+IF($H$7=1,$AA5,0)+IF($I$7=1,$AB5,0)+IF($J$7=1,$AC5,0)+IF($K$7=1,$AD5,0)+IF($L$7=1,$AE5,0)</f>
        <v>0</v>
      </c>
    </row>
    <row r="6" customFormat="false" ht="12.75" hidden="false" customHeight="false" outlineLevel="0" collapsed="false">
      <c r="A6" s="20" t="s">
        <v>78</v>
      </c>
      <c r="B6" s="18" t="n">
        <v>1</v>
      </c>
      <c r="C6" s="18"/>
      <c r="D6" s="18" t="n">
        <v>1</v>
      </c>
      <c r="E6" s="18"/>
      <c r="F6" s="18" t="n">
        <v>1</v>
      </c>
      <c r="G6" s="18" t="n">
        <v>1</v>
      </c>
      <c r="H6" s="18"/>
      <c r="I6" s="18" t="n">
        <v>1</v>
      </c>
      <c r="J6" s="18" t="n">
        <v>1</v>
      </c>
      <c r="K6" s="18"/>
      <c r="L6" s="18"/>
      <c r="Q6" s="19"/>
      <c r="S6" s="0" t="str">
        <f aca="false">CONCATENATE(MONTH(T6),"/",DAY(T6)," ",HOUR(T6))</f>
        <v>6/20 3</v>
      </c>
      <c r="T6" s="5" t="n">
        <v>36697.125</v>
      </c>
      <c r="U6" s="0" t="n">
        <v>999</v>
      </c>
      <c r="V6" s="0" t="n">
        <v>1413</v>
      </c>
      <c r="W6" s="0" t="n">
        <v>512</v>
      </c>
      <c r="X6" s="0" t="n">
        <v>967</v>
      </c>
      <c r="Y6" s="0" t="n">
        <v>1022</v>
      </c>
      <c r="Z6" s="0" t="n">
        <v>1774</v>
      </c>
      <c r="AA6" s="0" t="n">
        <v>793</v>
      </c>
      <c r="AB6" s="0" t="n">
        <v>189</v>
      </c>
      <c r="AC6" s="0" t="n">
        <v>4447</v>
      </c>
      <c r="AD6" s="0" t="n">
        <v>718</v>
      </c>
      <c r="AE6" s="0" t="n">
        <v>1550</v>
      </c>
      <c r="AF6" s="0" t="n">
        <f aca="false">IF($B$5=1,$U6,0)+IF($C$5=1,$V6,0)+IF($D$5=1,$W6,0)+IF($E$5=1,$X6,0)+IF($F$5=1,$Y6,0)+IF($G$5=1,$Z6,0)+IF($H$5=1,$AA6,0)+IF($I$5=1,$AB6,0)+IF($J$5=1,$AC6,0)+IF($K$5=1,$AD6,0)+IF($L$5=1,$AE6,0)</f>
        <v>5441</v>
      </c>
      <c r="AG6" s="0" t="n">
        <f aca="false">IF($B$6=1,$U6,0)+IF($C$6=1,$V6,0)+IF($D$6=1,$W6,0)+IF($E$6=1,$X6,0)+IF($F$6=1,$Y6,0)+IF($G$6=1,$Z6,0)+IF($H$6=1,$AA6,0)+IF($I$6=1,$AB6,0)+IF($J$6=1,$AC6,0)+IF($K$6=1,$AD6,0)+IF($L$6=1,$AE6,0)</f>
        <v>8943</v>
      </c>
      <c r="AH6" s="0" t="n">
        <f aca="false">IF($B$7=1,$U6,0)+IF($C$7=1,$V6,0)+IF($D$7=1,$W6,0)+IF($E$7=1,$X6,0)+IF($F$7=1,$Y6,0)+IF($G$7=1,$Z6,0)+IF($H$7=1,$AA6,0)+IF($I$7=1,$AB6,0)+IF($J$7=1,$AC6,0)+IF($K$7=1,$AD6,0)+IF($L$7=1,$AE6,0)</f>
        <v>0</v>
      </c>
    </row>
    <row r="7" customFormat="false" ht="12.75" hidden="false" customHeight="false" outlineLevel="0" collapsed="false">
      <c r="A7" s="21" t="s">
        <v>79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Q7" s="19"/>
      <c r="S7" s="0" t="str">
        <f aca="false">CONCATENATE(MONTH(T7),"/",DAY(T7)," ",HOUR(T7))</f>
        <v>6/20 4</v>
      </c>
      <c r="T7" s="5" t="n">
        <v>36697.1666666667</v>
      </c>
      <c r="U7" s="0" t="n">
        <v>1000</v>
      </c>
      <c r="V7" s="0" t="n">
        <v>1441</v>
      </c>
      <c r="W7" s="0" t="n">
        <v>504</v>
      </c>
      <c r="X7" s="0" t="n">
        <v>972</v>
      </c>
      <c r="Y7" s="0" t="n">
        <v>966</v>
      </c>
      <c r="Z7" s="0" t="n">
        <v>1764</v>
      </c>
      <c r="AA7" s="0" t="n">
        <v>809</v>
      </c>
      <c r="AB7" s="0" t="n">
        <v>189</v>
      </c>
      <c r="AC7" s="0" t="n">
        <v>4472</v>
      </c>
      <c r="AD7" s="0" t="n">
        <v>722</v>
      </c>
      <c r="AE7" s="0" t="n">
        <v>1564</v>
      </c>
      <c r="AF7" s="0" t="n">
        <f aca="false">IF($B$5=1,$U7,0)+IF($C$5=1,$V7,0)+IF($D$5=1,$W7,0)+IF($E$5=1,$X7,0)+IF($F$5=1,$Y7,0)+IF($G$5=1,$Z7,0)+IF($H$5=1,$AA7,0)+IF($I$5=1,$AB7,0)+IF($J$5=1,$AC7,0)+IF($K$5=1,$AD7,0)+IF($L$5=1,$AE7,0)</f>
        <v>5508</v>
      </c>
      <c r="AG7" s="0" t="n">
        <f aca="false">IF($B$6=1,$U7,0)+IF($C$6=1,$V7,0)+IF($D$6=1,$W7,0)+IF($E$6=1,$X7,0)+IF($F$6=1,$Y7,0)+IF($G$6=1,$Z7,0)+IF($H$6=1,$AA7,0)+IF($I$6=1,$AB7,0)+IF($J$6=1,$AC7,0)+IF($K$6=1,$AD7,0)+IF($L$6=1,$AE7,0)</f>
        <v>8895</v>
      </c>
      <c r="AH7" s="0" t="n">
        <f aca="false">IF($B$7=1,$U7,0)+IF($C$7=1,$V7,0)+IF($D$7=1,$W7,0)+IF($E$7=1,$X7,0)+IF($F$7=1,$Y7,0)+IF($G$7=1,$Z7,0)+IF($H$7=1,$AA7,0)+IF($I$7=1,$AB7,0)+IF($J$7=1,$AC7,0)+IF($K$7=1,$AD7,0)+IF($L$7=1,$AE7,0)</f>
        <v>0</v>
      </c>
    </row>
    <row r="8" customFormat="false" ht="12.75" hidden="false" customHeight="false" outlineLevel="0" collapsed="false">
      <c r="S8" s="0" t="str">
        <f aca="false">CONCATENATE(MONTH(T8),"/",DAY(T8)," ",HOUR(T8))</f>
        <v>6/20 5</v>
      </c>
      <c r="T8" s="5" t="n">
        <v>36697.2083333333</v>
      </c>
      <c r="U8" s="0" t="n">
        <v>1045</v>
      </c>
      <c r="V8" s="0" t="n">
        <v>1510</v>
      </c>
      <c r="W8" s="0" t="n">
        <v>530</v>
      </c>
      <c r="X8" s="0" t="n">
        <v>1019</v>
      </c>
      <c r="Y8" s="0" t="n">
        <v>1003</v>
      </c>
      <c r="Z8" s="0" t="n">
        <v>1792</v>
      </c>
      <c r="AA8" s="0" t="n">
        <v>846</v>
      </c>
      <c r="AB8" s="0" t="n">
        <v>202</v>
      </c>
      <c r="AC8" s="0" t="n">
        <v>4671</v>
      </c>
      <c r="AD8" s="0" t="n">
        <v>735</v>
      </c>
      <c r="AE8" s="0" t="n">
        <v>1628</v>
      </c>
      <c r="AF8" s="0" t="n">
        <f aca="false">IF($B$5=1,$U8,0)+IF($C$5=1,$V8,0)+IF($D$5=1,$W8,0)+IF($E$5=1,$X8,0)+IF($F$5=1,$Y8,0)+IF($G$5=1,$Z8,0)+IF($H$5=1,$AA8,0)+IF($I$5=1,$AB8,0)+IF($J$5=1,$AC8,0)+IF($K$5=1,$AD8,0)+IF($L$5=1,$AE8,0)</f>
        <v>5738</v>
      </c>
      <c r="AG8" s="0" t="n">
        <f aca="false">IF($B$6=1,$U8,0)+IF($C$6=1,$V8,0)+IF($D$6=1,$W8,0)+IF($E$6=1,$X8,0)+IF($F$6=1,$Y8,0)+IF($G$6=1,$Z8,0)+IF($H$6=1,$AA8,0)+IF($I$6=1,$AB8,0)+IF($J$6=1,$AC8,0)+IF($K$6=1,$AD8,0)+IF($L$6=1,$AE8,0)</f>
        <v>9243</v>
      </c>
      <c r="AH8" s="0" t="n">
        <f aca="false">IF($B$7=1,$U8,0)+IF($C$7=1,$V8,0)+IF($D$7=1,$W8,0)+IF($E$7=1,$X8,0)+IF($F$7=1,$Y8,0)+IF($G$7=1,$Z8,0)+IF($H$7=1,$AA8,0)+IF($I$7=1,$AB8,0)+IF($J$7=1,$AC8,0)+IF($K$7=1,$AD8,0)+IF($L$7=1,$AE8,0)</f>
        <v>0</v>
      </c>
    </row>
    <row r="9" customFormat="false" ht="12.75" hidden="false" customHeight="false" outlineLevel="0" collapsed="false">
      <c r="S9" s="0" t="str">
        <f aca="false">CONCATENATE(MONTH(T9),"/",DAY(T9)," ",HOUR(T9))</f>
        <v>6/20 6</v>
      </c>
      <c r="T9" s="5" t="n">
        <v>36697.25</v>
      </c>
      <c r="U9" s="0" t="n">
        <v>1205</v>
      </c>
      <c r="V9" s="0" t="n">
        <v>1742</v>
      </c>
      <c r="W9" s="0" t="n">
        <v>622</v>
      </c>
      <c r="X9" s="0" t="n">
        <v>1121</v>
      </c>
      <c r="Y9" s="0" t="n">
        <v>1132</v>
      </c>
      <c r="Z9" s="0" t="n">
        <v>1993</v>
      </c>
      <c r="AA9" s="0" t="n">
        <v>956</v>
      </c>
      <c r="AB9" s="0" t="n">
        <v>240</v>
      </c>
      <c r="AC9" s="0" t="n">
        <v>5489</v>
      </c>
      <c r="AD9" s="0" t="n">
        <v>762</v>
      </c>
      <c r="AE9" s="0" t="n">
        <v>1814</v>
      </c>
      <c r="AF9" s="0" t="n">
        <f aca="false">IF($B$5=1,$U9,0)+IF($C$5=1,$V9,0)+IF($D$5=1,$W9,0)+IF($E$5=1,$X9,0)+IF($F$5=1,$Y9,0)+IF($G$5=1,$Z9,0)+IF($H$5=1,$AA9,0)+IF($I$5=1,$AB9,0)+IF($J$5=1,$AC9,0)+IF($K$5=1,$AD9,0)+IF($L$5=1,$AE9,0)</f>
        <v>6395</v>
      </c>
      <c r="AG9" s="0" t="n">
        <f aca="false">IF($B$6=1,$U9,0)+IF($C$6=1,$V9,0)+IF($D$6=1,$W9,0)+IF($E$6=1,$X9,0)+IF($F$6=1,$Y9,0)+IF($G$6=1,$Z9,0)+IF($H$6=1,$AA9,0)+IF($I$6=1,$AB9,0)+IF($J$6=1,$AC9,0)+IF($K$6=1,$AD9,0)+IF($L$6=1,$AE9,0)</f>
        <v>10681</v>
      </c>
      <c r="AH9" s="0" t="n">
        <f aca="false">IF($B$7=1,$U9,0)+IF($C$7=1,$V9,0)+IF($D$7=1,$W9,0)+IF($E$7=1,$X9,0)+IF($F$7=1,$Y9,0)+IF($G$7=1,$Z9,0)+IF($H$7=1,$AA9,0)+IF($I$7=1,$AB9,0)+IF($J$7=1,$AC9,0)+IF($K$7=1,$AD9,0)+IF($L$7=1,$AE9,0)</f>
        <v>0</v>
      </c>
    </row>
    <row r="10" customFormat="false" ht="12.75" hidden="false" customHeight="false" outlineLevel="0" collapsed="false">
      <c r="S10" s="0" t="str">
        <f aca="false">CONCATENATE(MONTH(T10),"/",DAY(T10)," ",HOUR(T10))</f>
        <v>6/20 7</v>
      </c>
      <c r="T10" s="5" t="n">
        <v>36697.2916666667</v>
      </c>
      <c r="U10" s="0" t="n">
        <v>1391</v>
      </c>
      <c r="V10" s="0" t="n">
        <v>1876</v>
      </c>
      <c r="W10" s="0" t="n">
        <v>741</v>
      </c>
      <c r="X10" s="0" t="n">
        <v>1258</v>
      </c>
      <c r="Y10" s="0" t="n">
        <v>1279</v>
      </c>
      <c r="Z10" s="0" t="n">
        <v>2183</v>
      </c>
      <c r="AA10" s="0" t="n">
        <v>1098</v>
      </c>
      <c r="AB10" s="0" t="n">
        <v>281</v>
      </c>
      <c r="AC10" s="0" t="n">
        <v>6592</v>
      </c>
      <c r="AD10" s="0" t="n">
        <v>779</v>
      </c>
      <c r="AE10" s="0" t="n">
        <v>2044</v>
      </c>
      <c r="AF10" s="0" t="n">
        <f aca="false">IF($B$5=1,$U10,0)+IF($C$5=1,$V10,0)+IF($D$5=1,$W10,0)+IF($E$5=1,$X10,0)+IF($F$5=1,$Y10,0)+IF($G$5=1,$Z10,0)+IF($H$5=1,$AA10,0)+IF($I$5=1,$AB10,0)+IF($J$5=1,$AC10,0)+IF($K$5=1,$AD10,0)+IF($L$5=1,$AE10,0)</f>
        <v>7055</v>
      </c>
      <c r="AG10" s="0" t="n">
        <f aca="false">IF($B$6=1,$U10,0)+IF($C$6=1,$V10,0)+IF($D$6=1,$W10,0)+IF($E$6=1,$X10,0)+IF($F$6=1,$Y10,0)+IF($G$6=1,$Z10,0)+IF($H$6=1,$AA10,0)+IF($I$6=1,$AB10,0)+IF($J$6=1,$AC10,0)+IF($K$6=1,$AD10,0)+IF($L$6=1,$AE10,0)</f>
        <v>12467</v>
      </c>
      <c r="AH10" s="0" t="n">
        <f aca="false">IF($B$7=1,$U10,0)+IF($C$7=1,$V10,0)+IF($D$7=1,$W10,0)+IF($E$7=1,$X10,0)+IF($F$7=1,$Y10,0)+IF($G$7=1,$Z10,0)+IF($H$7=1,$AA10,0)+IF($I$7=1,$AB10,0)+IF($J$7=1,$AC10,0)+IF($K$7=1,$AD10,0)+IF($L$7=1,$AE10,0)</f>
        <v>0</v>
      </c>
    </row>
    <row r="11" customFormat="false" ht="12.75" hidden="false" customHeight="false" outlineLevel="0" collapsed="false">
      <c r="S11" s="0" t="str">
        <f aca="false">CONCATENATE(MONTH(T11),"/",DAY(T11)," ",HOUR(T11))</f>
        <v>6/20 8</v>
      </c>
      <c r="T11" s="5" t="n">
        <v>36697.3333333333</v>
      </c>
      <c r="U11" s="0" t="n">
        <v>1469</v>
      </c>
      <c r="V11" s="0" t="n">
        <v>1972</v>
      </c>
      <c r="W11" s="0" t="n">
        <v>822</v>
      </c>
      <c r="X11" s="0" t="n">
        <v>1366</v>
      </c>
      <c r="Y11" s="0" t="n">
        <v>1398</v>
      </c>
      <c r="Z11" s="0" t="n">
        <v>2539</v>
      </c>
      <c r="AA11" s="0" t="n">
        <v>1173</v>
      </c>
      <c r="AB11" s="0" t="n">
        <v>300</v>
      </c>
      <c r="AC11" s="0" t="n">
        <v>7423</v>
      </c>
      <c r="AD11" s="0" t="n">
        <v>785</v>
      </c>
      <c r="AE11" s="0" t="n">
        <v>2173</v>
      </c>
      <c r="AF11" s="0" t="n">
        <f aca="false">IF($B$5=1,$U11,0)+IF($C$5=1,$V11,0)+IF($D$5=1,$W11,0)+IF($E$5=1,$X11,0)+IF($F$5=1,$Y11,0)+IF($G$5=1,$Z11,0)+IF($H$5=1,$AA11,0)+IF($I$5=1,$AB11,0)+IF($J$5=1,$AC11,0)+IF($K$5=1,$AD11,0)+IF($L$5=1,$AE11,0)</f>
        <v>7469</v>
      </c>
      <c r="AG11" s="0" t="n">
        <f aca="false">IF($B$6=1,$U11,0)+IF($C$6=1,$V11,0)+IF($D$6=1,$W11,0)+IF($E$6=1,$X11,0)+IF($F$6=1,$Y11,0)+IF($G$6=1,$Z11,0)+IF($H$6=1,$AA11,0)+IF($I$6=1,$AB11,0)+IF($J$6=1,$AC11,0)+IF($K$6=1,$AD11,0)+IF($L$6=1,$AE11,0)</f>
        <v>13951</v>
      </c>
      <c r="AH11" s="0" t="n">
        <f aca="false">IF($B$7=1,$U11,0)+IF($C$7=1,$V11,0)+IF($D$7=1,$W11,0)+IF($E$7=1,$X11,0)+IF($F$7=1,$Y11,0)+IF($G$7=1,$Z11,0)+IF($H$7=1,$AA11,0)+IF($I$7=1,$AB11,0)+IF($J$7=1,$AC11,0)+IF($K$7=1,$AD11,0)+IF($L$7=1,$AE11,0)</f>
        <v>0</v>
      </c>
    </row>
    <row r="12" customFormat="false" ht="12.75" hidden="false" customHeight="false" outlineLevel="0" collapsed="false">
      <c r="S12" s="0" t="str">
        <f aca="false">CONCATENATE(MONTH(T12),"/",DAY(T12)," ",HOUR(T12))</f>
        <v>6/20 9</v>
      </c>
      <c r="T12" s="5" t="n">
        <v>36697.375</v>
      </c>
      <c r="U12" s="0" t="n">
        <v>1526</v>
      </c>
      <c r="V12" s="0" t="n">
        <v>2022</v>
      </c>
      <c r="W12" s="0" t="n">
        <v>887</v>
      </c>
      <c r="X12" s="0" t="n">
        <v>1437</v>
      </c>
      <c r="Y12" s="0" t="n">
        <v>1503</v>
      </c>
      <c r="Z12" s="0" t="n">
        <v>2708</v>
      </c>
      <c r="AA12" s="0" t="n">
        <v>1201</v>
      </c>
      <c r="AB12" s="0" t="n">
        <v>310</v>
      </c>
      <c r="AC12" s="0" t="n">
        <v>7909</v>
      </c>
      <c r="AD12" s="0" t="n">
        <v>782</v>
      </c>
      <c r="AE12" s="0" t="n">
        <v>2272</v>
      </c>
      <c r="AF12" s="0" t="n">
        <f aca="false">IF($B$5=1,$U12,0)+IF($C$5=1,$V12,0)+IF($D$5=1,$W12,0)+IF($E$5=1,$X12,0)+IF($F$5=1,$Y12,0)+IF($G$5=1,$Z12,0)+IF($H$5=1,$AA12,0)+IF($I$5=1,$AB12,0)+IF($J$5=1,$AC12,0)+IF($K$5=1,$AD12,0)+IF($L$5=1,$AE12,0)</f>
        <v>7714</v>
      </c>
      <c r="AG12" s="0" t="n">
        <f aca="false">IF($B$6=1,$U12,0)+IF($C$6=1,$V12,0)+IF($D$6=1,$W12,0)+IF($E$6=1,$X12,0)+IF($F$6=1,$Y12,0)+IF($G$6=1,$Z12,0)+IF($H$6=1,$AA12,0)+IF($I$6=1,$AB12,0)+IF($J$6=1,$AC12,0)+IF($K$6=1,$AD12,0)+IF($L$6=1,$AE12,0)</f>
        <v>14843</v>
      </c>
      <c r="AH12" s="0" t="n">
        <f aca="false">IF($B$7=1,$U12,0)+IF($C$7=1,$V12,0)+IF($D$7=1,$W12,0)+IF($E$7=1,$X12,0)+IF($F$7=1,$Y12,0)+IF($G$7=1,$Z12,0)+IF($H$7=1,$AA12,0)+IF($I$7=1,$AB12,0)+IF($J$7=1,$AC12,0)+IF($K$7=1,$AD12,0)+IF($L$7=1,$AE12,0)</f>
        <v>0</v>
      </c>
    </row>
    <row r="13" customFormat="false" ht="12.75" hidden="false" customHeight="false" outlineLevel="0" collapsed="false">
      <c r="S13" s="0" t="str">
        <f aca="false">CONCATENATE(MONTH(T13),"/",DAY(T13)," ",HOUR(T13))</f>
        <v>6/20 10</v>
      </c>
      <c r="T13" s="5" t="n">
        <v>36697.4166666667</v>
      </c>
      <c r="U13" s="0" t="n">
        <v>1577</v>
      </c>
      <c r="V13" s="0" t="n">
        <v>2076</v>
      </c>
      <c r="W13" s="0" t="n">
        <v>929</v>
      </c>
      <c r="X13" s="0" t="n">
        <v>1512</v>
      </c>
      <c r="Y13" s="0" t="n">
        <v>1592</v>
      </c>
      <c r="Z13" s="0" t="n">
        <v>2925</v>
      </c>
      <c r="AA13" s="0" t="n">
        <v>1222</v>
      </c>
      <c r="AB13" s="0" t="n">
        <v>318</v>
      </c>
      <c r="AC13" s="0" t="n">
        <v>8180</v>
      </c>
      <c r="AD13" s="0" t="n">
        <v>786</v>
      </c>
      <c r="AE13" s="0" t="n">
        <v>2348</v>
      </c>
      <c r="AF13" s="0" t="n">
        <f aca="false">IF($B$5=1,$U13,0)+IF($C$5=1,$V13,0)+IF($D$5=1,$W13,0)+IF($E$5=1,$X13,0)+IF($F$5=1,$Y13,0)+IF($G$5=1,$Z13,0)+IF($H$5=1,$AA13,0)+IF($I$5=1,$AB13,0)+IF($J$5=1,$AC13,0)+IF($K$5=1,$AD13,0)+IF($L$5=1,$AE13,0)</f>
        <v>7944</v>
      </c>
      <c r="AG13" s="0" t="n">
        <f aca="false">IF($B$6=1,$U13,0)+IF($C$6=1,$V13,0)+IF($D$6=1,$W13,0)+IF($E$6=1,$X13,0)+IF($F$6=1,$Y13,0)+IF($G$6=1,$Z13,0)+IF($H$6=1,$AA13,0)+IF($I$6=1,$AB13,0)+IF($J$6=1,$AC13,0)+IF($K$6=1,$AD13,0)+IF($L$6=1,$AE13,0)</f>
        <v>15521</v>
      </c>
      <c r="AH13" s="0" t="n">
        <f aca="false">IF($B$7=1,$U13,0)+IF($C$7=1,$V13,0)+IF($D$7=1,$W13,0)+IF($E$7=1,$X13,0)+IF($F$7=1,$Y13,0)+IF($G$7=1,$Z13,0)+IF($H$7=1,$AA13,0)+IF($I$7=1,$AB13,0)+IF($J$7=1,$AC13,0)+IF($K$7=1,$AD13,0)+IF($L$7=1,$AE13,0)</f>
        <v>0</v>
      </c>
    </row>
    <row r="14" customFormat="false" ht="12.75" hidden="false" customHeight="false" outlineLevel="0" collapsed="false">
      <c r="S14" s="0" t="str">
        <f aca="false">CONCATENATE(MONTH(T14),"/",DAY(T14)," ",HOUR(T14))</f>
        <v>6/20 11</v>
      </c>
      <c r="T14" s="5" t="n">
        <v>36697.4583333333</v>
      </c>
      <c r="U14" s="0" t="n">
        <v>1603</v>
      </c>
      <c r="V14" s="0" t="n">
        <v>2102</v>
      </c>
      <c r="W14" s="0" t="n">
        <v>957</v>
      </c>
      <c r="X14" s="0" t="n">
        <v>1561</v>
      </c>
      <c r="Y14" s="0" t="n">
        <v>1670</v>
      </c>
      <c r="Z14" s="0" t="n">
        <v>2960</v>
      </c>
      <c r="AA14" s="0" t="n">
        <v>1232</v>
      </c>
      <c r="AB14" s="0" t="n">
        <v>326</v>
      </c>
      <c r="AC14" s="0" t="n">
        <v>8336</v>
      </c>
      <c r="AD14" s="0" t="n">
        <v>787</v>
      </c>
      <c r="AE14" s="0" t="n">
        <v>2392</v>
      </c>
      <c r="AF14" s="0" t="n">
        <f aca="false">IF($B$5=1,$U14,0)+IF($C$5=1,$V14,0)+IF($D$5=1,$W14,0)+IF($E$5=1,$X14,0)+IF($F$5=1,$Y14,0)+IF($G$5=1,$Z14,0)+IF($H$5=1,$AA14,0)+IF($I$5=1,$AB14,0)+IF($J$5=1,$AC14,0)+IF($K$5=1,$AD14,0)+IF($L$5=1,$AE14,0)</f>
        <v>8074</v>
      </c>
      <c r="AG14" s="0" t="n">
        <f aca="false">IF($B$6=1,$U14,0)+IF($C$6=1,$V14,0)+IF($D$6=1,$W14,0)+IF($E$6=1,$X14,0)+IF($F$6=1,$Y14,0)+IF($G$6=1,$Z14,0)+IF($H$6=1,$AA14,0)+IF($I$6=1,$AB14,0)+IF($J$6=1,$AC14,0)+IF($K$6=1,$AD14,0)+IF($L$6=1,$AE14,0)</f>
        <v>15852</v>
      </c>
      <c r="AH14" s="0" t="n">
        <f aca="false">IF($B$7=1,$U14,0)+IF($C$7=1,$V14,0)+IF($D$7=1,$W14,0)+IF($E$7=1,$X14,0)+IF($F$7=1,$Y14,0)+IF($G$7=1,$Z14,0)+IF($H$7=1,$AA14,0)+IF($I$7=1,$AB14,0)+IF($J$7=1,$AC14,0)+IF($K$7=1,$AD14,0)+IF($L$7=1,$AE14,0)</f>
        <v>0</v>
      </c>
    </row>
    <row r="15" customFormat="false" ht="12.75" hidden="false" customHeight="false" outlineLevel="0" collapsed="false">
      <c r="S15" s="0" t="str">
        <f aca="false">CONCATENATE(MONTH(T15),"/",DAY(T15)," ",HOUR(T15))</f>
        <v>6/20 12</v>
      </c>
      <c r="T15" s="5" t="n">
        <v>36697.5</v>
      </c>
      <c r="U15" s="0" t="n">
        <v>1613</v>
      </c>
      <c r="V15" s="0" t="n">
        <v>2119</v>
      </c>
      <c r="W15" s="0" t="n">
        <v>973</v>
      </c>
      <c r="X15" s="0" t="n">
        <v>1591</v>
      </c>
      <c r="Y15" s="0" t="n">
        <v>1731</v>
      </c>
      <c r="Z15" s="0" t="n">
        <v>3000</v>
      </c>
      <c r="AA15" s="0" t="n">
        <v>1215</v>
      </c>
      <c r="AB15" s="0" t="n">
        <v>331</v>
      </c>
      <c r="AC15" s="0" t="n">
        <v>8436</v>
      </c>
      <c r="AD15" s="0" t="n">
        <v>787</v>
      </c>
      <c r="AE15" s="0" t="n">
        <v>2434</v>
      </c>
      <c r="AF15" s="0" t="n">
        <f aca="false">IF($B$5=1,$U15,0)+IF($C$5=1,$V15,0)+IF($D$5=1,$W15,0)+IF($E$5=1,$X15,0)+IF($F$5=1,$Y15,0)+IF($G$5=1,$Z15,0)+IF($H$5=1,$AA15,0)+IF($I$5=1,$AB15,0)+IF($J$5=1,$AC15,0)+IF($K$5=1,$AD15,0)+IF($L$5=1,$AE15,0)</f>
        <v>8146</v>
      </c>
      <c r="AG15" s="0" t="n">
        <f aca="false">IF($B$6=1,$U15,0)+IF($C$6=1,$V15,0)+IF($D$6=1,$W15,0)+IF($E$6=1,$X15,0)+IF($F$6=1,$Y15,0)+IF($G$6=1,$Z15,0)+IF($H$6=1,$AA15,0)+IF($I$6=1,$AB15,0)+IF($J$6=1,$AC15,0)+IF($K$6=1,$AD15,0)+IF($L$6=1,$AE15,0)</f>
        <v>16084</v>
      </c>
      <c r="AH15" s="0" t="n">
        <f aca="false">IF($B$7=1,$U15,0)+IF($C$7=1,$V15,0)+IF($D$7=1,$W15,0)+IF($E$7=1,$X15,0)+IF($F$7=1,$Y15,0)+IF($G$7=1,$Z15,0)+IF($H$7=1,$AA15,0)+IF($I$7=1,$AB15,0)+IF($J$7=1,$AC15,0)+IF($K$7=1,$AD15,0)+IF($L$7=1,$AE15,0)</f>
        <v>0</v>
      </c>
    </row>
    <row r="16" customFormat="false" ht="12.75" hidden="false" customHeight="false" outlineLevel="0" collapsed="false">
      <c r="S16" s="0" t="str">
        <f aca="false">CONCATENATE(MONTH(T16),"/",DAY(T16)," ",HOUR(T16))</f>
        <v>6/20 13</v>
      </c>
      <c r="T16" s="5" t="n">
        <v>36697.5416666667</v>
      </c>
      <c r="U16" s="0" t="n">
        <v>1631</v>
      </c>
      <c r="V16" s="0" t="n">
        <v>2126</v>
      </c>
      <c r="W16" s="0" t="n">
        <v>990</v>
      </c>
      <c r="X16" s="0" t="n">
        <v>1607</v>
      </c>
      <c r="Y16" s="0" t="n">
        <v>1772</v>
      </c>
      <c r="Z16" s="0" t="n">
        <v>3083</v>
      </c>
      <c r="AA16" s="0" t="n">
        <v>1210</v>
      </c>
      <c r="AB16" s="0" t="n">
        <v>346</v>
      </c>
      <c r="AC16" s="0" t="n">
        <v>8559</v>
      </c>
      <c r="AD16" s="0" t="n">
        <v>787</v>
      </c>
      <c r="AE16" s="0" t="n">
        <v>2451</v>
      </c>
      <c r="AF16" s="0" t="n">
        <f aca="false">IF($B$5=1,$U16,0)+IF($C$5=1,$V16,0)+IF($D$5=1,$W16,0)+IF($E$5=1,$X16,0)+IF($F$5=1,$Y16,0)+IF($G$5=1,$Z16,0)+IF($H$5=1,$AA16,0)+IF($I$5=1,$AB16,0)+IF($J$5=1,$AC16,0)+IF($K$5=1,$AD16,0)+IF($L$5=1,$AE16,0)</f>
        <v>8181</v>
      </c>
      <c r="AG16" s="0" t="n">
        <f aca="false">IF($B$6=1,$U16,0)+IF($C$6=1,$V16,0)+IF($D$6=1,$W16,0)+IF($E$6=1,$X16,0)+IF($F$6=1,$Y16,0)+IF($G$6=1,$Z16,0)+IF($H$6=1,$AA16,0)+IF($I$6=1,$AB16,0)+IF($J$6=1,$AC16,0)+IF($K$6=1,$AD16,0)+IF($L$6=1,$AE16,0)</f>
        <v>16381</v>
      </c>
      <c r="AH16" s="0" t="n">
        <f aca="false">IF($B$7=1,$U16,0)+IF($C$7=1,$V16,0)+IF($D$7=1,$W16,0)+IF($E$7=1,$X16,0)+IF($F$7=1,$Y16,0)+IF($G$7=1,$Z16,0)+IF($H$7=1,$AA16,0)+IF($I$7=1,$AB16,0)+IF($J$7=1,$AC16,0)+IF($K$7=1,$AD16,0)+IF($L$7=1,$AE16,0)</f>
        <v>0</v>
      </c>
    </row>
    <row r="17" customFormat="false" ht="12.75" hidden="false" customHeight="false" outlineLevel="0" collapsed="false">
      <c r="S17" s="0" t="str">
        <f aca="false">CONCATENATE(MONTH(T17),"/",DAY(T17)," ",HOUR(T17))</f>
        <v>6/20 14</v>
      </c>
      <c r="T17" s="5" t="n">
        <v>36697.5833333333</v>
      </c>
      <c r="U17" s="0" t="n">
        <v>1635</v>
      </c>
      <c r="V17" s="0" t="n">
        <v>2126</v>
      </c>
      <c r="W17" s="0" t="n">
        <v>1006</v>
      </c>
      <c r="X17" s="0" t="n">
        <v>1610</v>
      </c>
      <c r="Y17" s="0" t="n">
        <v>1802</v>
      </c>
      <c r="Z17" s="0" t="n">
        <v>3145</v>
      </c>
      <c r="AA17" s="0" t="n">
        <v>1206</v>
      </c>
      <c r="AB17" s="0" t="n">
        <v>351</v>
      </c>
      <c r="AC17" s="0" t="n">
        <v>8630</v>
      </c>
      <c r="AD17" s="0" t="n">
        <v>785</v>
      </c>
      <c r="AE17" s="0" t="n">
        <v>2470</v>
      </c>
      <c r="AF17" s="0" t="n">
        <f aca="false">IF($B$5=1,$U17,0)+IF($C$5=1,$V17,0)+IF($D$5=1,$W17,0)+IF($E$5=1,$X17,0)+IF($F$5=1,$Y17,0)+IF($G$5=1,$Z17,0)+IF($H$5=1,$AA17,0)+IF($I$5=1,$AB17,0)+IF($J$5=1,$AC17,0)+IF($K$5=1,$AD17,0)+IF($L$5=1,$AE17,0)</f>
        <v>8197</v>
      </c>
      <c r="AG17" s="0" t="n">
        <f aca="false">IF($B$6=1,$U17,0)+IF($C$6=1,$V17,0)+IF($D$6=1,$W17,0)+IF($E$6=1,$X17,0)+IF($F$6=1,$Y17,0)+IF($G$6=1,$Z17,0)+IF($H$6=1,$AA17,0)+IF($I$6=1,$AB17,0)+IF($J$6=1,$AC17,0)+IF($K$6=1,$AD17,0)+IF($L$6=1,$AE17,0)</f>
        <v>16569</v>
      </c>
      <c r="AH17" s="0" t="n">
        <f aca="false">IF($B$7=1,$U17,0)+IF($C$7=1,$V17,0)+IF($D$7=1,$W17,0)+IF($E$7=1,$X17,0)+IF($F$7=1,$Y17,0)+IF($G$7=1,$Z17,0)+IF($H$7=1,$AA17,0)+IF($I$7=1,$AB17,0)+IF($J$7=1,$AC17,0)+IF($K$7=1,$AD17,0)+IF($L$7=1,$AE17,0)</f>
        <v>0</v>
      </c>
    </row>
    <row r="18" customFormat="false" ht="12.75" hidden="false" customHeight="false" outlineLevel="0" collapsed="false">
      <c r="S18" s="0" t="str">
        <f aca="false">CONCATENATE(MONTH(T18),"/",DAY(T18)," ",HOUR(T18))</f>
        <v>6/20 15</v>
      </c>
      <c r="T18" s="5" t="n">
        <v>36697.625</v>
      </c>
      <c r="U18" s="0" t="n">
        <v>1643</v>
      </c>
      <c r="V18" s="0" t="n">
        <v>2119</v>
      </c>
      <c r="W18" s="0" t="n">
        <v>1014</v>
      </c>
      <c r="X18" s="0" t="n">
        <v>1609</v>
      </c>
      <c r="Y18" s="0" t="n">
        <v>1833</v>
      </c>
      <c r="Z18" s="0" t="n">
        <v>3196</v>
      </c>
      <c r="AA18" s="0" t="n">
        <v>1199</v>
      </c>
      <c r="AB18" s="0" t="n">
        <v>356</v>
      </c>
      <c r="AC18" s="0" t="n">
        <v>8685</v>
      </c>
      <c r="AD18" s="0" t="n">
        <v>781</v>
      </c>
      <c r="AE18" s="0" t="n">
        <v>2472</v>
      </c>
      <c r="AF18" s="0" t="n">
        <f aca="false">IF($B$5=1,$U18,0)+IF($C$5=1,$V18,0)+IF($D$5=1,$W18,0)+IF($E$5=1,$X18,0)+IF($F$5=1,$Y18,0)+IF($G$5=1,$Z18,0)+IF($H$5=1,$AA18,0)+IF($I$5=1,$AB18,0)+IF($J$5=1,$AC18,0)+IF($K$5=1,$AD18,0)+IF($L$5=1,$AE18,0)</f>
        <v>8180</v>
      </c>
      <c r="AG18" s="0" t="n">
        <f aca="false">IF($B$6=1,$U18,0)+IF($C$6=1,$V18,0)+IF($D$6=1,$W18,0)+IF($E$6=1,$X18,0)+IF($F$6=1,$Y18,0)+IF($G$6=1,$Z18,0)+IF($H$6=1,$AA18,0)+IF($I$6=1,$AB18,0)+IF($J$6=1,$AC18,0)+IF($K$6=1,$AD18,0)+IF($L$6=1,$AE18,0)</f>
        <v>16727</v>
      </c>
      <c r="AH18" s="0" t="n">
        <f aca="false">IF($B$7=1,$U18,0)+IF($C$7=1,$V18,0)+IF($D$7=1,$W18,0)+IF($E$7=1,$X18,0)+IF($F$7=1,$Y18,0)+IF($G$7=1,$Z18,0)+IF($H$7=1,$AA18,0)+IF($I$7=1,$AB18,0)+IF($J$7=1,$AC18,0)+IF($K$7=1,$AD18,0)+IF($L$7=1,$AE18,0)</f>
        <v>0</v>
      </c>
    </row>
    <row r="19" customFormat="false" ht="12.75" hidden="false" customHeight="false" outlineLevel="0" collapsed="false">
      <c r="S19" s="0" t="str">
        <f aca="false">CONCATENATE(MONTH(T19),"/",DAY(T19)," ",HOUR(T19))</f>
        <v>6/20 16</v>
      </c>
      <c r="T19" s="5" t="n">
        <v>36697.6666666667</v>
      </c>
      <c r="U19" s="0" t="n">
        <v>1652</v>
      </c>
      <c r="V19" s="0" t="n">
        <v>2128</v>
      </c>
      <c r="W19" s="0" t="n">
        <v>1027</v>
      </c>
      <c r="X19" s="0" t="n">
        <v>1601</v>
      </c>
      <c r="Y19" s="0" t="n">
        <v>1847</v>
      </c>
      <c r="Z19" s="0" t="n">
        <v>3247</v>
      </c>
      <c r="AA19" s="0" t="n">
        <v>1201</v>
      </c>
      <c r="AB19" s="0" t="n">
        <v>359</v>
      </c>
      <c r="AC19" s="0" t="n">
        <v>8752</v>
      </c>
      <c r="AD19" s="0" t="n">
        <v>780</v>
      </c>
      <c r="AE19" s="0" t="n">
        <v>2492</v>
      </c>
      <c r="AF19" s="0" t="n">
        <f aca="false">IF($B$5=1,$U19,0)+IF($C$5=1,$V19,0)+IF($D$5=1,$W19,0)+IF($E$5=1,$X19,0)+IF($F$5=1,$Y19,0)+IF($G$5=1,$Z19,0)+IF($H$5=1,$AA19,0)+IF($I$5=1,$AB19,0)+IF($J$5=1,$AC19,0)+IF($K$5=1,$AD19,0)+IF($L$5=1,$AE19,0)</f>
        <v>8202</v>
      </c>
      <c r="AG19" s="0" t="n">
        <f aca="false">IF($B$6=1,$U19,0)+IF($C$6=1,$V19,0)+IF($D$6=1,$W19,0)+IF($E$6=1,$X19,0)+IF($F$6=1,$Y19,0)+IF($G$6=1,$Z19,0)+IF($H$6=1,$AA19,0)+IF($I$6=1,$AB19,0)+IF($J$6=1,$AC19,0)+IF($K$6=1,$AD19,0)+IF($L$6=1,$AE19,0)</f>
        <v>16884</v>
      </c>
      <c r="AH19" s="0" t="n">
        <f aca="false">IF($B$7=1,$U19,0)+IF($C$7=1,$V19,0)+IF($D$7=1,$W19,0)+IF($E$7=1,$X19,0)+IF($F$7=1,$Y19,0)+IF($G$7=1,$Z19,0)+IF($H$7=1,$AA19,0)+IF($I$7=1,$AB19,0)+IF($J$7=1,$AC19,0)+IF($K$7=1,$AD19,0)+IF($L$7=1,$AE19,0)</f>
        <v>0</v>
      </c>
    </row>
    <row r="20" customFormat="false" ht="12.75" hidden="false" customHeight="false" outlineLevel="0" collapsed="false">
      <c r="S20" s="0" t="str">
        <f aca="false">CONCATENATE(MONTH(T20),"/",DAY(T20)," ",HOUR(T20))</f>
        <v>6/20 17</v>
      </c>
      <c r="T20" s="5" t="n">
        <v>36697.7083333333</v>
      </c>
      <c r="U20" s="0" t="n">
        <v>1636</v>
      </c>
      <c r="V20" s="0" t="n">
        <v>2089</v>
      </c>
      <c r="W20" s="0" t="n">
        <v>1014</v>
      </c>
      <c r="X20" s="0" t="n">
        <v>1574</v>
      </c>
      <c r="Y20" s="0" t="n">
        <v>1853</v>
      </c>
      <c r="Z20" s="0" t="n">
        <v>3205</v>
      </c>
      <c r="AA20" s="0" t="n">
        <v>1198</v>
      </c>
      <c r="AB20" s="0" t="n">
        <v>362</v>
      </c>
      <c r="AC20" s="0" t="n">
        <v>8520</v>
      </c>
      <c r="AD20" s="0" t="n">
        <v>792</v>
      </c>
      <c r="AE20" s="0" t="n">
        <v>2460</v>
      </c>
      <c r="AF20" s="0" t="n">
        <f aca="false">IF($B$5=1,$U20,0)+IF($C$5=1,$V20,0)+IF($D$5=1,$W20,0)+IF($E$5=1,$X20,0)+IF($F$5=1,$Y20,0)+IF($G$5=1,$Z20,0)+IF($H$5=1,$AA20,0)+IF($I$5=1,$AB20,0)+IF($J$5=1,$AC20,0)+IF($K$5=1,$AD20,0)+IF($L$5=1,$AE20,0)</f>
        <v>8113</v>
      </c>
      <c r="AG20" s="0" t="n">
        <f aca="false">IF($B$6=1,$U20,0)+IF($C$6=1,$V20,0)+IF($D$6=1,$W20,0)+IF($E$6=1,$X20,0)+IF($F$6=1,$Y20,0)+IF($G$6=1,$Z20,0)+IF($H$6=1,$AA20,0)+IF($I$6=1,$AB20,0)+IF($J$6=1,$AC20,0)+IF($K$6=1,$AD20,0)+IF($L$6=1,$AE20,0)</f>
        <v>16590</v>
      </c>
      <c r="AH20" s="0" t="n">
        <f aca="false">IF($B$7=1,$U20,0)+IF($C$7=1,$V20,0)+IF($D$7=1,$W20,0)+IF($E$7=1,$X20,0)+IF($F$7=1,$Y20,0)+IF($G$7=1,$Z20,0)+IF($H$7=1,$AA20,0)+IF($I$7=1,$AB20,0)+IF($J$7=1,$AC20,0)+IF($K$7=1,$AD20,0)+IF($L$7=1,$AE20,0)</f>
        <v>0</v>
      </c>
    </row>
    <row r="21" customFormat="false" ht="12.75" hidden="false" customHeight="false" outlineLevel="0" collapsed="false">
      <c r="S21" s="0" t="str">
        <f aca="false">CONCATENATE(MONTH(T21),"/",DAY(T21)," ",HOUR(T21))</f>
        <v>6/20 18</v>
      </c>
      <c r="T21" s="5" t="n">
        <v>36697.75</v>
      </c>
      <c r="U21" s="0" t="n">
        <v>1606</v>
      </c>
      <c r="V21" s="0" t="n">
        <v>2045</v>
      </c>
      <c r="W21" s="0" t="n">
        <v>970</v>
      </c>
      <c r="X21" s="0" t="n">
        <v>1524</v>
      </c>
      <c r="Y21" s="0" t="n">
        <v>1836</v>
      </c>
      <c r="Z21" s="0" t="n">
        <v>3092</v>
      </c>
      <c r="AA21" s="0" t="n">
        <v>1179</v>
      </c>
      <c r="AB21" s="0" t="n">
        <v>351</v>
      </c>
      <c r="AC21" s="0" t="n">
        <v>7844</v>
      </c>
      <c r="AD21" s="0" t="n">
        <v>785</v>
      </c>
      <c r="AE21" s="0" t="n">
        <v>2392</v>
      </c>
      <c r="AF21" s="0" t="n">
        <f aca="false">IF($B$5=1,$U21,0)+IF($C$5=1,$V21,0)+IF($D$5=1,$W21,0)+IF($E$5=1,$X21,0)+IF($F$5=1,$Y21,0)+IF($G$5=1,$Z21,0)+IF($H$5=1,$AA21,0)+IF($I$5=1,$AB21,0)+IF($J$5=1,$AC21,0)+IF($K$5=1,$AD21,0)+IF($L$5=1,$AE21,0)</f>
        <v>7925</v>
      </c>
      <c r="AG21" s="0" t="n">
        <f aca="false">IF($B$6=1,$U21,0)+IF($C$6=1,$V21,0)+IF($D$6=1,$W21,0)+IF($E$6=1,$X21,0)+IF($F$6=1,$Y21,0)+IF($G$6=1,$Z21,0)+IF($H$6=1,$AA21,0)+IF($I$6=1,$AB21,0)+IF($J$6=1,$AC21,0)+IF($K$6=1,$AD21,0)+IF($L$6=1,$AE21,0)</f>
        <v>15699</v>
      </c>
      <c r="AH21" s="0" t="n">
        <f aca="false">IF($B$7=1,$U21,0)+IF($C$7=1,$V21,0)+IF($D$7=1,$W21,0)+IF($E$7=1,$X21,0)+IF($F$7=1,$Y21,0)+IF($G$7=1,$Z21,0)+IF($H$7=1,$AA21,0)+IF($I$7=1,$AB21,0)+IF($J$7=1,$AC21,0)+IF($K$7=1,$AD21,0)+IF($L$7=1,$AE21,0)</f>
        <v>0</v>
      </c>
    </row>
    <row r="22" customFormat="false" ht="12.75" hidden="false" customHeight="false" outlineLevel="0" collapsed="false">
      <c r="S22" s="0" t="str">
        <f aca="false">CONCATENATE(MONTH(T22),"/",DAY(T22)," ",HOUR(T22))</f>
        <v>6/20 19</v>
      </c>
      <c r="T22" s="5" t="n">
        <v>36697.7916666667</v>
      </c>
      <c r="U22" s="0" t="n">
        <v>1576</v>
      </c>
      <c r="V22" s="0" t="n">
        <v>2001</v>
      </c>
      <c r="W22" s="0" t="n">
        <v>940</v>
      </c>
      <c r="X22" s="0" t="n">
        <v>1476</v>
      </c>
      <c r="Y22" s="0" t="n">
        <v>1775</v>
      </c>
      <c r="Z22" s="0" t="n">
        <v>2975</v>
      </c>
      <c r="AA22" s="0" t="n">
        <v>1163</v>
      </c>
      <c r="AB22" s="0" t="n">
        <v>344</v>
      </c>
      <c r="AC22" s="0" t="n">
        <v>7471</v>
      </c>
      <c r="AD22" s="0" t="n">
        <v>779</v>
      </c>
      <c r="AE22" s="0" t="n">
        <v>2341</v>
      </c>
      <c r="AF22" s="0" t="n">
        <f aca="false">IF($B$5=1,$U22,0)+IF($C$5=1,$V22,0)+IF($D$5=1,$W22,0)+IF($E$5=1,$X22,0)+IF($F$5=1,$Y22,0)+IF($G$5=1,$Z22,0)+IF($H$5=1,$AA22,0)+IF($I$5=1,$AB22,0)+IF($J$5=1,$AC22,0)+IF($K$5=1,$AD22,0)+IF($L$5=1,$AE22,0)</f>
        <v>7760</v>
      </c>
      <c r="AG22" s="0" t="n">
        <f aca="false">IF($B$6=1,$U22,0)+IF($C$6=1,$V22,0)+IF($D$6=1,$W22,0)+IF($E$6=1,$X22,0)+IF($F$6=1,$Y22,0)+IF($G$6=1,$Z22,0)+IF($H$6=1,$AA22,0)+IF($I$6=1,$AB22,0)+IF($J$6=1,$AC22,0)+IF($K$6=1,$AD22,0)+IF($L$6=1,$AE22,0)</f>
        <v>15081</v>
      </c>
      <c r="AH22" s="0" t="n">
        <f aca="false">IF($B$7=1,$U22,0)+IF($C$7=1,$V22,0)+IF($D$7=1,$W22,0)+IF($E$7=1,$X22,0)+IF($F$7=1,$Y22,0)+IF($G$7=1,$Z22,0)+IF($H$7=1,$AA22,0)+IF($I$7=1,$AB22,0)+IF($J$7=1,$AC22,0)+IF($K$7=1,$AD22,0)+IF($L$7=1,$AE22,0)</f>
        <v>0</v>
      </c>
    </row>
    <row r="23" customFormat="false" ht="12.75" hidden="false" customHeight="false" outlineLevel="0" collapsed="false">
      <c r="S23" s="0" t="str">
        <f aca="false">CONCATENATE(MONTH(T23),"/",DAY(T23)," ",HOUR(T23))</f>
        <v>6/20 20</v>
      </c>
      <c r="T23" s="5" t="n">
        <v>36697.8333333333</v>
      </c>
      <c r="U23" s="0" t="n">
        <v>1577</v>
      </c>
      <c r="V23" s="0" t="n">
        <v>1985</v>
      </c>
      <c r="W23" s="0" t="n">
        <v>940</v>
      </c>
      <c r="X23" s="0" t="n">
        <v>1439</v>
      </c>
      <c r="Y23" s="0" t="n">
        <v>1722</v>
      </c>
      <c r="Z23" s="0" t="n">
        <v>3003</v>
      </c>
      <c r="AA23" s="0" t="n">
        <v>1174</v>
      </c>
      <c r="AB23" s="0" t="n">
        <v>345</v>
      </c>
      <c r="AC23" s="0" t="n">
        <v>7259</v>
      </c>
      <c r="AD23" s="0" t="n">
        <v>776</v>
      </c>
      <c r="AE23" s="0" t="n">
        <v>2314</v>
      </c>
      <c r="AF23" s="0" t="n">
        <f aca="false">IF($B$5=1,$U23,0)+IF($C$5=1,$V23,0)+IF($D$5=1,$W23,0)+IF($E$5=1,$X23,0)+IF($F$5=1,$Y23,0)+IF($G$5=1,$Z23,0)+IF($H$5=1,$AA23,0)+IF($I$5=1,$AB23,0)+IF($J$5=1,$AC23,0)+IF($K$5=1,$AD23,0)+IF($L$5=1,$AE23,0)</f>
        <v>7688</v>
      </c>
      <c r="AG23" s="0" t="n">
        <f aca="false">IF($B$6=1,$U23,0)+IF($C$6=1,$V23,0)+IF($D$6=1,$W23,0)+IF($E$6=1,$X23,0)+IF($F$6=1,$Y23,0)+IF($G$6=1,$Z23,0)+IF($H$6=1,$AA23,0)+IF($I$6=1,$AB23,0)+IF($J$6=1,$AC23,0)+IF($K$6=1,$AD23,0)+IF($L$6=1,$AE23,0)</f>
        <v>14846</v>
      </c>
      <c r="AH23" s="0" t="n">
        <f aca="false">IF($B$7=1,$U23,0)+IF($C$7=1,$V23,0)+IF($D$7=1,$W23,0)+IF($E$7=1,$X23,0)+IF($F$7=1,$Y23,0)+IF($G$7=1,$Z23,0)+IF($H$7=1,$AA23,0)+IF($I$7=1,$AB23,0)+IF($J$7=1,$AC23,0)+IF($K$7=1,$AD23,0)+IF($L$7=1,$AE23,0)</f>
        <v>0</v>
      </c>
    </row>
    <row r="24" customFormat="false" ht="12.75" hidden="false" customHeight="false" outlineLevel="0" collapsed="false">
      <c r="S24" s="0" t="str">
        <f aca="false">CONCATENATE(MONTH(T24),"/",DAY(T24)," ",HOUR(T24))</f>
        <v>6/20 21</v>
      </c>
      <c r="T24" s="5" t="n">
        <v>36697.875</v>
      </c>
      <c r="U24" s="0" t="n">
        <v>1565</v>
      </c>
      <c r="V24" s="0" t="n">
        <v>2016</v>
      </c>
      <c r="W24" s="0" t="n">
        <v>923</v>
      </c>
      <c r="X24" s="0" t="n">
        <v>1451</v>
      </c>
      <c r="Y24" s="0" t="n">
        <v>1658</v>
      </c>
      <c r="Z24" s="0" t="n">
        <v>2960</v>
      </c>
      <c r="AA24" s="0" t="n">
        <v>1169</v>
      </c>
      <c r="AB24" s="0" t="n">
        <v>349</v>
      </c>
      <c r="AC24" s="0" t="n">
        <v>7135</v>
      </c>
      <c r="AD24" s="0" t="n">
        <v>783</v>
      </c>
      <c r="AE24" s="0" t="n">
        <v>2340</v>
      </c>
      <c r="AF24" s="0" t="n">
        <f aca="false">IF($B$5=1,$U24,0)+IF($C$5=1,$V24,0)+IF($D$5=1,$W24,0)+IF($E$5=1,$X24,0)+IF($F$5=1,$Y24,0)+IF($G$5=1,$Z24,0)+IF($H$5=1,$AA24,0)+IF($I$5=1,$AB24,0)+IF($J$5=1,$AC24,0)+IF($K$5=1,$AD24,0)+IF($L$5=1,$AE24,0)</f>
        <v>7759</v>
      </c>
      <c r="AG24" s="0" t="n">
        <f aca="false">IF($B$6=1,$U24,0)+IF($C$6=1,$V24,0)+IF($D$6=1,$W24,0)+IF($E$6=1,$X24,0)+IF($F$6=1,$Y24,0)+IF($G$6=1,$Z24,0)+IF($H$6=1,$AA24,0)+IF($I$6=1,$AB24,0)+IF($J$6=1,$AC24,0)+IF($K$6=1,$AD24,0)+IF($L$6=1,$AE24,0)</f>
        <v>14590</v>
      </c>
      <c r="AH24" s="0" t="n">
        <f aca="false">IF($B$7=1,$U24,0)+IF($C$7=1,$V24,0)+IF($D$7=1,$W24,0)+IF($E$7=1,$X24,0)+IF($F$7=1,$Y24,0)+IF($G$7=1,$Z24,0)+IF($H$7=1,$AA24,0)+IF($I$7=1,$AB24,0)+IF($J$7=1,$AC24,0)+IF($K$7=1,$AD24,0)+IF($L$7=1,$AE24,0)</f>
        <v>0</v>
      </c>
    </row>
    <row r="25" customFormat="false" ht="12.75" hidden="false" customHeight="false" outlineLevel="0" collapsed="false">
      <c r="S25" s="0" t="str">
        <f aca="false">CONCATENATE(MONTH(T25),"/",DAY(T25)," ",HOUR(T25))</f>
        <v>6/20 22</v>
      </c>
      <c r="T25" s="5" t="n">
        <v>36697.9166666667</v>
      </c>
      <c r="U25" s="0" t="n">
        <v>1447</v>
      </c>
      <c r="V25" s="0" t="n">
        <v>1880</v>
      </c>
      <c r="W25" s="0" t="n">
        <v>836</v>
      </c>
      <c r="X25" s="0" t="n">
        <v>1345</v>
      </c>
      <c r="Y25" s="0" t="n">
        <v>1544</v>
      </c>
      <c r="Z25" s="0" t="n">
        <v>2616</v>
      </c>
      <c r="AA25" s="0" t="n">
        <v>1087</v>
      </c>
      <c r="AB25" s="0" t="n">
        <v>311</v>
      </c>
      <c r="AC25" s="0" t="n">
        <v>6706</v>
      </c>
      <c r="AD25" s="0" t="n">
        <v>773</v>
      </c>
      <c r="AE25" s="0" t="n">
        <v>2195</v>
      </c>
      <c r="AF25" s="0" t="n">
        <f aca="false">IF($B$5=1,$U25,0)+IF($C$5=1,$V25,0)+IF($D$5=1,$W25,0)+IF($E$5=1,$X25,0)+IF($F$5=1,$Y25,0)+IF($G$5=1,$Z25,0)+IF($H$5=1,$AA25,0)+IF($I$5=1,$AB25,0)+IF($J$5=1,$AC25,0)+IF($K$5=1,$AD25,0)+IF($L$5=1,$AE25,0)</f>
        <v>7280</v>
      </c>
      <c r="AG25" s="0" t="n">
        <f aca="false">IF($B$6=1,$U25,0)+IF($C$6=1,$V25,0)+IF($D$6=1,$W25,0)+IF($E$6=1,$X25,0)+IF($F$6=1,$Y25,0)+IF($G$6=1,$Z25,0)+IF($H$6=1,$AA25,0)+IF($I$6=1,$AB25,0)+IF($J$6=1,$AC25,0)+IF($K$6=1,$AD25,0)+IF($L$6=1,$AE25,0)</f>
        <v>13460</v>
      </c>
      <c r="AH25" s="0" t="n">
        <f aca="false">IF($B$7=1,$U25,0)+IF($C$7=1,$V25,0)+IF($D$7=1,$W25,0)+IF($E$7=1,$X25,0)+IF($F$7=1,$Y25,0)+IF($G$7=1,$Z25,0)+IF($H$7=1,$AA25,0)+IF($I$7=1,$AB25,0)+IF($J$7=1,$AC25,0)+IF($K$7=1,$AD25,0)+IF($L$7=1,$AE25,0)</f>
        <v>0</v>
      </c>
    </row>
    <row r="26" customFormat="false" ht="12.75" hidden="false" customHeight="false" outlineLevel="0" collapsed="false">
      <c r="S26" s="0" t="str">
        <f aca="false">CONCATENATE(MONTH(T26),"/",DAY(T26)," ",HOUR(T26))</f>
        <v>6/20 23</v>
      </c>
      <c r="T26" s="5" t="n">
        <v>36697.9583333333</v>
      </c>
      <c r="U26" s="0" t="n">
        <v>1306</v>
      </c>
      <c r="V26" s="0" t="n">
        <v>1735</v>
      </c>
      <c r="W26" s="0" t="n">
        <v>736</v>
      </c>
      <c r="X26" s="0" t="n">
        <v>1210</v>
      </c>
      <c r="Y26" s="0" t="n">
        <v>1346</v>
      </c>
      <c r="Z26" s="0" t="n">
        <v>2221</v>
      </c>
      <c r="AA26" s="0" t="n">
        <v>1001</v>
      </c>
      <c r="AB26" s="0" t="n">
        <v>269</v>
      </c>
      <c r="AC26" s="0" t="n">
        <v>6194</v>
      </c>
      <c r="AD26" s="0" t="n">
        <v>758</v>
      </c>
      <c r="AE26" s="0" t="n">
        <v>1990</v>
      </c>
      <c r="AF26" s="0" t="n">
        <f aca="false">IF($B$5=1,$U26,0)+IF($C$5=1,$V26,0)+IF($D$5=1,$W26,0)+IF($E$5=1,$X26,0)+IF($F$5=1,$Y26,0)+IF($G$5=1,$Z26,0)+IF($H$5=1,$AA26,0)+IF($I$5=1,$AB26,0)+IF($J$5=1,$AC26,0)+IF($K$5=1,$AD26,0)+IF($L$5=1,$AE26,0)</f>
        <v>6694</v>
      </c>
      <c r="AG26" s="0" t="n">
        <f aca="false">IF($B$6=1,$U26,0)+IF($C$6=1,$V26,0)+IF($D$6=1,$W26,0)+IF($E$6=1,$X26,0)+IF($F$6=1,$Y26,0)+IF($G$6=1,$Z26,0)+IF($H$6=1,$AA26,0)+IF($I$6=1,$AB26,0)+IF($J$6=1,$AC26,0)+IF($K$6=1,$AD26,0)+IF($L$6=1,$AE26,0)</f>
        <v>12072</v>
      </c>
      <c r="AH26" s="0" t="n">
        <f aca="false">IF($B$7=1,$U26,0)+IF($C$7=1,$V26,0)+IF($D$7=1,$W26,0)+IF($E$7=1,$X26,0)+IF($F$7=1,$Y26,0)+IF($G$7=1,$Z26,0)+IF($H$7=1,$AA26,0)+IF($I$7=1,$AB26,0)+IF($J$7=1,$AC26,0)+IF($K$7=1,$AD26,0)+IF($L$7=1,$AE26,0)</f>
        <v>0</v>
      </c>
    </row>
    <row r="27" customFormat="false" ht="12.75" hidden="false" customHeight="false" outlineLevel="0" collapsed="false">
      <c r="S27" s="0" t="str">
        <f aca="false">CONCATENATE(MONTH(T27),"/",DAY(T27)," ",HOUR(T27))</f>
        <v>6/21 0</v>
      </c>
      <c r="T27" s="5" t="n">
        <v>36698</v>
      </c>
      <c r="U27" s="0" t="n">
        <v>1276</v>
      </c>
      <c r="V27" s="0" t="n">
        <v>1416</v>
      </c>
      <c r="W27" s="0" t="n">
        <v>654</v>
      </c>
      <c r="X27" s="0" t="n">
        <v>922</v>
      </c>
      <c r="Y27" s="0" t="n">
        <v>1088</v>
      </c>
      <c r="Z27" s="0" t="n">
        <v>2036</v>
      </c>
      <c r="AA27" s="0" t="n">
        <v>933</v>
      </c>
      <c r="AB27" s="0" t="n">
        <v>177</v>
      </c>
      <c r="AC27" s="0" t="n">
        <v>5674</v>
      </c>
      <c r="AD27" s="0" t="n">
        <v>802</v>
      </c>
      <c r="AE27" s="0" t="n">
        <v>1863</v>
      </c>
      <c r="AF27" s="0" t="n">
        <f aca="false">IF($B$5=1,$U27,0)+IF($C$5=1,$V27,0)+IF($D$5=1,$W27,0)+IF($E$5=1,$X27,0)+IF($F$5=1,$Y27,0)+IF($G$5=1,$Z27,0)+IF($H$5=1,$AA27,0)+IF($I$5=1,$AB27,0)+IF($J$5=1,$AC27,0)+IF($K$5=1,$AD27,0)+IF($L$5=1,$AE27,0)</f>
        <v>5936</v>
      </c>
      <c r="AG27" s="0" t="n">
        <f aca="false">IF($B$6=1,$U27,0)+IF($C$6=1,$V27,0)+IF($D$6=1,$W27,0)+IF($E$6=1,$X27,0)+IF($F$6=1,$Y27,0)+IF($G$6=1,$Z27,0)+IF($H$6=1,$AA27,0)+IF($I$6=1,$AB27,0)+IF($J$6=1,$AC27,0)+IF($K$6=1,$AD27,0)+IF($L$6=1,$AE27,0)</f>
        <v>10905</v>
      </c>
      <c r="AH27" s="0" t="n">
        <f aca="false">IF($B$7=1,$U27,0)+IF($C$7=1,$V27,0)+IF($D$7=1,$W27,0)+IF($E$7=1,$X27,0)+IF($F$7=1,$Y27,0)+IF($G$7=1,$Z27,0)+IF($H$7=1,$AA27,0)+IF($I$7=1,$AB27,0)+IF($J$7=1,$AC27,0)+IF($K$7=1,$AD27,0)+IF($L$7=1,$AE27,0)</f>
        <v>0</v>
      </c>
    </row>
    <row r="28" customFormat="false" ht="12.75" hidden="false" customHeight="false" outlineLevel="0" collapsed="false">
      <c r="S28" s="0" t="str">
        <f aca="false">CONCATENATE(MONTH(T28),"/",DAY(T28)," ",HOUR(T28))</f>
        <v>6/21 1</v>
      </c>
      <c r="T28" s="5" t="n">
        <v>36698.0416666667</v>
      </c>
      <c r="U28" s="0" t="n">
        <v>1233</v>
      </c>
      <c r="V28" s="0" t="n">
        <v>1368</v>
      </c>
      <c r="W28" s="0" t="n">
        <v>622</v>
      </c>
      <c r="X28" s="0" t="n">
        <v>873</v>
      </c>
      <c r="Y28" s="0" t="n">
        <v>1039</v>
      </c>
      <c r="Z28" s="0" t="n">
        <v>1894</v>
      </c>
      <c r="AA28" s="0" t="n">
        <v>886</v>
      </c>
      <c r="AB28" s="0" t="n">
        <v>169</v>
      </c>
      <c r="AC28" s="0" t="n">
        <v>5349</v>
      </c>
      <c r="AD28" s="0" t="n">
        <v>786</v>
      </c>
      <c r="AE28" s="0" t="n">
        <v>1784</v>
      </c>
      <c r="AF28" s="0" t="n">
        <f aca="false">IF($B$5=1,$U28,0)+IF($C$5=1,$V28,0)+IF($D$5=1,$W28,0)+IF($E$5=1,$X28,0)+IF($F$5=1,$Y28,0)+IF($G$5=1,$Z28,0)+IF($H$5=1,$AA28,0)+IF($I$5=1,$AB28,0)+IF($J$5=1,$AC28,0)+IF($K$5=1,$AD28,0)+IF($L$5=1,$AE28,0)</f>
        <v>5697</v>
      </c>
      <c r="AG28" s="0" t="n">
        <f aca="false">IF($B$6=1,$U28,0)+IF($C$6=1,$V28,0)+IF($D$6=1,$W28,0)+IF($E$6=1,$X28,0)+IF($F$6=1,$Y28,0)+IF($G$6=1,$Z28,0)+IF($H$6=1,$AA28,0)+IF($I$6=1,$AB28,0)+IF($J$6=1,$AC28,0)+IF($K$6=1,$AD28,0)+IF($L$6=1,$AE28,0)</f>
        <v>10306</v>
      </c>
      <c r="AH28" s="0" t="n">
        <f aca="false">IF($B$7=1,$U28,0)+IF($C$7=1,$V28,0)+IF($D$7=1,$W28,0)+IF($E$7=1,$X28,0)+IF($F$7=1,$Y28,0)+IF($G$7=1,$Z28,0)+IF($H$7=1,$AA28,0)+IF($I$7=1,$AB28,0)+IF($J$7=1,$AC28,0)+IF($K$7=1,$AD28,0)+IF($L$7=1,$AE28,0)</f>
        <v>0</v>
      </c>
    </row>
    <row r="29" customFormat="false" ht="12.75" hidden="false" customHeight="false" outlineLevel="0" collapsed="false">
      <c r="S29" s="0" t="str">
        <f aca="false">CONCATENATE(MONTH(T29),"/",DAY(T29)," ",HOUR(T29))</f>
        <v>6/21 2</v>
      </c>
      <c r="T29" s="5" t="n">
        <v>36698.0833333333</v>
      </c>
      <c r="U29" s="0" t="n">
        <v>1200</v>
      </c>
      <c r="V29" s="0" t="n">
        <v>1327</v>
      </c>
      <c r="W29" s="0" t="n">
        <v>605</v>
      </c>
      <c r="X29" s="0" t="n">
        <v>841</v>
      </c>
      <c r="Y29" s="0" t="n">
        <v>995</v>
      </c>
      <c r="Z29" s="0" t="n">
        <v>1809</v>
      </c>
      <c r="AA29" s="0" t="n">
        <v>873</v>
      </c>
      <c r="AB29" s="0" t="n">
        <v>164</v>
      </c>
      <c r="AC29" s="0" t="n">
        <v>5142</v>
      </c>
      <c r="AD29" s="0" t="n">
        <v>773</v>
      </c>
      <c r="AE29" s="0" t="n">
        <v>1732</v>
      </c>
      <c r="AF29" s="0" t="n">
        <f aca="false">IF($B$5=1,$U29,0)+IF($C$5=1,$V29,0)+IF($D$5=1,$W29,0)+IF($E$5=1,$X29,0)+IF($F$5=1,$Y29,0)+IF($G$5=1,$Z29,0)+IF($H$5=1,$AA29,0)+IF($I$5=1,$AB29,0)+IF($J$5=1,$AC29,0)+IF($K$5=1,$AD29,0)+IF($L$5=1,$AE29,0)</f>
        <v>5546</v>
      </c>
      <c r="AG29" s="0" t="n">
        <f aca="false">IF($B$6=1,$U29,0)+IF($C$6=1,$V29,0)+IF($D$6=1,$W29,0)+IF($E$6=1,$X29,0)+IF($F$6=1,$Y29,0)+IF($G$6=1,$Z29,0)+IF($H$6=1,$AA29,0)+IF($I$6=1,$AB29,0)+IF($J$6=1,$AC29,0)+IF($K$6=1,$AD29,0)+IF($L$6=1,$AE29,0)</f>
        <v>9915</v>
      </c>
      <c r="AH29" s="0" t="n">
        <f aca="false">IF($B$7=1,$U29,0)+IF($C$7=1,$V29,0)+IF($D$7=1,$W29,0)+IF($E$7=1,$X29,0)+IF($F$7=1,$Y29,0)+IF($G$7=1,$Z29,0)+IF($H$7=1,$AA29,0)+IF($I$7=1,$AB29,0)+IF($J$7=1,$AC29,0)+IF($K$7=1,$AD29,0)+IF($L$7=1,$AE29,0)</f>
        <v>0</v>
      </c>
    </row>
    <row r="30" customFormat="false" ht="12.75" hidden="false" customHeight="false" outlineLevel="0" collapsed="false">
      <c r="S30" s="0" t="str">
        <f aca="false">CONCATENATE(MONTH(T30),"/",DAY(T30)," ",HOUR(T30))</f>
        <v>6/21 3</v>
      </c>
      <c r="T30" s="5" t="n">
        <v>36698.125</v>
      </c>
      <c r="U30" s="0" t="n">
        <v>1176</v>
      </c>
      <c r="V30" s="0" t="n">
        <v>1316</v>
      </c>
      <c r="W30" s="0" t="n">
        <v>592</v>
      </c>
      <c r="X30" s="0" t="n">
        <v>824</v>
      </c>
      <c r="Y30" s="0" t="n">
        <v>980</v>
      </c>
      <c r="Z30" s="0" t="n">
        <v>1779</v>
      </c>
      <c r="AA30" s="0" t="n">
        <v>869</v>
      </c>
      <c r="AB30" s="0" t="n">
        <v>160</v>
      </c>
      <c r="AC30" s="0" t="n">
        <v>5053</v>
      </c>
      <c r="AD30" s="0" t="n">
        <v>769</v>
      </c>
      <c r="AE30" s="0" t="n">
        <v>1696</v>
      </c>
      <c r="AF30" s="0" t="n">
        <f aca="false">IF($B$5=1,$U30,0)+IF($C$5=1,$V30,0)+IF($D$5=1,$W30,0)+IF($E$5=1,$X30,0)+IF($F$5=1,$Y30,0)+IF($G$5=1,$Z30,0)+IF($H$5=1,$AA30,0)+IF($I$5=1,$AB30,0)+IF($J$5=1,$AC30,0)+IF($K$5=1,$AD30,0)+IF($L$5=1,$AE30,0)</f>
        <v>5474</v>
      </c>
      <c r="AG30" s="0" t="n">
        <f aca="false">IF($B$6=1,$U30,0)+IF($C$6=1,$V30,0)+IF($D$6=1,$W30,0)+IF($E$6=1,$X30,0)+IF($F$6=1,$Y30,0)+IF($G$6=1,$Z30,0)+IF($H$6=1,$AA30,0)+IF($I$6=1,$AB30,0)+IF($J$6=1,$AC30,0)+IF($K$6=1,$AD30,0)+IF($L$6=1,$AE30,0)</f>
        <v>9740</v>
      </c>
      <c r="AH30" s="0" t="n">
        <f aca="false">IF($B$7=1,$U30,0)+IF($C$7=1,$V30,0)+IF($D$7=1,$W30,0)+IF($E$7=1,$X30,0)+IF($F$7=1,$Y30,0)+IF($G$7=1,$Z30,0)+IF($H$7=1,$AA30,0)+IF($I$7=1,$AB30,0)+IF($J$7=1,$AC30,0)+IF($K$7=1,$AD30,0)+IF($L$7=1,$AE30,0)</f>
        <v>0</v>
      </c>
    </row>
    <row r="31" customFormat="false" ht="12.75" hidden="false" customHeight="false" outlineLevel="0" collapsed="false">
      <c r="S31" s="0" t="str">
        <f aca="false">CONCATENATE(MONTH(T31),"/",DAY(T31)," ",HOUR(T31))</f>
        <v>6/21 4</v>
      </c>
      <c r="T31" s="5" t="n">
        <v>36698.1666666667</v>
      </c>
      <c r="U31" s="0" t="n">
        <v>1180</v>
      </c>
      <c r="V31" s="0" t="n">
        <v>1324</v>
      </c>
      <c r="W31" s="0" t="n">
        <v>580</v>
      </c>
      <c r="X31" s="0" t="n">
        <v>828</v>
      </c>
      <c r="Y31" s="0" t="n">
        <v>978</v>
      </c>
      <c r="Z31" s="0" t="n">
        <v>1797</v>
      </c>
      <c r="AA31" s="0" t="n">
        <v>858</v>
      </c>
      <c r="AB31" s="0" t="n">
        <v>157</v>
      </c>
      <c r="AC31" s="0" t="n">
        <v>5090</v>
      </c>
      <c r="AD31" s="0" t="n">
        <v>775</v>
      </c>
      <c r="AE31" s="0" t="n">
        <v>1718</v>
      </c>
      <c r="AF31" s="0" t="n">
        <f aca="false">IF($B$5=1,$U31,0)+IF($C$5=1,$V31,0)+IF($D$5=1,$W31,0)+IF($E$5=1,$X31,0)+IF($F$5=1,$Y31,0)+IF($G$5=1,$Z31,0)+IF($H$5=1,$AA31,0)+IF($I$5=1,$AB31,0)+IF($J$5=1,$AC31,0)+IF($K$5=1,$AD31,0)+IF($L$5=1,$AE31,0)</f>
        <v>5503</v>
      </c>
      <c r="AG31" s="0" t="n">
        <f aca="false">IF($B$6=1,$U31,0)+IF($C$6=1,$V31,0)+IF($D$6=1,$W31,0)+IF($E$6=1,$X31,0)+IF($F$6=1,$Y31,0)+IF($G$6=1,$Z31,0)+IF($H$6=1,$AA31,0)+IF($I$6=1,$AB31,0)+IF($J$6=1,$AC31,0)+IF($K$6=1,$AD31,0)+IF($L$6=1,$AE31,0)</f>
        <v>9782</v>
      </c>
      <c r="AH31" s="0" t="n">
        <f aca="false">IF($B$7=1,$U31,0)+IF($C$7=1,$V31,0)+IF($D$7=1,$W31,0)+IF($E$7=1,$X31,0)+IF($F$7=1,$Y31,0)+IF($G$7=1,$Z31,0)+IF($H$7=1,$AA31,0)+IF($I$7=1,$AB31,0)+IF($J$7=1,$AC31,0)+IF($K$7=1,$AD31,0)+IF($L$7=1,$AE31,0)</f>
        <v>0</v>
      </c>
    </row>
    <row r="32" customFormat="false" ht="12.75" hidden="false" customHeight="false" outlineLevel="0" collapsed="false">
      <c r="S32" s="0" t="str">
        <f aca="false">CONCATENATE(MONTH(T32),"/",DAY(T32)," ",HOUR(T32))</f>
        <v>6/21 5</v>
      </c>
      <c r="T32" s="5" t="n">
        <v>36698.2083333333</v>
      </c>
      <c r="U32" s="0" t="n">
        <v>1251</v>
      </c>
      <c r="V32" s="0" t="n">
        <v>1399</v>
      </c>
      <c r="W32" s="0" t="n">
        <v>607</v>
      </c>
      <c r="X32" s="0" t="n">
        <v>879</v>
      </c>
      <c r="Y32" s="0" t="n">
        <v>1013</v>
      </c>
      <c r="Z32" s="0" t="n">
        <v>1865</v>
      </c>
      <c r="AA32" s="0" t="n">
        <v>932</v>
      </c>
      <c r="AB32" s="0" t="n">
        <v>164</v>
      </c>
      <c r="AC32" s="0" t="n">
        <v>5268</v>
      </c>
      <c r="AD32" s="0" t="n">
        <v>781</v>
      </c>
      <c r="AE32" s="0" t="n">
        <v>1777</v>
      </c>
      <c r="AF32" s="0" t="n">
        <f aca="false">IF($B$5=1,$U32,0)+IF($C$5=1,$V32,0)+IF($D$5=1,$W32,0)+IF($E$5=1,$X32,0)+IF($F$5=1,$Y32,0)+IF($G$5=1,$Z32,0)+IF($H$5=1,$AA32,0)+IF($I$5=1,$AB32,0)+IF($J$5=1,$AC32,0)+IF($K$5=1,$AD32,0)+IF($L$5=1,$AE32,0)</f>
        <v>5768</v>
      </c>
      <c r="AG32" s="0" t="n">
        <f aca="false">IF($B$6=1,$U32,0)+IF($C$6=1,$V32,0)+IF($D$6=1,$W32,0)+IF($E$6=1,$X32,0)+IF($F$6=1,$Y32,0)+IF($G$6=1,$Z32,0)+IF($H$6=1,$AA32,0)+IF($I$6=1,$AB32,0)+IF($J$6=1,$AC32,0)+IF($K$6=1,$AD32,0)+IF($L$6=1,$AE32,0)</f>
        <v>10168</v>
      </c>
      <c r="AH32" s="0" t="n">
        <f aca="false">IF($B$7=1,$U32,0)+IF($C$7=1,$V32,0)+IF($D$7=1,$W32,0)+IF($E$7=1,$X32,0)+IF($F$7=1,$Y32,0)+IF($G$7=1,$Z32,0)+IF($H$7=1,$AA32,0)+IF($I$7=1,$AB32,0)+IF($J$7=1,$AC32,0)+IF($K$7=1,$AD32,0)+IF($L$7=1,$AE32,0)</f>
        <v>0</v>
      </c>
    </row>
    <row r="33" customFormat="false" ht="12.75" hidden="false" customHeight="false" outlineLevel="0" collapsed="false">
      <c r="S33" s="0" t="str">
        <f aca="false">CONCATENATE(MONTH(T33),"/",DAY(T33)," ",HOUR(T33))</f>
        <v>6/21 6</v>
      </c>
      <c r="T33" s="5" t="n">
        <v>36698.25</v>
      </c>
      <c r="U33" s="0" t="n">
        <v>1392</v>
      </c>
      <c r="V33" s="0" t="n">
        <v>1586</v>
      </c>
      <c r="W33" s="0" t="n">
        <v>697</v>
      </c>
      <c r="X33" s="0" t="n">
        <v>989</v>
      </c>
      <c r="Y33" s="0" t="n">
        <v>1116</v>
      </c>
      <c r="Z33" s="0" t="n">
        <v>2078</v>
      </c>
      <c r="AA33" s="0" t="n">
        <v>1045</v>
      </c>
      <c r="AB33" s="0" t="n">
        <v>189</v>
      </c>
      <c r="AC33" s="0" t="n">
        <v>5904</v>
      </c>
      <c r="AD33" s="0" t="n">
        <v>800</v>
      </c>
      <c r="AE33" s="0" t="n">
        <v>1924</v>
      </c>
      <c r="AF33" s="0" t="n">
        <f aca="false">IF($B$5=1,$U33,0)+IF($C$5=1,$V33,0)+IF($D$5=1,$W33,0)+IF($E$5=1,$X33,0)+IF($F$5=1,$Y33,0)+IF($G$5=1,$Z33,0)+IF($H$5=1,$AA33,0)+IF($I$5=1,$AB33,0)+IF($J$5=1,$AC33,0)+IF($K$5=1,$AD33,0)+IF($L$5=1,$AE33,0)</f>
        <v>6344</v>
      </c>
      <c r="AG33" s="0" t="n">
        <f aca="false">IF($B$6=1,$U33,0)+IF($C$6=1,$V33,0)+IF($D$6=1,$W33,0)+IF($E$6=1,$X33,0)+IF($F$6=1,$Y33,0)+IF($G$6=1,$Z33,0)+IF($H$6=1,$AA33,0)+IF($I$6=1,$AB33,0)+IF($J$6=1,$AC33,0)+IF($K$6=1,$AD33,0)+IF($L$6=1,$AE33,0)</f>
        <v>11376</v>
      </c>
      <c r="AH33" s="0" t="n">
        <f aca="false">IF($B$7=1,$U33,0)+IF($C$7=1,$V33,0)+IF($D$7=1,$W33,0)+IF($E$7=1,$X33,0)+IF($F$7=1,$Y33,0)+IF($G$7=1,$Z33,0)+IF($H$7=1,$AA33,0)+IF($I$7=1,$AB33,0)+IF($J$7=1,$AC33,0)+IF($K$7=1,$AD33,0)+IF($L$7=1,$AE33,0)</f>
        <v>0</v>
      </c>
    </row>
    <row r="34" customFormat="false" ht="12.75" hidden="false" customHeight="false" outlineLevel="0" collapsed="false">
      <c r="S34" s="0" t="str">
        <f aca="false">CONCATENATE(MONTH(T34),"/",DAY(T34)," ",HOUR(T34))</f>
        <v>6/21 7</v>
      </c>
      <c r="T34" s="5" t="n">
        <v>36698.2916666667</v>
      </c>
      <c r="U34" s="0" t="n">
        <v>1586</v>
      </c>
      <c r="V34" s="0" t="n">
        <v>1743</v>
      </c>
      <c r="W34" s="0" t="n">
        <v>806</v>
      </c>
      <c r="X34" s="0" t="n">
        <v>1118</v>
      </c>
      <c r="Y34" s="0" t="n">
        <v>1274</v>
      </c>
      <c r="Z34" s="0" t="n">
        <v>2432</v>
      </c>
      <c r="AA34" s="0" t="n">
        <v>1125</v>
      </c>
      <c r="AB34" s="0" t="n">
        <v>218</v>
      </c>
      <c r="AC34" s="0" t="n">
        <v>6857</v>
      </c>
      <c r="AD34" s="0" t="n">
        <v>803</v>
      </c>
      <c r="AE34" s="0" t="n">
        <v>2163</v>
      </c>
      <c r="AF34" s="0" t="n">
        <f aca="false">IF($B$5=1,$U34,0)+IF($C$5=1,$V34,0)+IF($D$5=1,$W34,0)+IF($E$5=1,$X34,0)+IF($F$5=1,$Y34,0)+IF($G$5=1,$Z34,0)+IF($H$5=1,$AA34,0)+IF($I$5=1,$AB34,0)+IF($J$5=1,$AC34,0)+IF($K$5=1,$AD34,0)+IF($L$5=1,$AE34,0)</f>
        <v>6952</v>
      </c>
      <c r="AG34" s="0" t="n">
        <f aca="false">IF($B$6=1,$U34,0)+IF($C$6=1,$V34,0)+IF($D$6=1,$W34,0)+IF($E$6=1,$X34,0)+IF($F$6=1,$Y34,0)+IF($G$6=1,$Z34,0)+IF($H$6=1,$AA34,0)+IF($I$6=1,$AB34,0)+IF($J$6=1,$AC34,0)+IF($K$6=1,$AD34,0)+IF($L$6=1,$AE34,0)</f>
        <v>13173</v>
      </c>
      <c r="AH34" s="0" t="n">
        <f aca="false">IF($B$7=1,$U34,0)+IF($C$7=1,$V34,0)+IF($D$7=1,$W34,0)+IF($E$7=1,$X34,0)+IF($F$7=1,$Y34,0)+IF($G$7=1,$Z34,0)+IF($H$7=1,$AA34,0)+IF($I$7=1,$AB34,0)+IF($J$7=1,$AC34,0)+IF($K$7=1,$AD34,0)+IF($L$7=1,$AE34,0)</f>
        <v>0</v>
      </c>
    </row>
    <row r="35" customFormat="false" ht="12.75" hidden="false" customHeight="false" outlineLevel="0" collapsed="false">
      <c r="S35" s="0" t="str">
        <f aca="false">CONCATENATE(MONTH(T35),"/",DAY(T35)," ",HOUR(T35))</f>
        <v>6/21 8</v>
      </c>
      <c r="T35" s="5" t="n">
        <v>36698.3333333333</v>
      </c>
      <c r="U35" s="0" t="n">
        <v>1674</v>
      </c>
      <c r="V35" s="0" t="n">
        <v>1852</v>
      </c>
      <c r="W35" s="0" t="n">
        <v>892</v>
      </c>
      <c r="X35" s="0" t="n">
        <v>1197</v>
      </c>
      <c r="Y35" s="0" t="n">
        <v>1389</v>
      </c>
      <c r="Z35" s="0" t="n">
        <v>2703</v>
      </c>
      <c r="AA35" s="0" t="n">
        <v>1276</v>
      </c>
      <c r="AB35" s="0" t="n">
        <v>242</v>
      </c>
      <c r="AC35" s="0" t="n">
        <v>7572</v>
      </c>
      <c r="AD35" s="0" t="n">
        <v>774</v>
      </c>
      <c r="AE35" s="0" t="n">
        <v>2329</v>
      </c>
      <c r="AF35" s="0" t="n">
        <f aca="false">IF($B$5=1,$U35,0)+IF($C$5=1,$V35,0)+IF($D$5=1,$W35,0)+IF($E$5=1,$X35,0)+IF($F$5=1,$Y35,0)+IF($G$5=1,$Z35,0)+IF($H$5=1,$AA35,0)+IF($I$5=1,$AB35,0)+IF($J$5=1,$AC35,0)+IF($K$5=1,$AD35,0)+IF($L$5=1,$AE35,0)</f>
        <v>7428</v>
      </c>
      <c r="AG35" s="0" t="n">
        <f aca="false">IF($B$6=1,$U35,0)+IF($C$6=1,$V35,0)+IF($D$6=1,$W35,0)+IF($E$6=1,$X35,0)+IF($F$6=1,$Y35,0)+IF($G$6=1,$Z35,0)+IF($H$6=1,$AA35,0)+IF($I$6=1,$AB35,0)+IF($J$6=1,$AC35,0)+IF($K$6=1,$AD35,0)+IF($L$6=1,$AE35,0)</f>
        <v>14472</v>
      </c>
      <c r="AH35" s="0" t="n">
        <f aca="false">IF($B$7=1,$U35,0)+IF($C$7=1,$V35,0)+IF($D$7=1,$W35,0)+IF($E$7=1,$X35,0)+IF($F$7=1,$Y35,0)+IF($G$7=1,$Z35,0)+IF($H$7=1,$AA35,0)+IF($I$7=1,$AB35,0)+IF($J$7=1,$AC35,0)+IF($K$7=1,$AD35,0)+IF($L$7=1,$AE35,0)</f>
        <v>0</v>
      </c>
    </row>
    <row r="36" customFormat="false" ht="12.75" hidden="false" customHeight="false" outlineLevel="0" collapsed="false">
      <c r="S36" s="0" t="str">
        <f aca="false">CONCATENATE(MONTH(T36),"/",DAY(T36)," ",HOUR(T36))</f>
        <v>6/21 9</v>
      </c>
      <c r="T36" s="5" t="n">
        <v>36698.375</v>
      </c>
      <c r="U36" s="0" t="n">
        <v>1713</v>
      </c>
      <c r="V36" s="0" t="n">
        <v>1887</v>
      </c>
      <c r="W36" s="0" t="n">
        <v>945</v>
      </c>
      <c r="X36" s="0" t="n">
        <v>1251</v>
      </c>
      <c r="Y36" s="0" t="n">
        <v>1492</v>
      </c>
      <c r="Z36" s="0" t="n">
        <v>2923</v>
      </c>
      <c r="AA36" s="0" t="n">
        <v>1291</v>
      </c>
      <c r="AB36" s="0" t="n">
        <v>256</v>
      </c>
      <c r="AC36" s="0" t="n">
        <v>8085</v>
      </c>
      <c r="AD36" s="0" t="n">
        <v>766</v>
      </c>
      <c r="AE36" s="0" t="n">
        <v>2433</v>
      </c>
      <c r="AF36" s="0" t="n">
        <f aca="false">IF($B$5=1,$U36,0)+IF($C$5=1,$V36,0)+IF($D$5=1,$W36,0)+IF($E$5=1,$X36,0)+IF($F$5=1,$Y36,0)+IF($G$5=1,$Z36,0)+IF($H$5=1,$AA36,0)+IF($I$5=1,$AB36,0)+IF($J$5=1,$AC36,0)+IF($K$5=1,$AD36,0)+IF($L$5=1,$AE36,0)</f>
        <v>7628</v>
      </c>
      <c r="AG36" s="0" t="n">
        <f aca="false">IF($B$6=1,$U36,0)+IF($C$6=1,$V36,0)+IF($D$6=1,$W36,0)+IF($E$6=1,$X36,0)+IF($F$6=1,$Y36,0)+IF($G$6=1,$Z36,0)+IF($H$6=1,$AA36,0)+IF($I$6=1,$AB36,0)+IF($J$6=1,$AC36,0)+IF($K$6=1,$AD36,0)+IF($L$6=1,$AE36,0)</f>
        <v>15414</v>
      </c>
      <c r="AH36" s="0" t="n">
        <f aca="false">IF($B$7=1,$U36,0)+IF($C$7=1,$V36,0)+IF($D$7=1,$W36,0)+IF($E$7=1,$X36,0)+IF($F$7=1,$Y36,0)+IF($G$7=1,$Z36,0)+IF($H$7=1,$AA36,0)+IF($I$7=1,$AB36,0)+IF($J$7=1,$AC36,0)+IF($K$7=1,$AD36,0)+IF($L$7=1,$AE36,0)</f>
        <v>0</v>
      </c>
    </row>
    <row r="37" customFormat="false" ht="12.75" hidden="false" customHeight="false" outlineLevel="0" collapsed="false">
      <c r="S37" s="0" t="str">
        <f aca="false">CONCATENATE(MONTH(T37),"/",DAY(T37)," ",HOUR(T37))</f>
        <v>6/21 10</v>
      </c>
      <c r="T37" s="5" t="n">
        <v>36698.4166666667</v>
      </c>
      <c r="U37" s="0" t="n">
        <v>1737</v>
      </c>
      <c r="V37" s="0" t="n">
        <v>1943</v>
      </c>
      <c r="W37" s="0" t="n">
        <v>990</v>
      </c>
      <c r="X37" s="0" t="n">
        <v>1296</v>
      </c>
      <c r="Y37" s="0" t="n">
        <v>1573</v>
      </c>
      <c r="Z37" s="0" t="n">
        <v>3104</v>
      </c>
      <c r="AA37" s="0" t="n">
        <v>1325</v>
      </c>
      <c r="AB37" s="0" t="n">
        <v>268</v>
      </c>
      <c r="AC37" s="0" t="n">
        <v>8365</v>
      </c>
      <c r="AD37" s="0" t="n">
        <v>775</v>
      </c>
      <c r="AE37" s="0" t="n">
        <v>2508</v>
      </c>
      <c r="AF37" s="0" t="n">
        <f aca="false">IF($B$5=1,$U37,0)+IF($C$5=1,$V37,0)+IF($D$5=1,$W37,0)+IF($E$5=1,$X37,0)+IF($F$5=1,$Y37,0)+IF($G$5=1,$Z37,0)+IF($H$5=1,$AA37,0)+IF($I$5=1,$AB37,0)+IF($J$5=1,$AC37,0)+IF($K$5=1,$AD37,0)+IF($L$5=1,$AE37,0)</f>
        <v>7847</v>
      </c>
      <c r="AG37" s="0" t="n">
        <f aca="false">IF($B$6=1,$U37,0)+IF($C$6=1,$V37,0)+IF($D$6=1,$W37,0)+IF($E$6=1,$X37,0)+IF($F$6=1,$Y37,0)+IF($G$6=1,$Z37,0)+IF($H$6=1,$AA37,0)+IF($I$6=1,$AB37,0)+IF($J$6=1,$AC37,0)+IF($K$6=1,$AD37,0)+IF($L$6=1,$AE37,0)</f>
        <v>16037</v>
      </c>
      <c r="AH37" s="0" t="n">
        <f aca="false">IF($B$7=1,$U37,0)+IF($C$7=1,$V37,0)+IF($D$7=1,$W37,0)+IF($E$7=1,$X37,0)+IF($F$7=1,$Y37,0)+IF($G$7=1,$Z37,0)+IF($H$7=1,$AA37,0)+IF($I$7=1,$AB37,0)+IF($J$7=1,$AC37,0)+IF($K$7=1,$AD37,0)+IF($L$7=1,$AE37,0)</f>
        <v>0</v>
      </c>
    </row>
    <row r="38" customFormat="false" ht="12.75" hidden="false" customHeight="false" outlineLevel="0" collapsed="false">
      <c r="S38" s="0" t="str">
        <f aca="false">CONCATENATE(MONTH(T38),"/",DAY(T38)," ",HOUR(T38))</f>
        <v>6/21 11</v>
      </c>
      <c r="T38" s="5" t="n">
        <v>36698.4583333333</v>
      </c>
      <c r="U38" s="0" t="n">
        <v>1741</v>
      </c>
      <c r="V38" s="0" t="n">
        <v>1962</v>
      </c>
      <c r="W38" s="0" t="n">
        <v>1011</v>
      </c>
      <c r="X38" s="0" t="n">
        <v>1313</v>
      </c>
      <c r="Y38" s="0" t="n">
        <v>1624</v>
      </c>
      <c r="Z38" s="0" t="n">
        <v>3230</v>
      </c>
      <c r="AA38" s="0" t="n">
        <v>1317</v>
      </c>
      <c r="AB38" s="0" t="n">
        <v>274</v>
      </c>
      <c r="AC38" s="0" t="n">
        <v>8573</v>
      </c>
      <c r="AD38" s="0" t="n">
        <v>782</v>
      </c>
      <c r="AE38" s="0" t="n">
        <v>2549</v>
      </c>
      <c r="AF38" s="0" t="n">
        <f aca="false">IF($B$5=1,$U38,0)+IF($C$5=1,$V38,0)+IF($D$5=1,$W38,0)+IF($E$5=1,$X38,0)+IF($F$5=1,$Y38,0)+IF($G$5=1,$Z38,0)+IF($H$5=1,$AA38,0)+IF($I$5=1,$AB38,0)+IF($J$5=1,$AC38,0)+IF($K$5=1,$AD38,0)+IF($L$5=1,$AE38,0)</f>
        <v>7923</v>
      </c>
      <c r="AG38" s="0" t="n">
        <f aca="false">IF($B$6=1,$U38,0)+IF($C$6=1,$V38,0)+IF($D$6=1,$W38,0)+IF($E$6=1,$X38,0)+IF($F$6=1,$Y38,0)+IF($G$6=1,$Z38,0)+IF($H$6=1,$AA38,0)+IF($I$6=1,$AB38,0)+IF($J$6=1,$AC38,0)+IF($K$6=1,$AD38,0)+IF($L$6=1,$AE38,0)</f>
        <v>16453</v>
      </c>
      <c r="AH38" s="0" t="n">
        <f aca="false">IF($B$7=1,$U38,0)+IF($C$7=1,$V38,0)+IF($D$7=1,$W38,0)+IF($E$7=1,$X38,0)+IF($F$7=1,$Y38,0)+IF($G$7=1,$Z38,0)+IF($H$7=1,$AA38,0)+IF($I$7=1,$AB38,0)+IF($J$7=1,$AC38,0)+IF($K$7=1,$AD38,0)+IF($L$7=1,$AE38,0)</f>
        <v>0</v>
      </c>
    </row>
    <row r="39" customFormat="false" ht="12.75" hidden="false" customHeight="false" outlineLevel="0" collapsed="false">
      <c r="S39" s="0" t="str">
        <f aca="false">CONCATENATE(MONTH(T39),"/",DAY(T39)," ",HOUR(T39))</f>
        <v>6/21 12</v>
      </c>
      <c r="T39" s="5" t="n">
        <v>36698.5</v>
      </c>
      <c r="U39" s="0" t="n">
        <v>1742</v>
      </c>
      <c r="V39" s="0" t="n">
        <v>1972</v>
      </c>
      <c r="W39" s="0" t="n">
        <v>1026</v>
      </c>
      <c r="X39" s="0" t="n">
        <v>1308</v>
      </c>
      <c r="Y39" s="0" t="n">
        <v>1653</v>
      </c>
      <c r="Z39" s="0" t="n">
        <v>3301</v>
      </c>
      <c r="AA39" s="0" t="n">
        <v>1310</v>
      </c>
      <c r="AB39" s="0" t="n">
        <v>278</v>
      </c>
      <c r="AC39" s="0" t="n">
        <v>8685</v>
      </c>
      <c r="AD39" s="0" t="n">
        <v>781</v>
      </c>
      <c r="AE39" s="0" t="n">
        <v>2557</v>
      </c>
      <c r="AF39" s="0" t="n">
        <f aca="false">IF($B$5=1,$U39,0)+IF($C$5=1,$V39,0)+IF($D$5=1,$W39,0)+IF($E$5=1,$X39,0)+IF($F$5=1,$Y39,0)+IF($G$5=1,$Z39,0)+IF($H$5=1,$AA39,0)+IF($I$5=1,$AB39,0)+IF($J$5=1,$AC39,0)+IF($K$5=1,$AD39,0)+IF($L$5=1,$AE39,0)</f>
        <v>7928</v>
      </c>
      <c r="AG39" s="0" t="n">
        <f aca="false">IF($B$6=1,$U39,0)+IF($C$6=1,$V39,0)+IF($D$6=1,$W39,0)+IF($E$6=1,$X39,0)+IF($F$6=1,$Y39,0)+IF($G$6=1,$Z39,0)+IF($H$6=1,$AA39,0)+IF($I$6=1,$AB39,0)+IF($J$6=1,$AC39,0)+IF($K$6=1,$AD39,0)+IF($L$6=1,$AE39,0)</f>
        <v>16685</v>
      </c>
      <c r="AH39" s="0" t="n">
        <f aca="false">IF($B$7=1,$U39,0)+IF($C$7=1,$V39,0)+IF($D$7=1,$W39,0)+IF($E$7=1,$X39,0)+IF($F$7=1,$Y39,0)+IF($G$7=1,$Z39,0)+IF($H$7=1,$AA39,0)+IF($I$7=1,$AB39,0)+IF($J$7=1,$AC39,0)+IF($K$7=1,$AD39,0)+IF($L$7=1,$AE39,0)</f>
        <v>0</v>
      </c>
    </row>
    <row r="40" customFormat="false" ht="12.75" hidden="false" customHeight="false" outlineLevel="0" collapsed="false">
      <c r="S40" s="0" t="str">
        <f aca="false">CONCATENATE(MONTH(T40),"/",DAY(T40)," ",HOUR(T40))</f>
        <v>6/21 13</v>
      </c>
      <c r="T40" s="5" t="n">
        <v>36698.5416666667</v>
      </c>
      <c r="U40" s="0" t="n">
        <v>1749</v>
      </c>
      <c r="V40" s="0" t="n">
        <v>1993</v>
      </c>
      <c r="W40" s="0" t="n">
        <v>1033</v>
      </c>
      <c r="X40" s="0" t="n">
        <v>1323</v>
      </c>
      <c r="Y40" s="0" t="n">
        <v>1677</v>
      </c>
      <c r="Z40" s="0" t="n">
        <v>3359</v>
      </c>
      <c r="AA40" s="0" t="n">
        <v>1329</v>
      </c>
      <c r="AB40" s="0" t="n">
        <v>280</v>
      </c>
      <c r="AC40" s="0" t="n">
        <v>8769</v>
      </c>
      <c r="AD40" s="0" t="n">
        <v>776</v>
      </c>
      <c r="AE40" s="0" t="n">
        <v>2590</v>
      </c>
      <c r="AF40" s="0" t="n">
        <f aca="false">IF($B$5=1,$U40,0)+IF($C$5=1,$V40,0)+IF($D$5=1,$W40,0)+IF($E$5=1,$X40,0)+IF($F$5=1,$Y40,0)+IF($G$5=1,$Z40,0)+IF($H$5=1,$AA40,0)+IF($I$5=1,$AB40,0)+IF($J$5=1,$AC40,0)+IF($K$5=1,$AD40,0)+IF($L$5=1,$AE40,0)</f>
        <v>8011</v>
      </c>
      <c r="AG40" s="0" t="n">
        <f aca="false">IF($B$6=1,$U40,0)+IF($C$6=1,$V40,0)+IF($D$6=1,$W40,0)+IF($E$6=1,$X40,0)+IF($F$6=1,$Y40,0)+IF($G$6=1,$Z40,0)+IF($H$6=1,$AA40,0)+IF($I$6=1,$AB40,0)+IF($J$6=1,$AC40,0)+IF($K$6=1,$AD40,0)+IF($L$6=1,$AE40,0)</f>
        <v>16867</v>
      </c>
      <c r="AH40" s="0" t="n">
        <f aca="false">IF($B$7=1,$U40,0)+IF($C$7=1,$V40,0)+IF($D$7=1,$W40,0)+IF($E$7=1,$X40,0)+IF($F$7=1,$Y40,0)+IF($G$7=1,$Z40,0)+IF($H$7=1,$AA40,0)+IF($I$7=1,$AB40,0)+IF($J$7=1,$AC40,0)+IF($K$7=1,$AD40,0)+IF($L$7=1,$AE40,0)</f>
        <v>0</v>
      </c>
    </row>
    <row r="41" customFormat="false" ht="12.75" hidden="false" customHeight="false" outlineLevel="0" collapsed="false">
      <c r="S41" s="0" t="str">
        <f aca="false">CONCATENATE(MONTH(T41),"/",DAY(T41)," ",HOUR(T41))</f>
        <v>6/21 14</v>
      </c>
      <c r="T41" s="5" t="n">
        <v>36698.5833333333</v>
      </c>
      <c r="U41" s="0" t="n">
        <v>1750</v>
      </c>
      <c r="V41" s="0" t="n">
        <v>1985</v>
      </c>
      <c r="W41" s="0" t="n">
        <v>1017</v>
      </c>
      <c r="X41" s="0" t="n">
        <v>1328</v>
      </c>
      <c r="Y41" s="0" t="n">
        <v>1690</v>
      </c>
      <c r="Z41" s="0" t="n">
        <v>3417</v>
      </c>
      <c r="AA41" s="0" t="n">
        <v>1303</v>
      </c>
      <c r="AB41" s="0" t="n">
        <v>276</v>
      </c>
      <c r="AC41" s="0" t="n">
        <v>8794</v>
      </c>
      <c r="AD41" s="0" t="n">
        <v>777</v>
      </c>
      <c r="AE41" s="0" t="n">
        <v>2584</v>
      </c>
      <c r="AF41" s="0" t="n">
        <f aca="false">IF($B$5=1,$U41,0)+IF($C$5=1,$V41,0)+IF($D$5=1,$W41,0)+IF($E$5=1,$X41,0)+IF($F$5=1,$Y41,0)+IF($G$5=1,$Z41,0)+IF($H$5=1,$AA41,0)+IF($I$5=1,$AB41,0)+IF($J$5=1,$AC41,0)+IF($K$5=1,$AD41,0)+IF($L$5=1,$AE41,0)</f>
        <v>7977</v>
      </c>
      <c r="AG41" s="0" t="n">
        <f aca="false">IF($B$6=1,$U41,0)+IF($C$6=1,$V41,0)+IF($D$6=1,$W41,0)+IF($E$6=1,$X41,0)+IF($F$6=1,$Y41,0)+IF($G$6=1,$Z41,0)+IF($H$6=1,$AA41,0)+IF($I$6=1,$AB41,0)+IF($J$6=1,$AC41,0)+IF($K$6=1,$AD41,0)+IF($L$6=1,$AE41,0)</f>
        <v>16944</v>
      </c>
      <c r="AH41" s="0" t="n">
        <f aca="false">IF($B$7=1,$U41,0)+IF($C$7=1,$V41,0)+IF($D$7=1,$W41,0)+IF($E$7=1,$X41,0)+IF($F$7=1,$Y41,0)+IF($G$7=1,$Z41,0)+IF($H$7=1,$AA41,0)+IF($I$7=1,$AB41,0)+IF($J$7=1,$AC41,0)+IF($K$7=1,$AD41,0)+IF($L$7=1,$AE41,0)</f>
        <v>0</v>
      </c>
    </row>
    <row r="42" customFormat="false" ht="12.75" hidden="false" customHeight="false" outlineLevel="0" collapsed="false">
      <c r="S42" s="0" t="str">
        <f aca="false">CONCATENATE(MONTH(T42),"/",DAY(T42)," ",HOUR(T42))</f>
        <v>6/21 15</v>
      </c>
      <c r="T42" s="5" t="n">
        <v>36698.625</v>
      </c>
      <c r="U42" s="0" t="n">
        <v>1756</v>
      </c>
      <c r="V42" s="0" t="n">
        <v>1971</v>
      </c>
      <c r="W42" s="0" t="n">
        <v>1015</v>
      </c>
      <c r="X42" s="0" t="n">
        <v>1325</v>
      </c>
      <c r="Y42" s="0" t="n">
        <v>1702</v>
      </c>
      <c r="Z42" s="0" t="n">
        <v>3455</v>
      </c>
      <c r="AA42" s="0" t="n">
        <v>1279</v>
      </c>
      <c r="AB42" s="0" t="n">
        <v>275</v>
      </c>
      <c r="AC42" s="0" t="n">
        <v>8853</v>
      </c>
      <c r="AD42" s="0" t="n">
        <v>773</v>
      </c>
      <c r="AE42" s="0" t="n">
        <v>2566</v>
      </c>
      <c r="AF42" s="0" t="n">
        <f aca="false">IF($B$5=1,$U42,0)+IF($C$5=1,$V42,0)+IF($D$5=1,$W42,0)+IF($E$5=1,$X42,0)+IF($F$5=1,$Y42,0)+IF($G$5=1,$Z42,0)+IF($H$5=1,$AA42,0)+IF($I$5=1,$AB42,0)+IF($J$5=1,$AC42,0)+IF($K$5=1,$AD42,0)+IF($L$5=1,$AE42,0)</f>
        <v>7914</v>
      </c>
      <c r="AG42" s="0" t="n">
        <f aca="false">IF($B$6=1,$U42,0)+IF($C$6=1,$V42,0)+IF($D$6=1,$W42,0)+IF($E$6=1,$X42,0)+IF($F$6=1,$Y42,0)+IF($G$6=1,$Z42,0)+IF($H$6=1,$AA42,0)+IF($I$6=1,$AB42,0)+IF($J$6=1,$AC42,0)+IF($K$6=1,$AD42,0)+IF($L$6=1,$AE42,0)</f>
        <v>17056</v>
      </c>
      <c r="AH42" s="0" t="n">
        <f aca="false">IF($B$7=1,$U42,0)+IF($C$7=1,$V42,0)+IF($D$7=1,$W42,0)+IF($E$7=1,$X42,0)+IF($F$7=1,$Y42,0)+IF($G$7=1,$Z42,0)+IF($H$7=1,$AA42,0)+IF($I$7=1,$AB42,0)+IF($J$7=1,$AC42,0)+IF($K$7=1,$AD42,0)+IF($L$7=1,$AE42,0)</f>
        <v>0</v>
      </c>
    </row>
    <row r="43" customFormat="false" ht="12.75" hidden="false" customHeight="false" outlineLevel="0" collapsed="false">
      <c r="S43" s="0" t="str">
        <f aca="false">CONCATENATE(MONTH(T43),"/",DAY(T43)," ",HOUR(T43))</f>
        <v>6/21 16</v>
      </c>
      <c r="T43" s="5" t="n">
        <v>36698.6666666667</v>
      </c>
      <c r="U43" s="0" t="n">
        <v>1796</v>
      </c>
      <c r="V43" s="0" t="n">
        <v>1977</v>
      </c>
      <c r="W43" s="0" t="n">
        <v>1002</v>
      </c>
      <c r="X43" s="0" t="n">
        <v>1313</v>
      </c>
      <c r="Y43" s="0" t="n">
        <v>1700</v>
      </c>
      <c r="Z43" s="0" t="n">
        <v>3470</v>
      </c>
      <c r="AA43" s="0" t="n">
        <v>1289</v>
      </c>
      <c r="AB43" s="0" t="n">
        <v>272</v>
      </c>
      <c r="AC43" s="0" t="n">
        <v>8863</v>
      </c>
      <c r="AD43" s="0" t="n">
        <v>773</v>
      </c>
      <c r="AE43" s="0" t="n">
        <v>2544</v>
      </c>
      <c r="AF43" s="0" t="n">
        <f aca="false">IF($B$5=1,$U43,0)+IF($C$5=1,$V43,0)+IF($D$5=1,$W43,0)+IF($E$5=1,$X43,0)+IF($F$5=1,$Y43,0)+IF($G$5=1,$Z43,0)+IF($H$5=1,$AA43,0)+IF($I$5=1,$AB43,0)+IF($J$5=1,$AC43,0)+IF($K$5=1,$AD43,0)+IF($L$5=1,$AE43,0)</f>
        <v>7896</v>
      </c>
      <c r="AG43" s="0" t="n">
        <f aca="false">IF($B$6=1,$U43,0)+IF($C$6=1,$V43,0)+IF($D$6=1,$W43,0)+IF($E$6=1,$X43,0)+IF($F$6=1,$Y43,0)+IF($G$6=1,$Z43,0)+IF($H$6=1,$AA43,0)+IF($I$6=1,$AB43,0)+IF($J$6=1,$AC43,0)+IF($K$6=1,$AD43,0)+IF($L$6=1,$AE43,0)</f>
        <v>17103</v>
      </c>
      <c r="AH43" s="0" t="n">
        <f aca="false">IF($B$7=1,$U43,0)+IF($C$7=1,$V43,0)+IF($D$7=1,$W43,0)+IF($E$7=1,$X43,0)+IF($F$7=1,$Y43,0)+IF($G$7=1,$Z43,0)+IF($H$7=1,$AA43,0)+IF($I$7=1,$AB43,0)+IF($J$7=1,$AC43,0)+IF($K$7=1,$AD43,0)+IF($L$7=1,$AE43,0)</f>
        <v>0</v>
      </c>
    </row>
    <row r="44" customFormat="false" ht="12.75" hidden="false" customHeight="false" outlineLevel="0" collapsed="false">
      <c r="S44" s="0" t="str">
        <f aca="false">CONCATENATE(MONTH(T44),"/",DAY(T44)," ",HOUR(T44))</f>
        <v>6/21 17</v>
      </c>
      <c r="T44" s="5" t="n">
        <v>36698.7083333333</v>
      </c>
      <c r="U44" s="0" t="n">
        <v>1799</v>
      </c>
      <c r="V44" s="0" t="n">
        <v>1935</v>
      </c>
      <c r="W44" s="0" t="n">
        <v>993</v>
      </c>
      <c r="X44" s="0" t="n">
        <v>1287</v>
      </c>
      <c r="Y44" s="0" t="n">
        <v>1667</v>
      </c>
      <c r="Z44" s="0" t="n">
        <v>3430</v>
      </c>
      <c r="AA44" s="0" t="n">
        <v>1278</v>
      </c>
      <c r="AB44" s="0" t="n">
        <v>269</v>
      </c>
      <c r="AC44" s="0" t="n">
        <v>8697</v>
      </c>
      <c r="AD44" s="0" t="n">
        <v>782</v>
      </c>
      <c r="AE44" s="0" t="n">
        <v>2495</v>
      </c>
      <c r="AF44" s="0" t="n">
        <f aca="false">IF($B$5=1,$U44,0)+IF($C$5=1,$V44,0)+IF($D$5=1,$W44,0)+IF($E$5=1,$X44,0)+IF($F$5=1,$Y44,0)+IF($G$5=1,$Z44,0)+IF($H$5=1,$AA44,0)+IF($I$5=1,$AB44,0)+IF($J$5=1,$AC44,0)+IF($K$5=1,$AD44,0)+IF($L$5=1,$AE44,0)</f>
        <v>7777</v>
      </c>
      <c r="AG44" s="0" t="n">
        <f aca="false">IF($B$6=1,$U44,0)+IF($C$6=1,$V44,0)+IF($D$6=1,$W44,0)+IF($E$6=1,$X44,0)+IF($F$6=1,$Y44,0)+IF($G$6=1,$Z44,0)+IF($H$6=1,$AA44,0)+IF($I$6=1,$AB44,0)+IF($J$6=1,$AC44,0)+IF($K$6=1,$AD44,0)+IF($L$6=1,$AE44,0)</f>
        <v>16855</v>
      </c>
      <c r="AH44" s="0" t="n">
        <f aca="false">IF($B$7=1,$U44,0)+IF($C$7=1,$V44,0)+IF($D$7=1,$W44,0)+IF($E$7=1,$X44,0)+IF($F$7=1,$Y44,0)+IF($G$7=1,$Z44,0)+IF($H$7=1,$AA44,0)+IF($I$7=1,$AB44,0)+IF($J$7=1,$AC44,0)+IF($K$7=1,$AD44,0)+IF($L$7=1,$AE44,0)</f>
        <v>0</v>
      </c>
    </row>
    <row r="45" customFormat="false" ht="12.75" hidden="false" customHeight="false" outlineLevel="0" collapsed="false">
      <c r="S45" s="0" t="str">
        <f aca="false">CONCATENATE(MONTH(T45),"/",DAY(T45)," ",HOUR(T45))</f>
        <v>6/21 18</v>
      </c>
      <c r="T45" s="5" t="n">
        <v>36698.75</v>
      </c>
      <c r="U45" s="0" t="n">
        <v>1752</v>
      </c>
      <c r="V45" s="0" t="n">
        <v>1891</v>
      </c>
      <c r="W45" s="0" t="n">
        <v>952</v>
      </c>
      <c r="X45" s="0" t="n">
        <v>1240</v>
      </c>
      <c r="Y45" s="0" t="n">
        <v>1613</v>
      </c>
      <c r="Z45" s="0" t="n">
        <v>3335</v>
      </c>
      <c r="AA45" s="0" t="n">
        <v>1241</v>
      </c>
      <c r="AB45" s="0" t="n">
        <v>258</v>
      </c>
      <c r="AC45" s="0" t="n">
        <v>8200</v>
      </c>
      <c r="AD45" s="0" t="n">
        <v>774</v>
      </c>
      <c r="AE45" s="0" t="n">
        <v>2426</v>
      </c>
      <c r="AF45" s="0" t="n">
        <f aca="false">IF($B$5=1,$U45,0)+IF($C$5=1,$V45,0)+IF($D$5=1,$W45,0)+IF($E$5=1,$X45,0)+IF($F$5=1,$Y45,0)+IF($G$5=1,$Z45,0)+IF($H$5=1,$AA45,0)+IF($I$5=1,$AB45,0)+IF($J$5=1,$AC45,0)+IF($K$5=1,$AD45,0)+IF($L$5=1,$AE45,0)</f>
        <v>7572</v>
      </c>
      <c r="AG45" s="0" t="n">
        <f aca="false">IF($B$6=1,$U45,0)+IF($C$6=1,$V45,0)+IF($D$6=1,$W45,0)+IF($E$6=1,$X45,0)+IF($F$6=1,$Y45,0)+IF($G$6=1,$Z45,0)+IF($H$6=1,$AA45,0)+IF($I$6=1,$AB45,0)+IF($J$6=1,$AC45,0)+IF($K$6=1,$AD45,0)+IF($L$6=1,$AE45,0)</f>
        <v>16110</v>
      </c>
      <c r="AH45" s="0" t="n">
        <f aca="false">IF($B$7=1,$U45,0)+IF($C$7=1,$V45,0)+IF($D$7=1,$W45,0)+IF($E$7=1,$X45,0)+IF($F$7=1,$Y45,0)+IF($G$7=1,$Z45,0)+IF($H$7=1,$AA45,0)+IF($I$7=1,$AB45,0)+IF($J$7=1,$AC45,0)+IF($K$7=1,$AD45,0)+IF($L$7=1,$AE45,0)</f>
        <v>0</v>
      </c>
    </row>
    <row r="46" customFormat="false" ht="12.75" hidden="false" customHeight="false" outlineLevel="0" collapsed="false">
      <c r="S46" s="0" t="str">
        <f aca="false">CONCATENATE(MONTH(T46),"/",DAY(T46)," ",HOUR(T46))</f>
        <v>6/21 19</v>
      </c>
      <c r="T46" s="5" t="n">
        <v>36698.7916666667</v>
      </c>
      <c r="U46" s="0" t="n">
        <v>1685</v>
      </c>
      <c r="V46" s="0" t="n">
        <v>1838</v>
      </c>
      <c r="W46" s="0" t="n">
        <v>928</v>
      </c>
      <c r="X46" s="0" t="n">
        <v>1190</v>
      </c>
      <c r="Y46" s="0" t="n">
        <v>1559</v>
      </c>
      <c r="Z46" s="0" t="n">
        <v>3205</v>
      </c>
      <c r="AA46" s="0" t="n">
        <v>1223</v>
      </c>
      <c r="AB46" s="0" t="n">
        <v>251</v>
      </c>
      <c r="AC46" s="0" t="n">
        <v>7809</v>
      </c>
      <c r="AD46" s="0" t="n">
        <v>771</v>
      </c>
      <c r="AE46" s="0" t="n">
        <v>2375</v>
      </c>
      <c r="AF46" s="0" t="n">
        <f aca="false">IF($B$5=1,$U46,0)+IF($C$5=1,$V46,0)+IF($D$5=1,$W46,0)+IF($E$5=1,$X46,0)+IF($F$5=1,$Y46,0)+IF($G$5=1,$Z46,0)+IF($H$5=1,$AA46,0)+IF($I$5=1,$AB46,0)+IF($J$5=1,$AC46,0)+IF($K$5=1,$AD46,0)+IF($L$5=1,$AE46,0)</f>
        <v>7397</v>
      </c>
      <c r="AG46" s="0" t="n">
        <f aca="false">IF($B$6=1,$U46,0)+IF($C$6=1,$V46,0)+IF($D$6=1,$W46,0)+IF($E$6=1,$X46,0)+IF($F$6=1,$Y46,0)+IF($G$6=1,$Z46,0)+IF($H$6=1,$AA46,0)+IF($I$6=1,$AB46,0)+IF($J$6=1,$AC46,0)+IF($K$6=1,$AD46,0)+IF($L$6=1,$AE46,0)</f>
        <v>15437</v>
      </c>
      <c r="AH46" s="0" t="n">
        <f aca="false">IF($B$7=1,$U46,0)+IF($C$7=1,$V46,0)+IF($D$7=1,$W46,0)+IF($E$7=1,$X46,0)+IF($F$7=1,$Y46,0)+IF($G$7=1,$Z46,0)+IF($H$7=1,$AA46,0)+IF($I$7=1,$AB46,0)+IF($J$7=1,$AC46,0)+IF($K$7=1,$AD46,0)+IF($L$7=1,$AE46,0)</f>
        <v>0</v>
      </c>
    </row>
    <row r="47" customFormat="false" ht="12.75" hidden="false" customHeight="false" outlineLevel="0" collapsed="false">
      <c r="S47" s="0" t="str">
        <f aca="false">CONCATENATE(MONTH(T47),"/",DAY(T47)," ",HOUR(T47))</f>
        <v>6/21 20</v>
      </c>
      <c r="T47" s="5" t="n">
        <v>36698.8333333333</v>
      </c>
      <c r="U47" s="0" t="n">
        <v>1665</v>
      </c>
      <c r="V47" s="0" t="n">
        <v>1857</v>
      </c>
      <c r="W47" s="0" t="n">
        <v>934</v>
      </c>
      <c r="X47" s="0" t="n">
        <v>1172</v>
      </c>
      <c r="Y47" s="0" t="n">
        <v>1540</v>
      </c>
      <c r="Z47" s="0" t="n">
        <v>3171</v>
      </c>
      <c r="AA47" s="0" t="n">
        <v>1233</v>
      </c>
      <c r="AB47" s="0" t="n">
        <v>253</v>
      </c>
      <c r="AC47" s="0" t="n">
        <v>7530</v>
      </c>
      <c r="AD47" s="0" t="n">
        <v>761</v>
      </c>
      <c r="AE47" s="0" t="n">
        <v>2350</v>
      </c>
      <c r="AF47" s="0" t="n">
        <f aca="false">IF($B$5=1,$U47,0)+IF($C$5=1,$V47,0)+IF($D$5=1,$W47,0)+IF($E$5=1,$X47,0)+IF($F$5=1,$Y47,0)+IF($G$5=1,$Z47,0)+IF($H$5=1,$AA47,0)+IF($I$5=1,$AB47,0)+IF($J$5=1,$AC47,0)+IF($K$5=1,$AD47,0)+IF($L$5=1,$AE47,0)</f>
        <v>7373</v>
      </c>
      <c r="AG47" s="0" t="n">
        <f aca="false">IF($B$6=1,$U47,0)+IF($C$6=1,$V47,0)+IF($D$6=1,$W47,0)+IF($E$6=1,$X47,0)+IF($F$6=1,$Y47,0)+IF($G$6=1,$Z47,0)+IF($H$6=1,$AA47,0)+IF($I$6=1,$AB47,0)+IF($J$6=1,$AC47,0)+IF($K$6=1,$AD47,0)+IF($L$6=1,$AE47,0)</f>
        <v>15093</v>
      </c>
      <c r="AH47" s="0" t="n">
        <f aca="false">IF($B$7=1,$U47,0)+IF($C$7=1,$V47,0)+IF($D$7=1,$W47,0)+IF($E$7=1,$X47,0)+IF($F$7=1,$Y47,0)+IF($G$7=1,$Z47,0)+IF($H$7=1,$AA47,0)+IF($I$7=1,$AB47,0)+IF($J$7=1,$AC47,0)+IF($K$7=1,$AD47,0)+IF($L$7=1,$AE47,0)</f>
        <v>0</v>
      </c>
    </row>
    <row r="48" customFormat="false" ht="12.75" hidden="false" customHeight="false" outlineLevel="0" collapsed="false">
      <c r="S48" s="0" t="str">
        <f aca="false">CONCATENATE(MONTH(T48),"/",DAY(T48)," ",HOUR(T48))</f>
        <v>6/21 21</v>
      </c>
      <c r="T48" s="5" t="n">
        <v>36698.875</v>
      </c>
      <c r="U48" s="0" t="n">
        <v>1654</v>
      </c>
      <c r="V48" s="0" t="n">
        <v>1867</v>
      </c>
      <c r="W48" s="0" t="n">
        <v>913</v>
      </c>
      <c r="X48" s="0" t="n">
        <v>1186</v>
      </c>
      <c r="Y48" s="0" t="n">
        <v>1507</v>
      </c>
      <c r="Z48" s="0" t="n">
        <v>3148</v>
      </c>
      <c r="AA48" s="0" t="n">
        <v>1234</v>
      </c>
      <c r="AB48" s="0" t="n">
        <v>247</v>
      </c>
      <c r="AC48" s="0" t="n">
        <v>7400</v>
      </c>
      <c r="AD48" s="0" t="n">
        <v>768</v>
      </c>
      <c r="AE48" s="0" t="n">
        <v>2388</v>
      </c>
      <c r="AF48" s="0" t="n">
        <f aca="false">IF($B$5=1,$U48,0)+IF($C$5=1,$V48,0)+IF($D$5=1,$W48,0)+IF($E$5=1,$X48,0)+IF($F$5=1,$Y48,0)+IF($G$5=1,$Z48,0)+IF($H$5=1,$AA48,0)+IF($I$5=1,$AB48,0)+IF($J$5=1,$AC48,0)+IF($K$5=1,$AD48,0)+IF($L$5=1,$AE48,0)</f>
        <v>7443</v>
      </c>
      <c r="AG48" s="0" t="n">
        <f aca="false">IF($B$6=1,$U48,0)+IF($C$6=1,$V48,0)+IF($D$6=1,$W48,0)+IF($E$6=1,$X48,0)+IF($F$6=1,$Y48,0)+IF($G$6=1,$Z48,0)+IF($H$6=1,$AA48,0)+IF($I$6=1,$AB48,0)+IF($J$6=1,$AC48,0)+IF($K$6=1,$AD48,0)+IF($L$6=1,$AE48,0)</f>
        <v>14869</v>
      </c>
      <c r="AH48" s="0" t="n">
        <f aca="false">IF($B$7=1,$U48,0)+IF($C$7=1,$V48,0)+IF($D$7=1,$W48,0)+IF($E$7=1,$X48,0)+IF($F$7=1,$Y48,0)+IF($G$7=1,$Z48,0)+IF($H$7=1,$AA48,0)+IF($I$7=1,$AB48,0)+IF($J$7=1,$AC48,0)+IF($K$7=1,$AD48,0)+IF($L$7=1,$AE48,0)</f>
        <v>0</v>
      </c>
    </row>
    <row r="49" customFormat="false" ht="12.75" hidden="false" customHeight="false" outlineLevel="0" collapsed="false">
      <c r="S49" s="0" t="str">
        <f aca="false">CONCATENATE(MONTH(T49),"/",DAY(T49)," ",HOUR(T49))</f>
        <v>6/21 22</v>
      </c>
      <c r="T49" s="5" t="n">
        <v>36698.9166666667</v>
      </c>
      <c r="U49" s="0" t="n">
        <v>1549</v>
      </c>
      <c r="V49" s="0" t="n">
        <v>1731</v>
      </c>
      <c r="W49" s="0" t="n">
        <v>838</v>
      </c>
      <c r="X49" s="0" t="n">
        <v>1114</v>
      </c>
      <c r="Y49" s="0" t="n">
        <v>1386</v>
      </c>
      <c r="Z49" s="0" t="n">
        <v>2858</v>
      </c>
      <c r="AA49" s="0" t="n">
        <v>1109</v>
      </c>
      <c r="AB49" s="0" t="n">
        <v>227</v>
      </c>
      <c r="AC49" s="0" t="n">
        <v>6993</v>
      </c>
      <c r="AD49" s="0" t="n">
        <v>806</v>
      </c>
      <c r="AE49" s="0" t="n">
        <v>2270</v>
      </c>
      <c r="AF49" s="0" t="n">
        <f aca="false">IF($B$5=1,$U49,0)+IF($C$5=1,$V49,0)+IF($D$5=1,$W49,0)+IF($E$5=1,$X49,0)+IF($F$5=1,$Y49,0)+IF($G$5=1,$Z49,0)+IF($H$5=1,$AA49,0)+IF($I$5=1,$AB49,0)+IF($J$5=1,$AC49,0)+IF($K$5=1,$AD49,0)+IF($L$5=1,$AE49,0)</f>
        <v>7030</v>
      </c>
      <c r="AG49" s="0" t="n">
        <f aca="false">IF($B$6=1,$U49,0)+IF($C$6=1,$V49,0)+IF($D$6=1,$W49,0)+IF($E$6=1,$X49,0)+IF($F$6=1,$Y49,0)+IF($G$6=1,$Z49,0)+IF($H$6=1,$AA49,0)+IF($I$6=1,$AB49,0)+IF($J$6=1,$AC49,0)+IF($K$6=1,$AD49,0)+IF($L$6=1,$AE49,0)</f>
        <v>13851</v>
      </c>
      <c r="AH49" s="0" t="n">
        <f aca="false">IF($B$7=1,$U49,0)+IF($C$7=1,$V49,0)+IF($D$7=1,$W49,0)+IF($E$7=1,$X49,0)+IF($F$7=1,$Y49,0)+IF($G$7=1,$Z49,0)+IF($H$7=1,$AA49,0)+IF($I$7=1,$AB49,0)+IF($J$7=1,$AC49,0)+IF($K$7=1,$AD49,0)+IF($L$7=1,$AE49,0)</f>
        <v>0</v>
      </c>
    </row>
    <row r="50" customFormat="false" ht="12.75" hidden="false" customHeight="false" outlineLevel="0" collapsed="false">
      <c r="S50" s="0" t="str">
        <f aca="false">CONCATENATE(MONTH(T50),"/",DAY(T50)," ",HOUR(T50))</f>
        <v>6/21 23</v>
      </c>
      <c r="T50" s="5" t="n">
        <v>36698.9583333333</v>
      </c>
      <c r="U50" s="0" t="n">
        <v>1383</v>
      </c>
      <c r="V50" s="0" t="n">
        <v>1620</v>
      </c>
      <c r="W50" s="0" t="n">
        <v>730</v>
      </c>
      <c r="X50" s="0" t="n">
        <v>1006</v>
      </c>
      <c r="Y50" s="0" t="n">
        <v>1236</v>
      </c>
      <c r="Z50" s="0" t="n">
        <v>2472</v>
      </c>
      <c r="AA50" s="0" t="n">
        <v>1004</v>
      </c>
      <c r="AB50" s="0" t="n">
        <v>198</v>
      </c>
      <c r="AC50" s="0" t="n">
        <v>6341</v>
      </c>
      <c r="AD50" s="0" t="n">
        <v>811</v>
      </c>
      <c r="AE50" s="0" t="n">
        <v>2087</v>
      </c>
      <c r="AF50" s="0" t="n">
        <f aca="false">IF($B$5=1,$U50,0)+IF($C$5=1,$V50,0)+IF($D$5=1,$W50,0)+IF($E$5=1,$X50,0)+IF($F$5=1,$Y50,0)+IF($G$5=1,$Z50,0)+IF($H$5=1,$AA50,0)+IF($I$5=1,$AB50,0)+IF($J$5=1,$AC50,0)+IF($K$5=1,$AD50,0)+IF($L$5=1,$AE50,0)</f>
        <v>6528</v>
      </c>
      <c r="AG50" s="0" t="n">
        <f aca="false">IF($B$6=1,$U50,0)+IF($C$6=1,$V50,0)+IF($D$6=1,$W50,0)+IF($E$6=1,$X50,0)+IF($F$6=1,$Y50,0)+IF($G$6=1,$Z50,0)+IF($H$6=1,$AA50,0)+IF($I$6=1,$AB50,0)+IF($J$6=1,$AC50,0)+IF($K$6=1,$AD50,0)+IF($L$6=1,$AE50,0)</f>
        <v>12360</v>
      </c>
      <c r="AH50" s="0" t="n">
        <f aca="false">IF($B$7=1,$U50,0)+IF($C$7=1,$V50,0)+IF($D$7=1,$W50,0)+IF($E$7=1,$X50,0)+IF($F$7=1,$Y50,0)+IF($G$7=1,$Z50,0)+IF($H$7=1,$AA50,0)+IF($I$7=1,$AB50,0)+IF($J$7=1,$AC50,0)+IF($K$7=1,$AD50,0)+IF($L$7=1,$AE50,0)</f>
        <v>0</v>
      </c>
    </row>
    <row r="51" customFormat="false" ht="12.75" hidden="false" customHeight="false" outlineLevel="0" collapsed="false">
      <c r="S51" s="0" t="str">
        <f aca="false">CONCATENATE(MONTH(T51),"/",DAY(T51)," ",HOUR(T51))</f>
        <v>6/22 0</v>
      </c>
      <c r="T51" s="5" t="n">
        <v>36699</v>
      </c>
      <c r="U51" s="0" t="n">
        <v>1365</v>
      </c>
      <c r="V51" s="0" t="n">
        <v>1439</v>
      </c>
      <c r="W51" s="0" t="n">
        <v>707</v>
      </c>
      <c r="X51" s="0" t="n">
        <v>939</v>
      </c>
      <c r="Y51" s="0" t="n">
        <v>1175</v>
      </c>
      <c r="Z51" s="0" t="n">
        <v>2224</v>
      </c>
      <c r="AA51" s="0" t="n">
        <v>951</v>
      </c>
      <c r="AB51" s="0" t="n">
        <v>191</v>
      </c>
      <c r="AC51" s="0" t="n">
        <v>6071</v>
      </c>
      <c r="AD51" s="0" t="n">
        <v>830</v>
      </c>
      <c r="AE51" s="0" t="n">
        <v>1914</v>
      </c>
      <c r="AF51" s="0" t="n">
        <f aca="false">IF($B$5=1,$U51,0)+IF($C$5=1,$V51,0)+IF($D$5=1,$W51,0)+IF($E$5=1,$X51,0)+IF($F$5=1,$Y51,0)+IF($G$5=1,$Z51,0)+IF($H$5=1,$AA51,0)+IF($I$5=1,$AB51,0)+IF($J$5=1,$AC51,0)+IF($K$5=1,$AD51,0)+IF($L$5=1,$AE51,0)</f>
        <v>6073</v>
      </c>
      <c r="AG51" s="0" t="n">
        <f aca="false">IF($B$6=1,$U51,0)+IF($C$6=1,$V51,0)+IF($D$6=1,$W51,0)+IF($E$6=1,$X51,0)+IF($F$6=1,$Y51,0)+IF($G$6=1,$Z51,0)+IF($H$6=1,$AA51,0)+IF($I$6=1,$AB51,0)+IF($J$6=1,$AC51,0)+IF($K$6=1,$AD51,0)+IF($L$6=1,$AE51,0)</f>
        <v>11733</v>
      </c>
      <c r="AH51" s="0" t="n">
        <f aca="false">IF($B$7=1,$U51,0)+IF($C$7=1,$V51,0)+IF($D$7=1,$W51,0)+IF($E$7=1,$X51,0)+IF($F$7=1,$Y51,0)+IF($G$7=1,$Z51,0)+IF($H$7=1,$AA51,0)+IF($I$7=1,$AB51,0)+IF($J$7=1,$AC51,0)+IF($K$7=1,$AD51,0)+IF($L$7=1,$AE51,0)</f>
        <v>0</v>
      </c>
    </row>
    <row r="52" customFormat="false" ht="12.75" hidden="false" customHeight="false" outlineLevel="0" collapsed="false">
      <c r="S52" s="0" t="str">
        <f aca="false">CONCATENATE(MONTH(T52),"/",DAY(T52)," ",HOUR(T52))</f>
        <v>6/22 1</v>
      </c>
      <c r="T52" s="5" t="n">
        <v>36699.0416666667</v>
      </c>
      <c r="U52" s="0" t="n">
        <v>1304</v>
      </c>
      <c r="V52" s="0" t="n">
        <v>1389</v>
      </c>
      <c r="W52" s="0" t="n">
        <v>669</v>
      </c>
      <c r="X52" s="0" t="n">
        <v>890</v>
      </c>
      <c r="Y52" s="0" t="n">
        <v>1109</v>
      </c>
      <c r="Z52" s="0" t="n">
        <v>2073</v>
      </c>
      <c r="AA52" s="0" t="n">
        <v>911</v>
      </c>
      <c r="AB52" s="0" t="n">
        <v>181</v>
      </c>
      <c r="AC52" s="0" t="n">
        <v>5734</v>
      </c>
      <c r="AD52" s="0" t="n">
        <v>813</v>
      </c>
      <c r="AE52" s="0" t="n">
        <v>1834</v>
      </c>
      <c r="AF52" s="0" t="n">
        <f aca="false">IF($B$5=1,$U52,0)+IF($C$5=1,$V52,0)+IF($D$5=1,$W52,0)+IF($E$5=1,$X52,0)+IF($F$5=1,$Y52,0)+IF($G$5=1,$Z52,0)+IF($H$5=1,$AA52,0)+IF($I$5=1,$AB52,0)+IF($J$5=1,$AC52,0)+IF($K$5=1,$AD52,0)+IF($L$5=1,$AE52,0)</f>
        <v>5837</v>
      </c>
      <c r="AG52" s="0" t="n">
        <f aca="false">IF($B$6=1,$U52,0)+IF($C$6=1,$V52,0)+IF($D$6=1,$W52,0)+IF($E$6=1,$X52,0)+IF($F$6=1,$Y52,0)+IF($G$6=1,$Z52,0)+IF($H$6=1,$AA52,0)+IF($I$6=1,$AB52,0)+IF($J$6=1,$AC52,0)+IF($K$6=1,$AD52,0)+IF($L$6=1,$AE52,0)</f>
        <v>11070</v>
      </c>
      <c r="AH52" s="0" t="n">
        <f aca="false">IF($B$7=1,$U52,0)+IF($C$7=1,$V52,0)+IF($D$7=1,$W52,0)+IF($E$7=1,$X52,0)+IF($F$7=1,$Y52,0)+IF($G$7=1,$Z52,0)+IF($H$7=1,$AA52,0)+IF($I$7=1,$AB52,0)+IF($J$7=1,$AC52,0)+IF($K$7=1,$AD52,0)+IF($L$7=1,$AE52,0)</f>
        <v>0</v>
      </c>
    </row>
    <row r="53" customFormat="false" ht="12.75" hidden="false" customHeight="false" outlineLevel="0" collapsed="false">
      <c r="S53" s="0" t="str">
        <f aca="false">CONCATENATE(MONTH(T53),"/",DAY(T53)," ",HOUR(T53))</f>
        <v>6/22 2</v>
      </c>
      <c r="T53" s="5" t="n">
        <v>36699.0833333333</v>
      </c>
      <c r="U53" s="0" t="n">
        <v>1263</v>
      </c>
      <c r="V53" s="0" t="n">
        <v>1337</v>
      </c>
      <c r="W53" s="0" t="n">
        <v>652</v>
      </c>
      <c r="X53" s="0" t="n">
        <v>857</v>
      </c>
      <c r="Y53" s="0" t="n">
        <v>1063</v>
      </c>
      <c r="Z53" s="0" t="n">
        <v>1981</v>
      </c>
      <c r="AA53" s="0" t="n">
        <v>896</v>
      </c>
      <c r="AB53" s="0" t="n">
        <v>176</v>
      </c>
      <c r="AC53" s="0" t="n">
        <v>5518</v>
      </c>
      <c r="AD53" s="0" t="n">
        <v>798</v>
      </c>
      <c r="AE53" s="0" t="n">
        <v>1777</v>
      </c>
      <c r="AF53" s="0" t="n">
        <f aca="false">IF($B$5=1,$U53,0)+IF($C$5=1,$V53,0)+IF($D$5=1,$W53,0)+IF($E$5=1,$X53,0)+IF($F$5=1,$Y53,0)+IF($G$5=1,$Z53,0)+IF($H$5=1,$AA53,0)+IF($I$5=1,$AB53,0)+IF($J$5=1,$AC53,0)+IF($K$5=1,$AD53,0)+IF($L$5=1,$AE53,0)</f>
        <v>5665</v>
      </c>
      <c r="AG53" s="0" t="n">
        <f aca="false">IF($B$6=1,$U53,0)+IF($C$6=1,$V53,0)+IF($D$6=1,$W53,0)+IF($E$6=1,$X53,0)+IF($F$6=1,$Y53,0)+IF($G$6=1,$Z53,0)+IF($H$6=1,$AA53,0)+IF($I$6=1,$AB53,0)+IF($J$6=1,$AC53,0)+IF($K$6=1,$AD53,0)+IF($L$6=1,$AE53,0)</f>
        <v>10653</v>
      </c>
      <c r="AH53" s="0" t="n">
        <f aca="false">IF($B$7=1,$U53,0)+IF($C$7=1,$V53,0)+IF($D$7=1,$W53,0)+IF($E$7=1,$X53,0)+IF($F$7=1,$Y53,0)+IF($G$7=1,$Z53,0)+IF($H$7=1,$AA53,0)+IF($I$7=1,$AB53,0)+IF($J$7=1,$AC53,0)+IF($K$7=1,$AD53,0)+IF($L$7=1,$AE53,0)</f>
        <v>0</v>
      </c>
    </row>
    <row r="54" customFormat="false" ht="12.75" hidden="false" customHeight="false" outlineLevel="0" collapsed="false">
      <c r="S54" s="0" t="str">
        <f aca="false">CONCATENATE(MONTH(T54),"/",DAY(T54)," ",HOUR(T54))</f>
        <v>6/22 3</v>
      </c>
      <c r="T54" s="5" t="n">
        <v>36699.125</v>
      </c>
      <c r="U54" s="0" t="n">
        <v>1238</v>
      </c>
      <c r="V54" s="0" t="n">
        <v>1323</v>
      </c>
      <c r="W54" s="0" t="n">
        <v>636</v>
      </c>
      <c r="X54" s="0" t="n">
        <v>839</v>
      </c>
      <c r="Y54" s="0" t="n">
        <v>1042</v>
      </c>
      <c r="Z54" s="0" t="n">
        <v>1945</v>
      </c>
      <c r="AA54" s="0" t="n">
        <v>888</v>
      </c>
      <c r="AB54" s="0" t="n">
        <v>172</v>
      </c>
      <c r="AC54" s="0" t="n">
        <v>5420</v>
      </c>
      <c r="AD54" s="0" t="n">
        <v>794</v>
      </c>
      <c r="AE54" s="0" t="n">
        <v>1738</v>
      </c>
      <c r="AF54" s="0" t="n">
        <f aca="false">IF($B$5=1,$U54,0)+IF($C$5=1,$V54,0)+IF($D$5=1,$W54,0)+IF($E$5=1,$X54,0)+IF($F$5=1,$Y54,0)+IF($G$5=1,$Z54,0)+IF($H$5=1,$AA54,0)+IF($I$5=1,$AB54,0)+IF($J$5=1,$AC54,0)+IF($K$5=1,$AD54,0)+IF($L$5=1,$AE54,0)</f>
        <v>5582</v>
      </c>
      <c r="AG54" s="0" t="n">
        <f aca="false">IF($B$6=1,$U54,0)+IF($C$6=1,$V54,0)+IF($D$6=1,$W54,0)+IF($E$6=1,$X54,0)+IF($F$6=1,$Y54,0)+IF($G$6=1,$Z54,0)+IF($H$6=1,$AA54,0)+IF($I$6=1,$AB54,0)+IF($J$6=1,$AC54,0)+IF($K$6=1,$AD54,0)+IF($L$6=1,$AE54,0)</f>
        <v>10453</v>
      </c>
      <c r="AH54" s="0" t="n">
        <f aca="false">IF($B$7=1,$U54,0)+IF($C$7=1,$V54,0)+IF($D$7=1,$W54,0)+IF($E$7=1,$X54,0)+IF($F$7=1,$Y54,0)+IF($G$7=1,$Z54,0)+IF($H$7=1,$AA54,0)+IF($I$7=1,$AB54,0)+IF($J$7=1,$AC54,0)+IF($K$7=1,$AD54,0)+IF($L$7=1,$AE54,0)</f>
        <v>0</v>
      </c>
    </row>
    <row r="55" customFormat="false" ht="12.75" hidden="false" customHeight="false" outlineLevel="0" collapsed="false">
      <c r="S55" s="0" t="str">
        <f aca="false">CONCATENATE(MONTH(T55),"/",DAY(T55)," ",HOUR(T55))</f>
        <v>6/22 4</v>
      </c>
      <c r="T55" s="5" t="n">
        <v>36699.1666666667</v>
      </c>
      <c r="U55" s="0" t="n">
        <v>1242</v>
      </c>
      <c r="V55" s="0" t="n">
        <v>1331</v>
      </c>
      <c r="W55" s="0" t="n">
        <v>625</v>
      </c>
      <c r="X55" s="0" t="n">
        <v>842</v>
      </c>
      <c r="Y55" s="0" t="n">
        <v>1038</v>
      </c>
      <c r="Z55" s="0" t="n">
        <v>1954</v>
      </c>
      <c r="AA55" s="0" t="n">
        <v>884</v>
      </c>
      <c r="AB55" s="0" t="n">
        <v>169</v>
      </c>
      <c r="AC55" s="0" t="n">
        <v>5446</v>
      </c>
      <c r="AD55" s="0" t="n">
        <v>798</v>
      </c>
      <c r="AE55" s="0" t="n">
        <v>1753</v>
      </c>
      <c r="AF55" s="0" t="n">
        <f aca="false">IF($B$5=1,$U55,0)+IF($C$5=1,$V55,0)+IF($D$5=1,$W55,0)+IF($E$5=1,$X55,0)+IF($F$5=1,$Y55,0)+IF($G$5=1,$Z55,0)+IF($H$5=1,$AA55,0)+IF($I$5=1,$AB55,0)+IF($J$5=1,$AC55,0)+IF($K$5=1,$AD55,0)+IF($L$5=1,$AE55,0)</f>
        <v>5608</v>
      </c>
      <c r="AG55" s="0" t="n">
        <f aca="false">IF($B$6=1,$U55,0)+IF($C$6=1,$V55,0)+IF($D$6=1,$W55,0)+IF($E$6=1,$X55,0)+IF($F$6=1,$Y55,0)+IF($G$6=1,$Z55,0)+IF($H$6=1,$AA55,0)+IF($I$6=1,$AB55,0)+IF($J$6=1,$AC55,0)+IF($K$6=1,$AD55,0)+IF($L$6=1,$AE55,0)</f>
        <v>10474</v>
      </c>
      <c r="AH55" s="0" t="n">
        <f aca="false">IF($B$7=1,$U55,0)+IF($C$7=1,$V55,0)+IF($D$7=1,$W55,0)+IF($E$7=1,$X55,0)+IF($F$7=1,$Y55,0)+IF($G$7=1,$Z55,0)+IF($H$7=1,$AA55,0)+IF($I$7=1,$AB55,0)+IF($J$7=1,$AC55,0)+IF($K$7=1,$AD55,0)+IF($L$7=1,$AE55,0)</f>
        <v>0</v>
      </c>
    </row>
    <row r="56" customFormat="false" ht="12.75" hidden="false" customHeight="false" outlineLevel="0" collapsed="false">
      <c r="S56" s="0" t="str">
        <f aca="false">CONCATENATE(MONTH(T56),"/",DAY(T56)," ",HOUR(T56))</f>
        <v>6/22 5</v>
      </c>
      <c r="T56" s="5" t="n">
        <v>36699.2083333333</v>
      </c>
      <c r="U56" s="0" t="n">
        <v>1304</v>
      </c>
      <c r="V56" s="0" t="n">
        <v>1400</v>
      </c>
      <c r="W56" s="0" t="n">
        <v>651</v>
      </c>
      <c r="X56" s="0" t="n">
        <v>892</v>
      </c>
      <c r="Y56" s="0" t="n">
        <v>1073</v>
      </c>
      <c r="Z56" s="0" t="n">
        <v>2018</v>
      </c>
      <c r="AA56" s="0" t="n">
        <v>956</v>
      </c>
      <c r="AB56" s="0" t="n">
        <v>176</v>
      </c>
      <c r="AC56" s="0" t="n">
        <v>5619</v>
      </c>
      <c r="AD56" s="0" t="n">
        <v>800</v>
      </c>
      <c r="AE56" s="0" t="n">
        <v>1811</v>
      </c>
      <c r="AF56" s="0" t="n">
        <f aca="false">IF($B$5=1,$U56,0)+IF($C$5=1,$V56,0)+IF($D$5=1,$W56,0)+IF($E$5=1,$X56,0)+IF($F$5=1,$Y56,0)+IF($G$5=1,$Z56,0)+IF($H$5=1,$AA56,0)+IF($I$5=1,$AB56,0)+IF($J$5=1,$AC56,0)+IF($K$5=1,$AD56,0)+IF($L$5=1,$AE56,0)</f>
        <v>5859</v>
      </c>
      <c r="AG56" s="0" t="n">
        <f aca="false">IF($B$6=1,$U56,0)+IF($C$6=1,$V56,0)+IF($D$6=1,$W56,0)+IF($E$6=1,$X56,0)+IF($F$6=1,$Y56,0)+IF($G$6=1,$Z56,0)+IF($H$6=1,$AA56,0)+IF($I$6=1,$AB56,0)+IF($J$6=1,$AC56,0)+IF($K$6=1,$AD56,0)+IF($L$6=1,$AE56,0)</f>
        <v>10841</v>
      </c>
      <c r="AH56" s="0" t="n">
        <f aca="false">IF($B$7=1,$U56,0)+IF($C$7=1,$V56,0)+IF($D$7=1,$W56,0)+IF($E$7=1,$X56,0)+IF($F$7=1,$Y56,0)+IF($G$7=1,$Z56,0)+IF($H$7=1,$AA56,0)+IF($I$7=1,$AB56,0)+IF($J$7=1,$AC56,0)+IF($K$7=1,$AD56,0)+IF($L$7=1,$AE56,0)</f>
        <v>0</v>
      </c>
    </row>
    <row r="57" customFormat="false" ht="12.75" hidden="false" customHeight="false" outlineLevel="0" collapsed="false">
      <c r="S57" s="0" t="str">
        <f aca="false">CONCATENATE(MONTH(T57),"/",DAY(T57)," ",HOUR(T57))</f>
        <v>6/22 6</v>
      </c>
      <c r="T57" s="5" t="n">
        <v>36699.25</v>
      </c>
      <c r="U57" s="0" t="n">
        <v>1443</v>
      </c>
      <c r="V57" s="0" t="n">
        <v>1574</v>
      </c>
      <c r="W57" s="0" t="n">
        <v>738</v>
      </c>
      <c r="X57" s="0" t="n">
        <v>1000</v>
      </c>
      <c r="Y57" s="0" t="n">
        <v>1179</v>
      </c>
      <c r="Z57" s="0" t="n">
        <v>2229</v>
      </c>
      <c r="AA57" s="0" t="n">
        <v>1062</v>
      </c>
      <c r="AB57" s="0" t="n">
        <v>199</v>
      </c>
      <c r="AC57" s="0" t="n">
        <v>6235</v>
      </c>
      <c r="AD57" s="0" t="n">
        <v>816</v>
      </c>
      <c r="AE57" s="0" t="n">
        <v>1954</v>
      </c>
      <c r="AF57" s="0" t="n">
        <f aca="false">IF($B$5=1,$U57,0)+IF($C$5=1,$V57,0)+IF($D$5=1,$W57,0)+IF($E$5=1,$X57,0)+IF($F$5=1,$Y57,0)+IF($G$5=1,$Z57,0)+IF($H$5=1,$AA57,0)+IF($I$5=1,$AB57,0)+IF($J$5=1,$AC57,0)+IF($K$5=1,$AD57,0)+IF($L$5=1,$AE57,0)</f>
        <v>6406</v>
      </c>
      <c r="AG57" s="0" t="n">
        <f aca="false">IF($B$6=1,$U57,0)+IF($C$6=1,$V57,0)+IF($D$6=1,$W57,0)+IF($E$6=1,$X57,0)+IF($F$6=1,$Y57,0)+IF($G$6=1,$Z57,0)+IF($H$6=1,$AA57,0)+IF($I$6=1,$AB57,0)+IF($J$6=1,$AC57,0)+IF($K$6=1,$AD57,0)+IF($L$6=1,$AE57,0)</f>
        <v>12023</v>
      </c>
      <c r="AH57" s="0" t="n">
        <f aca="false">IF($B$7=1,$U57,0)+IF($C$7=1,$V57,0)+IF($D$7=1,$W57,0)+IF($E$7=1,$X57,0)+IF($F$7=1,$Y57,0)+IF($G$7=1,$Z57,0)+IF($H$7=1,$AA57,0)+IF($I$7=1,$AB57,0)+IF($J$7=1,$AC57,0)+IF($K$7=1,$AD57,0)+IF($L$7=1,$AE57,0)</f>
        <v>0</v>
      </c>
    </row>
    <row r="58" customFormat="false" ht="12.75" hidden="false" customHeight="false" outlineLevel="0" collapsed="false">
      <c r="S58" s="0" t="str">
        <f aca="false">CONCATENATE(MONTH(T58),"/",DAY(T58)," ",HOUR(T58))</f>
        <v>6/22 7</v>
      </c>
      <c r="T58" s="5" t="n">
        <v>36699.2916666667</v>
      </c>
      <c r="U58" s="0" t="n">
        <v>1639</v>
      </c>
      <c r="V58" s="0" t="n">
        <v>1746</v>
      </c>
      <c r="W58" s="0" t="n">
        <v>849</v>
      </c>
      <c r="X58" s="0" t="n">
        <v>1124</v>
      </c>
      <c r="Y58" s="0" t="n">
        <v>1339</v>
      </c>
      <c r="Z58" s="0" t="n">
        <v>2585</v>
      </c>
      <c r="AA58" s="0" t="n">
        <v>1170</v>
      </c>
      <c r="AB58" s="0" t="n">
        <v>229</v>
      </c>
      <c r="AC58" s="0" t="n">
        <v>7162</v>
      </c>
      <c r="AD58" s="0" t="n">
        <v>815</v>
      </c>
      <c r="AE58" s="0" t="n">
        <v>2186</v>
      </c>
      <c r="AF58" s="0" t="n">
        <f aca="false">IF($B$5=1,$U58,0)+IF($C$5=1,$V58,0)+IF($D$5=1,$W58,0)+IF($E$5=1,$X58,0)+IF($F$5=1,$Y58,0)+IF($G$5=1,$Z58,0)+IF($H$5=1,$AA58,0)+IF($I$5=1,$AB58,0)+IF($J$5=1,$AC58,0)+IF($K$5=1,$AD58,0)+IF($L$5=1,$AE58,0)</f>
        <v>7041</v>
      </c>
      <c r="AG58" s="0" t="n">
        <f aca="false">IF($B$6=1,$U58,0)+IF($C$6=1,$V58,0)+IF($D$6=1,$W58,0)+IF($E$6=1,$X58,0)+IF($F$6=1,$Y58,0)+IF($G$6=1,$Z58,0)+IF($H$6=1,$AA58,0)+IF($I$6=1,$AB58,0)+IF($J$6=1,$AC58,0)+IF($K$6=1,$AD58,0)+IF($L$6=1,$AE58,0)</f>
        <v>13803</v>
      </c>
      <c r="AH58" s="0" t="n">
        <f aca="false">IF($B$7=1,$U58,0)+IF($C$7=1,$V58,0)+IF($D$7=1,$W58,0)+IF($E$7=1,$X58,0)+IF($F$7=1,$Y58,0)+IF($G$7=1,$Z58,0)+IF($H$7=1,$AA58,0)+IF($I$7=1,$AB58,0)+IF($J$7=1,$AC58,0)+IF($K$7=1,$AD58,0)+IF($L$7=1,$AE58,0)</f>
        <v>0</v>
      </c>
    </row>
    <row r="59" customFormat="false" ht="12.75" hidden="false" customHeight="false" outlineLevel="0" collapsed="false">
      <c r="S59" s="0" t="str">
        <f aca="false">CONCATENATE(MONTH(T59),"/",DAY(T59)," ",HOUR(T59))</f>
        <v>6/22 8</v>
      </c>
      <c r="T59" s="5" t="n">
        <v>36699.3333333333</v>
      </c>
      <c r="U59" s="0" t="n">
        <v>1739</v>
      </c>
      <c r="V59" s="0" t="n">
        <v>1851</v>
      </c>
      <c r="W59" s="0" t="n">
        <v>942</v>
      </c>
      <c r="X59" s="0" t="n">
        <v>1203</v>
      </c>
      <c r="Y59" s="0" t="n">
        <v>1470</v>
      </c>
      <c r="Z59" s="0" t="n">
        <v>2876</v>
      </c>
      <c r="AA59" s="0" t="n">
        <v>1318</v>
      </c>
      <c r="AB59" s="0" t="n">
        <v>254</v>
      </c>
      <c r="AC59" s="0" t="n">
        <v>7900</v>
      </c>
      <c r="AD59" s="0" t="n">
        <v>781</v>
      </c>
      <c r="AE59" s="0" t="n">
        <v>2355</v>
      </c>
      <c r="AF59" s="0" t="n">
        <f aca="false">IF($B$5=1,$U59,0)+IF($C$5=1,$V59,0)+IF($D$5=1,$W59,0)+IF($E$5=1,$X59,0)+IF($F$5=1,$Y59,0)+IF($G$5=1,$Z59,0)+IF($H$5=1,$AA59,0)+IF($I$5=1,$AB59,0)+IF($J$5=1,$AC59,0)+IF($K$5=1,$AD59,0)+IF($L$5=1,$AE59,0)</f>
        <v>7508</v>
      </c>
      <c r="AG59" s="0" t="n">
        <f aca="false">IF($B$6=1,$U59,0)+IF($C$6=1,$V59,0)+IF($D$6=1,$W59,0)+IF($E$6=1,$X59,0)+IF($F$6=1,$Y59,0)+IF($G$6=1,$Z59,0)+IF($H$6=1,$AA59,0)+IF($I$6=1,$AB59,0)+IF($J$6=1,$AC59,0)+IF($K$6=1,$AD59,0)+IF($L$6=1,$AE59,0)</f>
        <v>15181</v>
      </c>
      <c r="AH59" s="0" t="n">
        <f aca="false">IF($B$7=1,$U59,0)+IF($C$7=1,$V59,0)+IF($D$7=1,$W59,0)+IF($E$7=1,$X59,0)+IF($F$7=1,$Y59,0)+IF($G$7=1,$Z59,0)+IF($H$7=1,$AA59,0)+IF($I$7=1,$AB59,0)+IF($J$7=1,$AC59,0)+IF($K$7=1,$AD59,0)+IF($L$7=1,$AE59,0)</f>
        <v>0</v>
      </c>
    </row>
    <row r="60" customFormat="false" ht="12.75" hidden="false" customHeight="false" outlineLevel="0" collapsed="false">
      <c r="S60" s="0" t="str">
        <f aca="false">CONCATENATE(MONTH(T60),"/",DAY(T60)," ",HOUR(T60))</f>
        <v>6/22 9</v>
      </c>
      <c r="T60" s="5" t="n">
        <v>36699.375</v>
      </c>
      <c r="U60" s="0" t="n">
        <v>1798</v>
      </c>
      <c r="V60" s="0" t="n">
        <v>1898</v>
      </c>
      <c r="W60" s="0" t="n">
        <v>999</v>
      </c>
      <c r="X60" s="0" t="n">
        <v>1255</v>
      </c>
      <c r="Y60" s="0" t="n">
        <v>1584</v>
      </c>
      <c r="Z60" s="0" t="n">
        <v>3117</v>
      </c>
      <c r="AA60" s="0" t="n">
        <v>1344</v>
      </c>
      <c r="AB60" s="0" t="n">
        <v>270</v>
      </c>
      <c r="AC60" s="0" t="n">
        <v>8433</v>
      </c>
      <c r="AD60" s="0" t="n">
        <v>775</v>
      </c>
      <c r="AE60" s="0" t="n">
        <v>2460</v>
      </c>
      <c r="AF60" s="0" t="n">
        <f aca="false">IF($B$5=1,$U60,0)+IF($C$5=1,$V60,0)+IF($D$5=1,$W60,0)+IF($E$5=1,$X60,0)+IF($F$5=1,$Y60,0)+IF($G$5=1,$Z60,0)+IF($H$5=1,$AA60,0)+IF($I$5=1,$AB60,0)+IF($J$5=1,$AC60,0)+IF($K$5=1,$AD60,0)+IF($L$5=1,$AE60,0)</f>
        <v>7732</v>
      </c>
      <c r="AG60" s="0" t="n">
        <f aca="false">IF($B$6=1,$U60,0)+IF($C$6=1,$V60,0)+IF($D$6=1,$W60,0)+IF($E$6=1,$X60,0)+IF($F$6=1,$Y60,0)+IF($G$6=1,$Z60,0)+IF($H$6=1,$AA60,0)+IF($I$6=1,$AB60,0)+IF($J$6=1,$AC60,0)+IF($K$6=1,$AD60,0)+IF($L$6=1,$AE60,0)</f>
        <v>16201</v>
      </c>
      <c r="AH60" s="0" t="n">
        <f aca="false">IF($B$7=1,$U60,0)+IF($C$7=1,$V60,0)+IF($D$7=1,$W60,0)+IF($E$7=1,$X60,0)+IF($F$7=1,$Y60,0)+IF($G$7=1,$Z60,0)+IF($H$7=1,$AA60,0)+IF($I$7=1,$AB60,0)+IF($J$7=1,$AC60,0)+IF($K$7=1,$AD60,0)+IF($L$7=1,$AE60,0)</f>
        <v>0</v>
      </c>
    </row>
    <row r="61" customFormat="false" ht="12.75" hidden="false" customHeight="false" outlineLevel="0" collapsed="false">
      <c r="S61" s="0" t="str">
        <f aca="false">CONCATENATE(MONTH(T61),"/",DAY(T61)," ",HOUR(T61))</f>
        <v>6/22 10</v>
      </c>
      <c r="T61" s="5" t="n">
        <v>36699.4166666667</v>
      </c>
      <c r="U61" s="0" t="n">
        <v>1836</v>
      </c>
      <c r="V61" s="0" t="n">
        <v>1956</v>
      </c>
      <c r="W61" s="0" t="n">
        <v>1047</v>
      </c>
      <c r="X61" s="0" t="n">
        <v>1300</v>
      </c>
      <c r="Y61" s="0" t="n">
        <v>1677</v>
      </c>
      <c r="Z61" s="0" t="n">
        <v>3314</v>
      </c>
      <c r="AA61" s="0" t="n">
        <v>1378</v>
      </c>
      <c r="AB61" s="0" t="n">
        <v>283</v>
      </c>
      <c r="AC61" s="0" t="n">
        <v>8735</v>
      </c>
      <c r="AD61" s="0" t="n">
        <v>781</v>
      </c>
      <c r="AE61" s="0" t="n">
        <v>2538</v>
      </c>
      <c r="AF61" s="0" t="n">
        <f aca="false">IF($B$5=1,$U61,0)+IF($C$5=1,$V61,0)+IF($D$5=1,$W61,0)+IF($E$5=1,$X61,0)+IF($F$5=1,$Y61,0)+IF($G$5=1,$Z61,0)+IF($H$5=1,$AA61,0)+IF($I$5=1,$AB61,0)+IF($J$5=1,$AC61,0)+IF($K$5=1,$AD61,0)+IF($L$5=1,$AE61,0)</f>
        <v>7953</v>
      </c>
      <c r="AG61" s="0" t="n">
        <f aca="false">IF($B$6=1,$U61,0)+IF($C$6=1,$V61,0)+IF($D$6=1,$W61,0)+IF($E$6=1,$X61,0)+IF($F$6=1,$Y61,0)+IF($G$6=1,$Z61,0)+IF($H$6=1,$AA61,0)+IF($I$6=1,$AB61,0)+IF($J$6=1,$AC61,0)+IF($K$6=1,$AD61,0)+IF($L$6=1,$AE61,0)</f>
        <v>16892</v>
      </c>
      <c r="AH61" s="0" t="n">
        <f aca="false">IF($B$7=1,$U61,0)+IF($C$7=1,$V61,0)+IF($D$7=1,$W61,0)+IF($E$7=1,$X61,0)+IF($F$7=1,$Y61,0)+IF($G$7=1,$Z61,0)+IF($H$7=1,$AA61,0)+IF($I$7=1,$AB61,0)+IF($J$7=1,$AC61,0)+IF($K$7=1,$AD61,0)+IF($L$7=1,$AE61,0)</f>
        <v>0</v>
      </c>
    </row>
    <row r="62" customFormat="false" ht="12.75" hidden="false" customHeight="false" outlineLevel="0" collapsed="false">
      <c r="S62" s="0" t="str">
        <f aca="false">CONCATENATE(MONTH(T62),"/",DAY(T62)," ",HOUR(T62))</f>
        <v>6/22 11</v>
      </c>
      <c r="T62" s="5" t="n">
        <v>36699.4583333333</v>
      </c>
      <c r="U62" s="0" t="n">
        <v>1852</v>
      </c>
      <c r="V62" s="0" t="n">
        <v>1988</v>
      </c>
      <c r="W62" s="0" t="n">
        <v>1069</v>
      </c>
      <c r="X62" s="0" t="n">
        <v>1321</v>
      </c>
      <c r="Y62" s="0" t="n">
        <v>1741</v>
      </c>
      <c r="Z62" s="0" t="n">
        <v>3449</v>
      </c>
      <c r="AA62" s="0" t="n">
        <v>1379</v>
      </c>
      <c r="AB62" s="0" t="n">
        <v>289</v>
      </c>
      <c r="AC62" s="0" t="n">
        <v>8949</v>
      </c>
      <c r="AD62" s="0" t="n">
        <v>789</v>
      </c>
      <c r="AE62" s="0" t="n">
        <v>2578</v>
      </c>
      <c r="AF62" s="0" t="n">
        <f aca="false">IF($B$5=1,$U62,0)+IF($C$5=1,$V62,0)+IF($D$5=1,$W62,0)+IF($E$5=1,$X62,0)+IF($F$5=1,$Y62,0)+IF($G$5=1,$Z62,0)+IF($H$5=1,$AA62,0)+IF($I$5=1,$AB62,0)+IF($J$5=1,$AC62,0)+IF($K$5=1,$AD62,0)+IF($L$5=1,$AE62,0)</f>
        <v>8055</v>
      </c>
      <c r="AG62" s="0" t="n">
        <f aca="false">IF($B$6=1,$U62,0)+IF($C$6=1,$V62,0)+IF($D$6=1,$W62,0)+IF($E$6=1,$X62,0)+IF($F$6=1,$Y62,0)+IF($G$6=1,$Z62,0)+IF($H$6=1,$AA62,0)+IF($I$6=1,$AB62,0)+IF($J$6=1,$AC62,0)+IF($K$6=1,$AD62,0)+IF($L$6=1,$AE62,0)</f>
        <v>17349</v>
      </c>
      <c r="AH62" s="0" t="n">
        <f aca="false">IF($B$7=1,$U62,0)+IF($C$7=1,$V62,0)+IF($D$7=1,$W62,0)+IF($E$7=1,$X62,0)+IF($F$7=1,$Y62,0)+IF($G$7=1,$Z62,0)+IF($H$7=1,$AA62,0)+IF($I$7=1,$AB62,0)+IF($J$7=1,$AC62,0)+IF($K$7=1,$AD62,0)+IF($L$7=1,$AE62,0)</f>
        <v>0</v>
      </c>
    </row>
    <row r="63" customFormat="false" ht="12.75" hidden="false" customHeight="false" outlineLevel="0" collapsed="false">
      <c r="S63" s="0" t="str">
        <f aca="false">CONCATENATE(MONTH(T63),"/",DAY(T63)," ",HOUR(T63))</f>
        <v>6/22 12</v>
      </c>
      <c r="T63" s="5" t="n">
        <v>36699.5</v>
      </c>
      <c r="U63" s="0" t="n">
        <v>1850</v>
      </c>
      <c r="V63" s="0" t="n">
        <v>2000</v>
      </c>
      <c r="W63" s="0" t="n">
        <v>1088</v>
      </c>
      <c r="X63" s="0" t="n">
        <v>1321</v>
      </c>
      <c r="Y63" s="0" t="n">
        <v>1775</v>
      </c>
      <c r="Z63" s="0" t="n">
        <v>3525</v>
      </c>
      <c r="AA63" s="0" t="n">
        <v>1361</v>
      </c>
      <c r="AB63" s="0" t="n">
        <v>294</v>
      </c>
      <c r="AC63" s="0" t="n">
        <v>9065</v>
      </c>
      <c r="AD63" s="0" t="n">
        <v>789</v>
      </c>
      <c r="AE63" s="0" t="n">
        <v>2588</v>
      </c>
      <c r="AF63" s="0" t="n">
        <f aca="false">IF($B$5=1,$U63,0)+IF($C$5=1,$V63,0)+IF($D$5=1,$W63,0)+IF($E$5=1,$X63,0)+IF($F$5=1,$Y63,0)+IF($G$5=1,$Z63,0)+IF($H$5=1,$AA63,0)+IF($I$5=1,$AB63,0)+IF($J$5=1,$AC63,0)+IF($K$5=1,$AD63,0)+IF($L$5=1,$AE63,0)</f>
        <v>8059</v>
      </c>
      <c r="AG63" s="0" t="n">
        <f aca="false">IF($B$6=1,$U63,0)+IF($C$6=1,$V63,0)+IF($D$6=1,$W63,0)+IF($E$6=1,$X63,0)+IF($F$6=1,$Y63,0)+IF($G$6=1,$Z63,0)+IF($H$6=1,$AA63,0)+IF($I$6=1,$AB63,0)+IF($J$6=1,$AC63,0)+IF($K$6=1,$AD63,0)+IF($L$6=1,$AE63,0)</f>
        <v>17597</v>
      </c>
      <c r="AH63" s="0" t="n">
        <f aca="false">IF($B$7=1,$U63,0)+IF($C$7=1,$V63,0)+IF($D$7=1,$W63,0)+IF($E$7=1,$X63,0)+IF($F$7=1,$Y63,0)+IF($G$7=1,$Z63,0)+IF($H$7=1,$AA63,0)+IF($I$7=1,$AB63,0)+IF($J$7=1,$AC63,0)+IF($K$7=1,$AD63,0)+IF($L$7=1,$AE63,0)</f>
        <v>0</v>
      </c>
    </row>
    <row r="64" customFormat="false" ht="12.75" hidden="false" customHeight="false" outlineLevel="0" collapsed="false">
      <c r="S64" s="0" t="str">
        <f aca="false">CONCATENATE(MONTH(T64),"/",DAY(T64)," ",HOUR(T64))</f>
        <v>6/22 13</v>
      </c>
      <c r="T64" s="5" t="n">
        <v>36699.5416666667</v>
      </c>
      <c r="U64" s="0" t="n">
        <v>1857</v>
      </c>
      <c r="V64" s="0" t="n">
        <v>2016</v>
      </c>
      <c r="W64" s="0" t="n">
        <v>1093</v>
      </c>
      <c r="X64" s="0" t="n">
        <v>1335</v>
      </c>
      <c r="Y64" s="0" t="n">
        <v>1803</v>
      </c>
      <c r="Z64" s="0" t="n">
        <v>3592</v>
      </c>
      <c r="AA64" s="0" t="n">
        <v>1376</v>
      </c>
      <c r="AB64" s="0" t="n">
        <v>295</v>
      </c>
      <c r="AC64" s="0" t="n">
        <v>9160</v>
      </c>
      <c r="AD64" s="0" t="n">
        <v>784</v>
      </c>
      <c r="AE64" s="0" t="n">
        <v>2621</v>
      </c>
      <c r="AF64" s="0" t="n">
        <f aca="false">IF($B$5=1,$U64,0)+IF($C$5=1,$V64,0)+IF($D$5=1,$W64,0)+IF($E$5=1,$X64,0)+IF($F$5=1,$Y64,0)+IF($G$5=1,$Z64,0)+IF($H$5=1,$AA64,0)+IF($I$5=1,$AB64,0)+IF($J$5=1,$AC64,0)+IF($K$5=1,$AD64,0)+IF($L$5=1,$AE64,0)</f>
        <v>8132</v>
      </c>
      <c r="AG64" s="0" t="n">
        <f aca="false">IF($B$6=1,$U64,0)+IF($C$6=1,$V64,0)+IF($D$6=1,$W64,0)+IF($E$6=1,$X64,0)+IF($F$6=1,$Y64,0)+IF($G$6=1,$Z64,0)+IF($H$6=1,$AA64,0)+IF($I$6=1,$AB64,0)+IF($J$6=1,$AC64,0)+IF($K$6=1,$AD64,0)+IF($L$6=1,$AE64,0)</f>
        <v>17800</v>
      </c>
      <c r="AH64" s="0" t="n">
        <f aca="false">IF($B$7=1,$U64,0)+IF($C$7=1,$V64,0)+IF($D$7=1,$W64,0)+IF($E$7=1,$X64,0)+IF($F$7=1,$Y64,0)+IF($G$7=1,$Z64,0)+IF($H$7=1,$AA64,0)+IF($I$7=1,$AB64,0)+IF($J$7=1,$AC64,0)+IF($K$7=1,$AD64,0)+IF($L$7=1,$AE64,0)</f>
        <v>0</v>
      </c>
    </row>
    <row r="65" customFormat="false" ht="12.75" hidden="false" customHeight="false" outlineLevel="0" collapsed="false">
      <c r="S65" s="0" t="str">
        <f aca="false">CONCATENATE(MONTH(T65),"/",DAY(T65)," ",HOUR(T65))</f>
        <v>6/22 14</v>
      </c>
      <c r="T65" s="5" t="n">
        <v>36699.5833333333</v>
      </c>
      <c r="U65" s="0" t="n">
        <v>1857</v>
      </c>
      <c r="V65" s="0" t="n">
        <v>2009</v>
      </c>
      <c r="W65" s="0" t="n">
        <v>1075</v>
      </c>
      <c r="X65" s="0" t="n">
        <v>1337</v>
      </c>
      <c r="Y65" s="0" t="n">
        <v>1812</v>
      </c>
      <c r="Z65" s="0" t="n">
        <v>3651</v>
      </c>
      <c r="AA65" s="0" t="n">
        <v>1350</v>
      </c>
      <c r="AB65" s="0" t="n">
        <v>290</v>
      </c>
      <c r="AC65" s="0" t="n">
        <v>9183</v>
      </c>
      <c r="AD65" s="0" t="n">
        <v>786</v>
      </c>
      <c r="AE65" s="0" t="n">
        <v>2611</v>
      </c>
      <c r="AF65" s="0" t="n">
        <f aca="false">IF($B$5=1,$U65,0)+IF($C$5=1,$V65,0)+IF($D$5=1,$W65,0)+IF($E$5=1,$X65,0)+IF($F$5=1,$Y65,0)+IF($G$5=1,$Z65,0)+IF($H$5=1,$AA65,0)+IF($I$5=1,$AB65,0)+IF($J$5=1,$AC65,0)+IF($K$5=1,$AD65,0)+IF($L$5=1,$AE65,0)</f>
        <v>8093</v>
      </c>
      <c r="AG65" s="0" t="n">
        <f aca="false">IF($B$6=1,$U65,0)+IF($C$6=1,$V65,0)+IF($D$6=1,$W65,0)+IF($E$6=1,$X65,0)+IF($F$6=1,$Y65,0)+IF($G$6=1,$Z65,0)+IF($H$6=1,$AA65,0)+IF($I$6=1,$AB65,0)+IF($J$6=1,$AC65,0)+IF($K$6=1,$AD65,0)+IF($L$6=1,$AE65,0)</f>
        <v>17868</v>
      </c>
      <c r="AH65" s="0" t="n">
        <f aca="false">IF($B$7=1,$U65,0)+IF($C$7=1,$V65,0)+IF($D$7=1,$W65,0)+IF($E$7=1,$X65,0)+IF($F$7=1,$Y65,0)+IF($G$7=1,$Z65,0)+IF($H$7=1,$AA65,0)+IF($I$7=1,$AB65,0)+IF($J$7=1,$AC65,0)+IF($K$7=1,$AD65,0)+IF($L$7=1,$AE65,0)</f>
        <v>0</v>
      </c>
    </row>
    <row r="66" customFormat="false" ht="12.75" hidden="false" customHeight="false" outlineLevel="0" collapsed="false">
      <c r="S66" s="0" t="str">
        <f aca="false">CONCATENATE(MONTH(T66),"/",DAY(T66)," ",HOUR(T66))</f>
        <v>6/22 15</v>
      </c>
      <c r="T66" s="5" t="n">
        <v>36699.625</v>
      </c>
      <c r="U66" s="0" t="n">
        <v>1858</v>
      </c>
      <c r="V66" s="0" t="n">
        <v>1996</v>
      </c>
      <c r="W66" s="0" t="n">
        <v>1070</v>
      </c>
      <c r="X66" s="0" t="n">
        <v>1333</v>
      </c>
      <c r="Y66" s="0" t="n">
        <v>1828</v>
      </c>
      <c r="Z66" s="0" t="n">
        <v>3685</v>
      </c>
      <c r="AA66" s="0" t="n">
        <v>1334</v>
      </c>
      <c r="AB66" s="0" t="n">
        <v>289</v>
      </c>
      <c r="AC66" s="0" t="n">
        <v>9239</v>
      </c>
      <c r="AD66" s="0" t="n">
        <v>782</v>
      </c>
      <c r="AE66" s="0" t="n">
        <v>2593</v>
      </c>
      <c r="AF66" s="0" t="n">
        <f aca="false">IF($B$5=1,$U66,0)+IF($C$5=1,$V66,0)+IF($D$5=1,$W66,0)+IF($E$5=1,$X66,0)+IF($F$5=1,$Y66,0)+IF($G$5=1,$Z66,0)+IF($H$5=1,$AA66,0)+IF($I$5=1,$AB66,0)+IF($J$5=1,$AC66,0)+IF($K$5=1,$AD66,0)+IF($L$5=1,$AE66,0)</f>
        <v>8038</v>
      </c>
      <c r="AG66" s="0" t="n">
        <f aca="false">IF($B$6=1,$U66,0)+IF($C$6=1,$V66,0)+IF($D$6=1,$W66,0)+IF($E$6=1,$X66,0)+IF($F$6=1,$Y66,0)+IF($G$6=1,$Z66,0)+IF($H$6=1,$AA66,0)+IF($I$6=1,$AB66,0)+IF($J$6=1,$AC66,0)+IF($K$6=1,$AD66,0)+IF($L$6=1,$AE66,0)</f>
        <v>17969</v>
      </c>
      <c r="AH66" s="0" t="n">
        <f aca="false">IF($B$7=1,$U66,0)+IF($C$7=1,$V66,0)+IF($D$7=1,$W66,0)+IF($E$7=1,$X66,0)+IF($F$7=1,$Y66,0)+IF($G$7=1,$Z66,0)+IF($H$7=1,$AA66,0)+IF($I$7=1,$AB66,0)+IF($J$7=1,$AC66,0)+IF($K$7=1,$AD66,0)+IF($L$7=1,$AE66,0)</f>
        <v>0</v>
      </c>
    </row>
    <row r="67" customFormat="false" ht="12.75" hidden="false" customHeight="false" outlineLevel="0" collapsed="false">
      <c r="S67" s="0" t="str">
        <f aca="false">CONCATENATE(MONTH(T67),"/",DAY(T67)," ",HOUR(T67))</f>
        <v>6/22 16</v>
      </c>
      <c r="T67" s="5" t="n">
        <v>36699.6666666667</v>
      </c>
      <c r="U67" s="0" t="n">
        <v>1885</v>
      </c>
      <c r="V67" s="0" t="n">
        <v>1996</v>
      </c>
      <c r="W67" s="0" t="n">
        <v>1052</v>
      </c>
      <c r="X67" s="0" t="n">
        <v>1321</v>
      </c>
      <c r="Y67" s="0" t="n">
        <v>1836</v>
      </c>
      <c r="Z67" s="0" t="n">
        <v>3693</v>
      </c>
      <c r="AA67" s="0" t="n">
        <v>1330</v>
      </c>
      <c r="AB67" s="0" t="n">
        <v>284</v>
      </c>
      <c r="AC67" s="0" t="n">
        <v>9252</v>
      </c>
      <c r="AD67" s="0" t="n">
        <v>784</v>
      </c>
      <c r="AE67" s="0" t="n">
        <v>2571</v>
      </c>
      <c r="AF67" s="0" t="n">
        <f aca="false">IF($B$5=1,$U67,0)+IF($C$5=1,$V67,0)+IF($D$5=1,$W67,0)+IF($E$5=1,$X67,0)+IF($F$5=1,$Y67,0)+IF($G$5=1,$Z67,0)+IF($H$5=1,$AA67,0)+IF($I$5=1,$AB67,0)+IF($J$5=1,$AC67,0)+IF($K$5=1,$AD67,0)+IF($L$5=1,$AE67,0)</f>
        <v>8002</v>
      </c>
      <c r="AG67" s="0" t="n">
        <f aca="false">IF($B$6=1,$U67,0)+IF($C$6=1,$V67,0)+IF($D$6=1,$W67,0)+IF($E$6=1,$X67,0)+IF($F$6=1,$Y67,0)+IF($G$6=1,$Z67,0)+IF($H$6=1,$AA67,0)+IF($I$6=1,$AB67,0)+IF($J$6=1,$AC67,0)+IF($K$6=1,$AD67,0)+IF($L$6=1,$AE67,0)</f>
        <v>18002</v>
      </c>
      <c r="AH67" s="0" t="n">
        <f aca="false">IF($B$7=1,$U67,0)+IF($C$7=1,$V67,0)+IF($D$7=1,$W67,0)+IF($E$7=1,$X67,0)+IF($F$7=1,$Y67,0)+IF($G$7=1,$Z67,0)+IF($H$7=1,$AA67,0)+IF($I$7=1,$AB67,0)+IF($J$7=1,$AC67,0)+IF($K$7=1,$AD67,0)+IF($L$7=1,$AE67,0)</f>
        <v>0</v>
      </c>
    </row>
    <row r="68" customFormat="false" ht="12.75" hidden="false" customHeight="false" outlineLevel="0" collapsed="false">
      <c r="S68" s="0" t="str">
        <f aca="false">CONCATENATE(MONTH(T68),"/",DAY(T68)," ",HOUR(T68))</f>
        <v>6/22 17</v>
      </c>
      <c r="T68" s="5" t="n">
        <v>36699.7083333333</v>
      </c>
      <c r="U68" s="0" t="n">
        <v>1878</v>
      </c>
      <c r="V68" s="0" t="n">
        <v>1955</v>
      </c>
      <c r="W68" s="0" t="n">
        <v>1037</v>
      </c>
      <c r="X68" s="0" t="n">
        <v>1294</v>
      </c>
      <c r="Y68" s="0" t="n">
        <v>1808</v>
      </c>
      <c r="Z68" s="0" t="n">
        <v>3639</v>
      </c>
      <c r="AA68" s="0" t="n">
        <v>1323</v>
      </c>
      <c r="AB68" s="0" t="n">
        <v>280</v>
      </c>
      <c r="AC68" s="0" t="n">
        <v>9076</v>
      </c>
      <c r="AD68" s="0" t="n">
        <v>787</v>
      </c>
      <c r="AE68" s="0" t="n">
        <v>2522</v>
      </c>
      <c r="AF68" s="0" t="n">
        <f aca="false">IF($B$5=1,$U68,0)+IF($C$5=1,$V68,0)+IF($D$5=1,$W68,0)+IF($E$5=1,$X68,0)+IF($F$5=1,$Y68,0)+IF($G$5=1,$Z68,0)+IF($H$5=1,$AA68,0)+IF($I$5=1,$AB68,0)+IF($J$5=1,$AC68,0)+IF($K$5=1,$AD68,0)+IF($L$5=1,$AE68,0)</f>
        <v>7881</v>
      </c>
      <c r="AG68" s="0" t="n">
        <f aca="false">IF($B$6=1,$U68,0)+IF($C$6=1,$V68,0)+IF($D$6=1,$W68,0)+IF($E$6=1,$X68,0)+IF($F$6=1,$Y68,0)+IF($G$6=1,$Z68,0)+IF($H$6=1,$AA68,0)+IF($I$6=1,$AB68,0)+IF($J$6=1,$AC68,0)+IF($K$6=1,$AD68,0)+IF($L$6=1,$AE68,0)</f>
        <v>17718</v>
      </c>
      <c r="AH68" s="0" t="n">
        <f aca="false">IF($B$7=1,$U68,0)+IF($C$7=1,$V68,0)+IF($D$7=1,$W68,0)+IF($E$7=1,$X68,0)+IF($F$7=1,$Y68,0)+IF($G$7=1,$Z68,0)+IF($H$7=1,$AA68,0)+IF($I$7=1,$AB68,0)+IF($J$7=1,$AC68,0)+IF($K$7=1,$AD68,0)+IF($L$7=1,$AE68,0)</f>
        <v>0</v>
      </c>
    </row>
    <row r="69" customFormat="false" ht="12.75" hidden="false" customHeight="false" outlineLevel="0" collapsed="false">
      <c r="S69" s="0" t="str">
        <f aca="false">CONCATENATE(MONTH(T69),"/",DAY(T69)," ",HOUR(T69))</f>
        <v>6/22 18</v>
      </c>
      <c r="T69" s="5" t="n">
        <v>36699.75</v>
      </c>
      <c r="U69" s="0" t="n">
        <v>1825</v>
      </c>
      <c r="V69" s="0" t="n">
        <v>1910</v>
      </c>
      <c r="W69" s="0" t="n">
        <v>995</v>
      </c>
      <c r="X69" s="0" t="n">
        <v>1244</v>
      </c>
      <c r="Y69" s="0" t="n">
        <v>1753</v>
      </c>
      <c r="Z69" s="0" t="n">
        <v>3535</v>
      </c>
      <c r="AA69" s="0" t="n">
        <v>1286</v>
      </c>
      <c r="AB69" s="0" t="n">
        <v>269</v>
      </c>
      <c r="AC69" s="0" t="n">
        <v>8576</v>
      </c>
      <c r="AD69" s="0" t="n">
        <v>776</v>
      </c>
      <c r="AE69" s="0" t="n">
        <v>2451</v>
      </c>
      <c r="AF69" s="0" t="n">
        <f aca="false">IF($B$5=1,$U69,0)+IF($C$5=1,$V69,0)+IF($D$5=1,$W69,0)+IF($E$5=1,$X69,0)+IF($F$5=1,$Y69,0)+IF($G$5=1,$Z69,0)+IF($H$5=1,$AA69,0)+IF($I$5=1,$AB69,0)+IF($J$5=1,$AC69,0)+IF($K$5=1,$AD69,0)+IF($L$5=1,$AE69,0)</f>
        <v>7667</v>
      </c>
      <c r="AG69" s="0" t="n">
        <f aca="false">IF($B$6=1,$U69,0)+IF($C$6=1,$V69,0)+IF($D$6=1,$W69,0)+IF($E$6=1,$X69,0)+IF($F$6=1,$Y69,0)+IF($G$6=1,$Z69,0)+IF($H$6=1,$AA69,0)+IF($I$6=1,$AB69,0)+IF($J$6=1,$AC69,0)+IF($K$6=1,$AD69,0)+IF($L$6=1,$AE69,0)</f>
        <v>16953</v>
      </c>
      <c r="AH69" s="0" t="n">
        <f aca="false">IF($B$7=1,$U69,0)+IF($C$7=1,$V69,0)+IF($D$7=1,$W69,0)+IF($E$7=1,$X69,0)+IF($F$7=1,$Y69,0)+IF($G$7=1,$Z69,0)+IF($H$7=1,$AA69,0)+IF($I$7=1,$AB69,0)+IF($J$7=1,$AC69,0)+IF($K$7=1,$AD69,0)+IF($L$7=1,$AE69,0)</f>
        <v>0</v>
      </c>
    </row>
    <row r="70" customFormat="false" ht="12.75" hidden="false" customHeight="false" outlineLevel="0" collapsed="false">
      <c r="S70" s="0" t="str">
        <f aca="false">CONCATENATE(MONTH(T70),"/",DAY(T70)," ",HOUR(T70))</f>
        <v>6/22 19</v>
      </c>
      <c r="T70" s="5" t="n">
        <v>36699.7916666667</v>
      </c>
      <c r="U70" s="0" t="n">
        <v>1756</v>
      </c>
      <c r="V70" s="0" t="n">
        <v>1852</v>
      </c>
      <c r="W70" s="0" t="n">
        <v>972</v>
      </c>
      <c r="X70" s="0" t="n">
        <v>1196</v>
      </c>
      <c r="Y70" s="0" t="n">
        <v>1699</v>
      </c>
      <c r="Z70" s="0" t="n">
        <v>3401</v>
      </c>
      <c r="AA70" s="0" t="n">
        <v>1261</v>
      </c>
      <c r="AB70" s="0" t="n">
        <v>262</v>
      </c>
      <c r="AC70" s="0" t="n">
        <v>8181</v>
      </c>
      <c r="AD70" s="0" t="n">
        <v>773</v>
      </c>
      <c r="AE70" s="0" t="n">
        <v>2400</v>
      </c>
      <c r="AF70" s="0" t="n">
        <f aca="false">IF($B$5=1,$U70,0)+IF($C$5=1,$V70,0)+IF($D$5=1,$W70,0)+IF($E$5=1,$X70,0)+IF($F$5=1,$Y70,0)+IF($G$5=1,$Z70,0)+IF($H$5=1,$AA70,0)+IF($I$5=1,$AB70,0)+IF($J$5=1,$AC70,0)+IF($K$5=1,$AD70,0)+IF($L$5=1,$AE70,0)</f>
        <v>7482</v>
      </c>
      <c r="AG70" s="0" t="n">
        <f aca="false">IF($B$6=1,$U70,0)+IF($C$6=1,$V70,0)+IF($D$6=1,$W70,0)+IF($E$6=1,$X70,0)+IF($F$6=1,$Y70,0)+IF($G$6=1,$Z70,0)+IF($H$6=1,$AA70,0)+IF($I$6=1,$AB70,0)+IF($J$6=1,$AC70,0)+IF($K$6=1,$AD70,0)+IF($L$6=1,$AE70,0)</f>
        <v>16271</v>
      </c>
      <c r="AH70" s="0" t="n">
        <f aca="false">IF($B$7=1,$U70,0)+IF($C$7=1,$V70,0)+IF($D$7=1,$W70,0)+IF($E$7=1,$X70,0)+IF($F$7=1,$Y70,0)+IF($G$7=1,$Z70,0)+IF($H$7=1,$AA70,0)+IF($I$7=1,$AB70,0)+IF($J$7=1,$AC70,0)+IF($K$7=1,$AD70,0)+IF($L$7=1,$AE70,0)</f>
        <v>0</v>
      </c>
    </row>
    <row r="71" customFormat="false" ht="12.75" hidden="false" customHeight="false" outlineLevel="0" collapsed="false">
      <c r="S71" s="0" t="str">
        <f aca="false">CONCATENATE(MONTH(T71),"/",DAY(T71)," ",HOUR(T71))</f>
        <v>6/22 20</v>
      </c>
      <c r="T71" s="5" t="n">
        <v>36699.8333333333</v>
      </c>
      <c r="U71" s="0" t="n">
        <v>1739</v>
      </c>
      <c r="V71" s="0" t="n">
        <v>1870</v>
      </c>
      <c r="W71" s="0" t="n">
        <v>976</v>
      </c>
      <c r="X71" s="0" t="n">
        <v>1178</v>
      </c>
      <c r="Y71" s="0" t="n">
        <v>1677</v>
      </c>
      <c r="Z71" s="0" t="n">
        <v>3364</v>
      </c>
      <c r="AA71" s="0" t="n">
        <v>1274</v>
      </c>
      <c r="AB71" s="0" t="n">
        <v>263</v>
      </c>
      <c r="AC71" s="0" t="n">
        <v>7910</v>
      </c>
      <c r="AD71" s="0" t="n">
        <v>762</v>
      </c>
      <c r="AE71" s="0" t="n">
        <v>2373</v>
      </c>
      <c r="AF71" s="0" t="n">
        <f aca="false">IF($B$5=1,$U71,0)+IF($C$5=1,$V71,0)+IF($D$5=1,$W71,0)+IF($E$5=1,$X71,0)+IF($F$5=1,$Y71,0)+IF($G$5=1,$Z71,0)+IF($H$5=1,$AA71,0)+IF($I$5=1,$AB71,0)+IF($J$5=1,$AC71,0)+IF($K$5=1,$AD71,0)+IF($L$5=1,$AE71,0)</f>
        <v>7457</v>
      </c>
      <c r="AG71" s="0" t="n">
        <f aca="false">IF($B$6=1,$U71,0)+IF($C$6=1,$V71,0)+IF($D$6=1,$W71,0)+IF($E$6=1,$X71,0)+IF($F$6=1,$Y71,0)+IF($G$6=1,$Z71,0)+IF($H$6=1,$AA71,0)+IF($I$6=1,$AB71,0)+IF($J$6=1,$AC71,0)+IF($K$6=1,$AD71,0)+IF($L$6=1,$AE71,0)</f>
        <v>15929</v>
      </c>
      <c r="AH71" s="0" t="n">
        <f aca="false">IF($B$7=1,$U71,0)+IF($C$7=1,$V71,0)+IF($D$7=1,$W71,0)+IF($E$7=1,$X71,0)+IF($F$7=1,$Y71,0)+IF($G$7=1,$Z71,0)+IF($H$7=1,$AA71,0)+IF($I$7=1,$AB71,0)+IF($J$7=1,$AC71,0)+IF($K$7=1,$AD71,0)+IF($L$7=1,$AE71,0)</f>
        <v>0</v>
      </c>
    </row>
    <row r="72" customFormat="false" ht="12.75" hidden="false" customHeight="false" outlineLevel="0" collapsed="false">
      <c r="S72" s="0" t="str">
        <f aca="false">CONCATENATE(MONTH(T72),"/",DAY(T72)," ",HOUR(T72))</f>
        <v>6/22 21</v>
      </c>
      <c r="T72" s="5" t="n">
        <v>36699.875</v>
      </c>
      <c r="U72" s="0" t="n">
        <v>1723</v>
      </c>
      <c r="V72" s="0" t="n">
        <v>1874</v>
      </c>
      <c r="W72" s="0" t="n">
        <v>953</v>
      </c>
      <c r="X72" s="0" t="n">
        <v>1194</v>
      </c>
      <c r="Y72" s="0" t="n">
        <v>1640</v>
      </c>
      <c r="Z72" s="0" t="n">
        <v>3332</v>
      </c>
      <c r="AA72" s="0" t="n">
        <v>1270</v>
      </c>
      <c r="AB72" s="0" t="n">
        <v>257</v>
      </c>
      <c r="AC72" s="0" t="n">
        <v>7773</v>
      </c>
      <c r="AD72" s="0" t="n">
        <v>774</v>
      </c>
      <c r="AE72" s="0" t="n">
        <v>2410</v>
      </c>
      <c r="AF72" s="0" t="n">
        <f aca="false">IF($B$5=1,$U72,0)+IF($C$5=1,$V72,0)+IF($D$5=1,$W72,0)+IF($E$5=1,$X72,0)+IF($F$5=1,$Y72,0)+IF($G$5=1,$Z72,0)+IF($H$5=1,$AA72,0)+IF($I$5=1,$AB72,0)+IF($J$5=1,$AC72,0)+IF($K$5=1,$AD72,0)+IF($L$5=1,$AE72,0)</f>
        <v>7522</v>
      </c>
      <c r="AG72" s="0" t="n">
        <f aca="false">IF($B$6=1,$U72,0)+IF($C$6=1,$V72,0)+IF($D$6=1,$W72,0)+IF($E$6=1,$X72,0)+IF($F$6=1,$Y72,0)+IF($G$6=1,$Z72,0)+IF($H$6=1,$AA72,0)+IF($I$6=1,$AB72,0)+IF($J$6=1,$AC72,0)+IF($K$6=1,$AD72,0)+IF($L$6=1,$AE72,0)</f>
        <v>15678</v>
      </c>
      <c r="AH72" s="0" t="n">
        <f aca="false">IF($B$7=1,$U72,0)+IF($C$7=1,$V72,0)+IF($D$7=1,$W72,0)+IF($E$7=1,$X72,0)+IF($F$7=1,$Y72,0)+IF($G$7=1,$Z72,0)+IF($H$7=1,$AA72,0)+IF($I$7=1,$AB72,0)+IF($J$7=1,$AC72,0)+IF($K$7=1,$AD72,0)+IF($L$7=1,$AE72,0)</f>
        <v>0</v>
      </c>
    </row>
    <row r="73" customFormat="false" ht="12.75" hidden="false" customHeight="false" outlineLevel="0" collapsed="false">
      <c r="S73" s="0" t="str">
        <f aca="false">CONCATENATE(MONTH(T73),"/",DAY(T73)," ",HOUR(T73))</f>
        <v>6/22 22</v>
      </c>
      <c r="T73" s="5" t="n">
        <v>36699.9166666667</v>
      </c>
      <c r="U73" s="0" t="n">
        <v>1614</v>
      </c>
      <c r="V73" s="0" t="n">
        <v>1733</v>
      </c>
      <c r="W73" s="0" t="n">
        <v>876</v>
      </c>
      <c r="X73" s="0" t="n">
        <v>1120</v>
      </c>
      <c r="Y73" s="0" t="n">
        <v>1501</v>
      </c>
      <c r="Z73" s="0" t="n">
        <v>3029</v>
      </c>
      <c r="AA73" s="0" t="n">
        <v>1150</v>
      </c>
      <c r="AB73" s="0" t="n">
        <v>237</v>
      </c>
      <c r="AC73" s="0" t="n">
        <v>7355</v>
      </c>
      <c r="AD73" s="0" t="n">
        <v>820</v>
      </c>
      <c r="AE73" s="0" t="n">
        <v>2291</v>
      </c>
      <c r="AF73" s="0" t="n">
        <f aca="false">IF($B$5=1,$U73,0)+IF($C$5=1,$V73,0)+IF($D$5=1,$W73,0)+IF($E$5=1,$X73,0)+IF($F$5=1,$Y73,0)+IF($G$5=1,$Z73,0)+IF($H$5=1,$AA73,0)+IF($I$5=1,$AB73,0)+IF($J$5=1,$AC73,0)+IF($K$5=1,$AD73,0)+IF($L$5=1,$AE73,0)</f>
        <v>7114</v>
      </c>
      <c r="AG73" s="0" t="n">
        <f aca="false">IF($B$6=1,$U73,0)+IF($C$6=1,$V73,0)+IF($D$6=1,$W73,0)+IF($E$6=1,$X73,0)+IF($F$6=1,$Y73,0)+IF($G$6=1,$Z73,0)+IF($H$6=1,$AA73,0)+IF($I$6=1,$AB73,0)+IF($J$6=1,$AC73,0)+IF($K$6=1,$AD73,0)+IF($L$6=1,$AE73,0)</f>
        <v>14612</v>
      </c>
      <c r="AH73" s="0" t="n">
        <f aca="false">IF($B$7=1,$U73,0)+IF($C$7=1,$V73,0)+IF($D$7=1,$W73,0)+IF($E$7=1,$X73,0)+IF($F$7=1,$Y73,0)+IF($G$7=1,$Z73,0)+IF($H$7=1,$AA73,0)+IF($I$7=1,$AB73,0)+IF($J$7=1,$AC73,0)+IF($K$7=1,$AD73,0)+IF($L$7=1,$AE73,0)</f>
        <v>0</v>
      </c>
    </row>
    <row r="74" customFormat="false" ht="12.75" hidden="false" customHeight="false" outlineLevel="0" collapsed="false">
      <c r="S74" s="0" t="str">
        <f aca="false">CONCATENATE(MONTH(T74),"/",DAY(T74)," ",HOUR(T74))</f>
        <v>6/22 23</v>
      </c>
      <c r="T74" s="5" t="n">
        <v>36699.9583333333</v>
      </c>
      <c r="U74" s="0" t="n">
        <v>1452</v>
      </c>
      <c r="V74" s="0" t="n">
        <v>1609</v>
      </c>
      <c r="W74" s="0" t="n">
        <v>769</v>
      </c>
      <c r="X74" s="0" t="n">
        <v>1016</v>
      </c>
      <c r="Y74" s="0" t="n">
        <v>1335</v>
      </c>
      <c r="Z74" s="0" t="n">
        <v>2632</v>
      </c>
      <c r="AA74" s="0" t="n">
        <v>1038</v>
      </c>
      <c r="AB74" s="0" t="n">
        <v>208</v>
      </c>
      <c r="AC74" s="0" t="n">
        <v>6698</v>
      </c>
      <c r="AD74" s="0" t="n">
        <v>834</v>
      </c>
      <c r="AE74" s="0" t="n">
        <v>2109</v>
      </c>
      <c r="AF74" s="0" t="n">
        <f aca="false">IF($B$5=1,$U74,0)+IF($C$5=1,$V74,0)+IF($D$5=1,$W74,0)+IF($E$5=1,$X74,0)+IF($F$5=1,$Y74,0)+IF($G$5=1,$Z74,0)+IF($H$5=1,$AA74,0)+IF($I$5=1,$AB74,0)+IF($J$5=1,$AC74,0)+IF($K$5=1,$AD74,0)+IF($L$5=1,$AE74,0)</f>
        <v>6606</v>
      </c>
      <c r="AG74" s="0" t="n">
        <f aca="false">IF($B$6=1,$U74,0)+IF($C$6=1,$V74,0)+IF($D$6=1,$W74,0)+IF($E$6=1,$X74,0)+IF($F$6=1,$Y74,0)+IF($G$6=1,$Z74,0)+IF($H$6=1,$AA74,0)+IF($I$6=1,$AB74,0)+IF($J$6=1,$AC74,0)+IF($K$6=1,$AD74,0)+IF($L$6=1,$AE74,0)</f>
        <v>13094</v>
      </c>
      <c r="AH74" s="0" t="n">
        <f aca="false">IF($B$7=1,$U74,0)+IF($C$7=1,$V74,0)+IF($D$7=1,$W74,0)+IF($E$7=1,$X74,0)+IF($F$7=1,$Y74,0)+IF($G$7=1,$Z74,0)+IF($H$7=1,$AA74,0)+IF($I$7=1,$AB74,0)+IF($J$7=1,$AC74,0)+IF($K$7=1,$AD74,0)+IF($L$7=1,$AE74,0)</f>
        <v>0</v>
      </c>
    </row>
    <row r="75" customFormat="false" ht="12.75" hidden="false" customHeight="false" outlineLevel="0" collapsed="false">
      <c r="S75" s="0" t="str">
        <f aca="false">CONCATENATE(MONTH(T75),"/",DAY(T75)," ",HOUR(T75))</f>
        <v>6/23 0</v>
      </c>
      <c r="T75" s="5" t="n">
        <v>36700</v>
      </c>
      <c r="U75" s="0" t="n">
        <v>1389</v>
      </c>
      <c r="V75" s="0" t="n">
        <v>1418</v>
      </c>
      <c r="W75" s="0" t="n">
        <v>750</v>
      </c>
      <c r="X75" s="0" t="n">
        <v>948</v>
      </c>
      <c r="Y75" s="0" t="n">
        <v>1193</v>
      </c>
      <c r="Z75" s="0" t="n">
        <v>2314</v>
      </c>
      <c r="AA75" s="0" t="n">
        <v>979</v>
      </c>
      <c r="AB75" s="0" t="n">
        <v>197</v>
      </c>
      <c r="AC75" s="0" t="n">
        <v>6250</v>
      </c>
      <c r="AD75" s="0" t="n">
        <v>821</v>
      </c>
      <c r="AE75" s="0" t="n">
        <v>1916</v>
      </c>
      <c r="AF75" s="0" t="n">
        <f aca="false">IF($B$5=1,$U75,0)+IF($C$5=1,$V75,0)+IF($D$5=1,$W75,0)+IF($E$5=1,$X75,0)+IF($F$5=1,$Y75,0)+IF($G$5=1,$Z75,0)+IF($H$5=1,$AA75,0)+IF($I$5=1,$AB75,0)+IF($J$5=1,$AC75,0)+IF($K$5=1,$AD75,0)+IF($L$5=1,$AE75,0)</f>
        <v>6082</v>
      </c>
      <c r="AG75" s="0" t="n">
        <f aca="false">IF($B$6=1,$U75,0)+IF($C$6=1,$V75,0)+IF($D$6=1,$W75,0)+IF($E$6=1,$X75,0)+IF($F$6=1,$Y75,0)+IF($G$6=1,$Z75,0)+IF($H$6=1,$AA75,0)+IF($I$6=1,$AB75,0)+IF($J$6=1,$AC75,0)+IF($K$6=1,$AD75,0)+IF($L$6=1,$AE75,0)</f>
        <v>12093</v>
      </c>
      <c r="AH75" s="0" t="n">
        <f aca="false">IF($B$7=1,$U75,0)+IF($C$7=1,$V75,0)+IF($D$7=1,$W75,0)+IF($E$7=1,$X75,0)+IF($F$7=1,$Y75,0)+IF($G$7=1,$Z75,0)+IF($H$7=1,$AA75,0)+IF($I$7=1,$AB75,0)+IF($J$7=1,$AC75,0)+IF($K$7=1,$AD75,0)+IF($L$7=1,$AE75,0)</f>
        <v>0</v>
      </c>
    </row>
    <row r="76" customFormat="false" ht="12.75" hidden="false" customHeight="false" outlineLevel="0" collapsed="false">
      <c r="S76" s="0" t="str">
        <f aca="false">CONCATENATE(MONTH(T76),"/",DAY(T76)," ",HOUR(T76))</f>
        <v>6/23 1</v>
      </c>
      <c r="T76" s="5" t="n">
        <v>36700.0416666667</v>
      </c>
      <c r="U76" s="0" t="n">
        <v>1325</v>
      </c>
      <c r="V76" s="0" t="n">
        <v>1358</v>
      </c>
      <c r="W76" s="0" t="n">
        <v>703</v>
      </c>
      <c r="X76" s="0" t="n">
        <v>896</v>
      </c>
      <c r="Y76" s="0" t="n">
        <v>1124</v>
      </c>
      <c r="Z76" s="0" t="n">
        <v>2149</v>
      </c>
      <c r="AA76" s="0" t="n">
        <v>935</v>
      </c>
      <c r="AB76" s="0" t="n">
        <v>185</v>
      </c>
      <c r="AC76" s="0" t="n">
        <v>5907</v>
      </c>
      <c r="AD76" s="0" t="n">
        <v>805</v>
      </c>
      <c r="AE76" s="0" t="n">
        <v>1830</v>
      </c>
      <c r="AF76" s="0" t="n">
        <f aca="false">IF($B$5=1,$U76,0)+IF($C$5=1,$V76,0)+IF($D$5=1,$W76,0)+IF($E$5=1,$X76,0)+IF($F$5=1,$Y76,0)+IF($G$5=1,$Z76,0)+IF($H$5=1,$AA76,0)+IF($I$5=1,$AB76,0)+IF($J$5=1,$AC76,0)+IF($K$5=1,$AD76,0)+IF($L$5=1,$AE76,0)</f>
        <v>5824</v>
      </c>
      <c r="AG76" s="0" t="n">
        <f aca="false">IF($B$6=1,$U76,0)+IF($C$6=1,$V76,0)+IF($D$6=1,$W76,0)+IF($E$6=1,$X76,0)+IF($F$6=1,$Y76,0)+IF($G$6=1,$Z76,0)+IF($H$6=1,$AA76,0)+IF($I$6=1,$AB76,0)+IF($J$6=1,$AC76,0)+IF($K$6=1,$AD76,0)+IF($L$6=1,$AE76,0)</f>
        <v>11393</v>
      </c>
      <c r="AH76" s="0" t="n">
        <f aca="false">IF($B$7=1,$U76,0)+IF($C$7=1,$V76,0)+IF($D$7=1,$W76,0)+IF($E$7=1,$X76,0)+IF($F$7=1,$Y76,0)+IF($G$7=1,$Z76,0)+IF($H$7=1,$AA76,0)+IF($I$7=1,$AB76,0)+IF($J$7=1,$AC76,0)+IF($K$7=1,$AD76,0)+IF($L$7=1,$AE76,0)</f>
        <v>0</v>
      </c>
    </row>
    <row r="77" customFormat="false" ht="12.75" hidden="false" customHeight="false" outlineLevel="0" collapsed="false">
      <c r="S77" s="0" t="str">
        <f aca="false">CONCATENATE(MONTH(T77),"/",DAY(T77)," ",HOUR(T77))</f>
        <v>6/23 2</v>
      </c>
      <c r="T77" s="5" t="n">
        <v>36700.0833333333</v>
      </c>
      <c r="U77" s="0" t="n">
        <v>1269</v>
      </c>
      <c r="V77" s="0" t="n">
        <v>1293</v>
      </c>
      <c r="W77" s="0" t="n">
        <v>677</v>
      </c>
      <c r="X77" s="0" t="n">
        <v>860</v>
      </c>
      <c r="Y77" s="0" t="n">
        <v>1077</v>
      </c>
      <c r="Z77" s="0" t="n">
        <v>2042</v>
      </c>
      <c r="AA77" s="0" t="n">
        <v>905</v>
      </c>
      <c r="AB77" s="0" t="n">
        <v>178</v>
      </c>
      <c r="AC77" s="0" t="n">
        <v>5678</v>
      </c>
      <c r="AD77" s="0" t="n">
        <v>793</v>
      </c>
      <c r="AE77" s="0" t="n">
        <v>1768</v>
      </c>
      <c r="AF77" s="0" t="n">
        <f aca="false">IF($B$5=1,$U77,0)+IF($C$5=1,$V77,0)+IF($D$5=1,$W77,0)+IF($E$5=1,$X77,0)+IF($F$5=1,$Y77,0)+IF($G$5=1,$Z77,0)+IF($H$5=1,$AA77,0)+IF($I$5=1,$AB77,0)+IF($J$5=1,$AC77,0)+IF($K$5=1,$AD77,0)+IF($L$5=1,$AE77,0)</f>
        <v>5619</v>
      </c>
      <c r="AG77" s="0" t="n">
        <f aca="false">IF($B$6=1,$U77,0)+IF($C$6=1,$V77,0)+IF($D$6=1,$W77,0)+IF($E$6=1,$X77,0)+IF($F$6=1,$Y77,0)+IF($G$6=1,$Z77,0)+IF($H$6=1,$AA77,0)+IF($I$6=1,$AB77,0)+IF($J$6=1,$AC77,0)+IF($K$6=1,$AD77,0)+IF($L$6=1,$AE77,0)</f>
        <v>10921</v>
      </c>
      <c r="AH77" s="0" t="n">
        <f aca="false">IF($B$7=1,$U77,0)+IF($C$7=1,$V77,0)+IF($D$7=1,$W77,0)+IF($E$7=1,$X77,0)+IF($F$7=1,$Y77,0)+IF($G$7=1,$Z77,0)+IF($H$7=1,$AA77,0)+IF($I$7=1,$AB77,0)+IF($J$7=1,$AC77,0)+IF($K$7=1,$AD77,0)+IF($L$7=1,$AE77,0)</f>
        <v>0</v>
      </c>
    </row>
    <row r="78" customFormat="false" ht="12.75" hidden="false" customHeight="false" outlineLevel="0" collapsed="false">
      <c r="S78" s="0" t="str">
        <f aca="false">CONCATENATE(MONTH(T78),"/",DAY(T78)," ",HOUR(T78))</f>
        <v>6/23 3</v>
      </c>
      <c r="T78" s="5" t="n">
        <v>36700.125</v>
      </c>
      <c r="U78" s="0" t="n">
        <v>1243</v>
      </c>
      <c r="V78" s="0" t="n">
        <v>1282</v>
      </c>
      <c r="W78" s="0" t="n">
        <v>661</v>
      </c>
      <c r="X78" s="0" t="n">
        <v>840</v>
      </c>
      <c r="Y78" s="0" t="n">
        <v>1051</v>
      </c>
      <c r="Z78" s="0" t="n">
        <v>1993</v>
      </c>
      <c r="AA78" s="0" t="n">
        <v>900</v>
      </c>
      <c r="AB78" s="0" t="n">
        <v>174</v>
      </c>
      <c r="AC78" s="0" t="n">
        <v>5566</v>
      </c>
      <c r="AD78" s="0" t="n">
        <v>789</v>
      </c>
      <c r="AE78" s="0" t="n">
        <v>1729</v>
      </c>
      <c r="AF78" s="0" t="n">
        <f aca="false">IF($B$5=1,$U78,0)+IF($C$5=1,$V78,0)+IF($D$5=1,$W78,0)+IF($E$5=1,$X78,0)+IF($F$5=1,$Y78,0)+IF($G$5=1,$Z78,0)+IF($H$5=1,$AA78,0)+IF($I$5=1,$AB78,0)+IF($J$5=1,$AC78,0)+IF($K$5=1,$AD78,0)+IF($L$5=1,$AE78,0)</f>
        <v>5540</v>
      </c>
      <c r="AG78" s="0" t="n">
        <f aca="false">IF($B$6=1,$U78,0)+IF($C$6=1,$V78,0)+IF($D$6=1,$W78,0)+IF($E$6=1,$X78,0)+IF($F$6=1,$Y78,0)+IF($G$6=1,$Z78,0)+IF($H$6=1,$AA78,0)+IF($I$6=1,$AB78,0)+IF($J$6=1,$AC78,0)+IF($K$6=1,$AD78,0)+IF($L$6=1,$AE78,0)</f>
        <v>10688</v>
      </c>
      <c r="AH78" s="0" t="n">
        <f aca="false">IF($B$7=1,$U78,0)+IF($C$7=1,$V78,0)+IF($D$7=1,$W78,0)+IF($E$7=1,$X78,0)+IF($F$7=1,$Y78,0)+IF($G$7=1,$Z78,0)+IF($H$7=1,$AA78,0)+IF($I$7=1,$AB78,0)+IF($J$7=1,$AC78,0)+IF($K$7=1,$AD78,0)+IF($L$7=1,$AE78,0)</f>
        <v>0</v>
      </c>
    </row>
    <row r="79" customFormat="false" ht="12.75" hidden="false" customHeight="false" outlineLevel="0" collapsed="false">
      <c r="S79" s="0" t="str">
        <f aca="false">CONCATENATE(MONTH(T79),"/",DAY(T79)," ",HOUR(T79))</f>
        <v>6/23 4</v>
      </c>
      <c r="T79" s="5" t="n">
        <v>36700.1666666667</v>
      </c>
      <c r="U79" s="0" t="n">
        <v>1246</v>
      </c>
      <c r="V79" s="0" t="n">
        <v>1288</v>
      </c>
      <c r="W79" s="0" t="n">
        <v>649</v>
      </c>
      <c r="X79" s="0" t="n">
        <v>841</v>
      </c>
      <c r="Y79" s="0" t="n">
        <v>1046</v>
      </c>
      <c r="Z79" s="0" t="n">
        <v>1988</v>
      </c>
      <c r="AA79" s="0" t="n">
        <v>898</v>
      </c>
      <c r="AB79" s="0" t="n">
        <v>171</v>
      </c>
      <c r="AC79" s="0" t="n">
        <v>5573</v>
      </c>
      <c r="AD79" s="0" t="n">
        <v>792</v>
      </c>
      <c r="AE79" s="0" t="n">
        <v>1740</v>
      </c>
      <c r="AF79" s="0" t="n">
        <f aca="false">IF($B$5=1,$U79,0)+IF($C$5=1,$V79,0)+IF($D$5=1,$W79,0)+IF($E$5=1,$X79,0)+IF($F$5=1,$Y79,0)+IF($G$5=1,$Z79,0)+IF($H$5=1,$AA79,0)+IF($I$5=1,$AB79,0)+IF($J$5=1,$AC79,0)+IF($K$5=1,$AD79,0)+IF($L$5=1,$AE79,0)</f>
        <v>5559</v>
      </c>
      <c r="AG79" s="0" t="n">
        <f aca="false">IF($B$6=1,$U79,0)+IF($C$6=1,$V79,0)+IF($D$6=1,$W79,0)+IF($E$6=1,$X79,0)+IF($F$6=1,$Y79,0)+IF($G$6=1,$Z79,0)+IF($H$6=1,$AA79,0)+IF($I$6=1,$AB79,0)+IF($J$6=1,$AC79,0)+IF($K$6=1,$AD79,0)+IF($L$6=1,$AE79,0)</f>
        <v>10673</v>
      </c>
      <c r="AH79" s="0" t="n">
        <f aca="false">IF($B$7=1,$U79,0)+IF($C$7=1,$V79,0)+IF($D$7=1,$W79,0)+IF($E$7=1,$X79,0)+IF($F$7=1,$Y79,0)+IF($G$7=1,$Z79,0)+IF($H$7=1,$AA79,0)+IF($I$7=1,$AB79,0)+IF($J$7=1,$AC79,0)+IF($K$7=1,$AD79,0)+IF($L$7=1,$AE79,0)</f>
        <v>0</v>
      </c>
    </row>
    <row r="80" customFormat="false" ht="12.75" hidden="false" customHeight="false" outlineLevel="0" collapsed="false">
      <c r="S80" s="0" t="str">
        <f aca="false">CONCATENATE(MONTH(T80),"/",DAY(T80)," ",HOUR(T80))</f>
        <v>6/23 5</v>
      </c>
      <c r="T80" s="5" t="n">
        <v>36700.2083333333</v>
      </c>
      <c r="U80" s="0" t="n">
        <v>1296</v>
      </c>
      <c r="V80" s="0" t="n">
        <v>1348</v>
      </c>
      <c r="W80" s="0" t="n">
        <v>670</v>
      </c>
      <c r="X80" s="0" t="n">
        <v>887</v>
      </c>
      <c r="Y80" s="0" t="n">
        <v>1074</v>
      </c>
      <c r="Z80" s="0" t="n">
        <v>2025</v>
      </c>
      <c r="AA80" s="0" t="n">
        <v>965</v>
      </c>
      <c r="AB80" s="0" t="n">
        <v>176</v>
      </c>
      <c r="AC80" s="0" t="n">
        <v>5721</v>
      </c>
      <c r="AD80" s="0" t="n">
        <v>797</v>
      </c>
      <c r="AE80" s="0" t="n">
        <v>1794</v>
      </c>
      <c r="AF80" s="0" t="n">
        <f aca="false">IF($B$5=1,$U80,0)+IF($C$5=1,$V80,0)+IF($D$5=1,$W80,0)+IF($E$5=1,$X80,0)+IF($F$5=1,$Y80,0)+IF($G$5=1,$Z80,0)+IF($H$5=1,$AA80,0)+IF($I$5=1,$AB80,0)+IF($J$5=1,$AC80,0)+IF($K$5=1,$AD80,0)+IF($L$5=1,$AE80,0)</f>
        <v>5791</v>
      </c>
      <c r="AG80" s="0" t="n">
        <f aca="false">IF($B$6=1,$U80,0)+IF($C$6=1,$V80,0)+IF($D$6=1,$W80,0)+IF($E$6=1,$X80,0)+IF($F$6=1,$Y80,0)+IF($G$6=1,$Z80,0)+IF($H$6=1,$AA80,0)+IF($I$6=1,$AB80,0)+IF($J$6=1,$AC80,0)+IF($K$6=1,$AD80,0)+IF($L$6=1,$AE80,0)</f>
        <v>10962</v>
      </c>
      <c r="AH80" s="0" t="n">
        <f aca="false">IF($B$7=1,$U80,0)+IF($C$7=1,$V80,0)+IF($D$7=1,$W80,0)+IF($E$7=1,$X80,0)+IF($F$7=1,$Y80,0)+IF($G$7=1,$Z80,0)+IF($H$7=1,$AA80,0)+IF($I$7=1,$AB80,0)+IF($J$7=1,$AC80,0)+IF($K$7=1,$AD80,0)+IF($L$7=1,$AE80,0)</f>
        <v>0</v>
      </c>
    </row>
    <row r="81" customFormat="false" ht="12.75" hidden="false" customHeight="false" outlineLevel="0" collapsed="false">
      <c r="S81" s="0" t="str">
        <f aca="false">CONCATENATE(MONTH(T81),"/",DAY(T81)," ",HOUR(T81))</f>
        <v>6/23 6</v>
      </c>
      <c r="T81" s="5" t="n">
        <v>36700.25</v>
      </c>
      <c r="U81" s="0" t="n">
        <v>1418</v>
      </c>
      <c r="V81" s="0" t="n">
        <v>1511</v>
      </c>
      <c r="W81" s="0" t="n">
        <v>753</v>
      </c>
      <c r="X81" s="0" t="n">
        <v>987</v>
      </c>
      <c r="Y81" s="0" t="n">
        <v>1171</v>
      </c>
      <c r="Z81" s="0" t="n">
        <v>2217</v>
      </c>
      <c r="AA81" s="0" t="n">
        <v>1062</v>
      </c>
      <c r="AB81" s="0" t="n">
        <v>198</v>
      </c>
      <c r="AC81" s="0" t="n">
        <v>6287</v>
      </c>
      <c r="AD81" s="0" t="n">
        <v>809</v>
      </c>
      <c r="AE81" s="0" t="n">
        <v>1928</v>
      </c>
      <c r="AF81" s="0" t="n">
        <f aca="false">IF($B$5=1,$U81,0)+IF($C$5=1,$V81,0)+IF($D$5=1,$W81,0)+IF($E$5=1,$X81,0)+IF($F$5=1,$Y81,0)+IF($G$5=1,$Z81,0)+IF($H$5=1,$AA81,0)+IF($I$5=1,$AB81,0)+IF($J$5=1,$AC81,0)+IF($K$5=1,$AD81,0)+IF($L$5=1,$AE81,0)</f>
        <v>6297</v>
      </c>
      <c r="AG81" s="0" t="n">
        <f aca="false">IF($B$6=1,$U81,0)+IF($C$6=1,$V81,0)+IF($D$6=1,$W81,0)+IF($E$6=1,$X81,0)+IF($F$6=1,$Y81,0)+IF($G$6=1,$Z81,0)+IF($H$6=1,$AA81,0)+IF($I$6=1,$AB81,0)+IF($J$6=1,$AC81,0)+IF($K$6=1,$AD81,0)+IF($L$6=1,$AE81,0)</f>
        <v>12044</v>
      </c>
      <c r="AH81" s="0" t="n">
        <f aca="false">IF($B$7=1,$U81,0)+IF($C$7=1,$V81,0)+IF($D$7=1,$W81,0)+IF($E$7=1,$X81,0)+IF($F$7=1,$Y81,0)+IF($G$7=1,$Z81,0)+IF($H$7=1,$AA81,0)+IF($I$7=1,$AB81,0)+IF($J$7=1,$AC81,0)+IF($K$7=1,$AD81,0)+IF($L$7=1,$AE81,0)</f>
        <v>0</v>
      </c>
    </row>
    <row r="82" customFormat="false" ht="12.75" hidden="false" customHeight="false" outlineLevel="0" collapsed="false">
      <c r="S82" s="0" t="str">
        <f aca="false">CONCATENATE(MONTH(T82),"/",DAY(T82)," ",HOUR(T82))</f>
        <v>6/23 7</v>
      </c>
      <c r="T82" s="5" t="n">
        <v>36700.2916666667</v>
      </c>
      <c r="U82" s="0" t="n">
        <v>1627</v>
      </c>
      <c r="V82" s="0" t="n">
        <v>1686</v>
      </c>
      <c r="W82" s="0" t="n">
        <v>864</v>
      </c>
      <c r="X82" s="0" t="n">
        <v>1109</v>
      </c>
      <c r="Y82" s="0" t="n">
        <v>1331</v>
      </c>
      <c r="Z82" s="0" t="n">
        <v>2564</v>
      </c>
      <c r="AA82" s="0" t="n">
        <v>1167</v>
      </c>
      <c r="AB82" s="0" t="n">
        <v>227</v>
      </c>
      <c r="AC82" s="0" t="n">
        <v>7148</v>
      </c>
      <c r="AD82" s="0" t="n">
        <v>808</v>
      </c>
      <c r="AE82" s="0" t="n">
        <v>2160</v>
      </c>
      <c r="AF82" s="0" t="n">
        <f aca="false">IF($B$5=1,$U82,0)+IF($C$5=1,$V82,0)+IF($D$5=1,$W82,0)+IF($E$5=1,$X82,0)+IF($F$5=1,$Y82,0)+IF($G$5=1,$Z82,0)+IF($H$5=1,$AA82,0)+IF($I$5=1,$AB82,0)+IF($J$5=1,$AC82,0)+IF($K$5=1,$AD82,0)+IF($L$5=1,$AE82,0)</f>
        <v>6930</v>
      </c>
      <c r="AG82" s="0" t="n">
        <f aca="false">IF($B$6=1,$U82,0)+IF($C$6=1,$V82,0)+IF($D$6=1,$W82,0)+IF($E$6=1,$X82,0)+IF($F$6=1,$Y82,0)+IF($G$6=1,$Z82,0)+IF($H$6=1,$AA82,0)+IF($I$6=1,$AB82,0)+IF($J$6=1,$AC82,0)+IF($K$6=1,$AD82,0)+IF($L$6=1,$AE82,0)</f>
        <v>13761</v>
      </c>
      <c r="AH82" s="0" t="n">
        <f aca="false">IF($B$7=1,$U82,0)+IF($C$7=1,$V82,0)+IF($D$7=1,$W82,0)+IF($E$7=1,$X82,0)+IF($F$7=1,$Y82,0)+IF($G$7=1,$Z82,0)+IF($H$7=1,$AA82,0)+IF($I$7=1,$AB82,0)+IF($J$7=1,$AC82,0)+IF($K$7=1,$AD82,0)+IF($L$7=1,$AE82,0)</f>
        <v>0</v>
      </c>
    </row>
    <row r="83" customFormat="false" ht="12.75" hidden="false" customHeight="false" outlineLevel="0" collapsed="false">
      <c r="S83" s="0" t="str">
        <f aca="false">CONCATENATE(MONTH(T83),"/",DAY(T83)," ",HOUR(T83))</f>
        <v>6/23 8</v>
      </c>
      <c r="T83" s="5" t="n">
        <v>36700.3333333333</v>
      </c>
      <c r="U83" s="0" t="n">
        <v>1731</v>
      </c>
      <c r="V83" s="0" t="n">
        <v>1799</v>
      </c>
      <c r="W83" s="0" t="n">
        <v>966</v>
      </c>
      <c r="X83" s="0" t="n">
        <v>1190</v>
      </c>
      <c r="Y83" s="0" t="n">
        <v>1469</v>
      </c>
      <c r="Z83" s="0" t="n">
        <v>2875</v>
      </c>
      <c r="AA83" s="0" t="n">
        <v>1312</v>
      </c>
      <c r="AB83" s="0" t="n">
        <v>254</v>
      </c>
      <c r="AC83" s="0" t="n">
        <v>7858</v>
      </c>
      <c r="AD83" s="0" t="n">
        <v>781</v>
      </c>
      <c r="AE83" s="0" t="n">
        <v>2333</v>
      </c>
      <c r="AF83" s="0" t="n">
        <f aca="false">IF($B$5=1,$U83,0)+IF($C$5=1,$V83,0)+IF($D$5=1,$W83,0)+IF($E$5=1,$X83,0)+IF($F$5=1,$Y83,0)+IF($G$5=1,$Z83,0)+IF($H$5=1,$AA83,0)+IF($I$5=1,$AB83,0)+IF($J$5=1,$AC83,0)+IF($K$5=1,$AD83,0)+IF($L$5=1,$AE83,0)</f>
        <v>7415</v>
      </c>
      <c r="AG83" s="0" t="n">
        <f aca="false">IF($B$6=1,$U83,0)+IF($C$6=1,$V83,0)+IF($D$6=1,$W83,0)+IF($E$6=1,$X83,0)+IF($F$6=1,$Y83,0)+IF($G$6=1,$Z83,0)+IF($H$6=1,$AA83,0)+IF($I$6=1,$AB83,0)+IF($J$6=1,$AC83,0)+IF($K$6=1,$AD83,0)+IF($L$6=1,$AE83,0)</f>
        <v>15153</v>
      </c>
      <c r="AH83" s="0" t="n">
        <f aca="false">IF($B$7=1,$U83,0)+IF($C$7=1,$V83,0)+IF($D$7=1,$W83,0)+IF($E$7=1,$X83,0)+IF($F$7=1,$Y83,0)+IF($G$7=1,$Z83,0)+IF($H$7=1,$AA83,0)+IF($I$7=1,$AB83,0)+IF($J$7=1,$AC83,0)+IF($K$7=1,$AD83,0)+IF($L$7=1,$AE83,0)</f>
        <v>0</v>
      </c>
    </row>
    <row r="84" customFormat="false" ht="12.75" hidden="false" customHeight="false" outlineLevel="0" collapsed="false">
      <c r="S84" s="0" t="str">
        <f aca="false">CONCATENATE(MONTH(T84),"/",DAY(T84)," ",HOUR(T84))</f>
        <v>6/23 9</v>
      </c>
      <c r="T84" s="5" t="n">
        <v>36700.375</v>
      </c>
      <c r="U84" s="0" t="n">
        <v>1798</v>
      </c>
      <c r="V84" s="0" t="n">
        <v>1843</v>
      </c>
      <c r="W84" s="0" t="n">
        <v>1032</v>
      </c>
      <c r="X84" s="0" t="n">
        <v>1242</v>
      </c>
      <c r="Y84" s="0" t="n">
        <v>1589</v>
      </c>
      <c r="Z84" s="0" t="n">
        <v>3138</v>
      </c>
      <c r="AA84" s="0" t="n">
        <v>1337</v>
      </c>
      <c r="AB84" s="0" t="n">
        <v>272</v>
      </c>
      <c r="AC84" s="0" t="n">
        <v>8388</v>
      </c>
      <c r="AD84" s="0" t="n">
        <v>774</v>
      </c>
      <c r="AE84" s="0" t="n">
        <v>2441</v>
      </c>
      <c r="AF84" s="0" t="n">
        <f aca="false">IF($B$5=1,$U84,0)+IF($C$5=1,$V84,0)+IF($D$5=1,$W84,0)+IF($E$5=1,$X84,0)+IF($F$5=1,$Y84,0)+IF($G$5=1,$Z84,0)+IF($H$5=1,$AA84,0)+IF($I$5=1,$AB84,0)+IF($J$5=1,$AC84,0)+IF($K$5=1,$AD84,0)+IF($L$5=1,$AE84,0)</f>
        <v>7637</v>
      </c>
      <c r="AG84" s="0" t="n">
        <f aca="false">IF($B$6=1,$U84,0)+IF($C$6=1,$V84,0)+IF($D$6=1,$W84,0)+IF($E$6=1,$X84,0)+IF($F$6=1,$Y84,0)+IF($G$6=1,$Z84,0)+IF($H$6=1,$AA84,0)+IF($I$6=1,$AB84,0)+IF($J$6=1,$AC84,0)+IF($K$6=1,$AD84,0)+IF($L$6=1,$AE84,0)</f>
        <v>16217</v>
      </c>
      <c r="AH84" s="0" t="n">
        <f aca="false">IF($B$7=1,$U84,0)+IF($C$7=1,$V84,0)+IF($D$7=1,$W84,0)+IF($E$7=1,$X84,0)+IF($F$7=1,$Y84,0)+IF($G$7=1,$Z84,0)+IF($H$7=1,$AA84,0)+IF($I$7=1,$AB84,0)+IF($J$7=1,$AC84,0)+IF($K$7=1,$AD84,0)+IF($L$7=1,$AE84,0)</f>
        <v>0</v>
      </c>
    </row>
    <row r="85" customFormat="false" ht="12.75" hidden="false" customHeight="false" outlineLevel="0" collapsed="false">
      <c r="S85" s="0" t="str">
        <f aca="false">CONCATENATE(MONTH(T85),"/",DAY(T85)," ",HOUR(T85))</f>
        <v>6/23 10</v>
      </c>
      <c r="T85" s="5" t="n">
        <v>36700.4166666667</v>
      </c>
      <c r="U85" s="0" t="n">
        <v>1837</v>
      </c>
      <c r="V85" s="0" t="n">
        <v>1902</v>
      </c>
      <c r="W85" s="0" t="n">
        <v>1084</v>
      </c>
      <c r="X85" s="0" t="n">
        <v>1280</v>
      </c>
      <c r="Y85" s="0" t="n">
        <v>1675</v>
      </c>
      <c r="Z85" s="0" t="n">
        <v>3340</v>
      </c>
      <c r="AA85" s="0" t="n">
        <v>1375</v>
      </c>
      <c r="AB85" s="0" t="n">
        <v>285</v>
      </c>
      <c r="AC85" s="0" t="n">
        <v>8702</v>
      </c>
      <c r="AD85" s="0" t="n">
        <v>781</v>
      </c>
      <c r="AE85" s="0" t="n">
        <v>2517</v>
      </c>
      <c r="AF85" s="0" t="n">
        <f aca="false">IF($B$5=1,$U85,0)+IF($C$5=1,$V85,0)+IF($D$5=1,$W85,0)+IF($E$5=1,$X85,0)+IF($F$5=1,$Y85,0)+IF($G$5=1,$Z85,0)+IF($H$5=1,$AA85,0)+IF($I$5=1,$AB85,0)+IF($J$5=1,$AC85,0)+IF($K$5=1,$AD85,0)+IF($L$5=1,$AE85,0)</f>
        <v>7855</v>
      </c>
      <c r="AG85" s="0" t="n">
        <f aca="false">IF($B$6=1,$U85,0)+IF($C$6=1,$V85,0)+IF($D$6=1,$W85,0)+IF($E$6=1,$X85,0)+IF($F$6=1,$Y85,0)+IF($G$6=1,$Z85,0)+IF($H$6=1,$AA85,0)+IF($I$6=1,$AB85,0)+IF($J$6=1,$AC85,0)+IF($K$6=1,$AD85,0)+IF($L$6=1,$AE85,0)</f>
        <v>16923</v>
      </c>
      <c r="AH85" s="0" t="n">
        <f aca="false">IF($B$7=1,$U85,0)+IF($C$7=1,$V85,0)+IF($D$7=1,$W85,0)+IF($E$7=1,$X85,0)+IF($F$7=1,$Y85,0)+IF($G$7=1,$Z85,0)+IF($H$7=1,$AA85,0)+IF($I$7=1,$AB85,0)+IF($J$7=1,$AC85,0)+IF($K$7=1,$AD85,0)+IF($L$7=1,$AE85,0)</f>
        <v>0</v>
      </c>
    </row>
    <row r="86" customFormat="false" ht="12.75" hidden="false" customHeight="false" outlineLevel="0" collapsed="false">
      <c r="S86" s="0" t="str">
        <f aca="false">CONCATENATE(MONTH(T86),"/",DAY(T86)," ",HOUR(T86))</f>
        <v>6/23 11</v>
      </c>
      <c r="T86" s="5" t="n">
        <v>36700.4583333333</v>
      </c>
      <c r="U86" s="0" t="n">
        <v>1850</v>
      </c>
      <c r="V86" s="0" t="n">
        <v>1927</v>
      </c>
      <c r="W86" s="0" t="n">
        <v>1114</v>
      </c>
      <c r="X86" s="0" t="n">
        <v>1302</v>
      </c>
      <c r="Y86" s="0" t="n">
        <v>1744</v>
      </c>
      <c r="Z86" s="0" t="n">
        <v>3484</v>
      </c>
      <c r="AA86" s="0" t="n">
        <v>1370</v>
      </c>
      <c r="AB86" s="0" t="n">
        <v>293</v>
      </c>
      <c r="AC86" s="0" t="n">
        <v>8922</v>
      </c>
      <c r="AD86" s="0" t="n">
        <v>785</v>
      </c>
      <c r="AE86" s="0" t="n">
        <v>2554</v>
      </c>
      <c r="AF86" s="0" t="n">
        <f aca="false">IF($B$5=1,$U86,0)+IF($C$5=1,$V86,0)+IF($D$5=1,$W86,0)+IF($E$5=1,$X86,0)+IF($F$5=1,$Y86,0)+IF($G$5=1,$Z86,0)+IF($H$5=1,$AA86,0)+IF($I$5=1,$AB86,0)+IF($J$5=1,$AC86,0)+IF($K$5=1,$AD86,0)+IF($L$5=1,$AE86,0)</f>
        <v>7938</v>
      </c>
      <c r="AG86" s="0" t="n">
        <f aca="false">IF($B$6=1,$U86,0)+IF($C$6=1,$V86,0)+IF($D$6=1,$W86,0)+IF($E$6=1,$X86,0)+IF($F$6=1,$Y86,0)+IF($G$6=1,$Z86,0)+IF($H$6=1,$AA86,0)+IF($I$6=1,$AB86,0)+IF($J$6=1,$AC86,0)+IF($K$6=1,$AD86,0)+IF($L$6=1,$AE86,0)</f>
        <v>17407</v>
      </c>
      <c r="AH86" s="0" t="n">
        <f aca="false">IF($B$7=1,$U86,0)+IF($C$7=1,$V86,0)+IF($D$7=1,$W86,0)+IF($E$7=1,$X86,0)+IF($F$7=1,$Y86,0)+IF($G$7=1,$Z86,0)+IF($H$7=1,$AA86,0)+IF($I$7=1,$AB86,0)+IF($J$7=1,$AC86,0)+IF($K$7=1,$AD86,0)+IF($L$7=1,$AE86,0)</f>
        <v>0</v>
      </c>
    </row>
    <row r="87" customFormat="false" ht="12.75" hidden="false" customHeight="false" outlineLevel="0" collapsed="false">
      <c r="S87" s="0" t="str">
        <f aca="false">CONCATENATE(MONTH(T87),"/",DAY(T87)," ",HOUR(T87))</f>
        <v>6/23 12</v>
      </c>
      <c r="T87" s="5" t="n">
        <v>36700.5</v>
      </c>
      <c r="U87" s="0" t="n">
        <v>1838</v>
      </c>
      <c r="V87" s="0" t="n">
        <v>1935</v>
      </c>
      <c r="W87" s="0" t="n">
        <v>1130</v>
      </c>
      <c r="X87" s="0" t="n">
        <v>1295</v>
      </c>
      <c r="Y87" s="0" t="n">
        <v>1775</v>
      </c>
      <c r="Z87" s="0" t="n">
        <v>3563</v>
      </c>
      <c r="AA87" s="0" t="n">
        <v>1347</v>
      </c>
      <c r="AB87" s="0" t="n">
        <v>298</v>
      </c>
      <c r="AC87" s="0" t="n">
        <v>9039</v>
      </c>
      <c r="AD87" s="0" t="n">
        <v>787</v>
      </c>
      <c r="AE87" s="0" t="n">
        <v>2566</v>
      </c>
      <c r="AF87" s="0" t="n">
        <f aca="false">IF($B$5=1,$U87,0)+IF($C$5=1,$V87,0)+IF($D$5=1,$W87,0)+IF($E$5=1,$X87,0)+IF($F$5=1,$Y87,0)+IF($G$5=1,$Z87,0)+IF($H$5=1,$AA87,0)+IF($I$5=1,$AB87,0)+IF($J$5=1,$AC87,0)+IF($K$5=1,$AD87,0)+IF($L$5=1,$AE87,0)</f>
        <v>7930</v>
      </c>
      <c r="AG87" s="0" t="n">
        <f aca="false">IF($B$6=1,$U87,0)+IF($C$6=1,$V87,0)+IF($D$6=1,$W87,0)+IF($E$6=1,$X87,0)+IF($F$6=1,$Y87,0)+IF($G$6=1,$Z87,0)+IF($H$6=1,$AA87,0)+IF($I$6=1,$AB87,0)+IF($J$6=1,$AC87,0)+IF($K$6=1,$AD87,0)+IF($L$6=1,$AE87,0)</f>
        <v>17643</v>
      </c>
      <c r="AH87" s="0" t="n">
        <f aca="false">IF($B$7=1,$U87,0)+IF($C$7=1,$V87,0)+IF($D$7=1,$W87,0)+IF($E$7=1,$X87,0)+IF($F$7=1,$Y87,0)+IF($G$7=1,$Z87,0)+IF($H$7=1,$AA87,0)+IF($I$7=1,$AB87,0)+IF($J$7=1,$AC87,0)+IF($K$7=1,$AD87,0)+IF($L$7=1,$AE87,0)</f>
        <v>0</v>
      </c>
    </row>
    <row r="88" customFormat="false" ht="12.75" hidden="false" customHeight="false" outlineLevel="0" collapsed="false">
      <c r="S88" s="0" t="str">
        <f aca="false">CONCATENATE(MONTH(T88),"/",DAY(T88)," ",HOUR(T88))</f>
        <v>6/23 13</v>
      </c>
      <c r="T88" s="5" t="n">
        <v>36700.5416666667</v>
      </c>
      <c r="U88" s="0" t="n">
        <v>1842</v>
      </c>
      <c r="V88" s="0" t="n">
        <v>1947</v>
      </c>
      <c r="W88" s="0" t="n">
        <v>1141</v>
      </c>
      <c r="X88" s="0" t="n">
        <v>1310</v>
      </c>
      <c r="Y88" s="0" t="n">
        <v>1801</v>
      </c>
      <c r="Z88" s="0" t="n">
        <v>3632</v>
      </c>
      <c r="AA88" s="0" t="n">
        <v>1354</v>
      </c>
      <c r="AB88" s="0" t="n">
        <v>300</v>
      </c>
      <c r="AC88" s="0" t="n">
        <v>9125</v>
      </c>
      <c r="AD88" s="0" t="n">
        <v>784</v>
      </c>
      <c r="AE88" s="0" t="n">
        <v>2594</v>
      </c>
      <c r="AF88" s="0" t="n">
        <f aca="false">IF($B$5=1,$U88,0)+IF($C$5=1,$V88,0)+IF($D$5=1,$W88,0)+IF($E$5=1,$X88,0)+IF($F$5=1,$Y88,0)+IF($G$5=1,$Z88,0)+IF($H$5=1,$AA88,0)+IF($I$5=1,$AB88,0)+IF($J$5=1,$AC88,0)+IF($K$5=1,$AD88,0)+IF($L$5=1,$AE88,0)</f>
        <v>7989</v>
      </c>
      <c r="AG88" s="0" t="n">
        <f aca="false">IF($B$6=1,$U88,0)+IF($C$6=1,$V88,0)+IF($D$6=1,$W88,0)+IF($E$6=1,$X88,0)+IF($F$6=1,$Y88,0)+IF($G$6=1,$Z88,0)+IF($H$6=1,$AA88,0)+IF($I$6=1,$AB88,0)+IF($J$6=1,$AC88,0)+IF($K$6=1,$AD88,0)+IF($L$6=1,$AE88,0)</f>
        <v>17841</v>
      </c>
      <c r="AH88" s="0" t="n">
        <f aca="false">IF($B$7=1,$U88,0)+IF($C$7=1,$V88,0)+IF($D$7=1,$W88,0)+IF($E$7=1,$X88,0)+IF($F$7=1,$Y88,0)+IF($G$7=1,$Z88,0)+IF($H$7=1,$AA88,0)+IF($I$7=1,$AB88,0)+IF($J$7=1,$AC88,0)+IF($K$7=1,$AD88,0)+IF($L$7=1,$AE88,0)</f>
        <v>0</v>
      </c>
    </row>
    <row r="89" customFormat="false" ht="12.75" hidden="false" customHeight="false" outlineLevel="0" collapsed="false">
      <c r="S89" s="0" t="str">
        <f aca="false">CONCATENATE(MONTH(T89),"/",DAY(T89)," ",HOUR(T89))</f>
        <v>6/23 14</v>
      </c>
      <c r="T89" s="5" t="n">
        <v>36700.5833333333</v>
      </c>
      <c r="U89" s="0" t="n">
        <v>1835</v>
      </c>
      <c r="V89" s="0" t="n">
        <v>1934</v>
      </c>
      <c r="W89" s="0" t="n">
        <v>1136</v>
      </c>
      <c r="X89" s="0" t="n">
        <v>1309</v>
      </c>
      <c r="Y89" s="0" t="n">
        <v>1806</v>
      </c>
      <c r="Z89" s="0" t="n">
        <v>3681</v>
      </c>
      <c r="AA89" s="0" t="n">
        <v>1324</v>
      </c>
      <c r="AB89" s="0" t="n">
        <v>299</v>
      </c>
      <c r="AC89" s="0" t="n">
        <v>9131</v>
      </c>
      <c r="AD89" s="0" t="n">
        <v>785</v>
      </c>
      <c r="AE89" s="0" t="n">
        <v>2580</v>
      </c>
      <c r="AF89" s="0" t="n">
        <f aca="false">IF($B$5=1,$U89,0)+IF($C$5=1,$V89,0)+IF($D$5=1,$W89,0)+IF($E$5=1,$X89,0)+IF($F$5=1,$Y89,0)+IF($G$5=1,$Z89,0)+IF($H$5=1,$AA89,0)+IF($I$5=1,$AB89,0)+IF($J$5=1,$AC89,0)+IF($K$5=1,$AD89,0)+IF($L$5=1,$AE89,0)</f>
        <v>7932</v>
      </c>
      <c r="AG89" s="0" t="n">
        <f aca="false">IF($B$6=1,$U89,0)+IF($C$6=1,$V89,0)+IF($D$6=1,$W89,0)+IF($E$6=1,$X89,0)+IF($F$6=1,$Y89,0)+IF($G$6=1,$Z89,0)+IF($H$6=1,$AA89,0)+IF($I$6=1,$AB89,0)+IF($J$6=1,$AC89,0)+IF($K$6=1,$AD89,0)+IF($L$6=1,$AE89,0)</f>
        <v>17888</v>
      </c>
      <c r="AH89" s="0" t="n">
        <f aca="false">IF($B$7=1,$U89,0)+IF($C$7=1,$V89,0)+IF($D$7=1,$W89,0)+IF($E$7=1,$X89,0)+IF($F$7=1,$Y89,0)+IF($G$7=1,$Z89,0)+IF($H$7=1,$AA89,0)+IF($I$7=1,$AB89,0)+IF($J$7=1,$AC89,0)+IF($K$7=1,$AD89,0)+IF($L$7=1,$AE89,0)</f>
        <v>0</v>
      </c>
    </row>
    <row r="90" customFormat="false" ht="12.75" hidden="false" customHeight="false" outlineLevel="0" collapsed="false">
      <c r="S90" s="0" t="str">
        <f aca="false">CONCATENATE(MONTH(T90),"/",DAY(T90)," ",HOUR(T90))</f>
        <v>6/23 15</v>
      </c>
      <c r="T90" s="5" t="n">
        <v>36700.625</v>
      </c>
      <c r="U90" s="0" t="n">
        <v>1836</v>
      </c>
      <c r="V90" s="0" t="n">
        <v>1911</v>
      </c>
      <c r="W90" s="0" t="n">
        <v>1130</v>
      </c>
      <c r="X90" s="0" t="n">
        <v>1302</v>
      </c>
      <c r="Y90" s="0" t="n">
        <v>1815</v>
      </c>
      <c r="Z90" s="0" t="n">
        <v>3696</v>
      </c>
      <c r="AA90" s="0" t="n">
        <v>1306</v>
      </c>
      <c r="AB90" s="0" t="n">
        <v>298</v>
      </c>
      <c r="AC90" s="0" t="n">
        <v>9166</v>
      </c>
      <c r="AD90" s="0" t="n">
        <v>781</v>
      </c>
      <c r="AE90" s="0" t="n">
        <v>2548</v>
      </c>
      <c r="AF90" s="0" t="n">
        <f aca="false">IF($B$5=1,$U90,0)+IF($C$5=1,$V90,0)+IF($D$5=1,$W90,0)+IF($E$5=1,$X90,0)+IF($F$5=1,$Y90,0)+IF($G$5=1,$Z90,0)+IF($H$5=1,$AA90,0)+IF($I$5=1,$AB90,0)+IF($J$5=1,$AC90,0)+IF($K$5=1,$AD90,0)+IF($L$5=1,$AE90,0)</f>
        <v>7848</v>
      </c>
      <c r="AG90" s="0" t="n">
        <f aca="false">IF($B$6=1,$U90,0)+IF($C$6=1,$V90,0)+IF($D$6=1,$W90,0)+IF($E$6=1,$X90,0)+IF($F$6=1,$Y90,0)+IF($G$6=1,$Z90,0)+IF($H$6=1,$AA90,0)+IF($I$6=1,$AB90,0)+IF($J$6=1,$AC90,0)+IF($K$6=1,$AD90,0)+IF($L$6=1,$AE90,0)</f>
        <v>17941</v>
      </c>
      <c r="AH90" s="0" t="n">
        <f aca="false">IF($B$7=1,$U90,0)+IF($C$7=1,$V90,0)+IF($D$7=1,$W90,0)+IF($E$7=1,$X90,0)+IF($F$7=1,$Y90,0)+IF($G$7=1,$Z90,0)+IF($H$7=1,$AA90,0)+IF($I$7=1,$AB90,0)+IF($J$7=1,$AC90,0)+IF($K$7=1,$AD90,0)+IF($L$7=1,$AE90,0)</f>
        <v>0</v>
      </c>
    </row>
    <row r="91" customFormat="false" ht="12.75" hidden="false" customHeight="false" outlineLevel="0" collapsed="false">
      <c r="S91" s="0" t="str">
        <f aca="false">CONCATENATE(MONTH(T91),"/",DAY(T91)," ",HOUR(T91))</f>
        <v>6/23 16</v>
      </c>
      <c r="T91" s="5" t="n">
        <v>36700.6666666667</v>
      </c>
      <c r="U91" s="0" t="n">
        <v>1851</v>
      </c>
      <c r="V91" s="0" t="n">
        <v>1895</v>
      </c>
      <c r="W91" s="0" t="n">
        <v>1116</v>
      </c>
      <c r="X91" s="0" t="n">
        <v>1281</v>
      </c>
      <c r="Y91" s="0" t="n">
        <v>1814</v>
      </c>
      <c r="Z91" s="0" t="n">
        <v>3673</v>
      </c>
      <c r="AA91" s="0" t="n">
        <v>1299</v>
      </c>
      <c r="AB91" s="0" t="n">
        <v>294</v>
      </c>
      <c r="AC91" s="0" t="n">
        <v>9144</v>
      </c>
      <c r="AD91" s="0" t="n">
        <v>775</v>
      </c>
      <c r="AE91" s="0" t="n">
        <v>2510</v>
      </c>
      <c r="AF91" s="0" t="n">
        <f aca="false">IF($B$5=1,$U91,0)+IF($C$5=1,$V91,0)+IF($D$5=1,$W91,0)+IF($E$5=1,$X91,0)+IF($F$5=1,$Y91,0)+IF($G$5=1,$Z91,0)+IF($H$5=1,$AA91,0)+IF($I$5=1,$AB91,0)+IF($J$5=1,$AC91,0)+IF($K$5=1,$AD91,0)+IF($L$5=1,$AE91,0)</f>
        <v>7760</v>
      </c>
      <c r="AG91" s="0" t="n">
        <f aca="false">IF($B$6=1,$U91,0)+IF($C$6=1,$V91,0)+IF($D$6=1,$W91,0)+IF($E$6=1,$X91,0)+IF($F$6=1,$Y91,0)+IF($G$6=1,$Z91,0)+IF($H$6=1,$AA91,0)+IF($I$6=1,$AB91,0)+IF($J$6=1,$AC91,0)+IF($K$6=1,$AD91,0)+IF($L$6=1,$AE91,0)</f>
        <v>17892</v>
      </c>
      <c r="AH91" s="0" t="n">
        <f aca="false">IF($B$7=1,$U91,0)+IF($C$7=1,$V91,0)+IF($D$7=1,$W91,0)+IF($E$7=1,$X91,0)+IF($F$7=1,$Y91,0)+IF($G$7=1,$Z91,0)+IF($H$7=1,$AA91,0)+IF($I$7=1,$AB91,0)+IF($J$7=1,$AC91,0)+IF($K$7=1,$AD91,0)+IF($L$7=1,$AE91,0)</f>
        <v>0</v>
      </c>
    </row>
    <row r="92" customFormat="false" ht="12.75" hidden="false" customHeight="false" outlineLevel="0" collapsed="false">
      <c r="S92" s="0" t="str">
        <f aca="false">CONCATENATE(MONTH(T92),"/",DAY(T92)," ",HOUR(T92))</f>
        <v>6/23 17</v>
      </c>
      <c r="T92" s="5" t="n">
        <v>36700.7083333333</v>
      </c>
      <c r="U92" s="0" t="n">
        <v>1833</v>
      </c>
      <c r="V92" s="0" t="n">
        <v>1833</v>
      </c>
      <c r="W92" s="0" t="n">
        <v>1094</v>
      </c>
      <c r="X92" s="0" t="n">
        <v>1242</v>
      </c>
      <c r="Y92" s="0" t="n">
        <v>1771</v>
      </c>
      <c r="Z92" s="0" t="n">
        <v>3586</v>
      </c>
      <c r="AA92" s="0" t="n">
        <v>1284</v>
      </c>
      <c r="AB92" s="0" t="n">
        <v>288</v>
      </c>
      <c r="AC92" s="0" t="n">
        <v>8932</v>
      </c>
      <c r="AD92" s="0" t="n">
        <v>780</v>
      </c>
      <c r="AE92" s="0" t="n">
        <v>2445</v>
      </c>
      <c r="AF92" s="0" t="n">
        <f aca="false">IF($B$5=1,$U92,0)+IF($C$5=1,$V92,0)+IF($D$5=1,$W92,0)+IF($E$5=1,$X92,0)+IF($F$5=1,$Y92,0)+IF($G$5=1,$Z92,0)+IF($H$5=1,$AA92,0)+IF($I$5=1,$AB92,0)+IF($J$5=1,$AC92,0)+IF($K$5=1,$AD92,0)+IF($L$5=1,$AE92,0)</f>
        <v>7584</v>
      </c>
      <c r="AG92" s="0" t="n">
        <f aca="false">IF($B$6=1,$U92,0)+IF($C$6=1,$V92,0)+IF($D$6=1,$W92,0)+IF($E$6=1,$X92,0)+IF($F$6=1,$Y92,0)+IF($G$6=1,$Z92,0)+IF($H$6=1,$AA92,0)+IF($I$6=1,$AB92,0)+IF($J$6=1,$AC92,0)+IF($K$6=1,$AD92,0)+IF($L$6=1,$AE92,0)</f>
        <v>17504</v>
      </c>
      <c r="AH92" s="0" t="n">
        <f aca="false">IF($B$7=1,$U92,0)+IF($C$7=1,$V92,0)+IF($D$7=1,$W92,0)+IF($E$7=1,$X92,0)+IF($F$7=1,$Y92,0)+IF($G$7=1,$Z92,0)+IF($H$7=1,$AA92,0)+IF($I$7=1,$AB92,0)+IF($J$7=1,$AC92,0)+IF($K$7=1,$AD92,0)+IF($L$7=1,$AE92,0)</f>
        <v>0</v>
      </c>
    </row>
    <row r="93" customFormat="false" ht="12.75" hidden="false" customHeight="false" outlineLevel="0" collapsed="false">
      <c r="S93" s="0" t="str">
        <f aca="false">CONCATENATE(MONTH(T93),"/",DAY(T93)," ",HOUR(T93))</f>
        <v>6/23 18</v>
      </c>
      <c r="T93" s="5" t="n">
        <v>36700.75</v>
      </c>
      <c r="U93" s="0" t="n">
        <v>1770</v>
      </c>
      <c r="V93" s="0" t="n">
        <v>1776</v>
      </c>
      <c r="W93" s="0" t="n">
        <v>1042</v>
      </c>
      <c r="X93" s="0" t="n">
        <v>1192</v>
      </c>
      <c r="Y93" s="0" t="n">
        <v>1709</v>
      </c>
      <c r="Z93" s="0" t="n">
        <v>3486</v>
      </c>
      <c r="AA93" s="0" t="n">
        <v>1252</v>
      </c>
      <c r="AB93" s="0" t="n">
        <v>274</v>
      </c>
      <c r="AC93" s="0" t="n">
        <v>8468</v>
      </c>
      <c r="AD93" s="0" t="n">
        <v>767</v>
      </c>
      <c r="AE93" s="0" t="n">
        <v>2372</v>
      </c>
      <c r="AF93" s="0" t="n">
        <f aca="false">IF($B$5=1,$U93,0)+IF($C$5=1,$V93,0)+IF($D$5=1,$W93,0)+IF($E$5=1,$X93,0)+IF($F$5=1,$Y93,0)+IF($G$5=1,$Z93,0)+IF($H$5=1,$AA93,0)+IF($I$5=1,$AB93,0)+IF($J$5=1,$AC93,0)+IF($K$5=1,$AD93,0)+IF($L$5=1,$AE93,0)</f>
        <v>7359</v>
      </c>
      <c r="AG93" s="0" t="n">
        <f aca="false">IF($B$6=1,$U93,0)+IF($C$6=1,$V93,0)+IF($D$6=1,$W93,0)+IF($E$6=1,$X93,0)+IF($F$6=1,$Y93,0)+IF($G$6=1,$Z93,0)+IF($H$6=1,$AA93,0)+IF($I$6=1,$AB93,0)+IF($J$6=1,$AC93,0)+IF($K$6=1,$AD93,0)+IF($L$6=1,$AE93,0)</f>
        <v>16749</v>
      </c>
      <c r="AH93" s="0" t="n">
        <f aca="false">IF($B$7=1,$U93,0)+IF($C$7=1,$V93,0)+IF($D$7=1,$W93,0)+IF($E$7=1,$X93,0)+IF($F$7=1,$Y93,0)+IF($G$7=1,$Z93,0)+IF($H$7=1,$AA93,0)+IF($I$7=1,$AB93,0)+IF($J$7=1,$AC93,0)+IF($K$7=1,$AD93,0)+IF($L$7=1,$AE93,0)</f>
        <v>0</v>
      </c>
    </row>
    <row r="94" customFormat="false" ht="12.75" hidden="false" customHeight="false" outlineLevel="0" collapsed="false">
      <c r="S94" s="0" t="str">
        <f aca="false">CONCATENATE(MONTH(T94),"/",DAY(T94)," ",HOUR(T94))</f>
        <v>6/23 19</v>
      </c>
      <c r="T94" s="5" t="n">
        <v>36700.7916666667</v>
      </c>
      <c r="U94" s="0" t="n">
        <v>1683</v>
      </c>
      <c r="V94" s="0" t="n">
        <v>1705</v>
      </c>
      <c r="W94" s="0" t="n">
        <v>1009</v>
      </c>
      <c r="X94" s="0" t="n">
        <v>1140</v>
      </c>
      <c r="Y94" s="0" t="n">
        <v>1649</v>
      </c>
      <c r="Z94" s="0" t="n">
        <v>3353</v>
      </c>
      <c r="AA94" s="0" t="n">
        <v>1218</v>
      </c>
      <c r="AB94" s="0" t="n">
        <v>266</v>
      </c>
      <c r="AC94" s="0" t="n">
        <v>8105</v>
      </c>
      <c r="AD94" s="0" t="n">
        <v>763</v>
      </c>
      <c r="AE94" s="0" t="n">
        <v>2313</v>
      </c>
      <c r="AF94" s="0" t="n">
        <f aca="false">IF($B$5=1,$U94,0)+IF($C$5=1,$V94,0)+IF($D$5=1,$W94,0)+IF($E$5=1,$X94,0)+IF($F$5=1,$Y94,0)+IF($G$5=1,$Z94,0)+IF($H$5=1,$AA94,0)+IF($I$5=1,$AB94,0)+IF($J$5=1,$AC94,0)+IF($K$5=1,$AD94,0)+IF($L$5=1,$AE94,0)</f>
        <v>7139</v>
      </c>
      <c r="AG94" s="0" t="n">
        <f aca="false">IF($B$6=1,$U94,0)+IF($C$6=1,$V94,0)+IF($D$6=1,$W94,0)+IF($E$6=1,$X94,0)+IF($F$6=1,$Y94,0)+IF($G$6=1,$Z94,0)+IF($H$6=1,$AA94,0)+IF($I$6=1,$AB94,0)+IF($J$6=1,$AC94,0)+IF($K$6=1,$AD94,0)+IF($L$6=1,$AE94,0)</f>
        <v>16065</v>
      </c>
      <c r="AH94" s="0" t="n">
        <f aca="false">IF($B$7=1,$U94,0)+IF($C$7=1,$V94,0)+IF($D$7=1,$W94,0)+IF($E$7=1,$X94,0)+IF($F$7=1,$Y94,0)+IF($G$7=1,$Z94,0)+IF($H$7=1,$AA94,0)+IF($I$7=1,$AB94,0)+IF($J$7=1,$AC94,0)+IF($K$7=1,$AD94,0)+IF($L$7=1,$AE94,0)</f>
        <v>0</v>
      </c>
    </row>
    <row r="95" customFormat="false" ht="12.75" hidden="false" customHeight="false" outlineLevel="0" collapsed="false">
      <c r="S95" s="0" t="str">
        <f aca="false">CONCATENATE(MONTH(T95),"/",DAY(T95)," ",HOUR(T95))</f>
        <v>6/23 20</v>
      </c>
      <c r="T95" s="5" t="n">
        <v>36700.8333333333</v>
      </c>
      <c r="U95" s="0" t="n">
        <v>1656</v>
      </c>
      <c r="V95" s="0" t="n">
        <v>1710</v>
      </c>
      <c r="W95" s="0" t="n">
        <v>1003</v>
      </c>
      <c r="X95" s="0" t="n">
        <v>1109</v>
      </c>
      <c r="Y95" s="0" t="n">
        <v>1620</v>
      </c>
      <c r="Z95" s="0" t="n">
        <v>3315</v>
      </c>
      <c r="AA95" s="0" t="n">
        <v>1221</v>
      </c>
      <c r="AB95" s="0" t="n">
        <v>264</v>
      </c>
      <c r="AC95" s="0" t="n">
        <v>7862</v>
      </c>
      <c r="AD95" s="0" t="n">
        <v>751</v>
      </c>
      <c r="AE95" s="0" t="n">
        <v>2274</v>
      </c>
      <c r="AF95" s="0" t="n">
        <f aca="false">IF($B$5=1,$U95,0)+IF($C$5=1,$V95,0)+IF($D$5=1,$W95,0)+IF($E$5=1,$X95,0)+IF($F$5=1,$Y95,0)+IF($G$5=1,$Z95,0)+IF($H$5=1,$AA95,0)+IF($I$5=1,$AB95,0)+IF($J$5=1,$AC95,0)+IF($K$5=1,$AD95,0)+IF($L$5=1,$AE95,0)</f>
        <v>7065</v>
      </c>
      <c r="AG95" s="0" t="n">
        <f aca="false">IF($B$6=1,$U95,0)+IF($C$6=1,$V95,0)+IF($D$6=1,$W95,0)+IF($E$6=1,$X95,0)+IF($F$6=1,$Y95,0)+IF($G$6=1,$Z95,0)+IF($H$6=1,$AA95,0)+IF($I$6=1,$AB95,0)+IF($J$6=1,$AC95,0)+IF($K$6=1,$AD95,0)+IF($L$6=1,$AE95,0)</f>
        <v>15720</v>
      </c>
      <c r="AH95" s="0" t="n">
        <f aca="false">IF($B$7=1,$U95,0)+IF($C$7=1,$V95,0)+IF($D$7=1,$W95,0)+IF($E$7=1,$X95,0)+IF($F$7=1,$Y95,0)+IF($G$7=1,$Z95,0)+IF($H$7=1,$AA95,0)+IF($I$7=1,$AB95,0)+IF($J$7=1,$AC95,0)+IF($K$7=1,$AD95,0)+IF($L$7=1,$AE95,0)</f>
        <v>0</v>
      </c>
    </row>
    <row r="96" customFormat="false" ht="12.75" hidden="false" customHeight="false" outlineLevel="0" collapsed="false">
      <c r="S96" s="0" t="str">
        <f aca="false">CONCATENATE(MONTH(T96),"/",DAY(T96)," ",HOUR(T96))</f>
        <v>6/23 21</v>
      </c>
      <c r="T96" s="5" t="n">
        <v>36700.875</v>
      </c>
      <c r="U96" s="0" t="n">
        <v>1655</v>
      </c>
      <c r="V96" s="0" t="n">
        <v>1728</v>
      </c>
      <c r="W96" s="0" t="n">
        <v>988</v>
      </c>
      <c r="X96" s="0" t="n">
        <v>1133</v>
      </c>
      <c r="Y96" s="0" t="n">
        <v>1601</v>
      </c>
      <c r="Z96" s="0" t="n">
        <v>3306</v>
      </c>
      <c r="AA96" s="0" t="n">
        <v>1225</v>
      </c>
      <c r="AB96" s="0" t="n">
        <v>260</v>
      </c>
      <c r="AC96" s="0" t="n">
        <v>7778</v>
      </c>
      <c r="AD96" s="0" t="n">
        <v>758</v>
      </c>
      <c r="AE96" s="0" t="n">
        <v>2321</v>
      </c>
      <c r="AF96" s="0" t="n">
        <f aca="false">IF($B$5=1,$U96,0)+IF($C$5=1,$V96,0)+IF($D$5=1,$W96,0)+IF($E$5=1,$X96,0)+IF($F$5=1,$Y96,0)+IF($G$5=1,$Z96,0)+IF($H$5=1,$AA96,0)+IF($I$5=1,$AB96,0)+IF($J$5=1,$AC96,0)+IF($K$5=1,$AD96,0)+IF($L$5=1,$AE96,0)</f>
        <v>7165</v>
      </c>
      <c r="AG96" s="0" t="n">
        <f aca="false">IF($B$6=1,$U96,0)+IF($C$6=1,$V96,0)+IF($D$6=1,$W96,0)+IF($E$6=1,$X96,0)+IF($F$6=1,$Y96,0)+IF($G$6=1,$Z96,0)+IF($H$6=1,$AA96,0)+IF($I$6=1,$AB96,0)+IF($J$6=1,$AC96,0)+IF($K$6=1,$AD96,0)+IF($L$6=1,$AE96,0)</f>
        <v>15588</v>
      </c>
      <c r="AH96" s="0" t="n">
        <f aca="false">IF($B$7=1,$U96,0)+IF($C$7=1,$V96,0)+IF($D$7=1,$W96,0)+IF($E$7=1,$X96,0)+IF($F$7=1,$Y96,0)+IF($G$7=1,$Z96,0)+IF($H$7=1,$AA96,0)+IF($I$7=1,$AB96,0)+IF($J$7=1,$AC96,0)+IF($K$7=1,$AD96,0)+IF($L$7=1,$AE96,0)</f>
        <v>0</v>
      </c>
    </row>
    <row r="97" customFormat="false" ht="12.75" hidden="false" customHeight="false" outlineLevel="0" collapsed="false">
      <c r="S97" s="0" t="str">
        <f aca="false">CONCATENATE(MONTH(T97),"/",DAY(T97)," ",HOUR(T97))</f>
        <v>6/23 22</v>
      </c>
      <c r="T97" s="5" t="n">
        <v>36700.9166666667</v>
      </c>
      <c r="U97" s="0" t="n">
        <v>1559</v>
      </c>
      <c r="V97" s="0" t="n">
        <v>1593</v>
      </c>
      <c r="W97" s="0" t="n">
        <v>924</v>
      </c>
      <c r="X97" s="0" t="n">
        <v>1075</v>
      </c>
      <c r="Y97" s="0" t="n">
        <v>1489</v>
      </c>
      <c r="Z97" s="0" t="n">
        <v>3063</v>
      </c>
      <c r="AA97" s="0" t="n">
        <v>1108</v>
      </c>
      <c r="AB97" s="0" t="n">
        <v>243</v>
      </c>
      <c r="AC97" s="0" t="n">
        <v>7448</v>
      </c>
      <c r="AD97" s="0" t="n">
        <v>800</v>
      </c>
      <c r="AE97" s="0" t="n">
        <v>2220</v>
      </c>
      <c r="AF97" s="0" t="n">
        <f aca="false">IF($B$5=1,$U97,0)+IF($C$5=1,$V97,0)+IF($D$5=1,$W97,0)+IF($E$5=1,$X97,0)+IF($F$5=1,$Y97,0)+IF($G$5=1,$Z97,0)+IF($H$5=1,$AA97,0)+IF($I$5=1,$AB97,0)+IF($J$5=1,$AC97,0)+IF($K$5=1,$AD97,0)+IF($L$5=1,$AE97,0)</f>
        <v>6796</v>
      </c>
      <c r="AG97" s="0" t="n">
        <f aca="false">IF($B$6=1,$U97,0)+IF($C$6=1,$V97,0)+IF($D$6=1,$W97,0)+IF($E$6=1,$X97,0)+IF($F$6=1,$Y97,0)+IF($G$6=1,$Z97,0)+IF($H$6=1,$AA97,0)+IF($I$6=1,$AB97,0)+IF($J$6=1,$AC97,0)+IF($K$6=1,$AD97,0)+IF($L$6=1,$AE97,0)</f>
        <v>14726</v>
      </c>
      <c r="AH97" s="0" t="n">
        <f aca="false">IF($B$7=1,$U97,0)+IF($C$7=1,$V97,0)+IF($D$7=1,$W97,0)+IF($E$7=1,$X97,0)+IF($F$7=1,$Y97,0)+IF($G$7=1,$Z97,0)+IF($H$7=1,$AA97,0)+IF($I$7=1,$AB97,0)+IF($J$7=1,$AC97,0)+IF($K$7=1,$AD97,0)+IF($L$7=1,$AE97,0)</f>
        <v>0</v>
      </c>
    </row>
    <row r="98" customFormat="false" ht="12.75" hidden="false" customHeight="false" outlineLevel="0" collapsed="false">
      <c r="S98" s="0" t="str">
        <f aca="false">CONCATENATE(MONTH(T98),"/",DAY(T98)," ",HOUR(T98))</f>
        <v>6/23 23</v>
      </c>
      <c r="T98" s="5" t="n">
        <v>36700.9583333333</v>
      </c>
      <c r="U98" s="0" t="n">
        <v>1409</v>
      </c>
      <c r="V98" s="0" t="n">
        <v>1494</v>
      </c>
      <c r="W98" s="0" t="n">
        <v>825</v>
      </c>
      <c r="X98" s="0" t="n">
        <v>976</v>
      </c>
      <c r="Y98" s="0" t="n">
        <v>1340</v>
      </c>
      <c r="Z98" s="0" t="n">
        <v>2722</v>
      </c>
      <c r="AA98" s="0" t="n">
        <v>1029</v>
      </c>
      <c r="AB98" s="0" t="n">
        <v>217</v>
      </c>
      <c r="AC98" s="0" t="n">
        <v>6927</v>
      </c>
      <c r="AD98" s="0" t="n">
        <v>821</v>
      </c>
      <c r="AE98" s="0" t="n">
        <v>2039</v>
      </c>
      <c r="AF98" s="0" t="n">
        <f aca="false">IF($B$5=1,$U98,0)+IF($C$5=1,$V98,0)+IF($D$5=1,$W98,0)+IF($E$5=1,$X98,0)+IF($F$5=1,$Y98,0)+IF($G$5=1,$Z98,0)+IF($H$5=1,$AA98,0)+IF($I$5=1,$AB98,0)+IF($J$5=1,$AC98,0)+IF($K$5=1,$AD98,0)+IF($L$5=1,$AE98,0)</f>
        <v>6359</v>
      </c>
      <c r="AG98" s="0" t="n">
        <f aca="false">IF($B$6=1,$U98,0)+IF($C$6=1,$V98,0)+IF($D$6=1,$W98,0)+IF($E$6=1,$X98,0)+IF($F$6=1,$Y98,0)+IF($G$6=1,$Z98,0)+IF($H$6=1,$AA98,0)+IF($I$6=1,$AB98,0)+IF($J$6=1,$AC98,0)+IF($K$6=1,$AD98,0)+IF($L$6=1,$AE98,0)</f>
        <v>13440</v>
      </c>
      <c r="AH98" s="0" t="n">
        <f aca="false">IF($B$7=1,$U98,0)+IF($C$7=1,$V98,0)+IF($D$7=1,$W98,0)+IF($E$7=1,$X98,0)+IF($F$7=1,$Y98,0)+IF($G$7=1,$Z98,0)+IF($H$7=1,$AA98,0)+IF($I$7=1,$AB98,0)+IF($J$7=1,$AC98,0)+IF($K$7=1,$AD98,0)+IF($L$7=1,$AE98,0)</f>
        <v>0</v>
      </c>
    </row>
    <row r="99" customFormat="false" ht="12.75" hidden="false" customHeight="false" outlineLevel="0" collapsed="false">
      <c r="S99" s="0" t="str">
        <f aca="false">CONCATENATE(MONTH(T99),"/",DAY(T99)," ",HOUR(T99))</f>
        <v>6/24 0</v>
      </c>
      <c r="T99" s="5" t="n">
        <v>36701</v>
      </c>
      <c r="U99" s="0" t="n">
        <v>1301</v>
      </c>
      <c r="V99" s="0" t="n">
        <v>1365</v>
      </c>
      <c r="W99" s="0" t="n">
        <v>737</v>
      </c>
      <c r="X99" s="0" t="n">
        <v>887</v>
      </c>
      <c r="Y99" s="0" t="n">
        <v>1174</v>
      </c>
      <c r="Z99" s="0" t="n">
        <v>2398</v>
      </c>
      <c r="AA99" s="0" t="n">
        <v>951</v>
      </c>
      <c r="AB99" s="0" t="n">
        <v>207</v>
      </c>
      <c r="AC99" s="0" t="n">
        <v>6294</v>
      </c>
      <c r="AD99" s="0" t="n">
        <v>813</v>
      </c>
      <c r="AE99" s="0" t="n">
        <v>1886</v>
      </c>
      <c r="AF99" s="0" t="n">
        <f aca="false">IF($B$5=1,$U99,0)+IF($C$5=1,$V99,0)+IF($D$5=1,$W99,0)+IF($E$5=1,$X99,0)+IF($F$5=1,$Y99,0)+IF($G$5=1,$Z99,0)+IF($H$5=1,$AA99,0)+IF($I$5=1,$AB99,0)+IF($J$5=1,$AC99,0)+IF($K$5=1,$AD99,0)+IF($L$5=1,$AE99,0)</f>
        <v>5902</v>
      </c>
      <c r="AG99" s="0" t="n">
        <f aca="false">IF($B$6=1,$U99,0)+IF($C$6=1,$V99,0)+IF($D$6=1,$W99,0)+IF($E$6=1,$X99,0)+IF($F$6=1,$Y99,0)+IF($G$6=1,$Z99,0)+IF($H$6=1,$AA99,0)+IF($I$6=1,$AB99,0)+IF($J$6=1,$AC99,0)+IF($K$6=1,$AD99,0)+IF($L$6=1,$AE99,0)</f>
        <v>12111</v>
      </c>
      <c r="AH99" s="0" t="n">
        <f aca="false">IF($B$7=1,$U99,0)+IF($C$7=1,$V99,0)+IF($D$7=1,$W99,0)+IF($E$7=1,$X99,0)+IF($F$7=1,$Y99,0)+IF($G$7=1,$Z99,0)+IF($H$7=1,$AA99,0)+IF($I$7=1,$AB99,0)+IF($J$7=1,$AC99,0)+IF($K$7=1,$AD99,0)+IF($L$7=1,$AE99,0)</f>
        <v>0</v>
      </c>
    </row>
    <row r="100" customFormat="false" ht="12.75" hidden="false" customHeight="false" outlineLevel="0" collapsed="false">
      <c r="S100" s="0" t="str">
        <f aca="false">CONCATENATE(MONTH(T100),"/",DAY(T100)," ",HOUR(T100))</f>
        <v>6/24 1</v>
      </c>
      <c r="T100" s="5" t="n">
        <v>36701.0416666667</v>
      </c>
      <c r="U100" s="0" t="n">
        <v>1246</v>
      </c>
      <c r="V100" s="0" t="n">
        <v>1302</v>
      </c>
      <c r="W100" s="0" t="n">
        <v>685</v>
      </c>
      <c r="X100" s="0" t="n">
        <v>832</v>
      </c>
      <c r="Y100" s="0" t="n">
        <v>1102</v>
      </c>
      <c r="Z100" s="0" t="n">
        <v>2212</v>
      </c>
      <c r="AA100" s="0" t="n">
        <v>910</v>
      </c>
      <c r="AB100" s="0" t="n">
        <v>192</v>
      </c>
      <c r="AC100" s="0" t="n">
        <v>5936</v>
      </c>
      <c r="AD100" s="0" t="n">
        <v>795</v>
      </c>
      <c r="AE100" s="0" t="n">
        <v>1788</v>
      </c>
      <c r="AF100" s="0" t="n">
        <f aca="false">IF($B$5=1,$U100,0)+IF($C$5=1,$V100,0)+IF($D$5=1,$W100,0)+IF($E$5=1,$X100,0)+IF($F$5=1,$Y100,0)+IF($G$5=1,$Z100,0)+IF($H$5=1,$AA100,0)+IF($I$5=1,$AB100,0)+IF($J$5=1,$AC100,0)+IF($K$5=1,$AD100,0)+IF($L$5=1,$AE100,0)</f>
        <v>5627</v>
      </c>
      <c r="AG100" s="0" t="n">
        <f aca="false">IF($B$6=1,$U100,0)+IF($C$6=1,$V100,0)+IF($D$6=1,$W100,0)+IF($E$6=1,$X100,0)+IF($F$6=1,$Y100,0)+IF($G$6=1,$Z100,0)+IF($H$6=1,$AA100,0)+IF($I$6=1,$AB100,0)+IF($J$6=1,$AC100,0)+IF($K$6=1,$AD100,0)+IF($L$6=1,$AE100,0)</f>
        <v>11373</v>
      </c>
      <c r="AH100" s="0" t="n">
        <f aca="false">IF($B$7=1,$U100,0)+IF($C$7=1,$V100,0)+IF($D$7=1,$W100,0)+IF($E$7=1,$X100,0)+IF($F$7=1,$Y100,0)+IF($G$7=1,$Z100,0)+IF($H$7=1,$AA100,0)+IF($I$7=1,$AB100,0)+IF($J$7=1,$AC100,0)+IF($K$7=1,$AD100,0)+IF($L$7=1,$AE100,0)</f>
        <v>0</v>
      </c>
    </row>
    <row r="101" customFormat="false" ht="12.75" hidden="false" customHeight="false" outlineLevel="0" collapsed="false">
      <c r="S101" s="0" t="str">
        <f aca="false">CONCATENATE(MONTH(T101),"/",DAY(T101)," ",HOUR(T101))</f>
        <v>6/24 2</v>
      </c>
      <c r="T101" s="5" t="n">
        <v>36701.0833333333</v>
      </c>
      <c r="U101" s="0" t="n">
        <v>1197</v>
      </c>
      <c r="V101" s="0" t="n">
        <v>1255</v>
      </c>
      <c r="W101" s="0" t="n">
        <v>656</v>
      </c>
      <c r="X101" s="0" t="n">
        <v>797</v>
      </c>
      <c r="Y101" s="0" t="n">
        <v>1054</v>
      </c>
      <c r="Z101" s="0" t="n">
        <v>2097</v>
      </c>
      <c r="AA101" s="0" t="n">
        <v>893</v>
      </c>
      <c r="AB101" s="0" t="n">
        <v>184</v>
      </c>
      <c r="AC101" s="0" t="n">
        <v>5669</v>
      </c>
      <c r="AD101" s="0" t="n">
        <v>790</v>
      </c>
      <c r="AE101" s="0" t="n">
        <v>1732</v>
      </c>
      <c r="AF101" s="0" t="n">
        <f aca="false">IF($B$5=1,$U101,0)+IF($C$5=1,$V101,0)+IF($D$5=1,$W101,0)+IF($E$5=1,$X101,0)+IF($F$5=1,$Y101,0)+IF($G$5=1,$Z101,0)+IF($H$5=1,$AA101,0)+IF($I$5=1,$AB101,0)+IF($J$5=1,$AC101,0)+IF($K$5=1,$AD101,0)+IF($L$5=1,$AE101,0)</f>
        <v>5467</v>
      </c>
      <c r="AG101" s="0" t="n">
        <f aca="false">IF($B$6=1,$U101,0)+IF($C$6=1,$V101,0)+IF($D$6=1,$W101,0)+IF($E$6=1,$X101,0)+IF($F$6=1,$Y101,0)+IF($G$6=1,$Z101,0)+IF($H$6=1,$AA101,0)+IF($I$6=1,$AB101,0)+IF($J$6=1,$AC101,0)+IF($K$6=1,$AD101,0)+IF($L$6=1,$AE101,0)</f>
        <v>10857</v>
      </c>
      <c r="AH101" s="0" t="n">
        <f aca="false">IF($B$7=1,$U101,0)+IF($C$7=1,$V101,0)+IF($D$7=1,$W101,0)+IF($E$7=1,$X101,0)+IF($F$7=1,$Y101,0)+IF($G$7=1,$Z101,0)+IF($H$7=1,$AA101,0)+IF($I$7=1,$AB101,0)+IF($J$7=1,$AC101,0)+IF($K$7=1,$AD101,0)+IF($L$7=1,$AE101,0)</f>
        <v>0</v>
      </c>
    </row>
    <row r="102" customFormat="false" ht="12.75" hidden="false" customHeight="false" outlineLevel="0" collapsed="false">
      <c r="S102" s="0" t="str">
        <f aca="false">CONCATENATE(MONTH(T102),"/",DAY(T102)," ",HOUR(T102))</f>
        <v>6/24 3</v>
      </c>
      <c r="T102" s="5" t="n">
        <v>36701.125</v>
      </c>
      <c r="U102" s="0" t="n">
        <v>1140</v>
      </c>
      <c r="V102" s="0" t="n">
        <v>1235</v>
      </c>
      <c r="W102" s="0" t="n">
        <v>634</v>
      </c>
      <c r="X102" s="0" t="n">
        <v>774</v>
      </c>
      <c r="Y102" s="0" t="n">
        <v>1026</v>
      </c>
      <c r="Z102" s="0" t="n">
        <v>2031</v>
      </c>
      <c r="AA102" s="0" t="n">
        <v>872</v>
      </c>
      <c r="AB102" s="0" t="n">
        <v>178</v>
      </c>
      <c r="AC102" s="0" t="n">
        <v>5500</v>
      </c>
      <c r="AD102" s="0" t="n">
        <v>781</v>
      </c>
      <c r="AE102" s="0" t="n">
        <v>1679</v>
      </c>
      <c r="AF102" s="0" t="n">
        <f aca="false">IF($B$5=1,$U102,0)+IF($C$5=1,$V102,0)+IF($D$5=1,$W102,0)+IF($E$5=1,$X102,0)+IF($F$5=1,$Y102,0)+IF($G$5=1,$Z102,0)+IF($H$5=1,$AA102,0)+IF($I$5=1,$AB102,0)+IF($J$5=1,$AC102,0)+IF($K$5=1,$AD102,0)+IF($L$5=1,$AE102,0)</f>
        <v>5341</v>
      </c>
      <c r="AG102" s="0" t="n">
        <f aca="false">IF($B$6=1,$U102,0)+IF($C$6=1,$V102,0)+IF($D$6=1,$W102,0)+IF($E$6=1,$X102,0)+IF($F$6=1,$Y102,0)+IF($G$6=1,$Z102,0)+IF($H$6=1,$AA102,0)+IF($I$6=1,$AB102,0)+IF($J$6=1,$AC102,0)+IF($K$6=1,$AD102,0)+IF($L$6=1,$AE102,0)</f>
        <v>10509</v>
      </c>
      <c r="AH102" s="0" t="n">
        <f aca="false">IF($B$7=1,$U102,0)+IF($C$7=1,$V102,0)+IF($D$7=1,$W102,0)+IF($E$7=1,$X102,0)+IF($F$7=1,$Y102,0)+IF($G$7=1,$Z102,0)+IF($H$7=1,$AA102,0)+IF($I$7=1,$AB102,0)+IF($J$7=1,$AC102,0)+IF($K$7=1,$AD102,0)+IF($L$7=1,$AE102,0)</f>
        <v>0</v>
      </c>
    </row>
    <row r="103" customFormat="false" ht="12.75" hidden="false" customHeight="false" outlineLevel="0" collapsed="false">
      <c r="S103" s="0" t="str">
        <f aca="false">CONCATENATE(MONTH(T103),"/",DAY(T103)," ",HOUR(T103))</f>
        <v>6/24 4</v>
      </c>
      <c r="T103" s="5" t="n">
        <v>36701.1666666667</v>
      </c>
      <c r="U103" s="0" t="n">
        <v>1118</v>
      </c>
      <c r="V103" s="0" t="n">
        <v>1224</v>
      </c>
      <c r="W103" s="0" t="n">
        <v>611</v>
      </c>
      <c r="X103" s="0" t="n">
        <v>761</v>
      </c>
      <c r="Y103" s="0" t="n">
        <v>1007</v>
      </c>
      <c r="Z103" s="0" t="n">
        <v>1998</v>
      </c>
      <c r="AA103" s="0" t="n">
        <v>854</v>
      </c>
      <c r="AB103" s="0" t="n">
        <v>171</v>
      </c>
      <c r="AC103" s="0" t="n">
        <v>5400</v>
      </c>
      <c r="AD103" s="0" t="n">
        <v>782</v>
      </c>
      <c r="AE103" s="0" t="n">
        <v>1668</v>
      </c>
      <c r="AF103" s="0" t="n">
        <f aca="false">IF($B$5=1,$U103,0)+IF($C$5=1,$V103,0)+IF($D$5=1,$W103,0)+IF($E$5=1,$X103,0)+IF($F$5=1,$Y103,0)+IF($G$5=1,$Z103,0)+IF($H$5=1,$AA103,0)+IF($I$5=1,$AB103,0)+IF($J$5=1,$AC103,0)+IF($K$5=1,$AD103,0)+IF($L$5=1,$AE103,0)</f>
        <v>5289</v>
      </c>
      <c r="AG103" s="0" t="n">
        <f aca="false">IF($B$6=1,$U103,0)+IF($C$6=1,$V103,0)+IF($D$6=1,$W103,0)+IF($E$6=1,$X103,0)+IF($F$6=1,$Y103,0)+IF($G$6=1,$Z103,0)+IF($H$6=1,$AA103,0)+IF($I$6=1,$AB103,0)+IF($J$6=1,$AC103,0)+IF($K$6=1,$AD103,0)+IF($L$6=1,$AE103,0)</f>
        <v>10305</v>
      </c>
      <c r="AH103" s="0" t="n">
        <f aca="false">IF($B$7=1,$U103,0)+IF($C$7=1,$V103,0)+IF($D$7=1,$W103,0)+IF($E$7=1,$X103,0)+IF($F$7=1,$Y103,0)+IF($G$7=1,$Z103,0)+IF($H$7=1,$AA103,0)+IF($I$7=1,$AB103,0)+IF($J$7=1,$AC103,0)+IF($K$7=1,$AD103,0)+IF($L$7=1,$AE103,0)</f>
        <v>0</v>
      </c>
    </row>
    <row r="104" customFormat="false" ht="12.75" hidden="false" customHeight="false" outlineLevel="0" collapsed="false">
      <c r="S104" s="0" t="str">
        <f aca="false">CONCATENATE(MONTH(T104),"/",DAY(T104)," ",HOUR(T104))</f>
        <v>6/24 5</v>
      </c>
      <c r="T104" s="5" t="n">
        <v>36701.2083333333</v>
      </c>
      <c r="U104" s="0" t="n">
        <v>1129</v>
      </c>
      <c r="V104" s="0" t="n">
        <v>1231</v>
      </c>
      <c r="W104" s="0" t="n">
        <v>607</v>
      </c>
      <c r="X104" s="0" t="n">
        <v>763</v>
      </c>
      <c r="Y104" s="0" t="n">
        <v>996</v>
      </c>
      <c r="Z104" s="0" t="n">
        <v>1969</v>
      </c>
      <c r="AA104" s="0" t="n">
        <v>873</v>
      </c>
      <c r="AB104" s="0" t="n">
        <v>170</v>
      </c>
      <c r="AC104" s="0" t="n">
        <v>5322</v>
      </c>
      <c r="AD104" s="0" t="n">
        <v>777</v>
      </c>
      <c r="AE104" s="0" t="n">
        <v>1669</v>
      </c>
      <c r="AF104" s="0" t="n">
        <f aca="false">IF($B$5=1,$U104,0)+IF($C$5=1,$V104,0)+IF($D$5=1,$W104,0)+IF($E$5=1,$X104,0)+IF($F$5=1,$Y104,0)+IF($G$5=1,$Z104,0)+IF($H$5=1,$AA104,0)+IF($I$5=1,$AB104,0)+IF($J$5=1,$AC104,0)+IF($K$5=1,$AD104,0)+IF($L$5=1,$AE104,0)</f>
        <v>5313</v>
      </c>
      <c r="AG104" s="0" t="n">
        <f aca="false">IF($B$6=1,$U104,0)+IF($C$6=1,$V104,0)+IF($D$6=1,$W104,0)+IF($E$6=1,$X104,0)+IF($F$6=1,$Y104,0)+IF($G$6=1,$Z104,0)+IF($H$6=1,$AA104,0)+IF($I$6=1,$AB104,0)+IF($J$6=1,$AC104,0)+IF($K$6=1,$AD104,0)+IF($L$6=1,$AE104,0)</f>
        <v>10193</v>
      </c>
      <c r="AH104" s="0" t="n">
        <f aca="false">IF($B$7=1,$U104,0)+IF($C$7=1,$V104,0)+IF($D$7=1,$W104,0)+IF($E$7=1,$X104,0)+IF($F$7=1,$Y104,0)+IF($G$7=1,$Z104,0)+IF($H$7=1,$AA104,0)+IF($I$7=1,$AB104,0)+IF($J$7=1,$AC104,0)+IF($K$7=1,$AD104,0)+IF($L$7=1,$AE104,0)</f>
        <v>0</v>
      </c>
    </row>
    <row r="105" customFormat="false" ht="12.75" hidden="false" customHeight="false" outlineLevel="0" collapsed="false">
      <c r="S105" s="0" t="str">
        <f aca="false">CONCATENATE(MONTH(T105),"/",DAY(T105)," ",HOUR(T105))</f>
        <v>6/24 6</v>
      </c>
      <c r="T105" s="5" t="n">
        <v>36701.25</v>
      </c>
      <c r="U105" s="0" t="n">
        <v>1160</v>
      </c>
      <c r="V105" s="0" t="n">
        <v>1277</v>
      </c>
      <c r="W105" s="0" t="n">
        <v>639</v>
      </c>
      <c r="X105" s="0" t="n">
        <v>786</v>
      </c>
      <c r="Y105" s="0" t="n">
        <v>1026</v>
      </c>
      <c r="Z105" s="0" t="n">
        <v>2042</v>
      </c>
      <c r="AA105" s="0" t="n">
        <v>904</v>
      </c>
      <c r="AB105" s="0" t="n">
        <v>179</v>
      </c>
      <c r="AC105" s="0" t="n">
        <v>5445</v>
      </c>
      <c r="AD105" s="0" t="n">
        <v>774</v>
      </c>
      <c r="AE105" s="0" t="n">
        <v>1696</v>
      </c>
      <c r="AF105" s="0" t="n">
        <f aca="false">IF($B$5=1,$U105,0)+IF($C$5=1,$V105,0)+IF($D$5=1,$W105,0)+IF($E$5=1,$X105,0)+IF($F$5=1,$Y105,0)+IF($G$5=1,$Z105,0)+IF($H$5=1,$AA105,0)+IF($I$5=1,$AB105,0)+IF($J$5=1,$AC105,0)+IF($K$5=1,$AD105,0)+IF($L$5=1,$AE105,0)</f>
        <v>5437</v>
      </c>
      <c r="AG105" s="0" t="n">
        <f aca="false">IF($B$6=1,$U105,0)+IF($C$6=1,$V105,0)+IF($D$6=1,$W105,0)+IF($E$6=1,$X105,0)+IF($F$6=1,$Y105,0)+IF($G$6=1,$Z105,0)+IF($H$6=1,$AA105,0)+IF($I$6=1,$AB105,0)+IF($J$6=1,$AC105,0)+IF($K$6=1,$AD105,0)+IF($L$6=1,$AE105,0)</f>
        <v>10491</v>
      </c>
      <c r="AH105" s="0" t="n">
        <f aca="false">IF($B$7=1,$U105,0)+IF($C$7=1,$V105,0)+IF($D$7=1,$W105,0)+IF($E$7=1,$X105,0)+IF($F$7=1,$Y105,0)+IF($G$7=1,$Z105,0)+IF($H$7=1,$AA105,0)+IF($I$7=1,$AB105,0)+IF($J$7=1,$AC105,0)+IF($K$7=1,$AD105,0)+IF($L$7=1,$AE105,0)</f>
        <v>0</v>
      </c>
    </row>
    <row r="106" customFormat="false" ht="12.75" hidden="false" customHeight="false" outlineLevel="0" collapsed="false">
      <c r="S106" s="0" t="str">
        <f aca="false">CONCATENATE(MONTH(T106),"/",DAY(T106)," ",HOUR(T106))</f>
        <v>6/24 7</v>
      </c>
      <c r="T106" s="5" t="n">
        <v>36701.2916666667</v>
      </c>
      <c r="U106" s="0" t="n">
        <v>1292</v>
      </c>
      <c r="V106" s="0" t="n">
        <v>1383</v>
      </c>
      <c r="W106" s="0" t="n">
        <v>699</v>
      </c>
      <c r="X106" s="0" t="n">
        <v>868</v>
      </c>
      <c r="Y106" s="0" t="n">
        <v>1119</v>
      </c>
      <c r="Z106" s="0" t="n">
        <v>2269</v>
      </c>
      <c r="AA106" s="0" t="n">
        <v>992</v>
      </c>
      <c r="AB106" s="0" t="n">
        <v>196</v>
      </c>
      <c r="AC106" s="0" t="n">
        <v>5825</v>
      </c>
      <c r="AD106" s="0" t="n">
        <v>777</v>
      </c>
      <c r="AE106" s="0" t="n">
        <v>1830</v>
      </c>
      <c r="AF106" s="0" t="n">
        <f aca="false">IF($B$5=1,$U106,0)+IF($C$5=1,$V106,0)+IF($D$5=1,$W106,0)+IF($E$5=1,$X106,0)+IF($F$5=1,$Y106,0)+IF($G$5=1,$Z106,0)+IF($H$5=1,$AA106,0)+IF($I$5=1,$AB106,0)+IF($J$5=1,$AC106,0)+IF($K$5=1,$AD106,0)+IF($L$5=1,$AE106,0)</f>
        <v>5850</v>
      </c>
      <c r="AG106" s="0" t="n">
        <f aca="false">IF($B$6=1,$U106,0)+IF($C$6=1,$V106,0)+IF($D$6=1,$W106,0)+IF($E$6=1,$X106,0)+IF($F$6=1,$Y106,0)+IF($G$6=1,$Z106,0)+IF($H$6=1,$AA106,0)+IF($I$6=1,$AB106,0)+IF($J$6=1,$AC106,0)+IF($K$6=1,$AD106,0)+IF($L$6=1,$AE106,0)</f>
        <v>11400</v>
      </c>
      <c r="AH106" s="0" t="n">
        <f aca="false">IF($B$7=1,$U106,0)+IF($C$7=1,$V106,0)+IF($D$7=1,$W106,0)+IF($E$7=1,$X106,0)+IF($F$7=1,$Y106,0)+IF($G$7=1,$Z106,0)+IF($H$7=1,$AA106,0)+IF($I$7=1,$AB106,0)+IF($J$7=1,$AC106,0)+IF($K$7=1,$AD106,0)+IF($L$7=1,$AE106,0)</f>
        <v>0</v>
      </c>
    </row>
    <row r="107" customFormat="false" ht="12.75" hidden="false" customHeight="false" outlineLevel="0" collapsed="false">
      <c r="S107" s="0" t="str">
        <f aca="false">CONCATENATE(MONTH(T107),"/",DAY(T107)," ",HOUR(T107))</f>
        <v>6/24 8</v>
      </c>
      <c r="T107" s="5" t="n">
        <v>36701.3333333333</v>
      </c>
      <c r="U107" s="0" t="n">
        <v>1411</v>
      </c>
      <c r="V107" s="0" t="n">
        <v>1490</v>
      </c>
      <c r="W107" s="0" t="n">
        <v>789</v>
      </c>
      <c r="X107" s="0" t="n">
        <v>962</v>
      </c>
      <c r="Y107" s="0" t="n">
        <v>1246</v>
      </c>
      <c r="Z107" s="0" t="n">
        <v>2582</v>
      </c>
      <c r="AA107" s="0" t="n">
        <v>1122</v>
      </c>
      <c r="AB107" s="0" t="n">
        <v>221</v>
      </c>
      <c r="AC107" s="0" t="n">
        <v>6281</v>
      </c>
      <c r="AD107" s="0" t="n">
        <v>754</v>
      </c>
      <c r="AE107" s="0" t="n">
        <v>1991</v>
      </c>
      <c r="AF107" s="0" t="n">
        <f aca="false">IF($B$5=1,$U107,0)+IF($C$5=1,$V107,0)+IF($D$5=1,$W107,0)+IF($E$5=1,$X107,0)+IF($F$5=1,$Y107,0)+IF($G$5=1,$Z107,0)+IF($H$5=1,$AA107,0)+IF($I$5=1,$AB107,0)+IF($J$5=1,$AC107,0)+IF($K$5=1,$AD107,0)+IF($L$5=1,$AE107,0)</f>
        <v>6319</v>
      </c>
      <c r="AG107" s="0" t="n">
        <f aca="false">IF($B$6=1,$U107,0)+IF($C$6=1,$V107,0)+IF($D$6=1,$W107,0)+IF($E$6=1,$X107,0)+IF($F$6=1,$Y107,0)+IF($G$6=1,$Z107,0)+IF($H$6=1,$AA107,0)+IF($I$6=1,$AB107,0)+IF($J$6=1,$AC107,0)+IF($K$6=1,$AD107,0)+IF($L$6=1,$AE107,0)</f>
        <v>12530</v>
      </c>
      <c r="AH107" s="0" t="n">
        <f aca="false">IF($B$7=1,$U107,0)+IF($C$7=1,$V107,0)+IF($D$7=1,$W107,0)+IF($E$7=1,$X107,0)+IF($F$7=1,$Y107,0)+IF($G$7=1,$Z107,0)+IF($H$7=1,$AA107,0)+IF($I$7=1,$AB107,0)+IF($J$7=1,$AC107,0)+IF($K$7=1,$AD107,0)+IF($L$7=1,$AE107,0)</f>
        <v>0</v>
      </c>
    </row>
    <row r="108" customFormat="false" ht="12.75" hidden="false" customHeight="false" outlineLevel="0" collapsed="false">
      <c r="S108" s="0" t="str">
        <f aca="false">CONCATENATE(MONTH(T108),"/",DAY(T108)," ",HOUR(T108))</f>
        <v>6/24 9</v>
      </c>
      <c r="T108" s="5" t="n">
        <v>36701.375</v>
      </c>
      <c r="U108" s="0" t="n">
        <v>1504</v>
      </c>
      <c r="V108" s="0" t="n">
        <v>1566</v>
      </c>
      <c r="W108" s="0" t="n">
        <v>866</v>
      </c>
      <c r="X108" s="0" t="n">
        <v>1047</v>
      </c>
      <c r="Y108" s="0" t="n">
        <v>1382</v>
      </c>
      <c r="Z108" s="0" t="n">
        <v>2893</v>
      </c>
      <c r="AA108" s="0" t="n">
        <v>1197</v>
      </c>
      <c r="AB108" s="0" t="n">
        <v>243</v>
      </c>
      <c r="AC108" s="0" t="n">
        <v>6746</v>
      </c>
      <c r="AD108" s="0" t="n">
        <v>756</v>
      </c>
      <c r="AE108" s="0" t="n">
        <v>2122</v>
      </c>
      <c r="AF108" s="0" t="n">
        <f aca="false">IF($B$5=1,$U108,0)+IF($C$5=1,$V108,0)+IF($D$5=1,$W108,0)+IF($E$5=1,$X108,0)+IF($F$5=1,$Y108,0)+IF($G$5=1,$Z108,0)+IF($H$5=1,$AA108,0)+IF($I$5=1,$AB108,0)+IF($J$5=1,$AC108,0)+IF($K$5=1,$AD108,0)+IF($L$5=1,$AE108,0)</f>
        <v>6688</v>
      </c>
      <c r="AG108" s="0" t="n">
        <f aca="false">IF($B$6=1,$U108,0)+IF($C$6=1,$V108,0)+IF($D$6=1,$W108,0)+IF($E$6=1,$X108,0)+IF($F$6=1,$Y108,0)+IF($G$6=1,$Z108,0)+IF($H$6=1,$AA108,0)+IF($I$6=1,$AB108,0)+IF($J$6=1,$AC108,0)+IF($K$6=1,$AD108,0)+IF($L$6=1,$AE108,0)</f>
        <v>13634</v>
      </c>
      <c r="AH108" s="0" t="n">
        <f aca="false">IF($B$7=1,$U108,0)+IF($C$7=1,$V108,0)+IF($D$7=1,$W108,0)+IF($E$7=1,$X108,0)+IF($F$7=1,$Y108,0)+IF($G$7=1,$Z108,0)+IF($H$7=1,$AA108,0)+IF($I$7=1,$AB108,0)+IF($J$7=1,$AC108,0)+IF($K$7=1,$AD108,0)+IF($L$7=1,$AE108,0)</f>
        <v>0</v>
      </c>
    </row>
    <row r="109" customFormat="false" ht="12.75" hidden="false" customHeight="false" outlineLevel="0" collapsed="false">
      <c r="S109" s="0" t="str">
        <f aca="false">CONCATENATE(MONTH(T109),"/",DAY(T109)," ",HOUR(T109))</f>
        <v>6/24 10</v>
      </c>
      <c r="T109" s="5" t="n">
        <v>36701.4166666667</v>
      </c>
      <c r="U109" s="0" t="n">
        <v>1539</v>
      </c>
      <c r="V109" s="0" t="n">
        <v>1614</v>
      </c>
      <c r="W109" s="0" t="n">
        <v>923</v>
      </c>
      <c r="X109" s="0" t="n">
        <v>1105</v>
      </c>
      <c r="Y109" s="0" t="n">
        <v>1473</v>
      </c>
      <c r="Z109" s="0" t="n">
        <v>3140</v>
      </c>
      <c r="AA109" s="0" t="n">
        <v>1242</v>
      </c>
      <c r="AB109" s="0" t="n">
        <v>259</v>
      </c>
      <c r="AC109" s="0" t="n">
        <v>7117</v>
      </c>
      <c r="AD109" s="0" t="n">
        <v>770</v>
      </c>
      <c r="AE109" s="0" t="n">
        <v>2208</v>
      </c>
      <c r="AF109" s="0" t="n">
        <f aca="false">IF($B$5=1,$U109,0)+IF($C$5=1,$V109,0)+IF($D$5=1,$W109,0)+IF($E$5=1,$X109,0)+IF($F$5=1,$Y109,0)+IF($G$5=1,$Z109,0)+IF($H$5=1,$AA109,0)+IF($I$5=1,$AB109,0)+IF($J$5=1,$AC109,0)+IF($K$5=1,$AD109,0)+IF($L$5=1,$AE109,0)</f>
        <v>6939</v>
      </c>
      <c r="AG109" s="0" t="n">
        <f aca="false">IF($B$6=1,$U109,0)+IF($C$6=1,$V109,0)+IF($D$6=1,$W109,0)+IF($E$6=1,$X109,0)+IF($F$6=1,$Y109,0)+IF($G$6=1,$Z109,0)+IF($H$6=1,$AA109,0)+IF($I$6=1,$AB109,0)+IF($J$6=1,$AC109,0)+IF($K$6=1,$AD109,0)+IF($L$6=1,$AE109,0)</f>
        <v>14451</v>
      </c>
      <c r="AH109" s="0" t="n">
        <f aca="false">IF($B$7=1,$U109,0)+IF($C$7=1,$V109,0)+IF($D$7=1,$W109,0)+IF($E$7=1,$X109,0)+IF($F$7=1,$Y109,0)+IF($G$7=1,$Z109,0)+IF($H$7=1,$AA109,0)+IF($I$7=1,$AB109,0)+IF($J$7=1,$AC109,0)+IF($K$7=1,$AD109,0)+IF($L$7=1,$AE109,0)</f>
        <v>0</v>
      </c>
    </row>
    <row r="110" customFormat="false" ht="12.75" hidden="false" customHeight="false" outlineLevel="0" collapsed="false">
      <c r="S110" s="0" t="str">
        <f aca="false">CONCATENATE(MONTH(T110),"/",DAY(T110)," ",HOUR(T110))</f>
        <v>6/24 11</v>
      </c>
      <c r="T110" s="5" t="n">
        <v>36701.4583333333</v>
      </c>
      <c r="U110" s="0" t="n">
        <v>1565</v>
      </c>
      <c r="V110" s="0" t="n">
        <v>1620</v>
      </c>
      <c r="W110" s="0" t="n">
        <v>957</v>
      </c>
      <c r="X110" s="0" t="n">
        <v>1125</v>
      </c>
      <c r="Y110" s="0" t="n">
        <v>1533</v>
      </c>
      <c r="Z110" s="0" t="n">
        <v>3299</v>
      </c>
      <c r="AA110" s="0" t="n">
        <v>1242</v>
      </c>
      <c r="AB110" s="0" t="n">
        <v>268</v>
      </c>
      <c r="AC110" s="0" t="n">
        <v>7335</v>
      </c>
      <c r="AD110" s="0" t="n">
        <v>777</v>
      </c>
      <c r="AE110" s="0" t="n">
        <v>2254</v>
      </c>
      <c r="AF110" s="0" t="n">
        <f aca="false">IF($B$5=1,$U110,0)+IF($C$5=1,$V110,0)+IF($D$5=1,$W110,0)+IF($E$5=1,$X110,0)+IF($F$5=1,$Y110,0)+IF($G$5=1,$Z110,0)+IF($H$5=1,$AA110,0)+IF($I$5=1,$AB110,0)+IF($J$5=1,$AC110,0)+IF($K$5=1,$AD110,0)+IF($L$5=1,$AE110,0)</f>
        <v>7018</v>
      </c>
      <c r="AG110" s="0" t="n">
        <f aca="false">IF($B$6=1,$U110,0)+IF($C$6=1,$V110,0)+IF($D$6=1,$W110,0)+IF($E$6=1,$X110,0)+IF($F$6=1,$Y110,0)+IF($G$6=1,$Z110,0)+IF($H$6=1,$AA110,0)+IF($I$6=1,$AB110,0)+IF($J$6=1,$AC110,0)+IF($K$6=1,$AD110,0)+IF($L$6=1,$AE110,0)</f>
        <v>14957</v>
      </c>
      <c r="AH110" s="0" t="n">
        <f aca="false">IF($B$7=1,$U110,0)+IF($C$7=1,$V110,0)+IF($D$7=1,$W110,0)+IF($E$7=1,$X110,0)+IF($F$7=1,$Y110,0)+IF($G$7=1,$Z110,0)+IF($H$7=1,$AA110,0)+IF($I$7=1,$AB110,0)+IF($J$7=1,$AC110,0)+IF($K$7=1,$AD110,0)+IF($L$7=1,$AE110,0)</f>
        <v>0</v>
      </c>
    </row>
    <row r="111" customFormat="false" ht="12.75" hidden="false" customHeight="false" outlineLevel="0" collapsed="false">
      <c r="S111" s="0" t="str">
        <f aca="false">CONCATENATE(MONTH(T111),"/",DAY(T111)," ",HOUR(T111))</f>
        <v>6/24 12</v>
      </c>
      <c r="T111" s="5" t="n">
        <v>36701.5</v>
      </c>
      <c r="U111" s="0" t="n">
        <v>1567</v>
      </c>
      <c r="V111" s="0" t="n">
        <v>1621</v>
      </c>
      <c r="W111" s="0" t="n">
        <v>981</v>
      </c>
      <c r="X111" s="0" t="n">
        <v>1115</v>
      </c>
      <c r="Y111" s="0" t="n">
        <v>1565</v>
      </c>
      <c r="Z111" s="0" t="n">
        <v>3368</v>
      </c>
      <c r="AA111" s="0" t="n">
        <v>1231</v>
      </c>
      <c r="AB111" s="0" t="n">
        <v>275</v>
      </c>
      <c r="AC111" s="0" t="n">
        <v>7417</v>
      </c>
      <c r="AD111" s="0" t="n">
        <v>779</v>
      </c>
      <c r="AE111" s="0" t="n">
        <v>2259</v>
      </c>
      <c r="AF111" s="0" t="n">
        <f aca="false">IF($B$5=1,$U111,0)+IF($C$5=1,$V111,0)+IF($D$5=1,$W111,0)+IF($E$5=1,$X111,0)+IF($F$5=1,$Y111,0)+IF($G$5=1,$Z111,0)+IF($H$5=1,$AA111,0)+IF($I$5=1,$AB111,0)+IF($J$5=1,$AC111,0)+IF($K$5=1,$AD111,0)+IF($L$5=1,$AE111,0)</f>
        <v>7005</v>
      </c>
      <c r="AG111" s="0" t="n">
        <f aca="false">IF($B$6=1,$U111,0)+IF($C$6=1,$V111,0)+IF($D$6=1,$W111,0)+IF($E$6=1,$X111,0)+IF($F$6=1,$Y111,0)+IF($G$6=1,$Z111,0)+IF($H$6=1,$AA111,0)+IF($I$6=1,$AB111,0)+IF($J$6=1,$AC111,0)+IF($K$6=1,$AD111,0)+IF($L$6=1,$AE111,0)</f>
        <v>15173</v>
      </c>
      <c r="AH111" s="0" t="n">
        <f aca="false">IF($B$7=1,$U111,0)+IF($C$7=1,$V111,0)+IF($D$7=1,$W111,0)+IF($E$7=1,$X111,0)+IF($F$7=1,$Y111,0)+IF($G$7=1,$Z111,0)+IF($H$7=1,$AA111,0)+IF($I$7=1,$AB111,0)+IF($J$7=1,$AC111,0)+IF($K$7=1,$AD111,0)+IF($L$7=1,$AE111,0)</f>
        <v>0</v>
      </c>
    </row>
    <row r="112" customFormat="false" ht="12.75" hidden="false" customHeight="false" outlineLevel="0" collapsed="false">
      <c r="S112" s="0" t="str">
        <f aca="false">CONCATENATE(MONTH(T112),"/",DAY(T112)," ",HOUR(T112))</f>
        <v>6/24 13</v>
      </c>
      <c r="T112" s="5" t="n">
        <v>36701.5416666667</v>
      </c>
      <c r="U112" s="0" t="n">
        <v>1564</v>
      </c>
      <c r="V112" s="0" t="n">
        <v>1599</v>
      </c>
      <c r="W112" s="0" t="n">
        <v>982</v>
      </c>
      <c r="X112" s="0" t="n">
        <v>1113</v>
      </c>
      <c r="Y112" s="0" t="n">
        <v>1583</v>
      </c>
      <c r="Z112" s="0" t="n">
        <v>3393</v>
      </c>
      <c r="AA112" s="0" t="n">
        <v>1217</v>
      </c>
      <c r="AB112" s="0" t="n">
        <v>275</v>
      </c>
      <c r="AC112" s="0" t="n">
        <v>7394</v>
      </c>
      <c r="AD112" s="0" t="n">
        <v>770</v>
      </c>
      <c r="AE112" s="0" t="n">
        <v>2263</v>
      </c>
      <c r="AF112" s="0" t="n">
        <f aca="false">IF($B$5=1,$U112,0)+IF($C$5=1,$V112,0)+IF($D$5=1,$W112,0)+IF($E$5=1,$X112,0)+IF($F$5=1,$Y112,0)+IF($G$5=1,$Z112,0)+IF($H$5=1,$AA112,0)+IF($I$5=1,$AB112,0)+IF($J$5=1,$AC112,0)+IF($K$5=1,$AD112,0)+IF($L$5=1,$AE112,0)</f>
        <v>6962</v>
      </c>
      <c r="AG112" s="0" t="n">
        <f aca="false">IF($B$6=1,$U112,0)+IF($C$6=1,$V112,0)+IF($D$6=1,$W112,0)+IF($E$6=1,$X112,0)+IF($F$6=1,$Y112,0)+IF($G$6=1,$Z112,0)+IF($H$6=1,$AA112,0)+IF($I$6=1,$AB112,0)+IF($J$6=1,$AC112,0)+IF($K$6=1,$AD112,0)+IF($L$6=1,$AE112,0)</f>
        <v>15191</v>
      </c>
      <c r="AH112" s="0" t="n">
        <f aca="false">IF($B$7=1,$U112,0)+IF($C$7=1,$V112,0)+IF($D$7=1,$W112,0)+IF($E$7=1,$X112,0)+IF($F$7=1,$Y112,0)+IF($G$7=1,$Z112,0)+IF($H$7=1,$AA112,0)+IF($I$7=1,$AB112,0)+IF($J$7=1,$AC112,0)+IF($K$7=1,$AD112,0)+IF($L$7=1,$AE112,0)</f>
        <v>0</v>
      </c>
    </row>
    <row r="113" customFormat="false" ht="12.75" hidden="false" customHeight="false" outlineLevel="0" collapsed="false">
      <c r="S113" s="0" t="str">
        <f aca="false">CONCATENATE(MONTH(T113),"/",DAY(T113)," ",HOUR(T113))</f>
        <v>6/24 14</v>
      </c>
      <c r="T113" s="5" t="n">
        <v>36701.5833333333</v>
      </c>
      <c r="U113" s="0" t="n">
        <v>1552</v>
      </c>
      <c r="V113" s="0" t="n">
        <v>1577</v>
      </c>
      <c r="W113" s="0" t="n">
        <v>980</v>
      </c>
      <c r="X113" s="0" t="n">
        <v>1108</v>
      </c>
      <c r="Y113" s="0" t="n">
        <v>1594</v>
      </c>
      <c r="Z113" s="0" t="n">
        <v>3405</v>
      </c>
      <c r="AA113" s="0" t="n">
        <v>1200</v>
      </c>
      <c r="AB113" s="0" t="n">
        <v>275</v>
      </c>
      <c r="AC113" s="0" t="n">
        <v>7390</v>
      </c>
      <c r="AD113" s="0" t="n">
        <v>769</v>
      </c>
      <c r="AE113" s="0" t="n">
        <v>2253</v>
      </c>
      <c r="AF113" s="0" t="n">
        <f aca="false">IF($B$5=1,$U113,0)+IF($C$5=1,$V113,0)+IF($D$5=1,$W113,0)+IF($E$5=1,$X113,0)+IF($F$5=1,$Y113,0)+IF($G$5=1,$Z113,0)+IF($H$5=1,$AA113,0)+IF($I$5=1,$AB113,0)+IF($J$5=1,$AC113,0)+IF($K$5=1,$AD113,0)+IF($L$5=1,$AE113,0)</f>
        <v>6907</v>
      </c>
      <c r="AG113" s="0" t="n">
        <f aca="false">IF($B$6=1,$U113,0)+IF($C$6=1,$V113,0)+IF($D$6=1,$W113,0)+IF($E$6=1,$X113,0)+IF($F$6=1,$Y113,0)+IF($G$6=1,$Z113,0)+IF($H$6=1,$AA113,0)+IF($I$6=1,$AB113,0)+IF($J$6=1,$AC113,0)+IF($K$6=1,$AD113,0)+IF($L$6=1,$AE113,0)</f>
        <v>15196</v>
      </c>
      <c r="AH113" s="0" t="n">
        <f aca="false">IF($B$7=1,$U113,0)+IF($C$7=1,$V113,0)+IF($D$7=1,$W113,0)+IF($E$7=1,$X113,0)+IF($F$7=1,$Y113,0)+IF($G$7=1,$Z113,0)+IF($H$7=1,$AA113,0)+IF($I$7=1,$AB113,0)+IF($J$7=1,$AC113,0)+IF($K$7=1,$AD113,0)+IF($L$7=1,$AE113,0)</f>
        <v>0</v>
      </c>
    </row>
    <row r="114" customFormat="false" ht="12.75" hidden="false" customHeight="false" outlineLevel="0" collapsed="false">
      <c r="S114" s="0" t="str">
        <f aca="false">CONCATENATE(MONTH(T114),"/",DAY(T114)," ",HOUR(T114))</f>
        <v>6/24 15</v>
      </c>
      <c r="T114" s="5" t="n">
        <v>36701.625</v>
      </c>
      <c r="U114" s="0" t="n">
        <v>1556</v>
      </c>
      <c r="V114" s="0" t="n">
        <v>1567</v>
      </c>
      <c r="W114" s="0" t="n">
        <v>981</v>
      </c>
      <c r="X114" s="0" t="n">
        <v>1106</v>
      </c>
      <c r="Y114" s="0" t="n">
        <v>1601</v>
      </c>
      <c r="Z114" s="0" t="n">
        <v>3423</v>
      </c>
      <c r="AA114" s="0" t="n">
        <v>1194</v>
      </c>
      <c r="AB114" s="0" t="n">
        <v>275</v>
      </c>
      <c r="AC114" s="0" t="n">
        <v>7407</v>
      </c>
      <c r="AD114" s="0" t="n">
        <v>764</v>
      </c>
      <c r="AE114" s="0" t="n">
        <v>2236</v>
      </c>
      <c r="AF114" s="0" t="n">
        <f aca="false">IF($B$5=1,$U114,0)+IF($C$5=1,$V114,0)+IF($D$5=1,$W114,0)+IF($E$5=1,$X114,0)+IF($F$5=1,$Y114,0)+IF($G$5=1,$Z114,0)+IF($H$5=1,$AA114,0)+IF($I$5=1,$AB114,0)+IF($J$5=1,$AC114,0)+IF($K$5=1,$AD114,0)+IF($L$5=1,$AE114,0)</f>
        <v>6867</v>
      </c>
      <c r="AG114" s="0" t="n">
        <f aca="false">IF($B$6=1,$U114,0)+IF($C$6=1,$V114,0)+IF($D$6=1,$W114,0)+IF($E$6=1,$X114,0)+IF($F$6=1,$Y114,0)+IF($G$6=1,$Z114,0)+IF($H$6=1,$AA114,0)+IF($I$6=1,$AB114,0)+IF($J$6=1,$AC114,0)+IF($K$6=1,$AD114,0)+IF($L$6=1,$AE114,0)</f>
        <v>15243</v>
      </c>
      <c r="AH114" s="0" t="n">
        <f aca="false">IF($B$7=1,$U114,0)+IF($C$7=1,$V114,0)+IF($D$7=1,$W114,0)+IF($E$7=1,$X114,0)+IF($F$7=1,$Y114,0)+IF($G$7=1,$Z114,0)+IF($H$7=1,$AA114,0)+IF($I$7=1,$AB114,0)+IF($J$7=1,$AC114,0)+IF($K$7=1,$AD114,0)+IF($L$7=1,$AE114,0)</f>
        <v>0</v>
      </c>
    </row>
    <row r="115" customFormat="false" ht="12.75" hidden="false" customHeight="false" outlineLevel="0" collapsed="false">
      <c r="S115" s="0" t="str">
        <f aca="false">CONCATENATE(MONTH(T115),"/",DAY(T115)," ",HOUR(T115))</f>
        <v>6/24 16</v>
      </c>
      <c r="T115" s="5" t="n">
        <v>36701.6666666667</v>
      </c>
      <c r="U115" s="0" t="n">
        <v>1582</v>
      </c>
      <c r="V115" s="0" t="n">
        <v>1582</v>
      </c>
      <c r="W115" s="0" t="n">
        <v>973</v>
      </c>
      <c r="X115" s="0" t="n">
        <v>1107</v>
      </c>
      <c r="Y115" s="0" t="n">
        <v>1605</v>
      </c>
      <c r="Z115" s="0" t="n">
        <v>3428</v>
      </c>
      <c r="AA115" s="0" t="n">
        <v>1204</v>
      </c>
      <c r="AB115" s="0" t="n">
        <v>273</v>
      </c>
      <c r="AC115" s="0" t="n">
        <v>7416</v>
      </c>
      <c r="AD115" s="0" t="n">
        <v>765</v>
      </c>
      <c r="AE115" s="0" t="n">
        <v>2237</v>
      </c>
      <c r="AF115" s="0" t="n">
        <f aca="false">IF($B$5=1,$U115,0)+IF($C$5=1,$V115,0)+IF($D$5=1,$W115,0)+IF($E$5=1,$X115,0)+IF($F$5=1,$Y115,0)+IF($G$5=1,$Z115,0)+IF($H$5=1,$AA115,0)+IF($I$5=1,$AB115,0)+IF($J$5=1,$AC115,0)+IF($K$5=1,$AD115,0)+IF($L$5=1,$AE115,0)</f>
        <v>6895</v>
      </c>
      <c r="AG115" s="0" t="n">
        <f aca="false">IF($B$6=1,$U115,0)+IF($C$6=1,$V115,0)+IF($D$6=1,$W115,0)+IF($E$6=1,$X115,0)+IF($F$6=1,$Y115,0)+IF($G$6=1,$Z115,0)+IF($H$6=1,$AA115,0)+IF($I$6=1,$AB115,0)+IF($J$6=1,$AC115,0)+IF($K$6=1,$AD115,0)+IF($L$6=1,$AE115,0)</f>
        <v>15277</v>
      </c>
      <c r="AH115" s="0" t="n">
        <f aca="false">IF($B$7=1,$U115,0)+IF($C$7=1,$V115,0)+IF($D$7=1,$W115,0)+IF($E$7=1,$X115,0)+IF($F$7=1,$Y115,0)+IF($G$7=1,$Z115,0)+IF($H$7=1,$AA115,0)+IF($I$7=1,$AB115,0)+IF($J$7=1,$AC115,0)+IF($K$7=1,$AD115,0)+IF($L$7=1,$AE115,0)</f>
        <v>0</v>
      </c>
    </row>
    <row r="116" customFormat="false" ht="12.75" hidden="false" customHeight="false" outlineLevel="0" collapsed="false">
      <c r="S116" s="0" t="str">
        <f aca="false">CONCATENATE(MONTH(T116),"/",DAY(T116)," ",HOUR(T116))</f>
        <v>6/24 17</v>
      </c>
      <c r="T116" s="5" t="n">
        <v>36701.7083333333</v>
      </c>
      <c r="U116" s="0" t="n">
        <v>1586</v>
      </c>
      <c r="V116" s="0" t="n">
        <v>1574</v>
      </c>
      <c r="W116" s="0" t="n">
        <v>972</v>
      </c>
      <c r="X116" s="0" t="n">
        <v>1094</v>
      </c>
      <c r="Y116" s="0" t="n">
        <v>1584</v>
      </c>
      <c r="Z116" s="0" t="n">
        <v>3401</v>
      </c>
      <c r="AA116" s="0" t="n">
        <v>1193</v>
      </c>
      <c r="AB116" s="0" t="n">
        <v>273</v>
      </c>
      <c r="AC116" s="0" t="n">
        <v>7389</v>
      </c>
      <c r="AD116" s="0" t="n">
        <v>767</v>
      </c>
      <c r="AE116" s="0" t="n">
        <v>2217</v>
      </c>
      <c r="AF116" s="0" t="n">
        <f aca="false">IF($B$5=1,$U116,0)+IF($C$5=1,$V116,0)+IF($D$5=1,$W116,0)+IF($E$5=1,$X116,0)+IF($F$5=1,$Y116,0)+IF($G$5=1,$Z116,0)+IF($H$5=1,$AA116,0)+IF($I$5=1,$AB116,0)+IF($J$5=1,$AC116,0)+IF($K$5=1,$AD116,0)+IF($L$5=1,$AE116,0)</f>
        <v>6845</v>
      </c>
      <c r="AG116" s="0" t="n">
        <f aca="false">IF($B$6=1,$U116,0)+IF($C$6=1,$V116,0)+IF($D$6=1,$W116,0)+IF($E$6=1,$X116,0)+IF($F$6=1,$Y116,0)+IF($G$6=1,$Z116,0)+IF($H$6=1,$AA116,0)+IF($I$6=1,$AB116,0)+IF($J$6=1,$AC116,0)+IF($K$6=1,$AD116,0)+IF($L$6=1,$AE116,0)</f>
        <v>15205</v>
      </c>
      <c r="AH116" s="0" t="n">
        <f aca="false">IF($B$7=1,$U116,0)+IF($C$7=1,$V116,0)+IF($D$7=1,$W116,0)+IF($E$7=1,$X116,0)+IF($F$7=1,$Y116,0)+IF($G$7=1,$Z116,0)+IF($H$7=1,$AA116,0)+IF($I$7=1,$AB116,0)+IF($J$7=1,$AC116,0)+IF($K$7=1,$AD116,0)+IF($L$7=1,$AE116,0)</f>
        <v>0</v>
      </c>
    </row>
    <row r="117" customFormat="false" ht="12.75" hidden="false" customHeight="false" outlineLevel="0" collapsed="false">
      <c r="S117" s="0" t="str">
        <f aca="false">CONCATENATE(MONTH(T117),"/",DAY(T117)," ",HOUR(T117))</f>
        <v>6/24 18</v>
      </c>
      <c r="T117" s="5" t="n">
        <v>36701.75</v>
      </c>
      <c r="U117" s="0" t="n">
        <v>1558</v>
      </c>
      <c r="V117" s="0" t="n">
        <v>1549</v>
      </c>
      <c r="W117" s="0" t="n">
        <v>949</v>
      </c>
      <c r="X117" s="0" t="n">
        <v>1069</v>
      </c>
      <c r="Y117" s="0" t="n">
        <v>1535</v>
      </c>
      <c r="Z117" s="0" t="n">
        <v>3312</v>
      </c>
      <c r="AA117" s="0" t="n">
        <v>1174</v>
      </c>
      <c r="AB117" s="0" t="n">
        <v>266</v>
      </c>
      <c r="AC117" s="0" t="n">
        <v>7246</v>
      </c>
      <c r="AD117" s="0" t="n">
        <v>755</v>
      </c>
      <c r="AE117" s="0" t="n">
        <v>2179</v>
      </c>
      <c r="AF117" s="0" t="n">
        <f aca="false">IF($B$5=1,$U117,0)+IF($C$5=1,$V117,0)+IF($D$5=1,$W117,0)+IF($E$5=1,$X117,0)+IF($F$5=1,$Y117,0)+IF($G$5=1,$Z117,0)+IF($H$5=1,$AA117,0)+IF($I$5=1,$AB117,0)+IF($J$5=1,$AC117,0)+IF($K$5=1,$AD117,0)+IF($L$5=1,$AE117,0)</f>
        <v>6726</v>
      </c>
      <c r="AG117" s="0" t="n">
        <f aca="false">IF($B$6=1,$U117,0)+IF($C$6=1,$V117,0)+IF($D$6=1,$W117,0)+IF($E$6=1,$X117,0)+IF($F$6=1,$Y117,0)+IF($G$6=1,$Z117,0)+IF($H$6=1,$AA117,0)+IF($I$6=1,$AB117,0)+IF($J$6=1,$AC117,0)+IF($K$6=1,$AD117,0)+IF($L$6=1,$AE117,0)</f>
        <v>14866</v>
      </c>
      <c r="AH117" s="0" t="n">
        <f aca="false">IF($B$7=1,$U117,0)+IF($C$7=1,$V117,0)+IF($D$7=1,$W117,0)+IF($E$7=1,$X117,0)+IF($F$7=1,$Y117,0)+IF($G$7=1,$Z117,0)+IF($H$7=1,$AA117,0)+IF($I$7=1,$AB117,0)+IF($J$7=1,$AC117,0)+IF($K$7=1,$AD117,0)+IF($L$7=1,$AE117,0)</f>
        <v>0</v>
      </c>
    </row>
    <row r="118" customFormat="false" ht="12.75" hidden="false" customHeight="false" outlineLevel="0" collapsed="false">
      <c r="S118" s="0" t="str">
        <f aca="false">CONCATENATE(MONTH(T118),"/",DAY(T118)," ",HOUR(T118))</f>
        <v>6/24 19</v>
      </c>
      <c r="T118" s="5" t="n">
        <v>36701.7916666667</v>
      </c>
      <c r="U118" s="0" t="n">
        <v>1516</v>
      </c>
      <c r="V118" s="0" t="n">
        <v>1499</v>
      </c>
      <c r="W118" s="0" t="n">
        <v>930</v>
      </c>
      <c r="X118" s="0" t="n">
        <v>1030</v>
      </c>
      <c r="Y118" s="0" t="n">
        <v>1475</v>
      </c>
      <c r="Z118" s="0" t="n">
        <v>3191</v>
      </c>
      <c r="AA118" s="0" t="n">
        <v>1145</v>
      </c>
      <c r="AB118" s="0" t="n">
        <v>261</v>
      </c>
      <c r="AC118" s="0" t="n">
        <v>7069</v>
      </c>
      <c r="AD118" s="0" t="n">
        <v>763</v>
      </c>
      <c r="AE118" s="0" t="n">
        <v>2141</v>
      </c>
      <c r="AF118" s="0" t="n">
        <f aca="false">IF($B$5=1,$U118,0)+IF($C$5=1,$V118,0)+IF($D$5=1,$W118,0)+IF($E$5=1,$X118,0)+IF($F$5=1,$Y118,0)+IF($G$5=1,$Z118,0)+IF($H$5=1,$AA118,0)+IF($I$5=1,$AB118,0)+IF($J$5=1,$AC118,0)+IF($K$5=1,$AD118,0)+IF($L$5=1,$AE118,0)</f>
        <v>6578</v>
      </c>
      <c r="AG118" s="0" t="n">
        <f aca="false">IF($B$6=1,$U118,0)+IF($C$6=1,$V118,0)+IF($D$6=1,$W118,0)+IF($E$6=1,$X118,0)+IF($F$6=1,$Y118,0)+IF($G$6=1,$Z118,0)+IF($H$6=1,$AA118,0)+IF($I$6=1,$AB118,0)+IF($J$6=1,$AC118,0)+IF($K$6=1,$AD118,0)+IF($L$6=1,$AE118,0)</f>
        <v>14442</v>
      </c>
      <c r="AH118" s="0" t="n">
        <f aca="false">IF($B$7=1,$U118,0)+IF($C$7=1,$V118,0)+IF($D$7=1,$W118,0)+IF($E$7=1,$X118,0)+IF($F$7=1,$Y118,0)+IF($G$7=1,$Z118,0)+IF($H$7=1,$AA118,0)+IF($I$7=1,$AB118,0)+IF($J$7=1,$AC118,0)+IF($K$7=1,$AD118,0)+IF($L$7=1,$AE118,0)</f>
        <v>0</v>
      </c>
    </row>
    <row r="119" customFormat="false" ht="12.75" hidden="false" customHeight="false" outlineLevel="0" collapsed="false">
      <c r="S119" s="0" t="str">
        <f aca="false">CONCATENATE(MONTH(T119),"/",DAY(T119)," ",HOUR(T119))</f>
        <v>6/24 20</v>
      </c>
      <c r="T119" s="5" t="n">
        <v>36701.8333333333</v>
      </c>
      <c r="U119" s="0" t="n">
        <v>1511</v>
      </c>
      <c r="V119" s="0" t="n">
        <v>1521</v>
      </c>
      <c r="W119" s="0" t="n">
        <v>936</v>
      </c>
      <c r="X119" s="0" t="n">
        <v>1009</v>
      </c>
      <c r="Y119" s="0" t="n">
        <v>1453</v>
      </c>
      <c r="Z119" s="0" t="n">
        <v>3159</v>
      </c>
      <c r="AA119" s="0" t="n">
        <v>1148</v>
      </c>
      <c r="AB119" s="0" t="n">
        <v>263</v>
      </c>
      <c r="AC119" s="0" t="n">
        <v>6934</v>
      </c>
      <c r="AD119" s="0" t="n">
        <v>753</v>
      </c>
      <c r="AE119" s="0" t="n">
        <v>2133</v>
      </c>
      <c r="AF119" s="0" t="n">
        <f aca="false">IF($B$5=1,$U119,0)+IF($C$5=1,$V119,0)+IF($D$5=1,$W119,0)+IF($E$5=1,$X119,0)+IF($F$5=1,$Y119,0)+IF($G$5=1,$Z119,0)+IF($H$5=1,$AA119,0)+IF($I$5=1,$AB119,0)+IF($J$5=1,$AC119,0)+IF($K$5=1,$AD119,0)+IF($L$5=1,$AE119,0)</f>
        <v>6564</v>
      </c>
      <c r="AG119" s="0" t="n">
        <f aca="false">IF($B$6=1,$U119,0)+IF($C$6=1,$V119,0)+IF($D$6=1,$W119,0)+IF($E$6=1,$X119,0)+IF($F$6=1,$Y119,0)+IF($G$6=1,$Z119,0)+IF($H$6=1,$AA119,0)+IF($I$6=1,$AB119,0)+IF($J$6=1,$AC119,0)+IF($K$6=1,$AD119,0)+IF($L$6=1,$AE119,0)</f>
        <v>14256</v>
      </c>
      <c r="AH119" s="0" t="n">
        <f aca="false">IF($B$7=1,$U119,0)+IF($C$7=1,$V119,0)+IF($D$7=1,$W119,0)+IF($E$7=1,$X119,0)+IF($F$7=1,$Y119,0)+IF($G$7=1,$Z119,0)+IF($H$7=1,$AA119,0)+IF($I$7=1,$AB119,0)+IF($J$7=1,$AC119,0)+IF($K$7=1,$AD119,0)+IF($L$7=1,$AE119,0)</f>
        <v>0</v>
      </c>
    </row>
    <row r="120" customFormat="false" ht="12.75" hidden="false" customHeight="false" outlineLevel="0" collapsed="false">
      <c r="S120" s="0" t="str">
        <f aca="false">CONCATENATE(MONTH(T120),"/",DAY(T120)," ",HOUR(T120))</f>
        <v>6/24 21</v>
      </c>
      <c r="T120" s="5" t="n">
        <v>36701.875</v>
      </c>
      <c r="U120" s="0" t="n">
        <v>1510</v>
      </c>
      <c r="V120" s="0" t="n">
        <v>1556</v>
      </c>
      <c r="W120" s="0" t="n">
        <v>935</v>
      </c>
      <c r="X120" s="0" t="n">
        <v>1024</v>
      </c>
      <c r="Y120" s="0" t="n">
        <v>1446</v>
      </c>
      <c r="Z120" s="0" t="n">
        <v>3138</v>
      </c>
      <c r="AA120" s="0" t="n">
        <v>1153</v>
      </c>
      <c r="AB120" s="0" t="n">
        <v>262</v>
      </c>
      <c r="AC120" s="0" t="n">
        <v>6921</v>
      </c>
      <c r="AD120" s="0" t="n">
        <v>755</v>
      </c>
      <c r="AE120" s="0" t="n">
        <v>2188</v>
      </c>
      <c r="AF120" s="0" t="n">
        <f aca="false">IF($B$5=1,$U120,0)+IF($C$5=1,$V120,0)+IF($D$5=1,$W120,0)+IF($E$5=1,$X120,0)+IF($F$5=1,$Y120,0)+IF($G$5=1,$Z120,0)+IF($H$5=1,$AA120,0)+IF($I$5=1,$AB120,0)+IF($J$5=1,$AC120,0)+IF($K$5=1,$AD120,0)+IF($L$5=1,$AE120,0)</f>
        <v>6676</v>
      </c>
      <c r="AG120" s="0" t="n">
        <f aca="false">IF($B$6=1,$U120,0)+IF($C$6=1,$V120,0)+IF($D$6=1,$W120,0)+IF($E$6=1,$X120,0)+IF($F$6=1,$Y120,0)+IF($G$6=1,$Z120,0)+IF($H$6=1,$AA120,0)+IF($I$6=1,$AB120,0)+IF($J$6=1,$AC120,0)+IF($K$6=1,$AD120,0)+IF($L$6=1,$AE120,0)</f>
        <v>14212</v>
      </c>
      <c r="AH120" s="0" t="n">
        <f aca="false">IF($B$7=1,$U120,0)+IF($C$7=1,$V120,0)+IF($D$7=1,$W120,0)+IF($E$7=1,$X120,0)+IF($F$7=1,$Y120,0)+IF($G$7=1,$Z120,0)+IF($H$7=1,$AA120,0)+IF($I$7=1,$AB120,0)+IF($J$7=1,$AC120,0)+IF($K$7=1,$AD120,0)+IF($L$7=1,$AE120,0)</f>
        <v>0</v>
      </c>
    </row>
    <row r="121" customFormat="false" ht="12.75" hidden="false" customHeight="false" outlineLevel="0" collapsed="false">
      <c r="S121" s="0" t="str">
        <f aca="false">CONCATENATE(MONTH(T121),"/",DAY(T121)," ",HOUR(T121))</f>
        <v>6/24 22</v>
      </c>
      <c r="T121" s="5" t="n">
        <v>36701.9166666667</v>
      </c>
      <c r="U121" s="0" t="n">
        <v>1440</v>
      </c>
      <c r="V121" s="0" t="n">
        <v>1469</v>
      </c>
      <c r="W121" s="0" t="n">
        <v>892</v>
      </c>
      <c r="X121" s="0" t="n">
        <v>979</v>
      </c>
      <c r="Y121" s="0" t="n">
        <v>1361</v>
      </c>
      <c r="Z121" s="0" t="n">
        <v>2924</v>
      </c>
      <c r="AA121" s="0" t="n">
        <v>1078</v>
      </c>
      <c r="AB121" s="0" t="n">
        <v>250</v>
      </c>
      <c r="AC121" s="0" t="n">
        <v>6709</v>
      </c>
      <c r="AD121" s="0" t="n">
        <v>793</v>
      </c>
      <c r="AE121" s="0" t="n">
        <v>2114</v>
      </c>
      <c r="AF121" s="0" t="n">
        <f aca="false">IF($B$5=1,$U121,0)+IF($C$5=1,$V121,0)+IF($D$5=1,$W121,0)+IF($E$5=1,$X121,0)+IF($F$5=1,$Y121,0)+IF($G$5=1,$Z121,0)+IF($H$5=1,$AA121,0)+IF($I$5=1,$AB121,0)+IF($J$5=1,$AC121,0)+IF($K$5=1,$AD121,0)+IF($L$5=1,$AE121,0)</f>
        <v>6433</v>
      </c>
      <c r="AG121" s="0" t="n">
        <f aca="false">IF($B$6=1,$U121,0)+IF($C$6=1,$V121,0)+IF($D$6=1,$W121,0)+IF($E$6=1,$X121,0)+IF($F$6=1,$Y121,0)+IF($G$6=1,$Z121,0)+IF($H$6=1,$AA121,0)+IF($I$6=1,$AB121,0)+IF($J$6=1,$AC121,0)+IF($K$6=1,$AD121,0)+IF($L$6=1,$AE121,0)</f>
        <v>13576</v>
      </c>
      <c r="AH121" s="0" t="n">
        <f aca="false">IF($B$7=1,$U121,0)+IF($C$7=1,$V121,0)+IF($D$7=1,$W121,0)+IF($E$7=1,$X121,0)+IF($F$7=1,$Y121,0)+IF($G$7=1,$Z121,0)+IF($H$7=1,$AA121,0)+IF($I$7=1,$AB121,0)+IF($J$7=1,$AC121,0)+IF($K$7=1,$AD121,0)+IF($L$7=1,$AE121,0)</f>
        <v>0</v>
      </c>
    </row>
    <row r="122" customFormat="false" ht="12.75" hidden="false" customHeight="false" outlineLevel="0" collapsed="false">
      <c r="S122" s="0" t="str">
        <f aca="false">CONCATENATE(MONTH(T122),"/",DAY(T122)," ",HOUR(T122))</f>
        <v>6/24 23</v>
      </c>
      <c r="T122" s="5" t="n">
        <v>36701.9583333333</v>
      </c>
      <c r="U122" s="0" t="n">
        <v>1311</v>
      </c>
      <c r="V122" s="0" t="n">
        <v>1388</v>
      </c>
      <c r="W122" s="0" t="n">
        <v>811</v>
      </c>
      <c r="X122" s="0" t="n">
        <v>904</v>
      </c>
      <c r="Y122" s="0" t="n">
        <v>1257</v>
      </c>
      <c r="Z122" s="0" t="n">
        <v>2642</v>
      </c>
      <c r="AA122" s="0" t="n">
        <v>984</v>
      </c>
      <c r="AB122" s="0" t="n">
        <v>227</v>
      </c>
      <c r="AC122" s="0" t="n">
        <v>6384</v>
      </c>
      <c r="AD122" s="0" t="n">
        <v>812</v>
      </c>
      <c r="AE122" s="0" t="n">
        <v>1985</v>
      </c>
      <c r="AF122" s="0" t="n">
        <f aca="false">IF($B$5=1,$U122,0)+IF($C$5=1,$V122,0)+IF($D$5=1,$W122,0)+IF($E$5=1,$X122,0)+IF($F$5=1,$Y122,0)+IF($G$5=1,$Z122,0)+IF($H$5=1,$AA122,0)+IF($I$5=1,$AB122,0)+IF($J$5=1,$AC122,0)+IF($K$5=1,$AD122,0)+IF($L$5=1,$AE122,0)</f>
        <v>6073</v>
      </c>
      <c r="AG122" s="0" t="n">
        <f aca="false">IF($B$6=1,$U122,0)+IF($C$6=1,$V122,0)+IF($D$6=1,$W122,0)+IF($E$6=1,$X122,0)+IF($F$6=1,$Y122,0)+IF($G$6=1,$Z122,0)+IF($H$6=1,$AA122,0)+IF($I$6=1,$AB122,0)+IF($J$6=1,$AC122,0)+IF($K$6=1,$AD122,0)+IF($L$6=1,$AE122,0)</f>
        <v>12632</v>
      </c>
      <c r="AH122" s="0" t="n">
        <f aca="false">IF($B$7=1,$U122,0)+IF($C$7=1,$V122,0)+IF($D$7=1,$W122,0)+IF($E$7=1,$X122,0)+IF($F$7=1,$Y122,0)+IF($G$7=1,$Z122,0)+IF($H$7=1,$AA122,0)+IF($I$7=1,$AB122,0)+IF($J$7=1,$AC122,0)+IF($K$7=1,$AD122,0)+IF($L$7=1,$AE122,0)</f>
        <v>0</v>
      </c>
    </row>
    <row r="123" customFormat="false" ht="12.75" hidden="false" customHeight="false" outlineLevel="0" collapsed="false">
      <c r="S123" s="0" t="str">
        <f aca="false">CONCATENATE(MONTH(T123),"/",DAY(T123)," ",HOUR(T123))</f>
        <v>6/25 0</v>
      </c>
      <c r="T123" s="5" t="n">
        <v>36702</v>
      </c>
      <c r="U123" s="0" t="n">
        <v>1281</v>
      </c>
      <c r="V123" s="0" t="n">
        <v>1328</v>
      </c>
      <c r="W123" s="0" t="n">
        <v>753</v>
      </c>
      <c r="X123" s="0" t="n">
        <v>897</v>
      </c>
      <c r="Y123" s="0" t="n">
        <v>1184</v>
      </c>
      <c r="Z123" s="0" t="n">
        <v>2377</v>
      </c>
      <c r="AA123" s="0" t="n">
        <v>989</v>
      </c>
      <c r="AB123" s="0" t="n">
        <v>210</v>
      </c>
      <c r="AC123" s="0" t="n">
        <v>6000</v>
      </c>
      <c r="AD123" s="0" t="n">
        <v>832</v>
      </c>
      <c r="AE123" s="0" t="n">
        <v>1871</v>
      </c>
      <c r="AF123" s="0" t="n">
        <f aca="false">IF($B$5=1,$U123,0)+IF($C$5=1,$V123,0)+IF($D$5=1,$W123,0)+IF($E$5=1,$X123,0)+IF($F$5=1,$Y123,0)+IF($G$5=1,$Z123,0)+IF($H$5=1,$AA123,0)+IF($I$5=1,$AB123,0)+IF($J$5=1,$AC123,0)+IF($K$5=1,$AD123,0)+IF($L$5=1,$AE123,0)</f>
        <v>5917</v>
      </c>
      <c r="AG123" s="0" t="n">
        <f aca="false">IF($B$6=1,$U123,0)+IF($C$6=1,$V123,0)+IF($D$6=1,$W123,0)+IF($E$6=1,$X123,0)+IF($F$6=1,$Y123,0)+IF($G$6=1,$Z123,0)+IF($H$6=1,$AA123,0)+IF($I$6=1,$AB123,0)+IF($J$6=1,$AC123,0)+IF($K$6=1,$AD123,0)+IF($L$6=1,$AE123,0)</f>
        <v>11805</v>
      </c>
      <c r="AH123" s="0" t="n">
        <f aca="false">IF($B$7=1,$U123,0)+IF($C$7=1,$V123,0)+IF($D$7=1,$W123,0)+IF($E$7=1,$X123,0)+IF($F$7=1,$Y123,0)+IF($G$7=1,$Z123,0)+IF($H$7=1,$AA123,0)+IF($I$7=1,$AB123,0)+IF($J$7=1,$AC123,0)+IF($K$7=1,$AD123,0)+IF($L$7=1,$AE123,0)</f>
        <v>0</v>
      </c>
    </row>
    <row r="124" customFormat="false" ht="12.75" hidden="false" customHeight="false" outlineLevel="0" collapsed="false">
      <c r="S124" s="0" t="str">
        <f aca="false">CONCATENATE(MONTH(T124),"/",DAY(T124)," ",HOUR(T124))</f>
        <v>6/25 1</v>
      </c>
      <c r="T124" s="5" t="n">
        <v>36702.0416666667</v>
      </c>
      <c r="U124" s="0" t="n">
        <v>1218</v>
      </c>
      <c r="V124" s="0" t="n">
        <v>1268</v>
      </c>
      <c r="W124" s="0" t="n">
        <v>698</v>
      </c>
      <c r="X124" s="0" t="n">
        <v>847</v>
      </c>
      <c r="Y124" s="0" t="n">
        <v>1119</v>
      </c>
      <c r="Z124" s="0" t="n">
        <v>2176</v>
      </c>
      <c r="AA124" s="0" t="n">
        <v>942</v>
      </c>
      <c r="AB124" s="0" t="n">
        <v>195</v>
      </c>
      <c r="AC124" s="0" t="n">
        <v>5666</v>
      </c>
      <c r="AD124" s="0" t="n">
        <v>814</v>
      </c>
      <c r="AE124" s="0" t="n">
        <v>1781</v>
      </c>
      <c r="AF124" s="0" t="n">
        <f aca="false">IF($B$5=1,$U124,0)+IF($C$5=1,$V124,0)+IF($D$5=1,$W124,0)+IF($E$5=1,$X124,0)+IF($F$5=1,$Y124,0)+IF($G$5=1,$Z124,0)+IF($H$5=1,$AA124,0)+IF($I$5=1,$AB124,0)+IF($J$5=1,$AC124,0)+IF($K$5=1,$AD124,0)+IF($L$5=1,$AE124,0)</f>
        <v>5652</v>
      </c>
      <c r="AG124" s="0" t="n">
        <f aca="false">IF($B$6=1,$U124,0)+IF($C$6=1,$V124,0)+IF($D$6=1,$W124,0)+IF($E$6=1,$X124,0)+IF($F$6=1,$Y124,0)+IF($G$6=1,$Z124,0)+IF($H$6=1,$AA124,0)+IF($I$6=1,$AB124,0)+IF($J$6=1,$AC124,0)+IF($K$6=1,$AD124,0)+IF($L$6=1,$AE124,0)</f>
        <v>11072</v>
      </c>
      <c r="AH124" s="0" t="n">
        <f aca="false">IF($B$7=1,$U124,0)+IF($C$7=1,$V124,0)+IF($D$7=1,$W124,0)+IF($E$7=1,$X124,0)+IF($F$7=1,$Y124,0)+IF($G$7=1,$Z124,0)+IF($H$7=1,$AA124,0)+IF($I$7=1,$AB124,0)+IF($J$7=1,$AC124,0)+IF($K$7=1,$AD124,0)+IF($L$7=1,$AE124,0)</f>
        <v>0</v>
      </c>
    </row>
    <row r="125" customFormat="false" ht="12.75" hidden="false" customHeight="false" outlineLevel="0" collapsed="false">
      <c r="S125" s="0" t="str">
        <f aca="false">CONCATENATE(MONTH(T125),"/",DAY(T125)," ",HOUR(T125))</f>
        <v>6/25 2</v>
      </c>
      <c r="T125" s="5" t="n">
        <v>36702.0833333333</v>
      </c>
      <c r="U125" s="0" t="n">
        <v>1174</v>
      </c>
      <c r="V125" s="0" t="n">
        <v>1218</v>
      </c>
      <c r="W125" s="0" t="n">
        <v>666</v>
      </c>
      <c r="X125" s="0" t="n">
        <v>807</v>
      </c>
      <c r="Y125" s="0" t="n">
        <v>1064</v>
      </c>
      <c r="Z125" s="0" t="n">
        <v>2053</v>
      </c>
      <c r="AA125" s="0" t="n">
        <v>919</v>
      </c>
      <c r="AB125" s="0" t="n">
        <v>186</v>
      </c>
      <c r="AC125" s="0" t="n">
        <v>5434</v>
      </c>
      <c r="AD125" s="0" t="n">
        <v>806</v>
      </c>
      <c r="AE125" s="0" t="n">
        <v>1731</v>
      </c>
      <c r="AF125" s="0" t="n">
        <f aca="false">IF($B$5=1,$U125,0)+IF($C$5=1,$V125,0)+IF($D$5=1,$W125,0)+IF($E$5=1,$X125,0)+IF($F$5=1,$Y125,0)+IF($G$5=1,$Z125,0)+IF($H$5=1,$AA125,0)+IF($I$5=1,$AB125,0)+IF($J$5=1,$AC125,0)+IF($K$5=1,$AD125,0)+IF($L$5=1,$AE125,0)</f>
        <v>5481</v>
      </c>
      <c r="AG125" s="0" t="n">
        <f aca="false">IF($B$6=1,$U125,0)+IF($C$6=1,$V125,0)+IF($D$6=1,$W125,0)+IF($E$6=1,$X125,0)+IF($F$6=1,$Y125,0)+IF($G$6=1,$Z125,0)+IF($H$6=1,$AA125,0)+IF($I$6=1,$AB125,0)+IF($J$6=1,$AC125,0)+IF($K$6=1,$AD125,0)+IF($L$6=1,$AE125,0)</f>
        <v>10577</v>
      </c>
      <c r="AH125" s="0" t="n">
        <f aca="false">IF($B$7=1,$U125,0)+IF($C$7=1,$V125,0)+IF($D$7=1,$W125,0)+IF($E$7=1,$X125,0)+IF($F$7=1,$Y125,0)+IF($G$7=1,$Z125,0)+IF($H$7=1,$AA125,0)+IF($I$7=1,$AB125,0)+IF($J$7=1,$AC125,0)+IF($K$7=1,$AD125,0)+IF($L$7=1,$AE125,0)</f>
        <v>0</v>
      </c>
    </row>
    <row r="126" customFormat="false" ht="12.75" hidden="false" customHeight="false" outlineLevel="0" collapsed="false">
      <c r="S126" s="0" t="str">
        <f aca="false">CONCATENATE(MONTH(T126),"/",DAY(T126)," ",HOUR(T126))</f>
        <v>6/25 3</v>
      </c>
      <c r="T126" s="5" t="n">
        <v>36702.125</v>
      </c>
      <c r="U126" s="0" t="n">
        <v>1142</v>
      </c>
      <c r="V126" s="0" t="n">
        <v>1189</v>
      </c>
      <c r="W126" s="0" t="n">
        <v>645</v>
      </c>
      <c r="X126" s="0" t="n">
        <v>788</v>
      </c>
      <c r="Y126" s="0" t="n">
        <v>1032</v>
      </c>
      <c r="Z126" s="0" t="n">
        <v>1987</v>
      </c>
      <c r="AA126" s="0" t="n">
        <v>902</v>
      </c>
      <c r="AB126" s="0" t="n">
        <v>180</v>
      </c>
      <c r="AC126" s="0" t="n">
        <v>5292</v>
      </c>
      <c r="AD126" s="0" t="n">
        <v>797</v>
      </c>
      <c r="AE126" s="0" t="n">
        <v>1684</v>
      </c>
      <c r="AF126" s="0" t="n">
        <f aca="false">IF($B$5=1,$U126,0)+IF($C$5=1,$V126,0)+IF($D$5=1,$W126,0)+IF($E$5=1,$X126,0)+IF($F$5=1,$Y126,0)+IF($G$5=1,$Z126,0)+IF($H$5=1,$AA126,0)+IF($I$5=1,$AB126,0)+IF($J$5=1,$AC126,0)+IF($K$5=1,$AD126,0)+IF($L$5=1,$AE126,0)</f>
        <v>5360</v>
      </c>
      <c r="AG126" s="0" t="n">
        <f aca="false">IF($B$6=1,$U126,0)+IF($C$6=1,$V126,0)+IF($D$6=1,$W126,0)+IF($E$6=1,$X126,0)+IF($F$6=1,$Y126,0)+IF($G$6=1,$Z126,0)+IF($H$6=1,$AA126,0)+IF($I$6=1,$AB126,0)+IF($J$6=1,$AC126,0)+IF($K$6=1,$AD126,0)+IF($L$6=1,$AE126,0)</f>
        <v>10278</v>
      </c>
      <c r="AH126" s="0" t="n">
        <f aca="false">IF($B$7=1,$U126,0)+IF($C$7=1,$V126,0)+IF($D$7=1,$W126,0)+IF($E$7=1,$X126,0)+IF($F$7=1,$Y126,0)+IF($G$7=1,$Z126,0)+IF($H$7=1,$AA126,0)+IF($I$7=1,$AB126,0)+IF($J$7=1,$AC126,0)+IF($K$7=1,$AD126,0)+IF($L$7=1,$AE126,0)</f>
        <v>0</v>
      </c>
    </row>
    <row r="127" customFormat="false" ht="12.75" hidden="false" customHeight="false" outlineLevel="0" collapsed="false">
      <c r="S127" s="0" t="str">
        <f aca="false">CONCATENATE(MONTH(T127),"/",DAY(T127)," ",HOUR(T127))</f>
        <v>6/25 4</v>
      </c>
      <c r="T127" s="5" t="n">
        <v>36702.1666666667</v>
      </c>
      <c r="U127" s="0" t="n">
        <v>1122</v>
      </c>
      <c r="V127" s="0" t="n">
        <v>1176</v>
      </c>
      <c r="W127" s="0" t="n">
        <v>621</v>
      </c>
      <c r="X127" s="0" t="n">
        <v>773</v>
      </c>
      <c r="Y127" s="0" t="n">
        <v>1012</v>
      </c>
      <c r="Z127" s="0" t="n">
        <v>1945</v>
      </c>
      <c r="AA127" s="0" t="n">
        <v>885</v>
      </c>
      <c r="AB127" s="0" t="n">
        <v>173</v>
      </c>
      <c r="AC127" s="0" t="n">
        <v>5211</v>
      </c>
      <c r="AD127" s="0" t="n">
        <v>803</v>
      </c>
      <c r="AE127" s="0" t="n">
        <v>1671</v>
      </c>
      <c r="AF127" s="0" t="n">
        <f aca="false">IF($B$5=1,$U127,0)+IF($C$5=1,$V127,0)+IF($D$5=1,$W127,0)+IF($E$5=1,$X127,0)+IF($F$5=1,$Y127,0)+IF($G$5=1,$Z127,0)+IF($H$5=1,$AA127,0)+IF($I$5=1,$AB127,0)+IF($J$5=1,$AC127,0)+IF($K$5=1,$AD127,0)+IF($L$5=1,$AE127,0)</f>
        <v>5308</v>
      </c>
      <c r="AG127" s="0" t="n">
        <f aca="false">IF($B$6=1,$U127,0)+IF($C$6=1,$V127,0)+IF($D$6=1,$W127,0)+IF($E$6=1,$X127,0)+IF($F$6=1,$Y127,0)+IF($G$6=1,$Z127,0)+IF($H$6=1,$AA127,0)+IF($I$6=1,$AB127,0)+IF($J$6=1,$AC127,0)+IF($K$6=1,$AD127,0)+IF($L$6=1,$AE127,0)</f>
        <v>10084</v>
      </c>
      <c r="AH127" s="0" t="n">
        <f aca="false">IF($B$7=1,$U127,0)+IF($C$7=1,$V127,0)+IF($D$7=1,$W127,0)+IF($E$7=1,$X127,0)+IF($F$7=1,$Y127,0)+IF($G$7=1,$Z127,0)+IF($H$7=1,$AA127,0)+IF($I$7=1,$AB127,0)+IF($J$7=1,$AC127,0)+IF($K$7=1,$AD127,0)+IF($L$7=1,$AE127,0)</f>
        <v>0</v>
      </c>
    </row>
    <row r="128" customFormat="false" ht="12.75" hidden="false" customHeight="false" outlineLevel="0" collapsed="false">
      <c r="S128" s="0" t="str">
        <f aca="false">CONCATENATE(MONTH(T128),"/",DAY(T128)," ",HOUR(T128))</f>
        <v>6/25 5</v>
      </c>
      <c r="T128" s="5" t="n">
        <v>36702.2083333333</v>
      </c>
      <c r="U128" s="0" t="n">
        <v>1122</v>
      </c>
      <c r="V128" s="0" t="n">
        <v>1150</v>
      </c>
      <c r="W128" s="0" t="n">
        <v>610</v>
      </c>
      <c r="X128" s="0" t="n">
        <v>764</v>
      </c>
      <c r="Y128" s="0" t="n">
        <v>996</v>
      </c>
      <c r="Z128" s="0" t="n">
        <v>1899</v>
      </c>
      <c r="AA128" s="0" t="n">
        <v>900</v>
      </c>
      <c r="AB128" s="0" t="n">
        <v>170</v>
      </c>
      <c r="AC128" s="0" t="n">
        <v>5103</v>
      </c>
      <c r="AD128" s="0" t="n">
        <v>795</v>
      </c>
      <c r="AE128" s="0" t="n">
        <v>1649</v>
      </c>
      <c r="AF128" s="0" t="n">
        <f aca="false">IF($B$5=1,$U128,0)+IF($C$5=1,$V128,0)+IF($D$5=1,$W128,0)+IF($E$5=1,$X128,0)+IF($F$5=1,$Y128,0)+IF($G$5=1,$Z128,0)+IF($H$5=1,$AA128,0)+IF($I$5=1,$AB128,0)+IF($J$5=1,$AC128,0)+IF($K$5=1,$AD128,0)+IF($L$5=1,$AE128,0)</f>
        <v>5258</v>
      </c>
      <c r="AG128" s="0" t="n">
        <f aca="false">IF($B$6=1,$U128,0)+IF($C$6=1,$V128,0)+IF($D$6=1,$W128,0)+IF($E$6=1,$X128,0)+IF($F$6=1,$Y128,0)+IF($G$6=1,$Z128,0)+IF($H$6=1,$AA128,0)+IF($I$6=1,$AB128,0)+IF($J$6=1,$AC128,0)+IF($K$6=1,$AD128,0)+IF($L$6=1,$AE128,0)</f>
        <v>9900</v>
      </c>
      <c r="AH128" s="0" t="n">
        <f aca="false">IF($B$7=1,$U128,0)+IF($C$7=1,$V128,0)+IF($D$7=1,$W128,0)+IF($E$7=1,$X128,0)+IF($F$7=1,$Y128,0)+IF($G$7=1,$Z128,0)+IF($H$7=1,$AA128,0)+IF($I$7=1,$AB128,0)+IF($J$7=1,$AC128,0)+IF($K$7=1,$AD128,0)+IF($L$7=1,$AE128,0)</f>
        <v>0</v>
      </c>
    </row>
    <row r="129" customFormat="false" ht="12.75" hidden="false" customHeight="false" outlineLevel="0" collapsed="false">
      <c r="S129" s="0" t="str">
        <f aca="false">CONCATENATE(MONTH(T129),"/",DAY(T129)," ",HOUR(T129))</f>
        <v>6/25 6</v>
      </c>
      <c r="T129" s="5" t="n">
        <v>36702.25</v>
      </c>
      <c r="U129" s="0" t="n">
        <v>1143</v>
      </c>
      <c r="V129" s="0" t="n">
        <v>1155</v>
      </c>
      <c r="W129" s="0" t="n">
        <v>628</v>
      </c>
      <c r="X129" s="0" t="n">
        <v>768</v>
      </c>
      <c r="Y129" s="0" t="n">
        <v>1009</v>
      </c>
      <c r="Z129" s="0" t="n">
        <v>1923</v>
      </c>
      <c r="AA129" s="0" t="n">
        <v>921</v>
      </c>
      <c r="AB129" s="0" t="n">
        <v>175</v>
      </c>
      <c r="AC129" s="0" t="n">
        <v>5141</v>
      </c>
      <c r="AD129" s="0" t="n">
        <v>787</v>
      </c>
      <c r="AE129" s="0" t="n">
        <v>1654</v>
      </c>
      <c r="AF129" s="0" t="n">
        <f aca="false">IF($B$5=1,$U129,0)+IF($C$5=1,$V129,0)+IF($D$5=1,$W129,0)+IF($E$5=1,$X129,0)+IF($F$5=1,$Y129,0)+IF($G$5=1,$Z129,0)+IF($H$5=1,$AA129,0)+IF($I$5=1,$AB129,0)+IF($J$5=1,$AC129,0)+IF($K$5=1,$AD129,0)+IF($L$5=1,$AE129,0)</f>
        <v>5285</v>
      </c>
      <c r="AG129" s="0" t="n">
        <f aca="false">IF($B$6=1,$U129,0)+IF($C$6=1,$V129,0)+IF($D$6=1,$W129,0)+IF($E$6=1,$X129,0)+IF($F$6=1,$Y129,0)+IF($G$6=1,$Z129,0)+IF($H$6=1,$AA129,0)+IF($I$6=1,$AB129,0)+IF($J$6=1,$AC129,0)+IF($K$6=1,$AD129,0)+IF($L$6=1,$AE129,0)</f>
        <v>10019</v>
      </c>
      <c r="AH129" s="0" t="n">
        <f aca="false">IF($B$7=1,$U129,0)+IF($C$7=1,$V129,0)+IF($D$7=1,$W129,0)+IF($E$7=1,$X129,0)+IF($F$7=1,$Y129,0)+IF($G$7=1,$Z129,0)+IF($H$7=1,$AA129,0)+IF($I$7=1,$AB129,0)+IF($J$7=1,$AC129,0)+IF($K$7=1,$AD129,0)+IF($L$7=1,$AE129,0)</f>
        <v>0</v>
      </c>
    </row>
    <row r="130" customFormat="false" ht="12.75" hidden="false" customHeight="false" outlineLevel="0" collapsed="false">
      <c r="S130" s="0" t="str">
        <f aca="false">CONCATENATE(MONTH(T130),"/",DAY(T130)," ",HOUR(T130))</f>
        <v>6/25 7</v>
      </c>
      <c r="T130" s="5" t="n">
        <v>36702.2916666667</v>
      </c>
      <c r="U130" s="0" t="n">
        <v>1247</v>
      </c>
      <c r="V130" s="0" t="n">
        <v>1232</v>
      </c>
      <c r="W130" s="0" t="n">
        <v>663</v>
      </c>
      <c r="X130" s="0" t="n">
        <v>826</v>
      </c>
      <c r="Y130" s="0" t="n">
        <v>1073</v>
      </c>
      <c r="Z130" s="0" t="n">
        <v>2072</v>
      </c>
      <c r="AA130" s="0" t="n">
        <v>971</v>
      </c>
      <c r="AB130" s="0" t="n">
        <v>185</v>
      </c>
      <c r="AC130" s="0" t="n">
        <v>5341</v>
      </c>
      <c r="AD130" s="0" t="n">
        <v>783</v>
      </c>
      <c r="AE130" s="0" t="n">
        <v>1742</v>
      </c>
      <c r="AF130" s="0" t="n">
        <f aca="false">IF($B$5=1,$U130,0)+IF($C$5=1,$V130,0)+IF($D$5=1,$W130,0)+IF($E$5=1,$X130,0)+IF($F$5=1,$Y130,0)+IF($G$5=1,$Z130,0)+IF($H$5=1,$AA130,0)+IF($I$5=1,$AB130,0)+IF($J$5=1,$AC130,0)+IF($K$5=1,$AD130,0)+IF($L$5=1,$AE130,0)</f>
        <v>5554</v>
      </c>
      <c r="AG130" s="0" t="n">
        <f aca="false">IF($B$6=1,$U130,0)+IF($C$6=1,$V130,0)+IF($D$6=1,$W130,0)+IF($E$6=1,$X130,0)+IF($F$6=1,$Y130,0)+IF($G$6=1,$Z130,0)+IF($H$6=1,$AA130,0)+IF($I$6=1,$AB130,0)+IF($J$6=1,$AC130,0)+IF($K$6=1,$AD130,0)+IF($L$6=1,$AE130,0)</f>
        <v>10581</v>
      </c>
      <c r="AH130" s="0" t="n">
        <f aca="false">IF($B$7=1,$U130,0)+IF($C$7=1,$V130,0)+IF($D$7=1,$W130,0)+IF($E$7=1,$X130,0)+IF($F$7=1,$Y130,0)+IF($G$7=1,$Z130,0)+IF($H$7=1,$AA130,0)+IF($I$7=1,$AB130,0)+IF($J$7=1,$AC130,0)+IF($K$7=1,$AD130,0)+IF($L$7=1,$AE130,0)</f>
        <v>0</v>
      </c>
    </row>
    <row r="131" customFormat="false" ht="12.75" hidden="false" customHeight="false" outlineLevel="0" collapsed="false">
      <c r="S131" s="0" t="str">
        <f aca="false">CONCATENATE(MONTH(T131),"/",DAY(T131)," ",HOUR(T131))</f>
        <v>6/25 8</v>
      </c>
      <c r="T131" s="5" t="n">
        <v>36702.3333333333</v>
      </c>
      <c r="U131" s="0" t="n">
        <v>1362</v>
      </c>
      <c r="V131" s="0" t="n">
        <v>1335</v>
      </c>
      <c r="W131" s="0" t="n">
        <v>732</v>
      </c>
      <c r="X131" s="0" t="n">
        <v>906</v>
      </c>
      <c r="Y131" s="0" t="n">
        <v>1187</v>
      </c>
      <c r="Z131" s="0" t="n">
        <v>2304</v>
      </c>
      <c r="AA131" s="0" t="n">
        <v>1097</v>
      </c>
      <c r="AB131" s="0" t="n">
        <v>204</v>
      </c>
      <c r="AC131" s="0" t="n">
        <v>5604</v>
      </c>
      <c r="AD131" s="0" t="n">
        <v>768</v>
      </c>
      <c r="AE131" s="0" t="n">
        <v>1870</v>
      </c>
      <c r="AF131" s="0" t="n">
        <f aca="false">IF($B$5=1,$U131,0)+IF($C$5=1,$V131,0)+IF($D$5=1,$W131,0)+IF($E$5=1,$X131,0)+IF($F$5=1,$Y131,0)+IF($G$5=1,$Z131,0)+IF($H$5=1,$AA131,0)+IF($I$5=1,$AB131,0)+IF($J$5=1,$AC131,0)+IF($K$5=1,$AD131,0)+IF($L$5=1,$AE131,0)</f>
        <v>5976</v>
      </c>
      <c r="AG131" s="0" t="n">
        <f aca="false">IF($B$6=1,$U131,0)+IF($C$6=1,$V131,0)+IF($D$6=1,$W131,0)+IF($E$6=1,$X131,0)+IF($F$6=1,$Y131,0)+IF($G$6=1,$Z131,0)+IF($H$6=1,$AA131,0)+IF($I$6=1,$AB131,0)+IF($J$6=1,$AC131,0)+IF($K$6=1,$AD131,0)+IF($L$6=1,$AE131,0)</f>
        <v>11393</v>
      </c>
      <c r="AH131" s="0" t="n">
        <f aca="false">IF($B$7=1,$U131,0)+IF($C$7=1,$V131,0)+IF($D$7=1,$W131,0)+IF($E$7=1,$X131,0)+IF($F$7=1,$Y131,0)+IF($G$7=1,$Z131,0)+IF($H$7=1,$AA131,0)+IF($I$7=1,$AB131,0)+IF($J$7=1,$AC131,0)+IF($K$7=1,$AD131,0)+IF($L$7=1,$AE131,0)</f>
        <v>0</v>
      </c>
    </row>
    <row r="132" customFormat="false" ht="12.75" hidden="false" customHeight="false" outlineLevel="0" collapsed="false">
      <c r="S132" s="0" t="str">
        <f aca="false">CONCATENATE(MONTH(T132),"/",DAY(T132)," ",HOUR(T132))</f>
        <v>6/25 9</v>
      </c>
      <c r="T132" s="5" t="n">
        <v>36702.375</v>
      </c>
      <c r="U132" s="0" t="n">
        <v>1429</v>
      </c>
      <c r="V132" s="0" t="n">
        <v>1429</v>
      </c>
      <c r="W132" s="0" t="n">
        <v>804</v>
      </c>
      <c r="X132" s="0" t="n">
        <v>983</v>
      </c>
      <c r="Y132" s="0" t="n">
        <v>1318</v>
      </c>
      <c r="Z132" s="0" t="n">
        <v>2568</v>
      </c>
      <c r="AA132" s="0" t="n">
        <v>1173</v>
      </c>
      <c r="AB132" s="0" t="n">
        <v>224</v>
      </c>
      <c r="AC132" s="0" t="n">
        <v>5997</v>
      </c>
      <c r="AD132" s="0" t="n">
        <v>772</v>
      </c>
      <c r="AE132" s="0" t="n">
        <v>1991</v>
      </c>
      <c r="AF132" s="0" t="n">
        <f aca="false">IF($B$5=1,$U132,0)+IF($C$5=1,$V132,0)+IF($D$5=1,$W132,0)+IF($E$5=1,$X132,0)+IF($F$5=1,$Y132,0)+IF($G$5=1,$Z132,0)+IF($H$5=1,$AA132,0)+IF($I$5=1,$AB132,0)+IF($J$5=1,$AC132,0)+IF($K$5=1,$AD132,0)+IF($L$5=1,$AE132,0)</f>
        <v>6348</v>
      </c>
      <c r="AG132" s="0" t="n">
        <f aca="false">IF($B$6=1,$U132,0)+IF($C$6=1,$V132,0)+IF($D$6=1,$W132,0)+IF($E$6=1,$X132,0)+IF($F$6=1,$Y132,0)+IF($G$6=1,$Z132,0)+IF($H$6=1,$AA132,0)+IF($I$6=1,$AB132,0)+IF($J$6=1,$AC132,0)+IF($K$6=1,$AD132,0)+IF($L$6=1,$AE132,0)</f>
        <v>12340</v>
      </c>
      <c r="AH132" s="0" t="n">
        <f aca="false">IF($B$7=1,$U132,0)+IF($C$7=1,$V132,0)+IF($D$7=1,$W132,0)+IF($E$7=1,$X132,0)+IF($F$7=1,$Y132,0)+IF($G$7=1,$Z132,0)+IF($H$7=1,$AA132,0)+IF($I$7=1,$AB132,0)+IF($J$7=1,$AC132,0)+IF($K$7=1,$AD132,0)+IF($L$7=1,$AE132,0)</f>
        <v>0</v>
      </c>
    </row>
    <row r="133" customFormat="false" ht="12.75" hidden="false" customHeight="false" outlineLevel="0" collapsed="false">
      <c r="S133" s="0" t="str">
        <f aca="false">CONCATENATE(MONTH(T133),"/",DAY(T133)," ",HOUR(T133))</f>
        <v>6/25 10</v>
      </c>
      <c r="T133" s="5" t="n">
        <v>36702.4166666667</v>
      </c>
      <c r="U133" s="0" t="n">
        <v>1496</v>
      </c>
      <c r="V133" s="0" t="n">
        <v>1499</v>
      </c>
      <c r="W133" s="0" t="n">
        <v>866</v>
      </c>
      <c r="X133" s="0" t="n">
        <v>1045</v>
      </c>
      <c r="Y133" s="0" t="n">
        <v>1417</v>
      </c>
      <c r="Z133" s="0" t="n">
        <v>2838</v>
      </c>
      <c r="AA133" s="0" t="n">
        <v>1223</v>
      </c>
      <c r="AB133" s="0" t="n">
        <v>241</v>
      </c>
      <c r="AC133" s="0" t="n">
        <v>6353</v>
      </c>
      <c r="AD133" s="0" t="n">
        <v>787</v>
      </c>
      <c r="AE133" s="0" t="n">
        <v>2081</v>
      </c>
      <c r="AF133" s="0" t="n">
        <f aca="false">IF($B$5=1,$U133,0)+IF($C$5=1,$V133,0)+IF($D$5=1,$W133,0)+IF($E$5=1,$X133,0)+IF($F$5=1,$Y133,0)+IF($G$5=1,$Z133,0)+IF($H$5=1,$AA133,0)+IF($I$5=1,$AB133,0)+IF($J$5=1,$AC133,0)+IF($K$5=1,$AD133,0)+IF($L$5=1,$AE133,0)</f>
        <v>6635</v>
      </c>
      <c r="AG133" s="0" t="n">
        <f aca="false">IF($B$6=1,$U133,0)+IF($C$6=1,$V133,0)+IF($D$6=1,$W133,0)+IF($E$6=1,$X133,0)+IF($F$6=1,$Y133,0)+IF($G$6=1,$Z133,0)+IF($H$6=1,$AA133,0)+IF($I$6=1,$AB133,0)+IF($J$6=1,$AC133,0)+IF($K$6=1,$AD133,0)+IF($L$6=1,$AE133,0)</f>
        <v>13211</v>
      </c>
      <c r="AH133" s="0" t="n">
        <f aca="false">IF($B$7=1,$U133,0)+IF($C$7=1,$V133,0)+IF($D$7=1,$W133,0)+IF($E$7=1,$X133,0)+IF($F$7=1,$Y133,0)+IF($G$7=1,$Z133,0)+IF($H$7=1,$AA133,0)+IF($I$7=1,$AB133,0)+IF($J$7=1,$AC133,0)+IF($K$7=1,$AD133,0)+IF($L$7=1,$AE133,0)</f>
        <v>0</v>
      </c>
    </row>
    <row r="134" customFormat="false" ht="12.75" hidden="false" customHeight="false" outlineLevel="0" collapsed="false">
      <c r="S134" s="0" t="str">
        <f aca="false">CONCATENATE(MONTH(T134),"/",DAY(T134)," ",HOUR(T134))</f>
        <v>6/25 11</v>
      </c>
      <c r="T134" s="5" t="n">
        <v>36702.4583333333</v>
      </c>
      <c r="U134" s="0" t="n">
        <v>1514</v>
      </c>
      <c r="V134" s="0" t="n">
        <v>1538</v>
      </c>
      <c r="W134" s="0" t="n">
        <v>907</v>
      </c>
      <c r="X134" s="0" t="n">
        <v>1089</v>
      </c>
      <c r="Y134" s="0" t="n">
        <v>1484</v>
      </c>
      <c r="Z134" s="0" t="n">
        <v>3019</v>
      </c>
      <c r="AA134" s="0" t="n">
        <v>1236</v>
      </c>
      <c r="AB134" s="0" t="n">
        <v>253</v>
      </c>
      <c r="AC134" s="0" t="n">
        <v>6597</v>
      </c>
      <c r="AD134" s="0" t="n">
        <v>794</v>
      </c>
      <c r="AE134" s="0" t="n">
        <v>2143</v>
      </c>
      <c r="AF134" s="0" t="n">
        <f aca="false">IF($B$5=1,$U134,0)+IF($C$5=1,$V134,0)+IF($D$5=1,$W134,0)+IF($E$5=1,$X134,0)+IF($F$5=1,$Y134,0)+IF($G$5=1,$Z134,0)+IF($H$5=1,$AA134,0)+IF($I$5=1,$AB134,0)+IF($J$5=1,$AC134,0)+IF($K$5=1,$AD134,0)+IF($L$5=1,$AE134,0)</f>
        <v>6800</v>
      </c>
      <c r="AG134" s="0" t="n">
        <f aca="false">IF($B$6=1,$U134,0)+IF($C$6=1,$V134,0)+IF($D$6=1,$W134,0)+IF($E$6=1,$X134,0)+IF($F$6=1,$Y134,0)+IF($G$6=1,$Z134,0)+IF($H$6=1,$AA134,0)+IF($I$6=1,$AB134,0)+IF($J$6=1,$AC134,0)+IF($K$6=1,$AD134,0)+IF($L$6=1,$AE134,0)</f>
        <v>13774</v>
      </c>
      <c r="AH134" s="0" t="n">
        <f aca="false">IF($B$7=1,$U134,0)+IF($C$7=1,$V134,0)+IF($D$7=1,$W134,0)+IF($E$7=1,$X134,0)+IF($F$7=1,$Y134,0)+IF($G$7=1,$Z134,0)+IF($H$7=1,$AA134,0)+IF($I$7=1,$AB134,0)+IF($J$7=1,$AC134,0)+IF($K$7=1,$AD134,0)+IF($L$7=1,$AE134,0)</f>
        <v>0</v>
      </c>
    </row>
    <row r="135" customFormat="false" ht="12.75" hidden="false" customHeight="false" outlineLevel="0" collapsed="false">
      <c r="S135" s="0" t="str">
        <f aca="false">CONCATENATE(MONTH(T135),"/",DAY(T135)," ",HOUR(T135))</f>
        <v>6/25 12</v>
      </c>
      <c r="T135" s="5" t="n">
        <v>36702.5</v>
      </c>
      <c r="U135" s="0" t="n">
        <v>1535</v>
      </c>
      <c r="V135" s="0" t="n">
        <v>1571</v>
      </c>
      <c r="W135" s="0" t="n">
        <v>939</v>
      </c>
      <c r="X135" s="0" t="n">
        <v>1101</v>
      </c>
      <c r="Y135" s="0" t="n">
        <v>1529</v>
      </c>
      <c r="Z135" s="0" t="n">
        <v>3099</v>
      </c>
      <c r="AA135" s="0" t="n">
        <v>1239</v>
      </c>
      <c r="AB135" s="0" t="n">
        <v>262</v>
      </c>
      <c r="AC135" s="0" t="n">
        <v>6695</v>
      </c>
      <c r="AD135" s="0" t="n">
        <v>793</v>
      </c>
      <c r="AE135" s="0" t="n">
        <v>2176</v>
      </c>
      <c r="AF135" s="0" t="n">
        <f aca="false">IF($B$5=1,$U135,0)+IF($C$5=1,$V135,0)+IF($D$5=1,$W135,0)+IF($E$5=1,$X135,0)+IF($F$5=1,$Y135,0)+IF($G$5=1,$Z135,0)+IF($H$5=1,$AA135,0)+IF($I$5=1,$AB135,0)+IF($J$5=1,$AC135,0)+IF($K$5=1,$AD135,0)+IF($L$5=1,$AE135,0)</f>
        <v>6880</v>
      </c>
      <c r="AG135" s="0" t="n">
        <f aca="false">IF($B$6=1,$U135,0)+IF($C$6=1,$V135,0)+IF($D$6=1,$W135,0)+IF($E$6=1,$X135,0)+IF($F$6=1,$Y135,0)+IF($G$6=1,$Z135,0)+IF($H$6=1,$AA135,0)+IF($I$6=1,$AB135,0)+IF($J$6=1,$AC135,0)+IF($K$6=1,$AD135,0)+IF($L$6=1,$AE135,0)</f>
        <v>14059</v>
      </c>
      <c r="AH135" s="0" t="n">
        <f aca="false">IF($B$7=1,$U135,0)+IF($C$7=1,$V135,0)+IF($D$7=1,$W135,0)+IF($E$7=1,$X135,0)+IF($F$7=1,$Y135,0)+IF($G$7=1,$Z135,0)+IF($H$7=1,$AA135,0)+IF($I$7=1,$AB135,0)+IF($J$7=1,$AC135,0)+IF($K$7=1,$AD135,0)+IF($L$7=1,$AE135,0)</f>
        <v>0</v>
      </c>
    </row>
    <row r="136" customFormat="false" ht="12.75" hidden="false" customHeight="false" outlineLevel="0" collapsed="false">
      <c r="S136" s="0" t="str">
        <f aca="false">CONCATENATE(MONTH(T136),"/",DAY(T136)," ",HOUR(T136))</f>
        <v>6/25 13</v>
      </c>
      <c r="T136" s="5" t="n">
        <v>36702.5416666667</v>
      </c>
      <c r="U136" s="0" t="n">
        <v>1537</v>
      </c>
      <c r="V136" s="0" t="n">
        <v>1566</v>
      </c>
      <c r="W136" s="0" t="n">
        <v>947</v>
      </c>
      <c r="X136" s="0" t="n">
        <v>1116</v>
      </c>
      <c r="Y136" s="0" t="n">
        <v>1566</v>
      </c>
      <c r="Z136" s="0" t="n">
        <v>3140</v>
      </c>
      <c r="AA136" s="0" t="n">
        <v>1228</v>
      </c>
      <c r="AB136" s="0" t="n">
        <v>264</v>
      </c>
      <c r="AC136" s="0" t="n">
        <v>6714</v>
      </c>
      <c r="AD136" s="0" t="n">
        <v>784</v>
      </c>
      <c r="AE136" s="0" t="n">
        <v>2196</v>
      </c>
      <c r="AF136" s="0" t="n">
        <f aca="false">IF($B$5=1,$U136,0)+IF($C$5=1,$V136,0)+IF($D$5=1,$W136,0)+IF($E$5=1,$X136,0)+IF($F$5=1,$Y136,0)+IF($G$5=1,$Z136,0)+IF($H$5=1,$AA136,0)+IF($I$5=1,$AB136,0)+IF($J$5=1,$AC136,0)+IF($K$5=1,$AD136,0)+IF($L$5=1,$AE136,0)</f>
        <v>6890</v>
      </c>
      <c r="AG136" s="0" t="n">
        <f aca="false">IF($B$6=1,$U136,0)+IF($C$6=1,$V136,0)+IF($D$6=1,$W136,0)+IF($E$6=1,$X136,0)+IF($F$6=1,$Y136,0)+IF($G$6=1,$Z136,0)+IF($H$6=1,$AA136,0)+IF($I$6=1,$AB136,0)+IF($J$6=1,$AC136,0)+IF($K$6=1,$AD136,0)+IF($L$6=1,$AE136,0)</f>
        <v>14168</v>
      </c>
      <c r="AH136" s="0" t="n">
        <f aca="false">IF($B$7=1,$U136,0)+IF($C$7=1,$V136,0)+IF($D$7=1,$W136,0)+IF($E$7=1,$X136,0)+IF($F$7=1,$Y136,0)+IF($G$7=1,$Z136,0)+IF($H$7=1,$AA136,0)+IF($I$7=1,$AB136,0)+IF($J$7=1,$AC136,0)+IF($K$7=1,$AD136,0)+IF($L$7=1,$AE136,0)</f>
        <v>0</v>
      </c>
    </row>
    <row r="137" customFormat="false" ht="12.75" hidden="false" customHeight="false" outlineLevel="0" collapsed="false">
      <c r="S137" s="0" t="str">
        <f aca="false">CONCATENATE(MONTH(T137),"/",DAY(T137)," ",HOUR(T137))</f>
        <v>6/25 14</v>
      </c>
      <c r="T137" s="5" t="n">
        <v>36702.5833333333</v>
      </c>
      <c r="U137" s="0" t="n">
        <v>1538</v>
      </c>
      <c r="V137" s="0" t="n">
        <v>1556</v>
      </c>
      <c r="W137" s="0" t="n">
        <v>948</v>
      </c>
      <c r="X137" s="0" t="n">
        <v>1113</v>
      </c>
      <c r="Y137" s="0" t="n">
        <v>1593</v>
      </c>
      <c r="Z137" s="0" t="n">
        <v>3169</v>
      </c>
      <c r="AA137" s="0" t="n">
        <v>1206</v>
      </c>
      <c r="AB137" s="0" t="n">
        <v>264</v>
      </c>
      <c r="AC137" s="0" t="n">
        <v>6718</v>
      </c>
      <c r="AD137" s="0" t="n">
        <v>787</v>
      </c>
      <c r="AE137" s="0" t="n">
        <v>2194</v>
      </c>
      <c r="AF137" s="0" t="n">
        <f aca="false">IF($B$5=1,$U137,0)+IF($C$5=1,$V137,0)+IF($D$5=1,$W137,0)+IF($E$5=1,$X137,0)+IF($F$5=1,$Y137,0)+IF($G$5=1,$Z137,0)+IF($H$5=1,$AA137,0)+IF($I$5=1,$AB137,0)+IF($J$5=1,$AC137,0)+IF($K$5=1,$AD137,0)+IF($L$5=1,$AE137,0)</f>
        <v>6856</v>
      </c>
      <c r="AG137" s="0" t="n">
        <f aca="false">IF($B$6=1,$U137,0)+IF($C$6=1,$V137,0)+IF($D$6=1,$W137,0)+IF($E$6=1,$X137,0)+IF($F$6=1,$Y137,0)+IF($G$6=1,$Z137,0)+IF($H$6=1,$AA137,0)+IF($I$6=1,$AB137,0)+IF($J$6=1,$AC137,0)+IF($K$6=1,$AD137,0)+IF($L$6=1,$AE137,0)</f>
        <v>14230</v>
      </c>
      <c r="AH137" s="0" t="n">
        <f aca="false">IF($B$7=1,$U137,0)+IF($C$7=1,$V137,0)+IF($D$7=1,$W137,0)+IF($E$7=1,$X137,0)+IF($F$7=1,$Y137,0)+IF($G$7=1,$Z137,0)+IF($H$7=1,$AA137,0)+IF($I$7=1,$AB137,0)+IF($J$7=1,$AC137,0)+IF($K$7=1,$AD137,0)+IF($L$7=1,$AE137,0)</f>
        <v>0</v>
      </c>
    </row>
    <row r="138" customFormat="false" ht="12.75" hidden="false" customHeight="false" outlineLevel="0" collapsed="false">
      <c r="S138" s="0" t="str">
        <f aca="false">CONCATENATE(MONTH(T138),"/",DAY(T138)," ",HOUR(T138))</f>
        <v>6/25 15</v>
      </c>
      <c r="T138" s="5" t="n">
        <v>36702.625</v>
      </c>
      <c r="U138" s="0" t="n">
        <v>1533</v>
      </c>
      <c r="V138" s="0" t="n">
        <v>1552</v>
      </c>
      <c r="W138" s="0" t="n">
        <v>950</v>
      </c>
      <c r="X138" s="0" t="n">
        <v>1112</v>
      </c>
      <c r="Y138" s="0" t="n">
        <v>1610</v>
      </c>
      <c r="Z138" s="0" t="n">
        <v>3186</v>
      </c>
      <c r="AA138" s="0" t="n">
        <v>1199</v>
      </c>
      <c r="AB138" s="0" t="n">
        <v>265</v>
      </c>
      <c r="AC138" s="0" t="n">
        <v>6759</v>
      </c>
      <c r="AD138" s="0" t="n">
        <v>780</v>
      </c>
      <c r="AE138" s="0" t="n">
        <v>2183</v>
      </c>
      <c r="AF138" s="0" t="n">
        <f aca="false">IF($B$5=1,$U138,0)+IF($C$5=1,$V138,0)+IF($D$5=1,$W138,0)+IF($E$5=1,$X138,0)+IF($F$5=1,$Y138,0)+IF($G$5=1,$Z138,0)+IF($H$5=1,$AA138,0)+IF($I$5=1,$AB138,0)+IF($J$5=1,$AC138,0)+IF($K$5=1,$AD138,0)+IF($L$5=1,$AE138,0)</f>
        <v>6826</v>
      </c>
      <c r="AG138" s="0" t="n">
        <f aca="false">IF($B$6=1,$U138,0)+IF($C$6=1,$V138,0)+IF($D$6=1,$W138,0)+IF($E$6=1,$X138,0)+IF($F$6=1,$Y138,0)+IF($G$6=1,$Z138,0)+IF($H$6=1,$AA138,0)+IF($I$6=1,$AB138,0)+IF($J$6=1,$AC138,0)+IF($K$6=1,$AD138,0)+IF($L$6=1,$AE138,0)</f>
        <v>14303</v>
      </c>
      <c r="AH138" s="0" t="n">
        <f aca="false">IF($B$7=1,$U138,0)+IF($C$7=1,$V138,0)+IF($D$7=1,$W138,0)+IF($E$7=1,$X138,0)+IF($F$7=1,$Y138,0)+IF($G$7=1,$Z138,0)+IF($H$7=1,$AA138,0)+IF($I$7=1,$AB138,0)+IF($J$7=1,$AC138,0)+IF($K$7=1,$AD138,0)+IF($L$7=1,$AE138,0)</f>
        <v>0</v>
      </c>
    </row>
    <row r="139" customFormat="false" ht="12.75" hidden="false" customHeight="false" outlineLevel="0" collapsed="false">
      <c r="S139" s="0" t="str">
        <f aca="false">CONCATENATE(MONTH(T139),"/",DAY(T139)," ",HOUR(T139))</f>
        <v>6/25 16</v>
      </c>
      <c r="T139" s="5" t="n">
        <v>36702.6666666667</v>
      </c>
      <c r="U139" s="0" t="n">
        <v>1564</v>
      </c>
      <c r="V139" s="0" t="n">
        <v>1589</v>
      </c>
      <c r="W139" s="0" t="n">
        <v>948</v>
      </c>
      <c r="X139" s="0" t="n">
        <v>1109</v>
      </c>
      <c r="Y139" s="0" t="n">
        <v>1618</v>
      </c>
      <c r="Z139" s="0" t="n">
        <v>3202</v>
      </c>
      <c r="AA139" s="0" t="n">
        <v>1213</v>
      </c>
      <c r="AB139" s="0" t="n">
        <v>264</v>
      </c>
      <c r="AC139" s="0" t="n">
        <v>6806</v>
      </c>
      <c r="AD139" s="0" t="n">
        <v>773</v>
      </c>
      <c r="AE139" s="0" t="n">
        <v>2187</v>
      </c>
      <c r="AF139" s="0" t="n">
        <f aca="false">IF($B$5=1,$U139,0)+IF($C$5=1,$V139,0)+IF($D$5=1,$W139,0)+IF($E$5=1,$X139,0)+IF($F$5=1,$Y139,0)+IF($G$5=1,$Z139,0)+IF($H$5=1,$AA139,0)+IF($I$5=1,$AB139,0)+IF($J$5=1,$AC139,0)+IF($K$5=1,$AD139,0)+IF($L$5=1,$AE139,0)</f>
        <v>6871</v>
      </c>
      <c r="AG139" s="0" t="n">
        <f aca="false">IF($B$6=1,$U139,0)+IF($C$6=1,$V139,0)+IF($D$6=1,$W139,0)+IF($E$6=1,$X139,0)+IF($F$6=1,$Y139,0)+IF($G$6=1,$Z139,0)+IF($H$6=1,$AA139,0)+IF($I$6=1,$AB139,0)+IF($J$6=1,$AC139,0)+IF($K$6=1,$AD139,0)+IF($L$6=1,$AE139,0)</f>
        <v>14402</v>
      </c>
      <c r="AH139" s="0" t="n">
        <f aca="false">IF($B$7=1,$U139,0)+IF($C$7=1,$V139,0)+IF($D$7=1,$W139,0)+IF($E$7=1,$X139,0)+IF($F$7=1,$Y139,0)+IF($G$7=1,$Z139,0)+IF($H$7=1,$AA139,0)+IF($I$7=1,$AB139,0)+IF($J$7=1,$AC139,0)+IF($K$7=1,$AD139,0)+IF($L$7=1,$AE139,0)</f>
        <v>0</v>
      </c>
    </row>
    <row r="140" customFormat="false" ht="12.75" hidden="false" customHeight="false" outlineLevel="0" collapsed="false">
      <c r="S140" s="0" t="str">
        <f aca="false">CONCATENATE(MONTH(T140),"/",DAY(T140)," ",HOUR(T140))</f>
        <v>6/25 17</v>
      </c>
      <c r="T140" s="5" t="n">
        <v>36702.7083333333</v>
      </c>
      <c r="U140" s="0" t="n">
        <v>1580</v>
      </c>
      <c r="V140" s="0" t="n">
        <v>1590</v>
      </c>
      <c r="W140" s="0" t="n">
        <v>954</v>
      </c>
      <c r="X140" s="0" t="n">
        <v>1104</v>
      </c>
      <c r="Y140" s="0" t="n">
        <v>1608</v>
      </c>
      <c r="Z140" s="0" t="n">
        <v>3208</v>
      </c>
      <c r="AA140" s="0" t="n">
        <v>1201</v>
      </c>
      <c r="AB140" s="0" t="n">
        <v>266</v>
      </c>
      <c r="AC140" s="0" t="n">
        <v>6846</v>
      </c>
      <c r="AD140" s="0" t="n">
        <v>776</v>
      </c>
      <c r="AE140" s="0" t="n">
        <v>2181</v>
      </c>
      <c r="AF140" s="0" t="n">
        <f aca="false">IF($B$5=1,$U140,0)+IF($C$5=1,$V140,0)+IF($D$5=1,$W140,0)+IF($E$5=1,$X140,0)+IF($F$5=1,$Y140,0)+IF($G$5=1,$Z140,0)+IF($H$5=1,$AA140,0)+IF($I$5=1,$AB140,0)+IF($J$5=1,$AC140,0)+IF($K$5=1,$AD140,0)+IF($L$5=1,$AE140,0)</f>
        <v>6852</v>
      </c>
      <c r="AG140" s="0" t="n">
        <f aca="false">IF($B$6=1,$U140,0)+IF($C$6=1,$V140,0)+IF($D$6=1,$W140,0)+IF($E$6=1,$X140,0)+IF($F$6=1,$Y140,0)+IF($G$6=1,$Z140,0)+IF($H$6=1,$AA140,0)+IF($I$6=1,$AB140,0)+IF($J$6=1,$AC140,0)+IF($K$6=1,$AD140,0)+IF($L$6=1,$AE140,0)</f>
        <v>14462</v>
      </c>
      <c r="AH140" s="0" t="n">
        <f aca="false">IF($B$7=1,$U140,0)+IF($C$7=1,$V140,0)+IF($D$7=1,$W140,0)+IF($E$7=1,$X140,0)+IF($F$7=1,$Y140,0)+IF($G$7=1,$Z140,0)+IF($H$7=1,$AA140,0)+IF($I$7=1,$AB140,0)+IF($J$7=1,$AC140,0)+IF($K$7=1,$AD140,0)+IF($L$7=1,$AE140,0)</f>
        <v>0</v>
      </c>
    </row>
    <row r="141" customFormat="false" ht="12.75" hidden="false" customHeight="false" outlineLevel="0" collapsed="false">
      <c r="S141" s="0" t="str">
        <f aca="false">CONCATENATE(MONTH(T141),"/",DAY(T141)," ",HOUR(T141))</f>
        <v>6/25 18</v>
      </c>
      <c r="T141" s="5" t="n">
        <v>36702.75</v>
      </c>
      <c r="U141" s="0" t="n">
        <v>1561</v>
      </c>
      <c r="V141" s="0" t="n">
        <v>1573</v>
      </c>
      <c r="W141" s="0" t="n">
        <v>935</v>
      </c>
      <c r="X141" s="0" t="n">
        <v>1080</v>
      </c>
      <c r="Y141" s="0" t="n">
        <v>1568</v>
      </c>
      <c r="Z141" s="0" t="n">
        <v>3132</v>
      </c>
      <c r="AA141" s="0" t="n">
        <v>1180</v>
      </c>
      <c r="AB141" s="0" t="n">
        <v>261</v>
      </c>
      <c r="AC141" s="0" t="n">
        <v>6825</v>
      </c>
      <c r="AD141" s="0" t="n">
        <v>771</v>
      </c>
      <c r="AE141" s="0" t="n">
        <v>2142</v>
      </c>
      <c r="AF141" s="0" t="n">
        <f aca="false">IF($B$5=1,$U141,0)+IF($C$5=1,$V141,0)+IF($D$5=1,$W141,0)+IF($E$5=1,$X141,0)+IF($F$5=1,$Y141,0)+IF($G$5=1,$Z141,0)+IF($H$5=1,$AA141,0)+IF($I$5=1,$AB141,0)+IF($J$5=1,$AC141,0)+IF($K$5=1,$AD141,0)+IF($L$5=1,$AE141,0)</f>
        <v>6746</v>
      </c>
      <c r="AG141" s="0" t="n">
        <f aca="false">IF($B$6=1,$U141,0)+IF($C$6=1,$V141,0)+IF($D$6=1,$W141,0)+IF($E$6=1,$X141,0)+IF($F$6=1,$Y141,0)+IF($G$6=1,$Z141,0)+IF($H$6=1,$AA141,0)+IF($I$6=1,$AB141,0)+IF($J$6=1,$AC141,0)+IF($K$6=1,$AD141,0)+IF($L$6=1,$AE141,0)</f>
        <v>14282</v>
      </c>
      <c r="AH141" s="0" t="n">
        <f aca="false">IF($B$7=1,$U141,0)+IF($C$7=1,$V141,0)+IF($D$7=1,$W141,0)+IF($E$7=1,$X141,0)+IF($F$7=1,$Y141,0)+IF($G$7=1,$Z141,0)+IF($H$7=1,$AA141,0)+IF($I$7=1,$AB141,0)+IF($J$7=1,$AC141,0)+IF($K$7=1,$AD141,0)+IF($L$7=1,$AE141,0)</f>
        <v>0</v>
      </c>
    </row>
    <row r="142" customFormat="false" ht="12.75" hidden="false" customHeight="false" outlineLevel="0" collapsed="false">
      <c r="S142" s="0" t="str">
        <f aca="false">CONCATENATE(MONTH(T142),"/",DAY(T142)," ",HOUR(T142))</f>
        <v>6/25 19</v>
      </c>
      <c r="T142" s="5" t="n">
        <v>36702.7916666667</v>
      </c>
      <c r="U142" s="0" t="n">
        <v>1530</v>
      </c>
      <c r="V142" s="0" t="n">
        <v>1539</v>
      </c>
      <c r="W142" s="0" t="n">
        <v>924</v>
      </c>
      <c r="X142" s="0" t="n">
        <v>1052</v>
      </c>
      <c r="Y142" s="0" t="n">
        <v>1525</v>
      </c>
      <c r="Z142" s="0" t="n">
        <v>3029</v>
      </c>
      <c r="AA142" s="0" t="n">
        <v>1168</v>
      </c>
      <c r="AB142" s="0" t="n">
        <v>258</v>
      </c>
      <c r="AC142" s="0" t="n">
        <v>6774</v>
      </c>
      <c r="AD142" s="0" t="n">
        <v>778</v>
      </c>
      <c r="AE142" s="0" t="n">
        <v>2111</v>
      </c>
      <c r="AF142" s="0" t="n">
        <f aca="false">IF($B$5=1,$U142,0)+IF($C$5=1,$V142,0)+IF($D$5=1,$W142,0)+IF($E$5=1,$X142,0)+IF($F$5=1,$Y142,0)+IF($G$5=1,$Z142,0)+IF($H$5=1,$AA142,0)+IF($I$5=1,$AB142,0)+IF($J$5=1,$AC142,0)+IF($K$5=1,$AD142,0)+IF($L$5=1,$AE142,0)</f>
        <v>6648</v>
      </c>
      <c r="AG142" s="0" t="n">
        <f aca="false">IF($B$6=1,$U142,0)+IF($C$6=1,$V142,0)+IF($D$6=1,$W142,0)+IF($E$6=1,$X142,0)+IF($F$6=1,$Y142,0)+IF($G$6=1,$Z142,0)+IF($H$6=1,$AA142,0)+IF($I$6=1,$AB142,0)+IF($J$6=1,$AC142,0)+IF($K$6=1,$AD142,0)+IF($L$6=1,$AE142,0)</f>
        <v>14040</v>
      </c>
      <c r="AH142" s="0" t="n">
        <f aca="false">IF($B$7=1,$U142,0)+IF($C$7=1,$V142,0)+IF($D$7=1,$W142,0)+IF($E$7=1,$X142,0)+IF($F$7=1,$Y142,0)+IF($G$7=1,$Z142,0)+IF($H$7=1,$AA142,0)+IF($I$7=1,$AB142,0)+IF($J$7=1,$AC142,0)+IF($K$7=1,$AD142,0)+IF($L$7=1,$AE142,0)</f>
        <v>0</v>
      </c>
    </row>
    <row r="143" customFormat="false" ht="12.75" hidden="false" customHeight="false" outlineLevel="0" collapsed="false">
      <c r="S143" s="0" t="str">
        <f aca="false">CONCATENATE(MONTH(T143),"/",DAY(T143)," ",HOUR(T143))</f>
        <v>6/25 20</v>
      </c>
      <c r="T143" s="5" t="n">
        <v>36702.8333333333</v>
      </c>
      <c r="U143" s="0" t="n">
        <v>1534</v>
      </c>
      <c r="V143" s="0" t="n">
        <v>1580</v>
      </c>
      <c r="W143" s="0" t="n">
        <v>941</v>
      </c>
      <c r="X143" s="0" t="n">
        <v>1049</v>
      </c>
      <c r="Y143" s="0" t="n">
        <v>1522</v>
      </c>
      <c r="Z143" s="0" t="n">
        <v>3055</v>
      </c>
      <c r="AA143" s="0" t="n">
        <v>1172</v>
      </c>
      <c r="AB143" s="0" t="n">
        <v>262</v>
      </c>
      <c r="AC143" s="0" t="n">
        <v>6834</v>
      </c>
      <c r="AD143" s="0" t="n">
        <v>769</v>
      </c>
      <c r="AE143" s="0" t="n">
        <v>2128</v>
      </c>
      <c r="AF143" s="0" t="n">
        <f aca="false">IF($B$5=1,$U143,0)+IF($C$5=1,$V143,0)+IF($D$5=1,$W143,0)+IF($E$5=1,$X143,0)+IF($F$5=1,$Y143,0)+IF($G$5=1,$Z143,0)+IF($H$5=1,$AA143,0)+IF($I$5=1,$AB143,0)+IF($J$5=1,$AC143,0)+IF($K$5=1,$AD143,0)+IF($L$5=1,$AE143,0)</f>
        <v>6698</v>
      </c>
      <c r="AG143" s="0" t="n">
        <f aca="false">IF($B$6=1,$U143,0)+IF($C$6=1,$V143,0)+IF($D$6=1,$W143,0)+IF($E$6=1,$X143,0)+IF($F$6=1,$Y143,0)+IF($G$6=1,$Z143,0)+IF($H$6=1,$AA143,0)+IF($I$6=1,$AB143,0)+IF($J$6=1,$AC143,0)+IF($K$6=1,$AD143,0)+IF($L$6=1,$AE143,0)</f>
        <v>14148</v>
      </c>
      <c r="AH143" s="0" t="n">
        <f aca="false">IF($B$7=1,$U143,0)+IF($C$7=1,$V143,0)+IF($D$7=1,$W143,0)+IF($E$7=1,$X143,0)+IF($F$7=1,$Y143,0)+IF($G$7=1,$Z143,0)+IF($H$7=1,$AA143,0)+IF($I$7=1,$AB143,0)+IF($J$7=1,$AC143,0)+IF($K$7=1,$AD143,0)+IF($L$7=1,$AE143,0)</f>
        <v>0</v>
      </c>
    </row>
    <row r="144" customFormat="false" ht="12.75" hidden="false" customHeight="false" outlineLevel="0" collapsed="false">
      <c r="S144" s="0" t="str">
        <f aca="false">CONCATENATE(MONTH(T144),"/",DAY(T144)," ",HOUR(T144))</f>
        <v>6/25 21</v>
      </c>
      <c r="T144" s="5" t="n">
        <v>36702.875</v>
      </c>
      <c r="U144" s="0" t="n">
        <v>1540</v>
      </c>
      <c r="V144" s="0" t="n">
        <v>1613</v>
      </c>
      <c r="W144" s="0" t="n">
        <v>941</v>
      </c>
      <c r="X144" s="0" t="n">
        <v>1084</v>
      </c>
      <c r="Y144" s="0" t="n">
        <v>1515</v>
      </c>
      <c r="Z144" s="0" t="n">
        <v>3100</v>
      </c>
      <c r="AA144" s="0" t="n">
        <v>1183</v>
      </c>
      <c r="AB144" s="0" t="n">
        <v>262</v>
      </c>
      <c r="AC144" s="0" t="n">
        <v>7008</v>
      </c>
      <c r="AD144" s="0" t="n">
        <v>775</v>
      </c>
      <c r="AE144" s="0" t="n">
        <v>2205</v>
      </c>
      <c r="AF144" s="0" t="n">
        <f aca="false">IF($B$5=1,$U144,0)+IF($C$5=1,$V144,0)+IF($D$5=1,$W144,0)+IF($E$5=1,$X144,0)+IF($F$5=1,$Y144,0)+IF($G$5=1,$Z144,0)+IF($H$5=1,$AA144,0)+IF($I$5=1,$AB144,0)+IF($J$5=1,$AC144,0)+IF($K$5=1,$AD144,0)+IF($L$5=1,$AE144,0)</f>
        <v>6860</v>
      </c>
      <c r="AG144" s="0" t="n">
        <f aca="false">IF($B$6=1,$U144,0)+IF($C$6=1,$V144,0)+IF($D$6=1,$W144,0)+IF($E$6=1,$X144,0)+IF($F$6=1,$Y144,0)+IF($G$6=1,$Z144,0)+IF($H$6=1,$AA144,0)+IF($I$6=1,$AB144,0)+IF($J$6=1,$AC144,0)+IF($K$6=1,$AD144,0)+IF($L$6=1,$AE144,0)</f>
        <v>14366</v>
      </c>
      <c r="AH144" s="0" t="n">
        <f aca="false">IF($B$7=1,$U144,0)+IF($C$7=1,$V144,0)+IF($D$7=1,$W144,0)+IF($E$7=1,$X144,0)+IF($F$7=1,$Y144,0)+IF($G$7=1,$Z144,0)+IF($H$7=1,$AA144,0)+IF($I$7=1,$AB144,0)+IF($J$7=1,$AC144,0)+IF($K$7=1,$AD144,0)+IF($L$7=1,$AE144,0)</f>
        <v>0</v>
      </c>
    </row>
    <row r="145" customFormat="false" ht="12.75" hidden="false" customHeight="false" outlineLevel="0" collapsed="false">
      <c r="S145" s="0" t="str">
        <f aca="false">CONCATENATE(MONTH(T145),"/",DAY(T145)," ",HOUR(T145))</f>
        <v>6/25 22</v>
      </c>
      <c r="T145" s="5" t="n">
        <v>36702.9166666667</v>
      </c>
      <c r="U145" s="0" t="n">
        <v>1468</v>
      </c>
      <c r="V145" s="0" t="n">
        <v>1523</v>
      </c>
      <c r="W145" s="0" t="n">
        <v>883</v>
      </c>
      <c r="X145" s="0" t="n">
        <v>1042</v>
      </c>
      <c r="Y145" s="0" t="n">
        <v>1411</v>
      </c>
      <c r="Z145" s="0" t="n">
        <v>2908</v>
      </c>
      <c r="AA145" s="0" t="n">
        <v>1103</v>
      </c>
      <c r="AB145" s="0" t="n">
        <v>246</v>
      </c>
      <c r="AC145" s="0" t="n">
        <v>6888</v>
      </c>
      <c r="AD145" s="0" t="n">
        <v>808</v>
      </c>
      <c r="AE145" s="0" t="n">
        <v>2141</v>
      </c>
      <c r="AF145" s="0" t="n">
        <f aca="false">IF($B$5=1,$U145,0)+IF($C$5=1,$V145,0)+IF($D$5=1,$W145,0)+IF($E$5=1,$X145,0)+IF($F$5=1,$Y145,0)+IF($G$5=1,$Z145,0)+IF($H$5=1,$AA145,0)+IF($I$5=1,$AB145,0)+IF($J$5=1,$AC145,0)+IF($K$5=1,$AD145,0)+IF($L$5=1,$AE145,0)</f>
        <v>6617</v>
      </c>
      <c r="AG145" s="0" t="n">
        <f aca="false">IF($B$6=1,$U145,0)+IF($C$6=1,$V145,0)+IF($D$6=1,$W145,0)+IF($E$6=1,$X145,0)+IF($F$6=1,$Y145,0)+IF($G$6=1,$Z145,0)+IF($H$6=1,$AA145,0)+IF($I$6=1,$AB145,0)+IF($J$6=1,$AC145,0)+IF($K$6=1,$AD145,0)+IF($L$6=1,$AE145,0)</f>
        <v>13804</v>
      </c>
      <c r="AH145" s="0" t="n">
        <f aca="false">IF($B$7=1,$U145,0)+IF($C$7=1,$V145,0)+IF($D$7=1,$W145,0)+IF($E$7=1,$X145,0)+IF($F$7=1,$Y145,0)+IF($G$7=1,$Z145,0)+IF($H$7=1,$AA145,0)+IF($I$7=1,$AB145,0)+IF($J$7=1,$AC145,0)+IF($K$7=1,$AD145,0)+IF($L$7=1,$AE145,0)</f>
        <v>0</v>
      </c>
    </row>
    <row r="146" customFormat="false" ht="12.75" hidden="false" customHeight="false" outlineLevel="0" collapsed="false">
      <c r="S146" s="0" t="str">
        <f aca="false">CONCATENATE(MONTH(T146),"/",DAY(T146)," ",HOUR(T146))</f>
        <v>6/25 23</v>
      </c>
      <c r="T146" s="5" t="n">
        <v>36702.9583333333</v>
      </c>
      <c r="U146" s="0" t="n">
        <v>1328</v>
      </c>
      <c r="V146" s="0" t="n">
        <v>1434</v>
      </c>
      <c r="W146" s="0" t="n">
        <v>782</v>
      </c>
      <c r="X146" s="0" t="n">
        <v>965</v>
      </c>
      <c r="Y146" s="0" t="n">
        <v>1289</v>
      </c>
      <c r="Z146" s="0" t="n">
        <v>2611</v>
      </c>
      <c r="AA146" s="0" t="n">
        <v>1008</v>
      </c>
      <c r="AB146" s="0" t="n">
        <v>218</v>
      </c>
      <c r="AC146" s="0" t="n">
        <v>6562</v>
      </c>
      <c r="AD146" s="0" t="n">
        <v>812</v>
      </c>
      <c r="AE146" s="0" t="n">
        <v>2017</v>
      </c>
      <c r="AF146" s="0" t="n">
        <f aca="false">IF($B$5=1,$U146,0)+IF($C$5=1,$V146,0)+IF($D$5=1,$W146,0)+IF($E$5=1,$X146,0)+IF($F$5=1,$Y146,0)+IF($G$5=1,$Z146,0)+IF($H$5=1,$AA146,0)+IF($I$5=1,$AB146,0)+IF($J$5=1,$AC146,0)+IF($K$5=1,$AD146,0)+IF($L$5=1,$AE146,0)</f>
        <v>6236</v>
      </c>
      <c r="AG146" s="0" t="n">
        <f aca="false">IF($B$6=1,$U146,0)+IF($C$6=1,$V146,0)+IF($D$6=1,$W146,0)+IF($E$6=1,$X146,0)+IF($F$6=1,$Y146,0)+IF($G$6=1,$Z146,0)+IF($H$6=1,$AA146,0)+IF($I$6=1,$AB146,0)+IF($J$6=1,$AC146,0)+IF($K$6=1,$AD146,0)+IF($L$6=1,$AE146,0)</f>
        <v>12790</v>
      </c>
      <c r="AH146" s="0" t="n">
        <f aca="false">IF($B$7=1,$U146,0)+IF($C$7=1,$V146,0)+IF($D$7=1,$W146,0)+IF($E$7=1,$X146,0)+IF($F$7=1,$Y146,0)+IF($G$7=1,$Z146,0)+IF($H$7=1,$AA146,0)+IF($I$7=1,$AB146,0)+IF($J$7=1,$AC146,0)+IF($K$7=1,$AD146,0)+IF($L$7=1,$AE146,0)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Module1.uploadALLFRCST">
                <anchor moveWithCells="true" sizeWithCells="false">
                  <from>
                    <xdr:col>5</xdr:col>
                    <xdr:colOff>0</xdr:colOff>
                    <xdr:row>0</xdr:row>
                    <xdr:rowOff>105120</xdr:rowOff>
                  </from>
                  <to>
                    <xdr:col>8</xdr:col>
                    <xdr:colOff>720</xdr:colOff>
                    <xdr:row>1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2000-04-28T11:21:23Z</dcterms:created>
  <dc:creator>hcampos</dc:creator>
  <dc:description/>
  <dc:language>en-US</dc:language>
  <cp:lastModifiedBy>nmisra</cp:lastModifiedBy>
  <cp:lastPrinted>2001-03-25T12:17:16Z</cp:lastPrinted>
  <dcterms:modified xsi:type="dcterms:W3CDTF">2001-03-25T12:27:10Z</dcterms:modified>
  <cp:revision>0</cp:revision>
  <dc:subject/>
  <dc:title/>
</cp:coreProperties>
</file>