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Summary" sheetId="1" state="visible" r:id="rId3"/>
  </sheets>
  <definedNames>
    <definedName function="false" hidden="false" name="BeginDate" vbProcedure="false">#REF!</definedName>
    <definedName function="false" hidden="false" name="EndDat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<sst xmlns="http://schemas.openxmlformats.org/spreadsheetml/2006/main" count="78" uniqueCount="38">
  <si>
    <t xml:space="preserve">Date:</t>
  </si>
  <si>
    <t xml:space="preserve">Zone:</t>
  </si>
  <si>
    <t xml:space="preserve">A</t>
  </si>
  <si>
    <t xml:space="preserve">RT</t>
  </si>
  <si>
    <t xml:space="preserve">DA</t>
  </si>
  <si>
    <t xml:space="preserve">G</t>
  </si>
  <si>
    <t xml:space="preserve">J</t>
  </si>
  <si>
    <t xml:space="preserve">MAX</t>
  </si>
  <si>
    <t xml:space="preserve">AVG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</si>
  <si>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</si>
  <si>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</si>
  <si>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</si>
  <si>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</si>
  <si>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</si>
  <si>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</si>
  <si>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</si>
  <si>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</si>
  <si>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</si>
  <si>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</si>
  <si>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</si>
  <si>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</si>
  <si>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</si>
  <si>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</si>
  <si>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</si>
  <si>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</si>
  <si>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</si>
  <si>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</si>
  <si>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</si>
  <si>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</si>
  <si>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</si>
  <si>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</si>
  <si>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</si>
  <si>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</si>
  <si>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Enron Forecast</t>
  </si>
  <si>
    <t xml:space="preserve">Customer Forecast</t>
  </si>
  <si>
    <t xml:space="preserve">Actual Load</t>
  </si>
  <si>
    <t xml:space="preserve">Enron Deviation from Customer</t>
  </si>
  <si>
    <t xml:space="preserve">Enron Deviation From Actual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</si>
</sst>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0"/>
    <numFmt numFmtId="168" formatCode="#,##0"/>
    <numFmt numFmtId="169" formatCode="0.00"/>
    <numFmt numFmtId="170" formatCode="[$-409]h:mm\ AM/P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1.75"/>
      <color rgb="FF000000"/>
      <name val="Arial"/>
      <family val="2"/>
    </font>
    <font>
      <sz val="10.2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>
        <color rgb="FF969696"/>
      </left>
      <right style="thin">
        <color rgb="FF969696"/>
      </right>
      <top style="medium"/>
      <bottom style="thin">
        <color rgb="FF969696"/>
      </bottom>
      <diagonal/>
    </border>
    <border diagonalUp="false" diagonalDown="false">
      <left style="thin">
        <color rgb="FF969696"/>
      </left>
      <right style="medium"/>
      <top style="medium"/>
      <bottom style="thin">
        <color rgb="FF969696"/>
      </bottom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medium"/>
      <top style="thin">
        <color rgb="FF969696"/>
      </top>
      <bottom style="thin">
        <color rgb="FF969696"/>
      </bottom>
      <diagonal/>
    </border>
    <border diagonalUp="false" diagonalDown="false">
      <left style="medium"/>
      <right/>
      <top style="thin">
        <color rgb="FF969696"/>
      </top>
      <bottom style="thin">
        <color rgb="FF969696"/>
      </bottom>
      <diagonal/>
    </border>
    <border diagonalUp="false" diagonalDown="false">
      <left/>
      <right/>
      <top style="thin">
        <color rgb="FF969696"/>
      </top>
      <bottom style="thin">
        <color rgb="FF969696"/>
      </bottom>
      <diagonal/>
    </border>
    <border diagonalUp="false" diagonalDown="false">
      <left/>
      <right style="medium"/>
      <top style="thin">
        <color rgb="FF969696"/>
      </top>
      <bottom style="thin">
        <color rgb="FF969696"/>
      </bottom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medium"/>
      <diagonal/>
    </border>
    <border diagonalUp="false" diagonalDown="false">
      <left style="thin">
        <color rgb="FF969696"/>
      </left>
      <right style="medium"/>
      <top style="thin">
        <color rgb="FF969696"/>
      </top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2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3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Forecasted vs. Actual Load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94009002017694"/>
          <c:y val="0.12324208940231"/>
          <c:w val="0.763852242744063"/>
          <c:h val="0.817930688096434"/>
        </c:manualLayout>
      </c:layout>
      <c:lineChart>
        <c:grouping val="standard"/>
        <c:varyColors val="0"/>
        <c:ser>
          <c:idx val="0"/>
          <c:order val="0"/>
          <c:tx>
            <c:strRef>
              <c:f>"ENE"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3366ff"/>
            </a:solidFill>
            <a:ln w="252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DailySummary!$C$54:$Z$56</c:f>
              <c:multiLvlStrCache>
                <c:ptCount val="1"/>
                <c:lvl>
                  <c:pt idx="0">
                    <c:v>24</c:v>
                  </c:pt>
                </c:lvl>
                <c:lvl>
                  <c:pt idx="0">
                    <c:v>23</c:v>
                  </c:pt>
                </c:lvl>
                <c:lvl>
                  <c:pt idx="0">
                    <c:v>22</c:v>
                  </c:pt>
                </c:lvl>
                <c:lvl>
                  <c:pt idx="0">
                    <c:v>21</c:v>
                  </c:pt>
                </c:lvl>
                <c:lvl>
                  <c:pt idx="0">
                    <c:v>20</c:v>
                  </c:pt>
                </c:lvl>
                <c:lvl>
                  <c:pt idx="0">
                    <c:v>19</c:v>
                  </c:pt>
                </c:lvl>
                <c:lvl>
                  <c:pt idx="0">
                    <c:v>18</c:v>
                  </c:pt>
                </c:lvl>
                <c:lvl>
                  <c:pt idx="0">
                    <c:v>17</c:v>
                  </c:pt>
                </c:lvl>
                <c:lvl>
                  <c:pt idx="0">
                    <c:v>16</c:v>
                  </c:pt>
                </c:lvl>
                <c:lvl>
                  <c:pt idx="0">
                    <c:v>15</c:v>
                  </c:pt>
                </c:lvl>
                <c:lvl>
                  <c:pt idx="0">
                    <c:v>14</c:v>
                  </c:pt>
                </c:lvl>
                <c:lvl>
                  <c:pt idx="0">
                    <c:v>13</c:v>
                  </c:pt>
                </c:lvl>
                <c:lvl>
                  <c:pt idx="0">
                    <c:v>12</c:v>
                  </c:pt>
                </c:lvl>
                <c:lvl>
                  <c:pt idx="0">
                    <c:v>11</c:v>
                  </c:pt>
                </c:lvl>
                <c:lvl>
                  <c:pt idx="0">
                    <c:v>10</c:v>
                  </c:pt>
                </c:lvl>
                <c:lvl>
                  <c:pt idx="0">
                    <c:v>9</c:v>
                  </c:pt>
                </c:lvl>
                <c:lvl>
                  <c:pt idx="0">
                    <c:v>8</c:v>
                  </c:pt>
                </c:lvl>
                <c:lvl>
                  <c:pt idx="0">
                    <c:v>7</c:v>
                  </c:pt>
                </c:lvl>
                <c:lvl>
                  <c:pt idx="0">
                    <c:v>6</c:v>
                  </c:pt>
                </c:lvl>
                <c:lvl>
                  <c:pt idx="0">
                    <c:v>5</c:v>
                  </c:pt>
                </c:lvl>
                <c:lvl>
                  <c:pt idx="0">
                    <c:v>4</c:v>
                  </c:pt>
                </c:lvl>
                <c:lvl>
                  <c:pt idx="0">
                    <c:v>3</c:v>
                  </c:pt>
                </c:lvl>
                <c:lvl>
                  <c:pt idx="0">
                    <c:v>2</c:v>
                  </c:pt>
                </c:lvl>
                <c:lvl>
                  <c:pt idx="0">
                    <c:v>1</c:v>
                  </c:pt>
                </c:lvl>
              </c:multiLvlStrCache>
            </c:multiLvlStrRef>
          </c:cat>
          <c:val>
            <c:numRef>
              <c:f>DailySummary!$C$57:$Z$57</c:f>
              <c:numCache>
                <c:formatCode>#,##0</c:formatCode>
                <c:ptCount val="24"/>
                <c:pt idx="0">
                  <c:v>15803.5595209191</c:v>
                </c:pt>
                <c:pt idx="1">
                  <c:v>15232.3151791119</c:v>
                </c:pt>
                <c:pt idx="2">
                  <c:v>14920.7111525509</c:v>
                </c:pt>
                <c:pt idx="3">
                  <c:v>14911.0811551509</c:v>
                </c:pt>
                <c:pt idx="4">
                  <c:v>15688.7869883481</c:v>
                </c:pt>
                <c:pt idx="5">
                  <c:v>17212.2956811319</c:v>
                </c:pt>
                <c:pt idx="6">
                  <c:v>19164.9937067298</c:v>
                </c:pt>
                <c:pt idx="7">
                  <c:v>20676.1500353058</c:v>
                </c:pt>
                <c:pt idx="8">
                  <c:v>21776.7770881147</c:v>
                </c:pt>
                <c:pt idx="9">
                  <c:v>22548.2844651929</c:v>
                </c:pt>
                <c:pt idx="10">
                  <c:v>23019.8901544214</c:v>
                </c:pt>
                <c:pt idx="11">
                  <c:v>23245.0432543058</c:v>
                </c:pt>
                <c:pt idx="12">
                  <c:v>23509.4468838488</c:v>
                </c:pt>
                <c:pt idx="13">
                  <c:v>23623.8132133357</c:v>
                </c:pt>
                <c:pt idx="14">
                  <c:v>23633.2680016006</c:v>
                </c:pt>
                <c:pt idx="15">
                  <c:v>23570.1534670894</c:v>
                </c:pt>
                <c:pt idx="16">
                  <c:v>23153.4691368981</c:v>
                </c:pt>
                <c:pt idx="17">
                  <c:v>22279.3353076591</c:v>
                </c:pt>
                <c:pt idx="18">
                  <c:v>22071.3318700713</c:v>
                </c:pt>
                <c:pt idx="19">
                  <c:v>22156.6299368444</c:v>
                </c:pt>
                <c:pt idx="20">
                  <c:v>21390.3573355257</c:v>
                </c:pt>
                <c:pt idx="21">
                  <c:v>19923.1025327455</c:v>
                </c:pt>
                <c:pt idx="22">
                  <c:v>18052.7647644889</c:v>
                </c:pt>
                <c:pt idx="23">
                  <c:v>16710.0090963832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"CLF"</c:f>
              <c:strCache>
                <c:ptCount val="1"/>
                <c:pt idx="0">
                  <c:v>CLF</c:v>
                </c:pt>
              </c:strCache>
            </c:strRef>
          </c:tx>
          <c:spPr>
            <a:solidFill>
              <a:srgbClr val="339966"/>
            </a:solidFill>
            <a:ln w="252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DailySummary!$C$54:$Z$56</c:f>
              <c:multiLvlStrCache>
                <c:ptCount val="1"/>
                <c:lvl>
                  <c:pt idx="0">
                    <c:v>24</c:v>
                  </c:pt>
                </c:lvl>
                <c:lvl>
                  <c:pt idx="0">
                    <c:v>23</c:v>
                  </c:pt>
                </c:lvl>
                <c:lvl>
                  <c:pt idx="0">
                    <c:v>22</c:v>
                  </c:pt>
                </c:lvl>
                <c:lvl>
                  <c:pt idx="0">
                    <c:v>21</c:v>
                  </c:pt>
                </c:lvl>
                <c:lvl>
                  <c:pt idx="0">
                    <c:v>20</c:v>
                  </c:pt>
                </c:lvl>
                <c:lvl>
                  <c:pt idx="0">
                    <c:v>19</c:v>
                  </c:pt>
                </c:lvl>
                <c:lvl>
                  <c:pt idx="0">
                    <c:v>18</c:v>
                  </c:pt>
                </c:lvl>
                <c:lvl>
                  <c:pt idx="0">
                    <c:v>17</c:v>
                  </c:pt>
                </c:lvl>
                <c:lvl>
                  <c:pt idx="0">
                    <c:v>16</c:v>
                  </c:pt>
                </c:lvl>
                <c:lvl>
                  <c:pt idx="0">
                    <c:v>15</c:v>
                  </c:pt>
                </c:lvl>
                <c:lvl>
                  <c:pt idx="0">
                    <c:v>14</c:v>
                  </c:pt>
                </c:lvl>
                <c:lvl>
                  <c:pt idx="0">
                    <c:v>13</c:v>
                  </c:pt>
                </c:lvl>
                <c:lvl>
                  <c:pt idx="0">
                    <c:v>12</c:v>
                  </c:pt>
                </c:lvl>
                <c:lvl>
                  <c:pt idx="0">
                    <c:v>11</c:v>
                  </c:pt>
                </c:lvl>
                <c:lvl>
                  <c:pt idx="0">
                    <c:v>10</c:v>
                  </c:pt>
                </c:lvl>
                <c:lvl>
                  <c:pt idx="0">
                    <c:v>9</c:v>
                  </c:pt>
                </c:lvl>
                <c:lvl>
                  <c:pt idx="0">
                    <c:v>8</c:v>
                  </c:pt>
                </c:lvl>
                <c:lvl>
                  <c:pt idx="0">
                    <c:v>7</c:v>
                  </c:pt>
                </c:lvl>
                <c:lvl>
                  <c:pt idx="0">
                    <c:v>6</c:v>
                  </c:pt>
                </c:lvl>
                <c:lvl>
                  <c:pt idx="0">
                    <c:v>5</c:v>
                  </c:pt>
                </c:lvl>
                <c:lvl>
                  <c:pt idx="0">
                    <c:v>4</c:v>
                  </c:pt>
                </c:lvl>
                <c:lvl>
                  <c:pt idx="0">
                    <c:v>3</c:v>
                  </c:pt>
                </c:lvl>
                <c:lvl>
                  <c:pt idx="0">
                    <c:v>2</c:v>
                  </c:pt>
                </c:lvl>
                <c:lvl>
                  <c:pt idx="0">
                    <c:v>1</c:v>
                  </c:pt>
                </c:lvl>
              </c:multiLvlStrCache>
            </c:multiLvlStrRef>
          </c:cat>
          <c:val>
            <c:numRef>
              <c:f>DailySummary!$C$58:$Z$58</c:f>
              <c:numCache>
                <c:formatCode>#,##0</c:formatCode>
                <c:ptCount val="24"/>
                <c:pt idx="0">
                  <c:v>16459</c:v>
                </c:pt>
                <c:pt idx="1">
                  <c:v>15903</c:v>
                </c:pt>
                <c:pt idx="2">
                  <c:v>15568</c:v>
                </c:pt>
                <c:pt idx="3">
                  <c:v>15715</c:v>
                </c:pt>
                <c:pt idx="4">
                  <c:v>16434</c:v>
                </c:pt>
                <c:pt idx="5">
                  <c:v>17778</c:v>
                </c:pt>
                <c:pt idx="6">
                  <c:v>20614</c:v>
                </c:pt>
                <c:pt idx="7">
                  <c:v>22333</c:v>
                </c:pt>
                <c:pt idx="8">
                  <c:v>23477</c:v>
                </c:pt>
                <c:pt idx="9">
                  <c:v>24408</c:v>
                </c:pt>
                <c:pt idx="10">
                  <c:v>25018</c:v>
                </c:pt>
                <c:pt idx="11">
                  <c:v>25218</c:v>
                </c:pt>
                <c:pt idx="12">
                  <c:v>25479</c:v>
                </c:pt>
                <c:pt idx="13">
                  <c:v>25498</c:v>
                </c:pt>
                <c:pt idx="14">
                  <c:v>25499</c:v>
                </c:pt>
                <c:pt idx="15">
                  <c:v>25397</c:v>
                </c:pt>
                <c:pt idx="16">
                  <c:v>24936</c:v>
                </c:pt>
                <c:pt idx="17">
                  <c:v>23885</c:v>
                </c:pt>
                <c:pt idx="18">
                  <c:v>23117</c:v>
                </c:pt>
                <c:pt idx="19">
                  <c:v>23166</c:v>
                </c:pt>
                <c:pt idx="20">
                  <c:v>22398</c:v>
                </c:pt>
                <c:pt idx="21">
                  <c:v>20766</c:v>
                </c:pt>
                <c:pt idx="22">
                  <c:v>18462</c:v>
                </c:pt>
                <c:pt idx="23">
                  <c:v>17376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"Actual"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DailySummary!$C$54:$Z$56</c:f>
              <c:multiLvlStrCache>
                <c:ptCount val="1"/>
                <c:lvl>
                  <c:pt idx="0">
                    <c:v>24</c:v>
                  </c:pt>
                </c:lvl>
                <c:lvl>
                  <c:pt idx="0">
                    <c:v>23</c:v>
                  </c:pt>
                </c:lvl>
                <c:lvl>
                  <c:pt idx="0">
                    <c:v>22</c:v>
                  </c:pt>
                </c:lvl>
                <c:lvl>
                  <c:pt idx="0">
                    <c:v>21</c:v>
                  </c:pt>
                </c:lvl>
                <c:lvl>
                  <c:pt idx="0">
                    <c:v>20</c:v>
                  </c:pt>
                </c:lvl>
                <c:lvl>
                  <c:pt idx="0">
                    <c:v>19</c:v>
                  </c:pt>
                </c:lvl>
                <c:lvl>
                  <c:pt idx="0">
                    <c:v>18</c:v>
                  </c:pt>
                </c:lvl>
                <c:lvl>
                  <c:pt idx="0">
                    <c:v>17</c:v>
                  </c:pt>
                </c:lvl>
                <c:lvl>
                  <c:pt idx="0">
                    <c:v>16</c:v>
                  </c:pt>
                </c:lvl>
                <c:lvl>
                  <c:pt idx="0">
                    <c:v>15</c:v>
                  </c:pt>
                </c:lvl>
                <c:lvl>
                  <c:pt idx="0">
                    <c:v>14</c:v>
                  </c:pt>
                </c:lvl>
                <c:lvl>
                  <c:pt idx="0">
                    <c:v>13</c:v>
                  </c:pt>
                </c:lvl>
                <c:lvl>
                  <c:pt idx="0">
                    <c:v>12</c:v>
                  </c:pt>
                </c:lvl>
                <c:lvl>
                  <c:pt idx="0">
                    <c:v>11</c:v>
                  </c:pt>
                </c:lvl>
                <c:lvl>
                  <c:pt idx="0">
                    <c:v>10</c:v>
                  </c:pt>
                </c:lvl>
                <c:lvl>
                  <c:pt idx="0">
                    <c:v>9</c:v>
                  </c:pt>
                </c:lvl>
                <c:lvl>
                  <c:pt idx="0">
                    <c:v>8</c:v>
                  </c:pt>
                </c:lvl>
                <c:lvl>
                  <c:pt idx="0">
                    <c:v>7</c:v>
                  </c:pt>
                </c:lvl>
                <c:lvl>
                  <c:pt idx="0">
                    <c:v>6</c:v>
                  </c:pt>
                </c:lvl>
                <c:lvl>
                  <c:pt idx="0">
                    <c:v>5</c:v>
                  </c:pt>
                </c:lvl>
                <c:lvl>
                  <c:pt idx="0">
                    <c:v>4</c:v>
                  </c:pt>
                </c:lvl>
                <c:lvl>
                  <c:pt idx="0">
                    <c:v>3</c:v>
                  </c:pt>
                </c:lvl>
                <c:lvl>
                  <c:pt idx="0">
                    <c:v>2</c:v>
                  </c:pt>
                </c:lvl>
                <c:lvl>
                  <c:pt idx="0">
                    <c:v>1</c:v>
                  </c:pt>
                </c:lvl>
              </c:multiLvlStrCache>
            </c:multiLvlStrRef>
          </c:cat>
          <c:val>
            <c:numRef>
              <c:f>DailySummary!$C$59:$Z$59</c:f>
              <c:numCache>
                <c:formatCode>#,##0</c:formatCode>
                <c:ptCount val="24"/>
                <c:pt idx="0">
                  <c:v>16423</c:v>
                </c:pt>
                <c:pt idx="1">
                  <c:v>15805</c:v>
                </c:pt>
                <c:pt idx="2">
                  <c:v>15442</c:v>
                </c:pt>
                <c:pt idx="3">
                  <c:v>15410</c:v>
                </c:pt>
                <c:pt idx="4">
                  <c:v>16056</c:v>
                </c:pt>
                <c:pt idx="5">
                  <c:v>17363</c:v>
                </c:pt>
                <c:pt idx="6">
                  <c:v>19160</c:v>
                </c:pt>
                <c:pt idx="7">
                  <c:v>20784</c:v>
                </c:pt>
                <c:pt idx="8">
                  <c:v>22039</c:v>
                </c:pt>
                <c:pt idx="9">
                  <c:v>22929</c:v>
                </c:pt>
                <c:pt idx="10">
                  <c:v>23364</c:v>
                </c:pt>
                <c:pt idx="11">
                  <c:v>23558</c:v>
                </c:pt>
                <c:pt idx="12">
                  <c:v>23798</c:v>
                </c:pt>
                <c:pt idx="13">
                  <c:v>23925</c:v>
                </c:pt>
                <c:pt idx="14">
                  <c:v>23954</c:v>
                </c:pt>
                <c:pt idx="15">
                  <c:v>23946</c:v>
                </c:pt>
                <c:pt idx="16">
                  <c:v>23565</c:v>
                </c:pt>
                <c:pt idx="17">
                  <c:v>22579</c:v>
                </c:pt>
                <c:pt idx="18">
                  <c:v>21979</c:v>
                </c:pt>
                <c:pt idx="19">
                  <c:v>22315</c:v>
                </c:pt>
                <c:pt idx="20">
                  <c:v>21429</c:v>
                </c:pt>
                <c:pt idx="21">
                  <c:v>19853</c:v>
                </c:pt>
                <c:pt idx="22">
                  <c:v>18098</c:v>
                </c:pt>
                <c:pt idx="23">
                  <c:v>17437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266111"/>
        <c:axId val="62248406"/>
      </c:lineChart>
      <c:catAx>
        <c:axId val="526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248406"/>
        <c:crossesAt val="0"/>
        <c:auto val="1"/>
        <c:lblAlgn val="ctr"/>
        <c:lblOffset val="100"/>
        <c:noMultiLvlLbl val="0"/>
      </c:catAx>
      <c:valAx>
        <c:axId val="62248406"/>
        <c:scaling>
          <c:orientation val="minMax"/>
          <c:min val="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66111"/>
        <c:crossesAt val="1"/>
        <c:crossBetween val="midCat"/>
      </c:valAx>
      <c:spPr>
        <a:solidFill>
          <a:srgbClr val="ffffcc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16467484091262"/>
          <c:y val="0.4549849321948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0</xdr:rowOff>
    </xdr:from>
    <xdr:to>
      <xdr:col>7</xdr:col>
      <xdr:colOff>433080</xdr:colOff>
      <xdr:row>46</xdr:row>
      <xdr:rowOff>142560</xdr:rowOff>
    </xdr:to>
    <xdr:graphicFrame>
      <xdr:nvGraphicFramePr>
        <xdr:cNvPr id="0" name="Chart 5"/>
        <xdr:cNvGraphicFramePr/>
      </xdr:nvGraphicFramePr>
      <xdr:xfrm>
        <a:off x="10080" y="1362240"/>
        <a:ext cx="4638600" cy="5733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4.28"/>
    <col collapsed="false" customWidth="true" hidden="false" outlineLevel="0" max="8" min="3" style="1" width="7.28"/>
    <col collapsed="false" customWidth="true" hidden="false" outlineLevel="0" max="9" min="9" style="1" width="7.85"/>
    <col collapsed="false" customWidth="true" hidden="false" outlineLevel="0" max="10" min="10" style="1" width="11.99"/>
    <col collapsed="false" customWidth="true" hidden="false" outlineLevel="0" max="26" min="11" style="1" width="7.28"/>
    <col collapsed="false" customWidth="false" hidden="false" outlineLevel="0" max="257" min="27" style="1" width="9.14"/>
  </cols>
  <sheetData>
    <row r="1" customFormat="false" ht="12" hidden="false" customHeight="false" outlineLevel="0" collapsed="false"/>
    <row r="2" customFormat="false" ht="14.25" hidden="false" customHeight="false" outlineLevel="0" collapsed="false">
      <c r="A2" s="2" t="s">
        <v>0</v>
      </c>
      <c r="B2" s="3" t="n">
        <v>37138</v>
      </c>
    </row>
    <row r="3" customFormat="false" ht="12" hidden="false" customHeight="false" outlineLevel="0" collapsed="false">
      <c r="B3" s="4"/>
    </row>
    <row r="4" customFormat="false" ht="11.25" hidden="false" customHeight="false" outlineLevel="0" collapsed="false">
      <c r="B4" s="4"/>
    </row>
    <row r="5" customFormat="false" ht="11.25" hidden="false" customHeight="false" outlineLevel="0" collapsed="false">
      <c r="B5" s="4"/>
    </row>
    <row r="6" customFormat="false" ht="11.25" hidden="false" customHeight="false" outlineLevel="0" collapsed="false">
      <c r="B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customFormat="false" ht="11.25" hidden="false" customHeight="false" outlineLevel="0" collapsed="false">
      <c r="B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customFormat="false" ht="11.25" hidden="false" customHeight="false" outlineLevel="0" collapsed="false">
      <c r="B8" s="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customFormat="false" ht="12.75" hidden="false" customHeight="false" outlineLevel="0" collapsed="false">
      <c r="J9" s="6"/>
      <c r="K9" s="7" t="s">
        <v>1</v>
      </c>
      <c r="L9" s="8"/>
      <c r="M9" s="8"/>
      <c r="N9" s="9"/>
      <c r="O9" s="6"/>
      <c r="P9" s="7" t="s">
        <v>1</v>
      </c>
      <c r="Q9" s="8"/>
      <c r="R9" s="8"/>
      <c r="S9" s="6"/>
      <c r="T9" s="6"/>
      <c r="U9" s="7" t="s">
        <v>1</v>
      </c>
      <c r="V9" s="8"/>
      <c r="W9" s="8"/>
      <c r="X9" s="6"/>
    </row>
    <row r="10" customFormat="false" ht="12.75" hidden="false" customHeight="false" outlineLevel="0" collapsed="false">
      <c r="J10" s="6"/>
      <c r="K10" s="10" t="s">
        <v>2</v>
      </c>
      <c r="L10" s="11" t="s">
        <v>3</v>
      </c>
      <c r="M10" s="12" t="s">
        <v>4</v>
      </c>
      <c r="N10" s="6"/>
      <c r="O10" s="6"/>
      <c r="P10" s="13" t="s">
        <v>5</v>
      </c>
      <c r="Q10" s="11" t="s">
        <v>3</v>
      </c>
      <c r="R10" s="12" t="s">
        <v>4</v>
      </c>
      <c r="S10" s="6"/>
      <c r="T10" s="6"/>
      <c r="U10" s="13" t="s">
        <v>6</v>
      </c>
      <c r="V10" s="11" t="s">
        <v>3</v>
      </c>
      <c r="W10" s="12" t="s">
        <v>4</v>
      </c>
      <c r="X10" s="6"/>
    </row>
    <row r="11" customFormat="false" ht="11.25" hidden="false" customHeight="false" outlineLevel="0" collapsed="false"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customFormat="false" ht="12.75" hidden="false" customHeight="false" outlineLevel="0" collapsed="false">
      <c r="J12" s="14" t="n">
        <f aca="false">B2</f>
        <v>37138</v>
      </c>
      <c r="K12" s="15" t="s">
        <v>7</v>
      </c>
      <c r="L12" s="16" t="n">
        <v>44.52</v>
      </c>
      <c r="M12" s="17" t="n">
        <v>33</v>
      </c>
      <c r="N12" s="6"/>
      <c r="O12" s="6"/>
      <c r="P12" s="15" t="s">
        <v>7</v>
      </c>
      <c r="Q12" s="16" t="n">
        <v>48.36</v>
      </c>
      <c r="R12" s="17" t="n">
        <v>39.45</v>
      </c>
      <c r="S12" s="6"/>
      <c r="T12" s="6"/>
      <c r="U12" s="15" t="s">
        <v>7</v>
      </c>
      <c r="V12" s="16" t="n">
        <v>50.07</v>
      </c>
      <c r="W12" s="17" t="n">
        <v>39.82</v>
      </c>
      <c r="X12" s="6"/>
    </row>
    <row r="13" customFormat="false" ht="12.75" hidden="false" customHeight="false" outlineLevel="0" collapsed="false">
      <c r="J13" s="18"/>
      <c r="K13" s="19" t="s">
        <v>8</v>
      </c>
      <c r="L13" s="20" t="n">
        <v>30.01</v>
      </c>
      <c r="M13" s="21" t="n">
        <v>27.33</v>
      </c>
      <c r="N13" s="6"/>
      <c r="O13" s="6"/>
      <c r="P13" s="19" t="s">
        <v>8</v>
      </c>
      <c r="Q13" s="20" t="n">
        <v>32.02</v>
      </c>
      <c r="R13" s="21" t="n">
        <v>31.39</v>
      </c>
      <c r="S13" s="6"/>
      <c r="T13" s="6"/>
      <c r="U13" s="19" t="s">
        <v>8</v>
      </c>
      <c r="V13" s="20" t="n">
        <v>33.12</v>
      </c>
      <c r="W13" s="21" t="n">
        <v>32.43</v>
      </c>
      <c r="X13" s="6"/>
    </row>
    <row r="14" customFormat="false" ht="11.25" hidden="false" customHeight="false" outlineLevel="0" collapsed="false">
      <c r="J14" s="1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customFormat="false" ht="12.75" hidden="false" customHeight="false" outlineLevel="0" collapsed="false">
      <c r="J15" s="14" t="n">
        <v>37137</v>
      </c>
      <c r="K15" s="15" t="s">
        <v>7</v>
      </c>
      <c r="L15" s="16" t="n">
        <v>32.55</v>
      </c>
      <c r="M15" s="17" t="n">
        <v>29.97</v>
      </c>
      <c r="N15" s="6"/>
      <c r="O15" s="6"/>
      <c r="P15" s="15" t="s">
        <v>7</v>
      </c>
      <c r="Q15" s="16" t="n">
        <v>35.45</v>
      </c>
      <c r="R15" s="17" t="n">
        <v>35.89</v>
      </c>
      <c r="S15" s="6"/>
      <c r="T15" s="6"/>
      <c r="U15" s="15" t="s">
        <v>7</v>
      </c>
      <c r="V15" s="16" t="n">
        <v>36.59</v>
      </c>
      <c r="W15" s="17" t="n">
        <v>36.14</v>
      </c>
      <c r="X15" s="6"/>
    </row>
    <row r="16" customFormat="false" ht="12.75" hidden="false" customHeight="false" outlineLevel="0" collapsed="false">
      <c r="J16" s="18"/>
      <c r="K16" s="19" t="s">
        <v>8</v>
      </c>
      <c r="L16" s="20" t="n">
        <v>14.01</v>
      </c>
      <c r="M16" s="21" t="n">
        <v>26.21</v>
      </c>
      <c r="N16" s="6"/>
      <c r="O16" s="6"/>
      <c r="P16" s="19" t="s">
        <v>8</v>
      </c>
      <c r="Q16" s="20" t="n">
        <v>15.49</v>
      </c>
      <c r="R16" s="21" t="n">
        <v>30.29</v>
      </c>
      <c r="S16" s="6"/>
      <c r="T16" s="6"/>
      <c r="U16" s="19" t="s">
        <v>8</v>
      </c>
      <c r="V16" s="20" t="n">
        <v>16.08</v>
      </c>
      <c r="W16" s="21" t="n">
        <v>30.57</v>
      </c>
      <c r="X16" s="6"/>
    </row>
    <row r="17" customFormat="false" ht="11.25" hidden="false" customHeight="false" outlineLevel="0" collapsed="false"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customFormat="false" ht="12.75" hidden="false" customHeight="false" outlineLevel="0" collapsed="false">
      <c r="J18" s="14" t="n">
        <v>37136</v>
      </c>
      <c r="K18" s="15" t="s">
        <v>7</v>
      </c>
      <c r="L18" s="16" t="n">
        <v>30.24</v>
      </c>
      <c r="M18" s="17" t="n">
        <v>34.07</v>
      </c>
      <c r="N18" s="6"/>
      <c r="O18" s="6"/>
      <c r="P18" s="15" t="s">
        <v>7</v>
      </c>
      <c r="Q18" s="16" t="n">
        <v>33.12</v>
      </c>
      <c r="R18" s="17" t="n">
        <v>39.35</v>
      </c>
      <c r="S18" s="6"/>
      <c r="T18" s="6"/>
      <c r="U18" s="15" t="s">
        <v>7</v>
      </c>
      <c r="V18" s="16" t="n">
        <v>34.44</v>
      </c>
      <c r="W18" s="17" t="n">
        <v>39.71</v>
      </c>
      <c r="X18" s="6"/>
    </row>
    <row r="19" customFormat="false" ht="12.75" hidden="false" customHeight="false" outlineLevel="0" collapsed="false">
      <c r="J19" s="18"/>
      <c r="K19" s="19" t="s">
        <v>8</v>
      </c>
      <c r="L19" s="20" t="n">
        <v>20.49</v>
      </c>
      <c r="M19" s="21" t="n">
        <v>26.32</v>
      </c>
      <c r="N19" s="6"/>
      <c r="O19" s="6"/>
      <c r="P19" s="19" t="s">
        <v>8</v>
      </c>
      <c r="Q19" s="20" t="n">
        <v>21.89</v>
      </c>
      <c r="R19" s="21" t="n">
        <v>29.73</v>
      </c>
      <c r="S19" s="6"/>
      <c r="T19" s="6"/>
      <c r="U19" s="19" t="s">
        <v>8</v>
      </c>
      <c r="V19" s="20" t="n">
        <v>23.48</v>
      </c>
      <c r="W19" s="21" t="n">
        <v>30.1</v>
      </c>
      <c r="X19" s="6"/>
    </row>
    <row r="20" customFormat="false" ht="11.25" hidden="false" customHeight="false" outlineLevel="0" collapsed="false">
      <c r="J20" s="18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customFormat="false" ht="12.75" hidden="false" customHeight="false" outlineLevel="0" collapsed="false">
      <c r="J21" s="14" t="n">
        <v>37135</v>
      </c>
      <c r="K21" s="15" t="s">
        <v>7</v>
      </c>
      <c r="L21" s="16" t="n">
        <v>76.53</v>
      </c>
      <c r="M21" s="17" t="n">
        <v>33</v>
      </c>
      <c r="N21" s="6"/>
      <c r="O21" s="6"/>
      <c r="P21" s="15" t="s">
        <v>7</v>
      </c>
      <c r="Q21" s="16" t="n">
        <v>83.54</v>
      </c>
      <c r="R21" s="17" t="n">
        <v>39.45</v>
      </c>
      <c r="S21" s="6"/>
      <c r="T21" s="6"/>
      <c r="U21" s="15" t="s">
        <v>7</v>
      </c>
      <c r="V21" s="16" t="n">
        <v>87.01</v>
      </c>
      <c r="W21" s="17" t="n">
        <v>39.82</v>
      </c>
      <c r="X21" s="6"/>
    </row>
    <row r="22" customFormat="false" ht="12.75" hidden="false" customHeight="false" outlineLevel="0" collapsed="false">
      <c r="J22" s="18"/>
      <c r="K22" s="19" t="s">
        <v>8</v>
      </c>
      <c r="L22" s="20" t="n">
        <v>34.9</v>
      </c>
      <c r="M22" s="21" t="n">
        <v>27.33</v>
      </c>
      <c r="N22" s="6"/>
      <c r="O22" s="6"/>
      <c r="P22" s="19" t="s">
        <v>8</v>
      </c>
      <c r="Q22" s="20" t="n">
        <v>38.03</v>
      </c>
      <c r="R22" s="21" t="n">
        <v>31.39</v>
      </c>
      <c r="S22" s="6"/>
      <c r="T22" s="6"/>
      <c r="U22" s="19" t="s">
        <v>8</v>
      </c>
      <c r="V22" s="20" t="n">
        <v>40.95</v>
      </c>
      <c r="W22" s="21" t="n">
        <v>32.43</v>
      </c>
      <c r="X22" s="6"/>
    </row>
    <row r="23" customFormat="false" ht="11.25" hidden="false" customHeight="false" outlineLevel="0" collapsed="false">
      <c r="J23" s="18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customFormat="false" ht="12.75" hidden="false" customHeight="false" outlineLevel="0" collapsed="false">
      <c r="J24" s="14" t="n">
        <v>37134</v>
      </c>
      <c r="K24" s="15" t="s">
        <v>7</v>
      </c>
      <c r="L24" s="16" t="n">
        <v>118.16</v>
      </c>
      <c r="M24" s="17" t="n">
        <v>44.88</v>
      </c>
      <c r="N24" s="6"/>
      <c r="O24" s="6"/>
      <c r="P24" s="15" t="s">
        <v>7</v>
      </c>
      <c r="Q24" s="16" t="n">
        <v>249.5</v>
      </c>
      <c r="R24" s="17" t="n">
        <v>53.68</v>
      </c>
      <c r="S24" s="6"/>
      <c r="T24" s="6"/>
      <c r="U24" s="15" t="s">
        <v>7</v>
      </c>
      <c r="V24" s="16" t="n">
        <v>466.42</v>
      </c>
      <c r="W24" s="17" t="n">
        <v>57.29</v>
      </c>
      <c r="X24" s="6"/>
    </row>
    <row r="25" customFormat="false" ht="12.75" hidden="false" customHeight="false" outlineLevel="0" collapsed="false">
      <c r="J25" s="18"/>
      <c r="K25" s="19" t="s">
        <v>8</v>
      </c>
      <c r="L25" s="20" t="n">
        <v>41.76</v>
      </c>
      <c r="M25" s="21" t="n">
        <v>33.05</v>
      </c>
      <c r="N25" s="6"/>
      <c r="O25" s="6"/>
      <c r="P25" s="19" t="s">
        <v>8</v>
      </c>
      <c r="Q25" s="20" t="n">
        <v>64.93</v>
      </c>
      <c r="R25" s="21" t="n">
        <v>38.11</v>
      </c>
      <c r="S25" s="6"/>
      <c r="T25" s="6"/>
      <c r="U25" s="19" t="s">
        <v>8</v>
      </c>
      <c r="V25" s="20" t="n">
        <v>118.18</v>
      </c>
      <c r="W25" s="21" t="n">
        <v>44.2</v>
      </c>
      <c r="X25" s="6"/>
    </row>
    <row r="26" customFormat="false" ht="11.25" hidden="false" customHeight="false" outlineLevel="0" collapsed="false">
      <c r="J26" s="1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customFormat="false" ht="12.75" hidden="false" customHeight="false" outlineLevel="0" collapsed="false">
      <c r="J27" s="14" t="n">
        <v>37133</v>
      </c>
      <c r="K27" s="15" t="s">
        <v>7</v>
      </c>
      <c r="L27" s="16" t="n">
        <v>48.09</v>
      </c>
      <c r="M27" s="17" t="n">
        <v>42.73</v>
      </c>
      <c r="N27" s="6"/>
      <c r="O27" s="6"/>
      <c r="P27" s="15" t="s">
        <v>7</v>
      </c>
      <c r="Q27" s="16" t="n">
        <v>53.4</v>
      </c>
      <c r="R27" s="17" t="n">
        <v>50.25</v>
      </c>
      <c r="S27" s="6"/>
      <c r="T27" s="6"/>
      <c r="U27" s="15" t="s">
        <v>7</v>
      </c>
      <c r="V27" s="16" t="n">
        <v>56.66</v>
      </c>
      <c r="W27" s="17" t="n">
        <v>50.71</v>
      </c>
      <c r="X27" s="6"/>
    </row>
    <row r="28" customFormat="false" ht="12.75" hidden="false" customHeight="false" outlineLevel="0" collapsed="false">
      <c r="J28" s="6"/>
      <c r="K28" s="19" t="s">
        <v>8</v>
      </c>
      <c r="L28" s="20" t="n">
        <v>31.17</v>
      </c>
      <c r="M28" s="21" t="n">
        <v>32.7</v>
      </c>
      <c r="N28" s="6"/>
      <c r="O28" s="6"/>
      <c r="P28" s="19" t="s">
        <v>8</v>
      </c>
      <c r="Q28" s="20" t="n">
        <v>33.95</v>
      </c>
      <c r="R28" s="21" t="n">
        <v>37.36</v>
      </c>
      <c r="S28" s="6"/>
      <c r="T28" s="6"/>
      <c r="U28" s="19" t="s">
        <v>8</v>
      </c>
      <c r="V28" s="20" t="n">
        <v>40.69</v>
      </c>
      <c r="W28" s="21" t="n">
        <v>37.9</v>
      </c>
      <c r="X28" s="6"/>
    </row>
    <row r="29" customFormat="false" ht="11.25" hidden="false" customHeight="false" outlineLevel="0" collapsed="false"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customFormat="false" ht="11.25" hidden="false" customHeight="false" outlineLevel="0" collapsed="false"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customFormat="false" ht="11.25" hidden="false" customHeight="false" outlineLevel="0" collapsed="false"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5" customFormat="false" ht="12.75" hidden="false" customHeight="false" outlineLevel="0" collapsed="false">
      <c r="N35" s="22"/>
    </row>
    <row r="36" customFormat="false" ht="12.75" hidden="false" customHeight="false" outlineLevel="0" collapsed="false">
      <c r="N36" s="22"/>
    </row>
    <row r="37" customFormat="false" ht="12.75" hidden="false" customHeight="false" outlineLevel="0" collapsed="false">
      <c r="N37" s="22"/>
      <c r="S37" s="22"/>
      <c r="X37" s="22"/>
    </row>
    <row r="53" customFormat="false" ht="12" hidden="false" customHeight="false" outlineLevel="0" collapsed="false"/>
    <row r="54" customFormat="false" ht="11.25" hidden="false" customHeight="false" outlineLevel="0" collapsed="false">
      <c r="A54" s="23"/>
      <c r="B54" s="24"/>
      <c r="C54" s="25" t="s">
        <v>9</v>
      </c>
      <c r="D54" s="25" t="s">
        <v>10</v>
      </c>
      <c r="E54" s="25" t="s">
        <v>11</v>
      </c>
      <c r="F54" s="25" t="s">
        <v>12</v>
      </c>
      <c r="G54" s="25" t="s">
        <v>13</v>
      </c>
      <c r="H54" s="25" t="s">
        <v>14</v>
      </c>
      <c r="I54" s="25" t="s">
        <v>15</v>
      </c>
      <c r="J54" s="25" t="s">
        <v>16</v>
      </c>
      <c r="K54" s="25" t="s">
        <v>17</v>
      </c>
      <c r="L54" s="25" t="s">
        <v>18</v>
      </c>
      <c r="M54" s="25" t="s">
        <v>19</v>
      </c>
      <c r="N54" s="25" t="s">
        <v>20</v>
      </c>
      <c r="O54" s="25" t="s">
        <v>21</v>
      </c>
      <c r="P54" s="25" t="s">
        <v>22</v>
      </c>
      <c r="Q54" s="25" t="s">
        <v>23</v>
      </c>
      <c r="R54" s="25" t="s">
        <v>24</v>
      </c>
      <c r="S54" s="25" t="s">
        <v>25</v>
      </c>
      <c r="T54" s="25" t="s">
        <v>26</v>
      </c>
      <c r="U54" s="25" t="s">
        <v>27</v>
      </c>
      <c r="V54" s="25" t="s">
        <v>28</v>
      </c>
      <c r="W54" s="25" t="s">
        <v>29</v>
      </c>
      <c r="X54" s="25" t="s">
        <v>30</v>
      </c>
      <c r="Y54" s="25" t="s">
        <v>31</v>
      </c>
      <c r="Z54" s="26" t="s">
        <v>32</v>
      </c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  <c r="IP54" s="27"/>
      <c r="IQ54" s="27"/>
      <c r="IR54" s="27"/>
      <c r="IS54" s="27"/>
      <c r="IT54" s="27"/>
      <c r="IU54" s="27"/>
      <c r="IV54" s="27"/>
      <c r="IW54" s="27"/>
    </row>
    <row r="55" customFormat="false" ht="11.25" hidden="true" customHeight="false" outlineLevel="0" collapsed="false">
      <c r="A55" s="28"/>
      <c r="B55" s="29"/>
      <c r="C55" s="30" t="n">
        <f aca="false">TIME((C54-1),0,0)</f>
        <v>0</v>
      </c>
      <c r="D55" s="30" t="n">
        <f aca="false">TIME(D54-1,0,0)</f>
        <v>0.0416666666666667</v>
      </c>
      <c r="E55" s="30" t="n">
        <f aca="false">TIME(E54-1,0,0)</f>
        <v>0.0833333333333333</v>
      </c>
      <c r="F55" s="30" t="n">
        <f aca="false">TIME(F54-1,0,0)</f>
        <v>0.125</v>
      </c>
      <c r="G55" s="30" t="n">
        <f aca="false">TIME(G54-1,0,0)</f>
        <v>0.166666666666667</v>
      </c>
      <c r="H55" s="30" t="n">
        <f aca="false">TIME(H54-1,0,0)</f>
        <v>0.208333333333333</v>
      </c>
      <c r="I55" s="30" t="n">
        <f aca="false">TIME(I54-1,0,0)</f>
        <v>0.25</v>
      </c>
      <c r="J55" s="30" t="n">
        <f aca="false">TIME(J54-1,0,0)</f>
        <v>0.291666666666667</v>
      </c>
      <c r="K55" s="30" t="n">
        <f aca="false">TIME(K54-1,0,0)</f>
        <v>0.333333333333333</v>
      </c>
      <c r="L55" s="30" t="n">
        <f aca="false">TIME(L54-1,0,0)</f>
        <v>0.375</v>
      </c>
      <c r="M55" s="30" t="n">
        <f aca="false">TIME(M54-1,0,0)</f>
        <v>0.416666666666667</v>
      </c>
      <c r="N55" s="30" t="n">
        <f aca="false">TIME(N54-1,0,0)</f>
        <v>0.458333333333333</v>
      </c>
      <c r="O55" s="30" t="n">
        <f aca="false">TIME(O54-1,0,0)</f>
        <v>0.5</v>
      </c>
      <c r="P55" s="30" t="n">
        <f aca="false">TIME(P54-1,0,0)</f>
        <v>0.541666666666667</v>
      </c>
      <c r="Q55" s="30" t="n">
        <f aca="false">TIME(Q54-1,0,0)</f>
        <v>0.583333333333333</v>
      </c>
      <c r="R55" s="30" t="n">
        <f aca="false">TIME(R54-1,0,0)</f>
        <v>0.625</v>
      </c>
      <c r="S55" s="30" t="n">
        <f aca="false">TIME(S54-1,0,0)</f>
        <v>0.666666666666667</v>
      </c>
      <c r="T55" s="30" t="n">
        <f aca="false">TIME(T54-1,0,0)</f>
        <v>0.708333333333333</v>
      </c>
      <c r="U55" s="30" t="n">
        <f aca="false">TIME(U54-1,0,0)</f>
        <v>0.75</v>
      </c>
      <c r="V55" s="30" t="n">
        <f aca="false">TIME(V54-1,0,0)</f>
        <v>0.791666666666667</v>
      </c>
      <c r="W55" s="30" t="n">
        <f aca="false">TIME(W54-1,0,0)</f>
        <v>0.833333333333333</v>
      </c>
      <c r="X55" s="30" t="n">
        <f aca="false">TIME(X54-1,0,0)</f>
        <v>0.875</v>
      </c>
      <c r="Y55" s="30" t="n">
        <f aca="false">TIME(Y54-1,0,0)</f>
        <v>0.916666666666667</v>
      </c>
      <c r="Z55" s="31" t="n">
        <f aca="false">TIME(Z54-1,0,0)</f>
        <v>0.958333333333333</v>
      </c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</row>
    <row r="56" customFormat="false" ht="11.25" hidden="true" customHeight="false" outlineLevel="0" collapsed="false">
      <c r="A56" s="28"/>
      <c r="B56" s="29"/>
      <c r="C56" s="30" t="n">
        <f aca="false">$B$2+C55</f>
        <v>37138</v>
      </c>
      <c r="D56" s="30" t="n">
        <f aca="false">$B$2+D55</f>
        <v>37138.0416666667</v>
      </c>
      <c r="E56" s="30" t="n">
        <f aca="false">$B$2+E55</f>
        <v>37138.0833333333</v>
      </c>
      <c r="F56" s="30" t="n">
        <f aca="false">$B$2+F55</f>
        <v>37138.125</v>
      </c>
      <c r="G56" s="30" t="n">
        <f aca="false">$B$2+G55</f>
        <v>37138.1666666667</v>
      </c>
      <c r="H56" s="30" t="n">
        <f aca="false">$B$2+H55</f>
        <v>37138.2083333333</v>
      </c>
      <c r="I56" s="30" t="n">
        <f aca="false">$B$2+I55</f>
        <v>37138.25</v>
      </c>
      <c r="J56" s="30" t="n">
        <f aca="false">$B$2+J55</f>
        <v>37138.2916666667</v>
      </c>
      <c r="K56" s="30" t="n">
        <f aca="false">$B$2+K55</f>
        <v>37138.3333333333</v>
      </c>
      <c r="L56" s="30" t="n">
        <f aca="false">$B$2+L55</f>
        <v>37138.375</v>
      </c>
      <c r="M56" s="30" t="n">
        <f aca="false">$B$2+M55</f>
        <v>37138.4166666667</v>
      </c>
      <c r="N56" s="30" t="n">
        <f aca="false">$B$2+N55</f>
        <v>37138.4583333333</v>
      </c>
      <c r="O56" s="30" t="n">
        <f aca="false">$B$2+O55</f>
        <v>37138.5</v>
      </c>
      <c r="P56" s="30" t="n">
        <f aca="false">$B$2+P55</f>
        <v>37138.5416666667</v>
      </c>
      <c r="Q56" s="30" t="n">
        <f aca="false">$B$2+Q55</f>
        <v>37138.5833333333</v>
      </c>
      <c r="R56" s="30" t="n">
        <f aca="false">$B$2+R55</f>
        <v>37138.625</v>
      </c>
      <c r="S56" s="30" t="n">
        <f aca="false">$B$2+S55</f>
        <v>37138.6666666667</v>
      </c>
      <c r="T56" s="30" t="n">
        <f aca="false">$B$2+T55</f>
        <v>37138.7083333333</v>
      </c>
      <c r="U56" s="30" t="n">
        <f aca="false">$B$2+U55</f>
        <v>37138.75</v>
      </c>
      <c r="V56" s="30" t="n">
        <f aca="false">$B$2+V55</f>
        <v>37138.7916666667</v>
      </c>
      <c r="W56" s="30" t="n">
        <f aca="false">$B$2+W55</f>
        <v>37138.8333333333</v>
      </c>
      <c r="X56" s="30" t="n">
        <f aca="false">$B$2+X55</f>
        <v>37138.875</v>
      </c>
      <c r="Y56" s="30" t="n">
        <f aca="false">$B$2+Y55</f>
        <v>37138.9166666667</v>
      </c>
      <c r="Z56" s="31" t="n">
        <f aca="false">$B$2+Z55</f>
        <v>37138.9583333333</v>
      </c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</row>
    <row r="57" customFormat="false" ht="11.25" hidden="false" customHeight="false" outlineLevel="0" collapsed="false">
      <c r="A57" s="32"/>
      <c r="B57" s="33" t="s">
        <v>33</v>
      </c>
      <c r="C57" s="34" t="n">
        <v>15803.5595209191</v>
      </c>
      <c r="D57" s="34" t="n">
        <v>15232.3151791119</v>
      </c>
      <c r="E57" s="34" t="n">
        <v>14920.7111525509</v>
      </c>
      <c r="F57" s="34" t="n">
        <v>14911.0811551509</v>
      </c>
      <c r="G57" s="34" t="n">
        <v>15688.7869883481</v>
      </c>
      <c r="H57" s="34" t="n">
        <v>17212.2956811319</v>
      </c>
      <c r="I57" s="34" t="n">
        <v>19164.9937067298</v>
      </c>
      <c r="J57" s="34" t="n">
        <v>20676.1500353058</v>
      </c>
      <c r="K57" s="34" t="n">
        <v>21776.7770881147</v>
      </c>
      <c r="L57" s="34" t="n">
        <v>22548.2844651929</v>
      </c>
      <c r="M57" s="34" t="n">
        <v>23019.8901544214</v>
      </c>
      <c r="N57" s="34" t="n">
        <v>23245.0432543058</v>
      </c>
      <c r="O57" s="34" t="n">
        <v>23509.4468838488</v>
      </c>
      <c r="P57" s="34" t="n">
        <v>23623.8132133357</v>
      </c>
      <c r="Q57" s="34" t="n">
        <v>23633.2680016006</v>
      </c>
      <c r="R57" s="34" t="n">
        <v>23570.1534670894</v>
      </c>
      <c r="S57" s="34" t="n">
        <v>23153.4691368981</v>
      </c>
      <c r="T57" s="34" t="n">
        <v>22279.3353076591</v>
      </c>
      <c r="U57" s="34" t="n">
        <v>22071.3318700713</v>
      </c>
      <c r="V57" s="34" t="n">
        <v>22156.6299368444</v>
      </c>
      <c r="W57" s="34" t="n">
        <v>21390.3573355257</v>
      </c>
      <c r="X57" s="34" t="n">
        <v>19923.1025327455</v>
      </c>
      <c r="Y57" s="34" t="n">
        <v>18052.7647644889</v>
      </c>
      <c r="Z57" s="35" t="n">
        <v>16710.0090963832</v>
      </c>
    </row>
    <row r="58" customFormat="false" ht="11.25" hidden="false" customHeight="false" outlineLevel="0" collapsed="false">
      <c r="A58" s="36"/>
      <c r="B58" s="37" t="s">
        <v>34</v>
      </c>
      <c r="C58" s="38" t="n">
        <v>16459</v>
      </c>
      <c r="D58" s="38" t="n">
        <v>15903</v>
      </c>
      <c r="E58" s="38" t="n">
        <v>15568</v>
      </c>
      <c r="F58" s="38" t="n">
        <v>15715</v>
      </c>
      <c r="G58" s="38" t="n">
        <v>16434</v>
      </c>
      <c r="H58" s="38" t="n">
        <v>17778</v>
      </c>
      <c r="I58" s="38" t="n">
        <v>20614</v>
      </c>
      <c r="J58" s="38" t="n">
        <v>22333</v>
      </c>
      <c r="K58" s="38" t="n">
        <v>23477</v>
      </c>
      <c r="L58" s="38" t="n">
        <v>24408</v>
      </c>
      <c r="M58" s="38" t="n">
        <v>25018</v>
      </c>
      <c r="N58" s="38" t="n">
        <v>25218</v>
      </c>
      <c r="O58" s="38" t="n">
        <v>25479</v>
      </c>
      <c r="P58" s="38" t="n">
        <v>25498</v>
      </c>
      <c r="Q58" s="38" t="n">
        <v>25499</v>
      </c>
      <c r="R58" s="38" t="n">
        <v>25397</v>
      </c>
      <c r="S58" s="38" t="n">
        <v>24936</v>
      </c>
      <c r="T58" s="38" t="n">
        <v>23885</v>
      </c>
      <c r="U58" s="38" t="n">
        <v>23117</v>
      </c>
      <c r="V58" s="38" t="n">
        <v>23166</v>
      </c>
      <c r="W58" s="38" t="n">
        <v>22398</v>
      </c>
      <c r="X58" s="38" t="n">
        <v>20766</v>
      </c>
      <c r="Y58" s="38" t="n">
        <v>18462</v>
      </c>
      <c r="Z58" s="39" t="n">
        <v>17376</v>
      </c>
    </row>
    <row r="59" customFormat="false" ht="11.25" hidden="false" customHeight="false" outlineLevel="0" collapsed="false">
      <c r="A59" s="32"/>
      <c r="B59" s="33" t="s">
        <v>35</v>
      </c>
      <c r="C59" s="34" t="n">
        <v>16423</v>
      </c>
      <c r="D59" s="34" t="n">
        <v>15805</v>
      </c>
      <c r="E59" s="34" t="n">
        <v>15442</v>
      </c>
      <c r="F59" s="34" t="n">
        <v>15410</v>
      </c>
      <c r="G59" s="34" t="n">
        <v>16056</v>
      </c>
      <c r="H59" s="34" t="n">
        <v>17363</v>
      </c>
      <c r="I59" s="34" t="n">
        <v>19160</v>
      </c>
      <c r="J59" s="34" t="n">
        <v>20784</v>
      </c>
      <c r="K59" s="34" t="n">
        <v>22039</v>
      </c>
      <c r="L59" s="34" t="n">
        <v>22929</v>
      </c>
      <c r="M59" s="34" t="n">
        <v>23364</v>
      </c>
      <c r="N59" s="34" t="n">
        <v>23558</v>
      </c>
      <c r="O59" s="34" t="n">
        <v>23798</v>
      </c>
      <c r="P59" s="34" t="n">
        <v>23925</v>
      </c>
      <c r="Q59" s="34" t="n">
        <v>23954</v>
      </c>
      <c r="R59" s="34" t="n">
        <v>23946</v>
      </c>
      <c r="S59" s="34" t="n">
        <v>23565</v>
      </c>
      <c r="T59" s="34" t="n">
        <v>22579</v>
      </c>
      <c r="U59" s="34" t="n">
        <v>21979</v>
      </c>
      <c r="V59" s="34" t="n">
        <v>22315</v>
      </c>
      <c r="W59" s="34" t="n">
        <v>21429</v>
      </c>
      <c r="X59" s="34" t="n">
        <v>19853</v>
      </c>
      <c r="Y59" s="34" t="n">
        <v>18098</v>
      </c>
      <c r="Z59" s="35" t="n">
        <v>17437</v>
      </c>
    </row>
    <row r="60" customFormat="false" ht="11.25" hidden="false" customHeight="false" outlineLevel="0" collapsed="false">
      <c r="A60" s="36"/>
      <c r="B60" s="37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1"/>
    </row>
    <row r="61" customFormat="false" ht="11.25" hidden="false" customHeight="false" outlineLevel="0" collapsed="false">
      <c r="A61" s="42"/>
      <c r="B61" s="43" t="s">
        <v>36</v>
      </c>
      <c r="C61" s="44" t="n">
        <f aca="false">STDEV(C57,C58)</f>
        <v>463.466407422264</v>
      </c>
      <c r="D61" s="44" t="n">
        <f aca="false">STDEV(D57,D58)</f>
        <v>474.245784888861</v>
      </c>
      <c r="E61" s="44" t="n">
        <f aca="false">STDEV(E57,E58)</f>
        <v>457.702333417683</v>
      </c>
      <c r="F61" s="44" t="n">
        <f aca="false">STDEV(F57,F58)</f>
        <v>568.456466716455</v>
      </c>
      <c r="G61" s="44" t="n">
        <f aca="false">STDEV(G57,G58)</f>
        <v>526.945173967508</v>
      </c>
      <c r="H61" s="44" t="n">
        <f aca="false">STDEV(H57,H58)</f>
        <v>400.013360018149</v>
      </c>
      <c r="I61" s="44" t="n">
        <f aca="false">STDEV(I57,I58)</f>
        <v>1024.60217595334</v>
      </c>
      <c r="J61" s="44" t="n">
        <f aca="false">STDEV(J57,J58)</f>
        <v>1171.56984544396</v>
      </c>
      <c r="K61" s="44" t="n">
        <f aca="false">STDEV(K57,K58)</f>
        <v>1202.23915052283</v>
      </c>
      <c r="L61" s="44" t="n">
        <f aca="false">STDEV(L57,L58)</f>
        <v>1315.01746574007</v>
      </c>
      <c r="M61" s="44" t="n">
        <f aca="false">STDEV(M57,M58)</f>
        <v>1412.87702136423</v>
      </c>
      <c r="N61" s="44" t="n">
        <f aca="false">STDEV(N57,N58)</f>
        <v>1395.09109386811</v>
      </c>
      <c r="O61" s="44" t="n">
        <f aca="false">STDEV(O57,O58)</f>
        <v>1392.68436433761</v>
      </c>
      <c r="P61" s="44" t="n">
        <f aca="false">STDEV(P57,P58)</f>
        <v>1325.25018606055</v>
      </c>
      <c r="Q61" s="44" t="n">
        <f aca="false">STDEV(Q57,Q58)</f>
        <v>1319.27174794494</v>
      </c>
      <c r="R61" s="44" t="n">
        <f aca="false">STDEV(R57,R58)</f>
        <v>1291.77557160822</v>
      </c>
      <c r="S61" s="44" t="n">
        <f aca="false">STDEV(S57,S58)</f>
        <v>1260.43966097366</v>
      </c>
      <c r="T61" s="44" t="n">
        <f aca="false">STDEV(T57,T58)</f>
        <v>1135.37639226606</v>
      </c>
      <c r="U61" s="44" t="n">
        <f aca="false">STDEV(U57,U58)</f>
        <v>739.39902554324</v>
      </c>
      <c r="V61" s="44" t="n">
        <f aca="false">STDEV(V57,V58)</f>
        <v>713.732416384018</v>
      </c>
      <c r="W61" s="44" t="n">
        <f aca="false">STDEV(W57,W58)</f>
        <v>712.510961062659</v>
      </c>
      <c r="X61" s="44" t="n">
        <f aca="false">STDEV(X57,X58)</f>
        <v>596.018514940624</v>
      </c>
      <c r="Y61" s="44" t="n">
        <f aca="false">STDEV(Y57,Y58)</f>
        <v>289.373010130372</v>
      </c>
      <c r="Z61" s="45" t="n">
        <f aca="false">STDEV(Z57,Z58)</f>
        <v>470.926684155995</v>
      </c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</row>
    <row r="62" customFormat="false" ht="12" hidden="false" customHeight="false" outlineLevel="0" collapsed="false">
      <c r="A62" s="47"/>
      <c r="B62" s="48" t="s">
        <v>37</v>
      </c>
      <c r="C62" s="49" t="n">
        <f aca="false">STDEV(C57,C59)</f>
        <v>438.010563299548</v>
      </c>
      <c r="D62" s="49" t="n">
        <f aca="false">STDEV(D57,D59)</f>
        <v>404.949320332579</v>
      </c>
      <c r="E62" s="49" t="n">
        <f aca="false">STDEV(E57,E59)</f>
        <v>368.606878988178</v>
      </c>
      <c r="F62" s="49" t="n">
        <f aca="false">STDEV(F57,F59)</f>
        <v>352.788898454558</v>
      </c>
      <c r="G62" s="49" t="n">
        <f aca="false">STDEV(G57,G59)</f>
        <v>259.658810678993</v>
      </c>
      <c r="H62" s="49" t="n">
        <f aca="false">STDEV(H57,H59)</f>
        <v>106.564045825732</v>
      </c>
      <c r="I62" s="49" t="n">
        <f aca="false">STDEV(I57,I59)</f>
        <v>3.53108389189953</v>
      </c>
      <c r="J62" s="49" t="n">
        <f aca="false">STDEV(J57,J59)</f>
        <v>76.2614413859986</v>
      </c>
      <c r="K62" s="49" t="n">
        <f aca="false">STDEV(K57,K59)</f>
        <v>185.419599176578</v>
      </c>
      <c r="L62" s="49" t="n">
        <f aca="false">STDEV(L57,L59)</f>
        <v>269.206536365163</v>
      </c>
      <c r="M62" s="49" t="n">
        <f aca="false">STDEV(M57,M59)</f>
        <v>243.322405281685</v>
      </c>
      <c r="N62" s="49" t="n">
        <f aca="false">STDEV(N57,N59)</f>
        <v>221.293837098442</v>
      </c>
      <c r="O62" s="49" t="n">
        <f aca="false">STDEV(O57,O59)</f>
        <v>204.037865163024</v>
      </c>
      <c r="P62" s="49" t="n">
        <f aca="false">STDEV(P57,P59)</f>
        <v>212.971219254113</v>
      </c>
      <c r="Q62" s="49" t="n">
        <f aca="false">STDEV(Q57,Q59)</f>
        <v>226.791771011728</v>
      </c>
      <c r="R62" s="49" t="n">
        <f aca="false">STDEV(R57,R59)</f>
        <v>265.763632106538</v>
      </c>
      <c r="S62" s="49" t="n">
        <f aca="false">STDEV(S57,S59)</f>
        <v>290.996263966906</v>
      </c>
      <c r="T62" s="49" t="n">
        <f aca="false">STDEV(T57,T59)</f>
        <v>211.89493603643</v>
      </c>
      <c r="U62" s="49" t="n">
        <f aca="false">STDEV(U57,U59)</f>
        <v>65.2884914470507</v>
      </c>
      <c r="V62" s="49" t="n">
        <f aca="false">STDEV(V57,V59)</f>
        <v>111.984545594265</v>
      </c>
      <c r="W62" s="49" t="n">
        <f aca="false">STDEV(W57,W59)</f>
        <v>27.3244900928944</v>
      </c>
      <c r="X62" s="49" t="n">
        <f aca="false">STDEV(X57,X59)</f>
        <v>49.5699762826944</v>
      </c>
      <c r="Y62" s="49" t="n">
        <f aca="false">STDEV(Y57,Y59)</f>
        <v>31.9861417784692</v>
      </c>
      <c r="Z62" s="50" t="n">
        <f aca="false">STDEV(Z57,Z59)</f>
        <v>514.060197808375</v>
      </c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9" customFormat="false" ht="11.25" hidden="false" customHeight="false" outlineLevel="0" collapsed="false">
      <c r="I69" s="51"/>
    </row>
  </sheetData>
  <mergeCells count="3">
    <mergeCell ref="L9:M9"/>
    <mergeCell ref="Q9:R9"/>
    <mergeCell ref="V9:W9"/>
  </mergeCells>
  <printOptions headings="false" gridLines="false" gridLinesSet="true" horizontalCentered="true" verticalCentered="false"/>
  <pageMargins left="0.5" right="0.5" top="0.5" bottom="0.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&amp;C&amp;"Arial,Bold"DAILY LOAD FORECAST COMPARISON-NYISO</oddHeader>
    <oddFooter>&amp;C&amp;"Arial,Bold"&amp;8EAST POWER TRADING
&amp;"Arial,Regular"Copyright 2001 East Power Trading. All rights reserved.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2001-06-12T16:13:56Z</dcterms:created>
  <dc:creator>Cory Willis</dc:creator>
  <dc:description/>
  <dc:language>en-US</dc:language>
  <cp:lastModifiedBy>Valerie Ramsower</cp:lastModifiedBy>
  <cp:lastPrinted>2001-09-04T20:31:15Z</cp:lastPrinted>
  <dcterms:modified xsi:type="dcterms:W3CDTF">2001-09-04T21:03:50Z</dcterms:modified>
  <cp:revision>0</cp:revision>
  <dc:subject>Compares previous day's forecast to actual load</dc:subject>
  <dc:title>NY Estimated vs. Actual Loads</dc:title>
</cp:coreProperties>
</file>