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Summary" sheetId="1" state="visible" r:id="rId3"/>
  </sheets>
  <definedNames>
    <definedName function="false" hidden="false" name="BeginDate" vbProcedure="false">#REF!</definedName>
    <definedName function="false" hidden="false" name="EndDat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<sst xmlns="http://schemas.openxmlformats.org/spreadsheetml/2006/main" count="48" uniqueCount="38">
  <si>
    <t xml:space="preserve">Date:</t>
  </si>
  <si>
    <t xml:space="preserve">Zone:</t>
  </si>
  <si>
    <t xml:space="preserve">A</t>
  </si>
  <si>
    <t xml:space="preserve">RT</t>
  </si>
  <si>
    <t xml:space="preserve">DA</t>
  </si>
  <si>
    <t xml:space="preserve">G</t>
  </si>
  <si>
    <t xml:space="preserve">J</t>
  </si>
  <si>
    <t xml:space="preserve">MAX</t>
  </si>
  <si>
    <t xml:space="preserve">AVG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</si>
  <si>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</si>
  <si>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</si>
  <si>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</si>
  <si>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</si>
  <si>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</si>
  <si>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</si>
  <si>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</si>
  <si>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</si>
  <si>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</si>
  <si>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</si>
  <si>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</si>
  <si>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</si>
  <si>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</si>
  <si>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</si>
  <si>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</si>
  <si>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</si>
  <si>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</si>
  <si>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</si>
  <si>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</si>
  <si>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</si>
  <si>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</si>
  <si>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</si>
  <si>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</si>
  <si>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</si>
  <si>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Enron Forecast</t>
  </si>
  <si>
    <t xml:space="preserve">Customer Forecast</t>
  </si>
  <si>
    <t xml:space="preserve">Actual Load</t>
  </si>
  <si>
    <t xml:space="preserve">Enron Deviation from Customer</t>
  </si>
  <si>
    <t xml:space="preserve">Enron Deviation From Actual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</si>
</sst>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0"/>
    <numFmt numFmtId="169" formatCode="#,##0"/>
    <numFmt numFmtId="170" formatCode="0.00"/>
    <numFmt numFmtId="171" formatCode="[$-409]h:mm\ AM/P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1.75"/>
      <color rgb="FF000000"/>
      <name val="Arial"/>
      <family val="2"/>
    </font>
    <font>
      <sz val="10.2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>
        <color rgb="FF969696"/>
      </left>
      <right style="thin">
        <color rgb="FF969696"/>
      </right>
      <top style="medium"/>
      <bottom style="thin">
        <color rgb="FF969696"/>
      </bottom>
      <diagonal/>
    </border>
    <border diagonalUp="false" diagonalDown="false">
      <left style="thin">
        <color rgb="FF969696"/>
      </left>
      <right style="medium"/>
      <top style="medium"/>
      <bottom style="thin">
        <color rgb="FF969696"/>
      </bottom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 style="medium"/>
      <top style="thin">
        <color rgb="FF969696"/>
      </top>
      <bottom style="thin">
        <color rgb="FF969696"/>
      </bottom>
      <diagonal/>
    </border>
    <border diagonalUp="false" diagonalDown="false">
      <left style="medium"/>
      <right/>
      <top style="thin">
        <color rgb="FF969696"/>
      </top>
      <bottom style="thin">
        <color rgb="FF969696"/>
      </bottom>
      <diagonal/>
    </border>
    <border diagonalUp="false" diagonalDown="false">
      <left/>
      <right/>
      <top style="thin">
        <color rgb="FF969696"/>
      </top>
      <bottom style="thin">
        <color rgb="FF969696"/>
      </bottom>
      <diagonal/>
    </border>
    <border diagonalUp="false" diagonalDown="false">
      <left/>
      <right style="medium"/>
      <top style="thin">
        <color rgb="FF969696"/>
      </top>
      <bottom style="thin">
        <color rgb="FF969696"/>
      </bottom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medium"/>
      <diagonal/>
    </border>
    <border diagonalUp="false" diagonalDown="false">
      <left style="thin">
        <color rgb="FF969696"/>
      </left>
      <right style="medium"/>
      <top style="thin">
        <color rgb="FF969696"/>
      </top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2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Forecasted vs. Actual Load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4009002017694"/>
          <c:y val="0.119355228205747"/>
          <c:w val="0.763852242744063"/>
          <c:h val="0.822204781453755"/>
        </c:manualLayout>
      </c:layout>
      <c:lineChart>
        <c:grouping val="standard"/>
        <c:varyColors val="0"/>
        <c:ser>
          <c:idx val="0"/>
          <c:order val="0"/>
          <c:tx>
            <c:strRef>
              <c:f>"ENE"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3366ff"/>
            </a:solidFill>
            <a:ln w="2520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DailySummary!$C$54:$Z$56</c:f>
              <c:multiLvlStrCache>
                <c:ptCount val="1"/>
                <c:lvl>
                  <c:pt idx="0">
                    <c:v>24</c:v>
                  </c:pt>
                </c:lvl>
                <c:lvl>
                  <c:pt idx="0">
                    <c:v>23</c:v>
                  </c:pt>
                </c:lvl>
                <c:lvl>
                  <c:pt idx="0">
                    <c:v>22</c:v>
                  </c:pt>
                </c:lvl>
                <c:lvl>
                  <c:pt idx="0">
                    <c:v>21</c:v>
                  </c:pt>
                </c:lvl>
                <c:lvl>
                  <c:pt idx="0">
                    <c:v>20</c:v>
                  </c:pt>
                </c:lvl>
                <c:lvl>
                  <c:pt idx="0">
                    <c:v>19</c:v>
                  </c:pt>
                </c:lvl>
                <c:lvl>
                  <c:pt idx="0">
                    <c:v>18</c:v>
                  </c:pt>
                </c:lvl>
                <c:lvl>
                  <c:pt idx="0">
                    <c:v>17</c:v>
                  </c:pt>
                </c:lvl>
                <c:lvl>
                  <c:pt idx="0">
                    <c:v>16</c:v>
                  </c:pt>
                </c:lvl>
                <c:lvl>
                  <c:pt idx="0">
                    <c:v>15</c:v>
                  </c:pt>
                </c:lvl>
                <c:lvl>
                  <c:pt idx="0">
                    <c:v>14</c:v>
                  </c:pt>
                </c:lvl>
                <c:lvl>
                  <c:pt idx="0">
                    <c:v>13</c:v>
                  </c:pt>
                </c:lvl>
                <c:lvl>
                  <c:pt idx="0">
                    <c:v>12</c:v>
                  </c:pt>
                </c:lvl>
                <c:lvl>
                  <c:pt idx="0">
                    <c:v>11</c:v>
                  </c:pt>
                </c:lvl>
                <c:lvl>
                  <c:pt idx="0">
                    <c:v>10</c:v>
                  </c:pt>
                </c:lvl>
                <c:lvl>
                  <c:pt idx="0">
                    <c:v>9</c:v>
                  </c:pt>
                </c:lvl>
                <c:lvl>
                  <c:pt idx="0">
                    <c:v>8</c:v>
                  </c:pt>
                </c:lvl>
                <c:lvl>
                  <c:pt idx="0">
                    <c:v>7</c:v>
                  </c:pt>
                </c:lvl>
                <c:lvl>
                  <c:pt idx="0">
                    <c:v>6</c:v>
                  </c:pt>
                </c:lvl>
                <c:lvl>
                  <c:pt idx="0">
                    <c:v>5</c:v>
                  </c:pt>
                </c:lvl>
                <c:lvl>
                  <c:pt idx="0">
                    <c:v>4</c:v>
                  </c:pt>
                </c:lvl>
                <c:lvl>
                  <c:pt idx="0">
                    <c:v>3</c:v>
                  </c:pt>
                </c:lvl>
                <c:lvl>
                  <c:pt idx="0">
                    <c:v>2</c:v>
                  </c:pt>
                </c:lvl>
                <c:lvl>
                  <c:pt idx="0">
                    <c:v>1</c:v>
                  </c:pt>
                </c:lvl>
              </c:multiLvlStrCache>
            </c:multiLvlStrRef>
          </c:cat>
          <c:val>
            <c:numRef>
              <c:f>DailySummary!$C$57:$Z$57</c:f>
              <c:numCache>
                <c:formatCode>#,##0</c:formatCode>
                <c:ptCount val="24"/>
                <c:pt idx="0">
                  <c:v>15805.0775968674</c:v>
                </c:pt>
                <c:pt idx="1">
                  <c:v>15205.5508944207</c:v>
                </c:pt>
                <c:pt idx="2">
                  <c:v>14911.1356937136</c:v>
                </c:pt>
                <c:pt idx="3">
                  <c:v>14924.843444257</c:v>
                </c:pt>
                <c:pt idx="4">
                  <c:v>15716.1845205255</c:v>
                </c:pt>
                <c:pt idx="5">
                  <c:v>17292.6051813004</c:v>
                </c:pt>
                <c:pt idx="6">
                  <c:v>19274.0863411756</c:v>
                </c:pt>
                <c:pt idx="7">
                  <c:v>20804.4624158618</c:v>
                </c:pt>
                <c:pt idx="8">
                  <c:v>21940.2612368035</c:v>
                </c:pt>
                <c:pt idx="9">
                  <c:v>22718.9042879507</c:v>
                </c:pt>
                <c:pt idx="10">
                  <c:v>23198.9077533932</c:v>
                </c:pt>
                <c:pt idx="11">
                  <c:v>23435.0664503245</c:v>
                </c:pt>
                <c:pt idx="12">
                  <c:v>23710.3305408292</c:v>
                </c:pt>
                <c:pt idx="13">
                  <c:v>23815.6871206472</c:v>
                </c:pt>
                <c:pt idx="14">
                  <c:v>23821.1555639771</c:v>
                </c:pt>
                <c:pt idx="15">
                  <c:v>23774.6418364728</c:v>
                </c:pt>
                <c:pt idx="16">
                  <c:v>23399.6357471576</c:v>
                </c:pt>
                <c:pt idx="17">
                  <c:v>22574.3365460435</c:v>
                </c:pt>
                <c:pt idx="18">
                  <c:v>22396.6807638628</c:v>
                </c:pt>
                <c:pt idx="19">
                  <c:v>22368.5062763679</c:v>
                </c:pt>
                <c:pt idx="20">
                  <c:v>21491.4359573218</c:v>
                </c:pt>
                <c:pt idx="21">
                  <c:v>20035.1534918332</c:v>
                </c:pt>
                <c:pt idx="22">
                  <c:v>18171.9923162951</c:v>
                </c:pt>
                <c:pt idx="23">
                  <c:v>16674.0410429532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"CLF"</c:f>
              <c:strCache>
                <c:ptCount val="1"/>
                <c:pt idx="0">
                  <c:v>CLF</c:v>
                </c:pt>
              </c:strCache>
            </c:strRef>
          </c:tx>
          <c:spPr>
            <a:solidFill>
              <a:srgbClr val="339966"/>
            </a:solidFill>
            <a:ln w="252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DailySummary!$C$54:$Z$56</c:f>
              <c:multiLvlStrCache>
                <c:ptCount val="1"/>
                <c:lvl>
                  <c:pt idx="0">
                    <c:v>24</c:v>
                  </c:pt>
                </c:lvl>
                <c:lvl>
                  <c:pt idx="0">
                    <c:v>23</c:v>
                  </c:pt>
                </c:lvl>
                <c:lvl>
                  <c:pt idx="0">
                    <c:v>22</c:v>
                  </c:pt>
                </c:lvl>
                <c:lvl>
                  <c:pt idx="0">
                    <c:v>21</c:v>
                  </c:pt>
                </c:lvl>
                <c:lvl>
                  <c:pt idx="0">
                    <c:v>20</c:v>
                  </c:pt>
                </c:lvl>
                <c:lvl>
                  <c:pt idx="0">
                    <c:v>19</c:v>
                  </c:pt>
                </c:lvl>
                <c:lvl>
                  <c:pt idx="0">
                    <c:v>18</c:v>
                  </c:pt>
                </c:lvl>
                <c:lvl>
                  <c:pt idx="0">
                    <c:v>17</c:v>
                  </c:pt>
                </c:lvl>
                <c:lvl>
                  <c:pt idx="0">
                    <c:v>16</c:v>
                  </c:pt>
                </c:lvl>
                <c:lvl>
                  <c:pt idx="0">
                    <c:v>15</c:v>
                  </c:pt>
                </c:lvl>
                <c:lvl>
                  <c:pt idx="0">
                    <c:v>14</c:v>
                  </c:pt>
                </c:lvl>
                <c:lvl>
                  <c:pt idx="0">
                    <c:v>13</c:v>
                  </c:pt>
                </c:lvl>
                <c:lvl>
                  <c:pt idx="0">
                    <c:v>12</c:v>
                  </c:pt>
                </c:lvl>
                <c:lvl>
                  <c:pt idx="0">
                    <c:v>11</c:v>
                  </c:pt>
                </c:lvl>
                <c:lvl>
                  <c:pt idx="0">
                    <c:v>10</c:v>
                  </c:pt>
                </c:lvl>
                <c:lvl>
                  <c:pt idx="0">
                    <c:v>9</c:v>
                  </c:pt>
                </c:lvl>
                <c:lvl>
                  <c:pt idx="0">
                    <c:v>8</c:v>
                  </c:pt>
                </c:lvl>
                <c:lvl>
                  <c:pt idx="0">
                    <c:v>7</c:v>
                  </c:pt>
                </c:lvl>
                <c:lvl>
                  <c:pt idx="0">
                    <c:v>6</c:v>
                  </c:pt>
                </c:lvl>
                <c:lvl>
                  <c:pt idx="0">
                    <c:v>5</c:v>
                  </c:pt>
                </c:lvl>
                <c:lvl>
                  <c:pt idx="0">
                    <c:v>4</c:v>
                  </c:pt>
                </c:lvl>
                <c:lvl>
                  <c:pt idx="0">
                    <c:v>3</c:v>
                  </c:pt>
                </c:lvl>
                <c:lvl>
                  <c:pt idx="0">
                    <c:v>2</c:v>
                  </c:pt>
                </c:lvl>
                <c:lvl>
                  <c:pt idx="0">
                    <c:v>1</c:v>
                  </c:pt>
                </c:lvl>
              </c:multiLvlStrCache>
            </c:multiLvlStrRef>
          </c:cat>
          <c:val>
            <c:numRef>
              <c:f>DailySummary!$C$58:$Z$58</c:f>
              <c:numCache>
                <c:formatCode>#,##0</c:formatCode>
                <c:ptCount val="24"/>
                <c:pt idx="0">
                  <c:v>15356</c:v>
                </c:pt>
                <c:pt idx="1">
                  <c:v>14771</c:v>
                </c:pt>
                <c:pt idx="2">
                  <c:v>14384</c:v>
                </c:pt>
                <c:pt idx="3">
                  <c:v>14155</c:v>
                </c:pt>
                <c:pt idx="4">
                  <c:v>14193</c:v>
                </c:pt>
                <c:pt idx="5">
                  <c:v>14125</c:v>
                </c:pt>
                <c:pt idx="6">
                  <c:v>14832</c:v>
                </c:pt>
                <c:pt idx="7">
                  <c:v>16295</c:v>
                </c:pt>
                <c:pt idx="8">
                  <c:v>17584</c:v>
                </c:pt>
                <c:pt idx="9">
                  <c:v>18634</c:v>
                </c:pt>
                <c:pt idx="10">
                  <c:v>19425</c:v>
                </c:pt>
                <c:pt idx="11">
                  <c:v>20019</c:v>
                </c:pt>
                <c:pt idx="12">
                  <c:v>20287</c:v>
                </c:pt>
                <c:pt idx="13">
                  <c:v>20414</c:v>
                </c:pt>
                <c:pt idx="14">
                  <c:v>20468</c:v>
                </c:pt>
                <c:pt idx="15">
                  <c:v>20598</c:v>
                </c:pt>
                <c:pt idx="16">
                  <c:v>20605</c:v>
                </c:pt>
                <c:pt idx="17">
                  <c:v>20361</c:v>
                </c:pt>
                <c:pt idx="18">
                  <c:v>20251</c:v>
                </c:pt>
                <c:pt idx="19">
                  <c:v>20651</c:v>
                </c:pt>
                <c:pt idx="20">
                  <c:v>20700</c:v>
                </c:pt>
                <c:pt idx="21">
                  <c:v>19486</c:v>
                </c:pt>
                <c:pt idx="22">
                  <c:v>18041</c:v>
                </c:pt>
                <c:pt idx="23">
                  <c:v>16159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DailySummary!$C$54:$Z$56</c:f>
              <c:multiLvlStrCache>
                <c:ptCount val="1"/>
                <c:lvl>
                  <c:pt idx="0">
                    <c:v>24</c:v>
                  </c:pt>
                </c:lvl>
                <c:lvl>
                  <c:pt idx="0">
                    <c:v>23</c:v>
                  </c:pt>
                </c:lvl>
                <c:lvl>
                  <c:pt idx="0">
                    <c:v>22</c:v>
                  </c:pt>
                </c:lvl>
                <c:lvl>
                  <c:pt idx="0">
                    <c:v>21</c:v>
                  </c:pt>
                </c:lvl>
                <c:lvl>
                  <c:pt idx="0">
                    <c:v>20</c:v>
                  </c:pt>
                </c:lvl>
                <c:lvl>
                  <c:pt idx="0">
                    <c:v>19</c:v>
                  </c:pt>
                </c:lvl>
                <c:lvl>
                  <c:pt idx="0">
                    <c:v>18</c:v>
                  </c:pt>
                </c:lvl>
                <c:lvl>
                  <c:pt idx="0">
                    <c:v>17</c:v>
                  </c:pt>
                </c:lvl>
                <c:lvl>
                  <c:pt idx="0">
                    <c:v>16</c:v>
                  </c:pt>
                </c:lvl>
                <c:lvl>
                  <c:pt idx="0">
                    <c:v>15</c:v>
                  </c:pt>
                </c:lvl>
                <c:lvl>
                  <c:pt idx="0">
                    <c:v>14</c:v>
                  </c:pt>
                </c:lvl>
                <c:lvl>
                  <c:pt idx="0">
                    <c:v>13</c:v>
                  </c:pt>
                </c:lvl>
                <c:lvl>
                  <c:pt idx="0">
                    <c:v>12</c:v>
                  </c:pt>
                </c:lvl>
                <c:lvl>
                  <c:pt idx="0">
                    <c:v>11</c:v>
                  </c:pt>
                </c:lvl>
                <c:lvl>
                  <c:pt idx="0">
                    <c:v>10</c:v>
                  </c:pt>
                </c:lvl>
                <c:lvl>
                  <c:pt idx="0">
                    <c:v>9</c:v>
                  </c:pt>
                </c:lvl>
                <c:lvl>
                  <c:pt idx="0">
                    <c:v>8</c:v>
                  </c:pt>
                </c:lvl>
                <c:lvl>
                  <c:pt idx="0">
                    <c:v>7</c:v>
                  </c:pt>
                </c:lvl>
                <c:lvl>
                  <c:pt idx="0">
                    <c:v>6</c:v>
                  </c:pt>
                </c:lvl>
                <c:lvl>
                  <c:pt idx="0">
                    <c:v>5</c:v>
                  </c:pt>
                </c:lvl>
                <c:lvl>
                  <c:pt idx="0">
                    <c:v>4</c:v>
                  </c:pt>
                </c:lvl>
                <c:lvl>
                  <c:pt idx="0">
                    <c:v>3</c:v>
                  </c:pt>
                </c:lvl>
                <c:lvl>
                  <c:pt idx="0">
                    <c:v>2</c:v>
                  </c:pt>
                </c:lvl>
                <c:lvl>
                  <c:pt idx="0">
                    <c:v>1</c:v>
                  </c:pt>
                </c:lvl>
              </c:multiLvlStrCache>
            </c:multiLvlStrRef>
          </c:cat>
          <c:val>
            <c:numRef>
              <c:f>DailySummary!$C$59:$Z$59</c:f>
              <c:numCache>
                <c:formatCode>#,##0</c:formatCode>
                <c:ptCount val="24"/>
                <c:pt idx="0">
                  <c:v>16654</c:v>
                </c:pt>
                <c:pt idx="1">
                  <c:v>16068</c:v>
                </c:pt>
                <c:pt idx="2">
                  <c:v>15684</c:v>
                </c:pt>
                <c:pt idx="3">
                  <c:v>15528</c:v>
                </c:pt>
                <c:pt idx="4">
                  <c:v>15565</c:v>
                </c:pt>
                <c:pt idx="5">
                  <c:v>15604</c:v>
                </c:pt>
                <c:pt idx="6">
                  <c:v>16163</c:v>
                </c:pt>
                <c:pt idx="7">
                  <c:v>17260</c:v>
                </c:pt>
                <c:pt idx="8">
                  <c:v>18377</c:v>
                </c:pt>
                <c:pt idx="9">
                  <c:v>19325</c:v>
                </c:pt>
                <c:pt idx="10">
                  <c:v>19933</c:v>
                </c:pt>
                <c:pt idx="11">
                  <c:v>20233</c:v>
                </c:pt>
                <c:pt idx="12">
                  <c:v>20359</c:v>
                </c:pt>
                <c:pt idx="13">
                  <c:v>20363</c:v>
                </c:pt>
                <c:pt idx="14">
                  <c:v>20379</c:v>
                </c:pt>
                <c:pt idx="15">
                  <c:v>20461</c:v>
                </c:pt>
                <c:pt idx="16">
                  <c:v>20567</c:v>
                </c:pt>
                <c:pt idx="17">
                  <c:v>20544</c:v>
                </c:pt>
                <c:pt idx="18">
                  <c:v>20601</c:v>
                </c:pt>
                <c:pt idx="19">
                  <c:v>21277</c:v>
                </c:pt>
                <c:pt idx="20">
                  <c:v>21183</c:v>
                </c:pt>
                <c:pt idx="21">
                  <c:v>20302</c:v>
                </c:pt>
                <c:pt idx="22">
                  <c:v>18911</c:v>
                </c:pt>
                <c:pt idx="23">
                  <c:v>17463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3782723"/>
        <c:axId val="12925348"/>
      </c:lineChart>
      <c:catAx>
        <c:axId val="637827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925348"/>
        <c:crossesAt val="0"/>
        <c:auto val="1"/>
        <c:lblAlgn val="ctr"/>
        <c:lblOffset val="100"/>
        <c:noMultiLvlLbl val="0"/>
      </c:catAx>
      <c:valAx>
        <c:axId val="12925348"/>
        <c:scaling>
          <c:orientation val="minMax"/>
          <c:min val="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782723"/>
        <c:crossesAt val="1"/>
        <c:crossBetween val="midCat"/>
      </c:valAx>
      <c:spPr>
        <a:solidFill>
          <a:srgbClr val="ffffcc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16467484091262"/>
          <c:y val="0.4578000482975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0</xdr:rowOff>
    </xdr:from>
    <xdr:to>
      <xdr:col>7</xdr:col>
      <xdr:colOff>433080</xdr:colOff>
      <xdr:row>46</xdr:row>
      <xdr:rowOff>142920</xdr:rowOff>
    </xdr:to>
    <xdr:graphicFrame>
      <xdr:nvGraphicFramePr>
        <xdr:cNvPr id="0" name="Chart 5"/>
        <xdr:cNvGraphicFramePr/>
      </xdr:nvGraphicFramePr>
      <xdr:xfrm>
        <a:off x="10080" y="1343160"/>
        <a:ext cx="4638600" cy="596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4.28"/>
    <col collapsed="false" customWidth="true" hidden="false" outlineLevel="0" max="26" min="3" style="1" width="7.28"/>
    <col collapsed="false" customWidth="false" hidden="false" outlineLevel="0" max="257" min="27" style="1" width="9.14"/>
  </cols>
  <sheetData>
    <row r="1" customFormat="false" ht="12" hidden="false" customHeight="false" outlineLevel="0" collapsed="false"/>
    <row r="2" customFormat="false" ht="12.75" hidden="false" customHeight="false" outlineLevel="0" collapsed="false">
      <c r="A2" s="2" t="s">
        <v>0</v>
      </c>
      <c r="B2" s="3" t="n">
        <v>37115</v>
      </c>
    </row>
    <row r="3" customFormat="false" ht="12" hidden="false" customHeight="false" outlineLevel="0" collapsed="false">
      <c r="B3" s="4"/>
    </row>
    <row r="4" customFormat="false" ht="11.25" hidden="false" customHeight="false" outlineLevel="0" collapsed="false">
      <c r="B4" s="4"/>
    </row>
    <row r="5" customFormat="false" ht="11.25" hidden="false" customHeight="false" outlineLevel="0" collapsed="false">
      <c r="B5" s="4"/>
    </row>
    <row r="6" customFormat="false" ht="11.25" hidden="false" customHeight="false" outlineLevel="0" collapsed="false">
      <c r="B6" s="4"/>
    </row>
    <row r="7" customFormat="false" ht="11.25" hidden="false" customHeight="false" outlineLevel="0" collapsed="false">
      <c r="B7" s="4"/>
    </row>
    <row r="8" customFormat="false" ht="11.25" hidden="false" customHeight="false" outlineLevel="0" collapsed="false">
      <c r="B8" s="4"/>
    </row>
    <row r="9" customFormat="false" ht="12.75" hidden="false" customHeight="false" outlineLevel="0" collapsed="false">
      <c r="K9" s="5" t="s">
        <v>1</v>
      </c>
      <c r="L9" s="6" t="n">
        <f aca="false">B2</f>
        <v>37115</v>
      </c>
      <c r="M9" s="6"/>
      <c r="N9" s="7"/>
      <c r="P9" s="5" t="s">
        <v>1</v>
      </c>
      <c r="Q9" s="6" t="n">
        <f aca="false">B2</f>
        <v>37115</v>
      </c>
      <c r="R9" s="6"/>
      <c r="U9" s="5" t="s">
        <v>1</v>
      </c>
      <c r="V9" s="6" t="n">
        <f aca="false">B2</f>
        <v>37115</v>
      </c>
      <c r="W9" s="6"/>
    </row>
    <row r="10" customFormat="false" ht="12.75" hidden="false" customHeight="false" outlineLevel="0" collapsed="false">
      <c r="K10" s="8" t="s">
        <v>2</v>
      </c>
      <c r="L10" s="9" t="s">
        <v>3</v>
      </c>
      <c r="M10" s="10" t="s">
        <v>4</v>
      </c>
      <c r="P10" s="8" t="s">
        <v>5</v>
      </c>
      <c r="Q10" s="9" t="s">
        <v>3</v>
      </c>
      <c r="R10" s="10" t="s">
        <v>4</v>
      </c>
      <c r="U10" s="8" t="s">
        <v>6</v>
      </c>
      <c r="V10" s="9" t="s">
        <v>3</v>
      </c>
      <c r="W10" s="10" t="s">
        <v>4</v>
      </c>
    </row>
    <row r="11" customFormat="false" ht="12.75" hidden="false" customHeight="false" outlineLevel="0" collapsed="false">
      <c r="K11" s="11" t="n">
        <v>100</v>
      </c>
      <c r="L11" s="12" t="n">
        <v>31.01</v>
      </c>
      <c r="M11" s="13" t="n">
        <v>26.5</v>
      </c>
      <c r="P11" s="11" t="n">
        <v>100</v>
      </c>
      <c r="Q11" s="14" t="n">
        <v>33.92</v>
      </c>
      <c r="R11" s="13" t="n">
        <v>30</v>
      </c>
      <c r="U11" s="11" t="n">
        <v>100</v>
      </c>
      <c r="V11" s="14" t="n">
        <v>35.13</v>
      </c>
      <c r="W11" s="13" t="n">
        <v>34.81</v>
      </c>
    </row>
    <row r="12" customFormat="false" ht="12.75" hidden="false" customHeight="false" outlineLevel="0" collapsed="false">
      <c r="K12" s="15" t="n">
        <v>200</v>
      </c>
      <c r="L12" s="16" t="n">
        <v>32.74</v>
      </c>
      <c r="M12" s="17" t="n">
        <v>22.84</v>
      </c>
      <c r="P12" s="15" t="n">
        <v>200</v>
      </c>
      <c r="Q12" s="16" t="n">
        <v>35.59</v>
      </c>
      <c r="R12" s="17" t="n">
        <v>25.42</v>
      </c>
      <c r="U12" s="15" t="n">
        <v>200</v>
      </c>
      <c r="V12" s="16" t="n">
        <v>36.88</v>
      </c>
      <c r="W12" s="17" t="n">
        <v>30.53</v>
      </c>
    </row>
    <row r="13" customFormat="false" ht="12.75" hidden="false" customHeight="false" outlineLevel="0" collapsed="false">
      <c r="K13" s="15" t="n">
        <v>300</v>
      </c>
      <c r="L13" s="16" t="n">
        <v>19.17</v>
      </c>
      <c r="M13" s="17" t="n">
        <v>22.15</v>
      </c>
      <c r="P13" s="15" t="n">
        <v>300</v>
      </c>
      <c r="Q13" s="16" t="n">
        <v>20.91</v>
      </c>
      <c r="R13" s="17" t="n">
        <v>24.39</v>
      </c>
      <c r="U13" s="15" t="n">
        <v>300</v>
      </c>
      <c r="V13" s="16" t="n">
        <v>21.7</v>
      </c>
      <c r="W13" s="17" t="n">
        <v>29.48</v>
      </c>
    </row>
    <row r="14" customFormat="false" ht="12.75" hidden="false" customHeight="false" outlineLevel="0" collapsed="false">
      <c r="K14" s="15" t="n">
        <v>400</v>
      </c>
      <c r="L14" s="16" t="n">
        <v>32.42</v>
      </c>
      <c r="M14" s="17" t="n">
        <v>21.93</v>
      </c>
      <c r="P14" s="15" t="n">
        <v>400</v>
      </c>
      <c r="Q14" s="16" t="n">
        <v>35.72</v>
      </c>
      <c r="R14" s="17" t="n">
        <v>24.06</v>
      </c>
      <c r="U14" s="15" t="n">
        <v>400</v>
      </c>
      <c r="V14" s="16" t="n">
        <v>37.05</v>
      </c>
      <c r="W14" s="17" t="n">
        <v>29.24</v>
      </c>
    </row>
    <row r="15" customFormat="false" ht="12.75" hidden="false" customHeight="false" outlineLevel="0" collapsed="false">
      <c r="K15" s="15" t="n">
        <v>500</v>
      </c>
      <c r="L15" s="16" t="n">
        <v>30.09</v>
      </c>
      <c r="M15" s="17" t="n">
        <v>22.24</v>
      </c>
      <c r="P15" s="15" t="n">
        <v>500</v>
      </c>
      <c r="Q15" s="16" t="n">
        <v>33.15</v>
      </c>
      <c r="R15" s="17" t="n">
        <v>24.7</v>
      </c>
      <c r="U15" s="15" t="n">
        <v>500</v>
      </c>
      <c r="V15" s="16" t="n">
        <v>34.39</v>
      </c>
      <c r="W15" s="17" t="n">
        <v>29.71</v>
      </c>
    </row>
    <row r="16" customFormat="false" ht="12.75" hidden="false" customHeight="false" outlineLevel="0" collapsed="false">
      <c r="K16" s="15" t="n">
        <v>600</v>
      </c>
      <c r="L16" s="16" t="n">
        <v>23.87</v>
      </c>
      <c r="M16" s="17" t="n">
        <v>21.82</v>
      </c>
      <c r="P16" s="15" t="n">
        <v>600</v>
      </c>
      <c r="Q16" s="16" t="n">
        <v>26.16</v>
      </c>
      <c r="R16" s="17" t="n">
        <v>24.15</v>
      </c>
      <c r="U16" s="15" t="n">
        <v>600</v>
      </c>
      <c r="V16" s="16" t="n">
        <v>27.2</v>
      </c>
      <c r="W16" s="17" t="n">
        <v>24.56</v>
      </c>
    </row>
    <row r="17" customFormat="false" ht="12.75" hidden="false" customHeight="false" outlineLevel="0" collapsed="false">
      <c r="K17" s="15" t="n">
        <v>700</v>
      </c>
      <c r="L17" s="16" t="n">
        <v>28.17</v>
      </c>
      <c r="M17" s="17" t="n">
        <v>28.9</v>
      </c>
      <c r="P17" s="15" t="n">
        <v>700</v>
      </c>
      <c r="Q17" s="16" t="n">
        <v>31.42</v>
      </c>
      <c r="R17" s="17" t="n">
        <v>33.55</v>
      </c>
      <c r="U17" s="15" t="n">
        <v>700</v>
      </c>
      <c r="V17" s="16" t="n">
        <v>32.81</v>
      </c>
      <c r="W17" s="17" t="n">
        <v>34.08</v>
      </c>
    </row>
    <row r="18" customFormat="false" ht="12.75" hidden="false" customHeight="false" outlineLevel="0" collapsed="false">
      <c r="K18" s="15" t="n">
        <v>800</v>
      </c>
      <c r="L18" s="18" t="n">
        <v>28.99</v>
      </c>
      <c r="M18" s="19" t="n">
        <v>32.32</v>
      </c>
      <c r="P18" s="15" t="n">
        <v>800</v>
      </c>
      <c r="Q18" s="18" t="n">
        <v>32.56</v>
      </c>
      <c r="R18" s="19" t="n">
        <v>38.04</v>
      </c>
      <c r="U18" s="15" t="n">
        <v>800</v>
      </c>
      <c r="V18" s="18" t="n">
        <v>34.1</v>
      </c>
      <c r="W18" s="19" t="n">
        <v>38.67</v>
      </c>
    </row>
    <row r="19" customFormat="false" ht="12.75" hidden="false" customHeight="false" outlineLevel="0" collapsed="false">
      <c r="K19" s="15" t="n">
        <v>900</v>
      </c>
      <c r="L19" s="20" t="n">
        <v>30.64</v>
      </c>
      <c r="M19" s="21" t="n">
        <v>33.23</v>
      </c>
      <c r="P19" s="15" t="n">
        <v>900</v>
      </c>
      <c r="Q19" s="20" t="n">
        <v>34.78</v>
      </c>
      <c r="R19" s="21" t="n">
        <v>40.16</v>
      </c>
      <c r="U19" s="15" t="n">
        <v>900</v>
      </c>
      <c r="V19" s="20" t="n">
        <v>36.36</v>
      </c>
      <c r="W19" s="21" t="n">
        <v>40.88</v>
      </c>
    </row>
    <row r="20" customFormat="false" ht="12.75" hidden="false" customHeight="false" outlineLevel="0" collapsed="false">
      <c r="K20" s="15" t="n">
        <v>1000</v>
      </c>
      <c r="L20" s="20" t="n">
        <v>30.27</v>
      </c>
      <c r="M20" s="21" t="n">
        <v>33.67</v>
      </c>
      <c r="P20" s="15" t="n">
        <v>1000</v>
      </c>
      <c r="Q20" s="20" t="n">
        <v>34.81</v>
      </c>
      <c r="R20" s="21" t="n">
        <v>41.26</v>
      </c>
      <c r="U20" s="15" t="n">
        <v>1000</v>
      </c>
      <c r="V20" s="20" t="n">
        <v>36.43</v>
      </c>
      <c r="W20" s="21" t="n">
        <v>41.95</v>
      </c>
    </row>
    <row r="21" customFormat="false" ht="12.75" hidden="false" customHeight="false" outlineLevel="0" collapsed="false">
      <c r="K21" s="15" t="n">
        <v>1100</v>
      </c>
      <c r="L21" s="22" t="n">
        <v>31.9</v>
      </c>
      <c r="M21" s="23" t="n">
        <v>35.79</v>
      </c>
      <c r="P21" s="15" t="n">
        <v>1100</v>
      </c>
      <c r="Q21" s="22" t="n">
        <v>36.88</v>
      </c>
      <c r="R21" s="23" t="n">
        <v>44.28</v>
      </c>
      <c r="U21" s="15" t="n">
        <v>1100</v>
      </c>
      <c r="V21" s="22" t="n">
        <v>38.64</v>
      </c>
      <c r="W21" s="23" t="n">
        <v>44.92</v>
      </c>
    </row>
    <row r="22" customFormat="false" ht="12.75" hidden="false" customHeight="false" outlineLevel="0" collapsed="false">
      <c r="K22" s="15" t="n">
        <v>1200</v>
      </c>
      <c r="L22" s="22" t="n">
        <v>30.58</v>
      </c>
      <c r="M22" s="23" t="n">
        <v>36.02</v>
      </c>
      <c r="P22" s="15" t="n">
        <v>1200</v>
      </c>
      <c r="Q22" s="22" t="n">
        <v>35.29</v>
      </c>
      <c r="R22" s="23" t="n">
        <v>44.76</v>
      </c>
      <c r="U22" s="15" t="n">
        <v>1200</v>
      </c>
      <c r="V22" s="22" t="n">
        <v>37</v>
      </c>
      <c r="W22" s="23" t="n">
        <v>45.47</v>
      </c>
    </row>
    <row r="23" customFormat="false" ht="12.75" hidden="false" customHeight="false" outlineLevel="0" collapsed="false">
      <c r="K23" s="15" t="n">
        <v>1300</v>
      </c>
      <c r="L23" s="24" t="n">
        <v>32.59</v>
      </c>
      <c r="M23" s="25" t="n">
        <v>36.37</v>
      </c>
      <c r="P23" s="15" t="n">
        <v>1300</v>
      </c>
      <c r="Q23" s="24" t="n">
        <v>37.61</v>
      </c>
      <c r="R23" s="25" t="n">
        <v>45.03</v>
      </c>
      <c r="U23" s="15" t="n">
        <v>1300</v>
      </c>
      <c r="V23" s="24" t="n">
        <v>39.47</v>
      </c>
      <c r="W23" s="25" t="n">
        <v>45.73</v>
      </c>
    </row>
    <row r="24" customFormat="false" ht="12.75" hidden="false" customHeight="false" outlineLevel="0" collapsed="false">
      <c r="K24" s="15" t="n">
        <v>1400</v>
      </c>
      <c r="L24" s="24" t="n">
        <v>33.52</v>
      </c>
      <c r="M24" s="25" t="n">
        <v>36.39</v>
      </c>
      <c r="P24" s="15" t="n">
        <v>1400</v>
      </c>
      <c r="Q24" s="24" t="n">
        <v>38.67</v>
      </c>
      <c r="R24" s="25" t="n">
        <v>45.18</v>
      </c>
      <c r="U24" s="15" t="n">
        <v>1400</v>
      </c>
      <c r="V24" s="24" t="n">
        <v>40.59</v>
      </c>
      <c r="W24" s="25" t="n">
        <v>45.87</v>
      </c>
    </row>
    <row r="25" customFormat="false" ht="12.75" hidden="false" customHeight="false" outlineLevel="0" collapsed="false">
      <c r="K25" s="15" t="n">
        <v>1500</v>
      </c>
      <c r="L25" s="24" t="n">
        <v>35.72</v>
      </c>
      <c r="M25" s="25" t="n">
        <v>36.36</v>
      </c>
      <c r="P25" s="15" t="n">
        <v>1500</v>
      </c>
      <c r="Q25" s="24" t="n">
        <v>41.15</v>
      </c>
      <c r="R25" s="25" t="n">
        <v>45.05</v>
      </c>
      <c r="U25" s="15" t="n">
        <v>1500</v>
      </c>
      <c r="V25" s="24" t="n">
        <v>43.05</v>
      </c>
      <c r="W25" s="25" t="n">
        <v>45.74</v>
      </c>
    </row>
    <row r="26" customFormat="false" ht="12.75" hidden="false" customHeight="false" outlineLevel="0" collapsed="false">
      <c r="K26" s="15" t="n">
        <v>1600</v>
      </c>
      <c r="L26" s="24" t="n">
        <v>35.25</v>
      </c>
      <c r="M26" s="25" t="n">
        <v>36.46</v>
      </c>
      <c r="P26" s="15" t="n">
        <v>1600</v>
      </c>
      <c r="Q26" s="24" t="n">
        <v>40.29</v>
      </c>
      <c r="R26" s="25" t="n">
        <v>45.44</v>
      </c>
      <c r="U26" s="15" t="n">
        <v>1600</v>
      </c>
      <c r="V26" s="24" t="n">
        <v>41.97</v>
      </c>
      <c r="W26" s="25" t="n">
        <v>46.03</v>
      </c>
    </row>
    <row r="27" customFormat="false" ht="12.75" hidden="false" customHeight="false" outlineLevel="0" collapsed="false">
      <c r="K27" s="15" t="n">
        <v>1700</v>
      </c>
      <c r="L27" s="24" t="n">
        <v>32.05</v>
      </c>
      <c r="M27" s="25" t="n">
        <v>36.52</v>
      </c>
      <c r="P27" s="15" t="n">
        <v>1700</v>
      </c>
      <c r="Q27" s="24" t="n">
        <v>36.87</v>
      </c>
      <c r="R27" s="25" t="n">
        <v>45.48</v>
      </c>
      <c r="U27" s="15" t="n">
        <v>1700</v>
      </c>
      <c r="V27" s="24" t="n">
        <v>38.55</v>
      </c>
      <c r="W27" s="25" t="n">
        <v>46.06</v>
      </c>
    </row>
    <row r="28" customFormat="false" ht="12.75" hidden="false" customHeight="false" outlineLevel="0" collapsed="false">
      <c r="K28" s="15" t="n">
        <v>1800</v>
      </c>
      <c r="L28" s="24" t="n">
        <v>35.21</v>
      </c>
      <c r="M28" s="25" t="n">
        <v>36.65</v>
      </c>
      <c r="P28" s="15" t="n">
        <v>1800</v>
      </c>
      <c r="Q28" s="24" t="n">
        <v>40.49</v>
      </c>
      <c r="R28" s="25" t="n">
        <v>45.05</v>
      </c>
      <c r="U28" s="15" t="n">
        <v>1800</v>
      </c>
      <c r="V28" s="24" t="n">
        <v>42.32</v>
      </c>
      <c r="W28" s="25" t="n">
        <v>45.62</v>
      </c>
    </row>
    <row r="29" customFormat="false" ht="12.75" hidden="false" customHeight="false" outlineLevel="0" collapsed="false">
      <c r="K29" s="15" t="n">
        <v>1900</v>
      </c>
      <c r="L29" s="20" t="n">
        <v>37.56</v>
      </c>
      <c r="M29" s="21" t="n">
        <v>37.43</v>
      </c>
      <c r="P29" s="15" t="n">
        <v>1900</v>
      </c>
      <c r="Q29" s="20" t="n">
        <v>42.95</v>
      </c>
      <c r="R29" s="21" t="n">
        <v>45.49</v>
      </c>
      <c r="U29" s="15" t="n">
        <v>1900</v>
      </c>
      <c r="V29" s="20" t="n">
        <v>44.77</v>
      </c>
      <c r="W29" s="21" t="n">
        <v>46.06</v>
      </c>
    </row>
    <row r="30" customFormat="false" ht="12.75" hidden="false" customHeight="false" outlineLevel="0" collapsed="false">
      <c r="K30" s="15" t="n">
        <v>2000</v>
      </c>
      <c r="L30" s="20" t="n">
        <v>40.5</v>
      </c>
      <c r="M30" s="21" t="n">
        <v>38.86</v>
      </c>
      <c r="P30" s="15" t="n">
        <v>2000</v>
      </c>
      <c r="Q30" s="20" t="n">
        <v>46.03</v>
      </c>
      <c r="R30" s="21" t="n">
        <v>47.44</v>
      </c>
      <c r="U30" s="15" t="n">
        <v>2000</v>
      </c>
      <c r="V30" s="20" t="n">
        <v>48.02</v>
      </c>
      <c r="W30" s="21" t="n">
        <v>48.09</v>
      </c>
    </row>
    <row r="31" customFormat="false" ht="12.75" hidden="false" customHeight="false" outlineLevel="0" collapsed="false">
      <c r="K31" s="15" t="n">
        <v>2100</v>
      </c>
      <c r="L31" s="20" t="n">
        <v>40.94</v>
      </c>
      <c r="M31" s="21" t="n">
        <v>38.88</v>
      </c>
      <c r="P31" s="15" t="n">
        <v>2100</v>
      </c>
      <c r="Q31" s="20" t="n">
        <v>46.62</v>
      </c>
      <c r="R31" s="21" t="n">
        <v>46.92</v>
      </c>
      <c r="U31" s="15" t="n">
        <v>2100</v>
      </c>
      <c r="V31" s="20" t="n">
        <v>48.65</v>
      </c>
      <c r="W31" s="21" t="n">
        <v>47.54</v>
      </c>
    </row>
    <row r="32" customFormat="false" ht="12.75" hidden="false" customHeight="false" outlineLevel="0" collapsed="false">
      <c r="K32" s="15" t="n">
        <v>2200</v>
      </c>
      <c r="L32" s="20" t="n">
        <v>36.72</v>
      </c>
      <c r="M32" s="21" t="n">
        <v>37.38</v>
      </c>
      <c r="P32" s="15" t="n">
        <v>2200</v>
      </c>
      <c r="Q32" s="20" t="n">
        <v>41.93</v>
      </c>
      <c r="R32" s="21" t="n">
        <v>44.29</v>
      </c>
      <c r="U32" s="15" t="n">
        <v>2200</v>
      </c>
      <c r="V32" s="20" t="n">
        <v>43.78</v>
      </c>
      <c r="W32" s="21" t="n">
        <v>44.9</v>
      </c>
    </row>
    <row r="33" customFormat="false" ht="12.75" hidden="false" customHeight="false" outlineLevel="0" collapsed="false">
      <c r="K33" s="15" t="n">
        <v>2300</v>
      </c>
      <c r="L33" s="26" t="n">
        <v>33.63</v>
      </c>
      <c r="M33" s="27" t="n">
        <v>35.34</v>
      </c>
      <c r="P33" s="15" t="n">
        <v>2300</v>
      </c>
      <c r="Q33" s="26" t="n">
        <v>37.53</v>
      </c>
      <c r="R33" s="27" t="n">
        <v>40.44</v>
      </c>
      <c r="U33" s="15" t="n">
        <v>2300</v>
      </c>
      <c r="V33" s="26" t="n">
        <v>38.95</v>
      </c>
      <c r="W33" s="27" t="n">
        <v>41.56</v>
      </c>
    </row>
    <row r="34" customFormat="false" ht="12.75" hidden="false" customHeight="false" outlineLevel="0" collapsed="false">
      <c r="K34" s="28" t="n">
        <v>2400</v>
      </c>
      <c r="L34" s="29" t="n">
        <v>20.99</v>
      </c>
      <c r="M34" s="30" t="n">
        <v>30.1</v>
      </c>
      <c r="P34" s="28" t="n">
        <v>2400</v>
      </c>
      <c r="Q34" s="29" t="n">
        <v>23.07</v>
      </c>
      <c r="R34" s="30" t="n">
        <v>34.05</v>
      </c>
      <c r="U34" s="28" t="n">
        <v>2400</v>
      </c>
      <c r="V34" s="29" t="n">
        <v>23.8</v>
      </c>
      <c r="W34" s="30" t="n">
        <v>37.32</v>
      </c>
    </row>
    <row r="35" customFormat="false" ht="12.75" hidden="false" customHeight="false" outlineLevel="0" collapsed="false">
      <c r="K35" s="0"/>
      <c r="L35" s="31"/>
      <c r="M35" s="32"/>
      <c r="N35" s="32"/>
      <c r="P35" s="0"/>
      <c r="Q35" s="31"/>
      <c r="R35" s="32"/>
      <c r="U35" s="0"/>
      <c r="V35" s="31"/>
      <c r="W35" s="32"/>
    </row>
    <row r="36" customFormat="false" ht="12.75" hidden="false" customHeight="false" outlineLevel="0" collapsed="false">
      <c r="K36" s="33" t="s">
        <v>7</v>
      </c>
      <c r="L36" s="34" t="n">
        <f aca="false">MAX(L11:L34)</f>
        <v>40.94</v>
      </c>
      <c r="M36" s="35" t="n">
        <f aca="false">MAX(M11:M34)</f>
        <v>38.88</v>
      </c>
      <c r="N36" s="32"/>
      <c r="P36" s="36" t="s">
        <v>7</v>
      </c>
      <c r="Q36" s="34" t="n">
        <f aca="false">MAX(Q11:Q34)</f>
        <v>46.62</v>
      </c>
      <c r="R36" s="35" t="n">
        <f aca="false">MAX(R11:R34)</f>
        <v>47.44</v>
      </c>
      <c r="U36" s="33" t="s">
        <v>7</v>
      </c>
      <c r="V36" s="34" t="n">
        <f aca="false">MAX(V11:V34)</f>
        <v>48.65</v>
      </c>
      <c r="W36" s="35" t="n">
        <f aca="false">MAX(W11:W34)</f>
        <v>48.09</v>
      </c>
    </row>
    <row r="37" customFormat="false" ht="12.75" hidden="false" customHeight="false" outlineLevel="0" collapsed="false">
      <c r="K37" s="37" t="s">
        <v>8</v>
      </c>
      <c r="L37" s="29" t="n">
        <f aca="false">AVERAGE(L11:L34)</f>
        <v>31.8554166666667</v>
      </c>
      <c r="M37" s="38" t="n">
        <f aca="false">AVERAGE(M11:M34)</f>
        <v>32.25625</v>
      </c>
      <c r="N37" s="32"/>
      <c r="P37" s="33" t="s">
        <v>8</v>
      </c>
      <c r="Q37" s="29" t="n">
        <f aca="false">AVERAGE(Q11:Q34)</f>
        <v>36.0166666666667</v>
      </c>
      <c r="R37" s="38" t="n">
        <f aca="false">AVERAGE(R11:R34)</f>
        <v>38.52625</v>
      </c>
      <c r="S37" s="32"/>
      <c r="U37" s="37" t="s">
        <v>8</v>
      </c>
      <c r="V37" s="29" t="n">
        <f aca="false">AVERAGE(V11:V34)</f>
        <v>37.5670833333333</v>
      </c>
      <c r="W37" s="38" t="n">
        <f aca="false">AVERAGE(W11:W34)</f>
        <v>40.2008333333333</v>
      </c>
      <c r="X37" s="32"/>
    </row>
    <row r="53" customFormat="false" ht="12" hidden="false" customHeight="false" outlineLevel="0" collapsed="false"/>
    <row r="54" customFormat="false" ht="11.25" hidden="false" customHeight="false" outlineLevel="0" collapsed="false">
      <c r="A54" s="39"/>
      <c r="B54" s="40"/>
      <c r="C54" s="41" t="s">
        <v>9</v>
      </c>
      <c r="D54" s="41" t="s">
        <v>10</v>
      </c>
      <c r="E54" s="41" t="s">
        <v>11</v>
      </c>
      <c r="F54" s="41" t="s">
        <v>12</v>
      </c>
      <c r="G54" s="41" t="s">
        <v>13</v>
      </c>
      <c r="H54" s="41" t="s">
        <v>14</v>
      </c>
      <c r="I54" s="41" t="s">
        <v>15</v>
      </c>
      <c r="J54" s="41" t="s">
        <v>16</v>
      </c>
      <c r="K54" s="41" t="s">
        <v>17</v>
      </c>
      <c r="L54" s="41" t="s">
        <v>18</v>
      </c>
      <c r="M54" s="41" t="s">
        <v>19</v>
      </c>
      <c r="N54" s="41" t="s">
        <v>20</v>
      </c>
      <c r="O54" s="41" t="s">
        <v>21</v>
      </c>
      <c r="P54" s="41" t="s">
        <v>22</v>
      </c>
      <c r="Q54" s="41" t="s">
        <v>23</v>
      </c>
      <c r="R54" s="41" t="s">
        <v>24</v>
      </c>
      <c r="S54" s="41" t="s">
        <v>25</v>
      </c>
      <c r="T54" s="41" t="s">
        <v>26</v>
      </c>
      <c r="U54" s="41" t="s">
        <v>27</v>
      </c>
      <c r="V54" s="41" t="s">
        <v>28</v>
      </c>
      <c r="W54" s="41" t="s">
        <v>29</v>
      </c>
      <c r="X54" s="41" t="s">
        <v>30</v>
      </c>
      <c r="Y54" s="41" t="s">
        <v>31</v>
      </c>
      <c r="Z54" s="42" t="s">
        <v>32</v>
      </c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  <c r="HG54" s="43"/>
      <c r="HH54" s="43"/>
      <c r="HI54" s="43"/>
      <c r="HJ54" s="43"/>
      <c r="HK54" s="43"/>
      <c r="HL54" s="43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3"/>
      <c r="IF54" s="43"/>
      <c r="IG54" s="43"/>
      <c r="IH54" s="43"/>
      <c r="II54" s="43"/>
      <c r="IJ54" s="43"/>
      <c r="IK54" s="43"/>
      <c r="IL54" s="43"/>
      <c r="IM54" s="43"/>
      <c r="IN54" s="43"/>
      <c r="IO54" s="43"/>
      <c r="IP54" s="43"/>
      <c r="IQ54" s="43"/>
      <c r="IR54" s="43"/>
      <c r="IS54" s="43"/>
      <c r="IT54" s="43"/>
      <c r="IU54" s="43"/>
      <c r="IV54" s="43"/>
      <c r="IW54" s="43"/>
    </row>
    <row r="55" customFormat="false" ht="11.25" hidden="true" customHeight="false" outlineLevel="0" collapsed="false">
      <c r="A55" s="44"/>
      <c r="B55" s="45"/>
      <c r="C55" s="46" t="n">
        <f aca="false">TIME((C54-1),0,0)</f>
        <v>0</v>
      </c>
      <c r="D55" s="46" t="n">
        <f aca="false">TIME(D54-1,0,0)</f>
        <v>0.0416666666666667</v>
      </c>
      <c r="E55" s="46" t="n">
        <f aca="false">TIME(E54-1,0,0)</f>
        <v>0.0833333333333333</v>
      </c>
      <c r="F55" s="46" t="n">
        <f aca="false">TIME(F54-1,0,0)</f>
        <v>0.125</v>
      </c>
      <c r="G55" s="46" t="n">
        <f aca="false">TIME(G54-1,0,0)</f>
        <v>0.166666666666667</v>
      </c>
      <c r="H55" s="46" t="n">
        <f aca="false">TIME(H54-1,0,0)</f>
        <v>0.208333333333333</v>
      </c>
      <c r="I55" s="46" t="n">
        <f aca="false">TIME(I54-1,0,0)</f>
        <v>0.25</v>
      </c>
      <c r="J55" s="46" t="n">
        <f aca="false">TIME(J54-1,0,0)</f>
        <v>0.291666666666667</v>
      </c>
      <c r="K55" s="46" t="n">
        <f aca="false">TIME(K54-1,0,0)</f>
        <v>0.333333333333333</v>
      </c>
      <c r="L55" s="46" t="n">
        <f aca="false">TIME(L54-1,0,0)</f>
        <v>0.375</v>
      </c>
      <c r="M55" s="46" t="n">
        <f aca="false">TIME(M54-1,0,0)</f>
        <v>0.416666666666667</v>
      </c>
      <c r="N55" s="46" t="n">
        <f aca="false">TIME(N54-1,0,0)</f>
        <v>0.458333333333333</v>
      </c>
      <c r="O55" s="46" t="n">
        <f aca="false">TIME(O54-1,0,0)</f>
        <v>0.5</v>
      </c>
      <c r="P55" s="46" t="n">
        <f aca="false">TIME(P54-1,0,0)</f>
        <v>0.541666666666667</v>
      </c>
      <c r="Q55" s="46" t="n">
        <f aca="false">TIME(Q54-1,0,0)</f>
        <v>0.583333333333333</v>
      </c>
      <c r="R55" s="46" t="n">
        <f aca="false">TIME(R54-1,0,0)</f>
        <v>0.625</v>
      </c>
      <c r="S55" s="46" t="n">
        <f aca="false">TIME(S54-1,0,0)</f>
        <v>0.666666666666667</v>
      </c>
      <c r="T55" s="46" t="n">
        <f aca="false">TIME(T54-1,0,0)</f>
        <v>0.708333333333333</v>
      </c>
      <c r="U55" s="46" t="n">
        <f aca="false">TIME(U54-1,0,0)</f>
        <v>0.75</v>
      </c>
      <c r="V55" s="46" t="n">
        <f aca="false">TIME(V54-1,0,0)</f>
        <v>0.791666666666667</v>
      </c>
      <c r="W55" s="46" t="n">
        <f aca="false">TIME(W54-1,0,0)</f>
        <v>0.833333333333333</v>
      </c>
      <c r="X55" s="46" t="n">
        <f aca="false">TIME(X54-1,0,0)</f>
        <v>0.875</v>
      </c>
      <c r="Y55" s="46" t="n">
        <f aca="false">TIME(Y54-1,0,0)</f>
        <v>0.916666666666667</v>
      </c>
      <c r="Z55" s="47" t="n">
        <f aca="false">TIME(Z54-1,0,0)</f>
        <v>0.958333333333333</v>
      </c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  <c r="HG55" s="43"/>
      <c r="HH55" s="43"/>
      <c r="HI55" s="43"/>
      <c r="HJ55" s="43"/>
      <c r="HK55" s="43"/>
      <c r="HL55" s="43"/>
      <c r="HM55" s="43"/>
      <c r="HN55" s="43"/>
      <c r="HO55" s="43"/>
      <c r="HP55" s="43"/>
      <c r="HQ55" s="43"/>
      <c r="HR55" s="43"/>
      <c r="HS55" s="43"/>
      <c r="HT55" s="43"/>
      <c r="HU55" s="43"/>
      <c r="HV55" s="43"/>
      <c r="HW55" s="43"/>
      <c r="HX55" s="43"/>
      <c r="HY55" s="43"/>
      <c r="HZ55" s="43"/>
      <c r="IA55" s="43"/>
      <c r="IB55" s="43"/>
      <c r="IC55" s="43"/>
      <c r="ID55" s="43"/>
      <c r="IE55" s="43"/>
      <c r="IF55" s="43"/>
      <c r="IG55" s="43"/>
      <c r="IH55" s="43"/>
      <c r="II55" s="43"/>
      <c r="IJ55" s="43"/>
      <c r="IK55" s="43"/>
      <c r="IL55" s="43"/>
      <c r="IM55" s="43"/>
      <c r="IN55" s="43"/>
      <c r="IO55" s="43"/>
      <c r="IP55" s="43"/>
      <c r="IQ55" s="43"/>
      <c r="IR55" s="43"/>
      <c r="IS55" s="43"/>
      <c r="IT55" s="43"/>
      <c r="IU55" s="43"/>
      <c r="IV55" s="43"/>
      <c r="IW55" s="43"/>
    </row>
    <row r="56" customFormat="false" ht="11.25" hidden="true" customHeight="false" outlineLevel="0" collapsed="false">
      <c r="A56" s="44"/>
      <c r="B56" s="45"/>
      <c r="C56" s="46" t="n">
        <f aca="false">$B$2+C55</f>
        <v>37115</v>
      </c>
      <c r="D56" s="46" t="n">
        <f aca="false">$B$2+D55</f>
        <v>37115.0416666667</v>
      </c>
      <c r="E56" s="46" t="n">
        <f aca="false">$B$2+E55</f>
        <v>37115.0833333333</v>
      </c>
      <c r="F56" s="46" t="n">
        <f aca="false">$B$2+F55</f>
        <v>37115.125</v>
      </c>
      <c r="G56" s="46" t="n">
        <f aca="false">$B$2+G55</f>
        <v>37115.1666666667</v>
      </c>
      <c r="H56" s="46" t="n">
        <f aca="false">$B$2+H55</f>
        <v>37115.2083333333</v>
      </c>
      <c r="I56" s="46" t="n">
        <f aca="false">$B$2+I55</f>
        <v>37115.25</v>
      </c>
      <c r="J56" s="46" t="n">
        <f aca="false">$B$2+J55</f>
        <v>37115.2916666667</v>
      </c>
      <c r="K56" s="46" t="n">
        <f aca="false">$B$2+K55</f>
        <v>37115.3333333333</v>
      </c>
      <c r="L56" s="46" t="n">
        <f aca="false">$B$2+L55</f>
        <v>37115.375</v>
      </c>
      <c r="M56" s="46" t="n">
        <f aca="false">$B$2+M55</f>
        <v>37115.4166666667</v>
      </c>
      <c r="N56" s="46" t="n">
        <f aca="false">$B$2+N55</f>
        <v>37115.4583333333</v>
      </c>
      <c r="O56" s="46" t="n">
        <f aca="false">$B$2+O55</f>
        <v>37115.5</v>
      </c>
      <c r="P56" s="46" t="n">
        <f aca="false">$B$2+P55</f>
        <v>37115.5416666667</v>
      </c>
      <c r="Q56" s="46" t="n">
        <f aca="false">$B$2+Q55</f>
        <v>37115.5833333333</v>
      </c>
      <c r="R56" s="46" t="n">
        <f aca="false">$B$2+R55</f>
        <v>37115.625</v>
      </c>
      <c r="S56" s="46" t="n">
        <f aca="false">$B$2+S55</f>
        <v>37115.6666666667</v>
      </c>
      <c r="T56" s="46" t="n">
        <f aca="false">$B$2+T55</f>
        <v>37115.7083333333</v>
      </c>
      <c r="U56" s="46" t="n">
        <f aca="false">$B$2+U55</f>
        <v>37115.75</v>
      </c>
      <c r="V56" s="46" t="n">
        <f aca="false">$B$2+V55</f>
        <v>37115.7916666667</v>
      </c>
      <c r="W56" s="46" t="n">
        <f aca="false">$B$2+W55</f>
        <v>37115.8333333333</v>
      </c>
      <c r="X56" s="46" t="n">
        <f aca="false">$B$2+X55</f>
        <v>37115.875</v>
      </c>
      <c r="Y56" s="46" t="n">
        <f aca="false">$B$2+Y55</f>
        <v>37115.9166666667</v>
      </c>
      <c r="Z56" s="47" t="n">
        <f aca="false">$B$2+Z55</f>
        <v>37115.9583333333</v>
      </c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  <c r="HE56" s="43"/>
      <c r="HF56" s="43"/>
      <c r="HG56" s="43"/>
      <c r="HH56" s="43"/>
      <c r="HI56" s="43"/>
      <c r="HJ56" s="43"/>
      <c r="HK56" s="43"/>
      <c r="HL56" s="43"/>
      <c r="HM56" s="43"/>
      <c r="HN56" s="43"/>
      <c r="HO56" s="43"/>
      <c r="HP56" s="43"/>
      <c r="HQ56" s="43"/>
      <c r="HR56" s="43"/>
      <c r="HS56" s="43"/>
      <c r="HT56" s="43"/>
      <c r="HU56" s="43"/>
      <c r="HV56" s="43"/>
      <c r="HW56" s="43"/>
      <c r="HX56" s="43"/>
      <c r="HY56" s="43"/>
      <c r="HZ56" s="43"/>
      <c r="IA56" s="43"/>
      <c r="IB56" s="43"/>
      <c r="IC56" s="43"/>
      <c r="ID56" s="43"/>
      <c r="IE56" s="43"/>
      <c r="IF56" s="43"/>
      <c r="IG56" s="43"/>
      <c r="IH56" s="43"/>
      <c r="II56" s="43"/>
      <c r="IJ56" s="43"/>
      <c r="IK56" s="43"/>
      <c r="IL56" s="43"/>
      <c r="IM56" s="43"/>
      <c r="IN56" s="43"/>
      <c r="IO56" s="43"/>
      <c r="IP56" s="43"/>
      <c r="IQ56" s="43"/>
      <c r="IR56" s="43"/>
      <c r="IS56" s="43"/>
      <c r="IT56" s="43"/>
      <c r="IU56" s="43"/>
      <c r="IV56" s="43"/>
      <c r="IW56" s="43"/>
    </row>
    <row r="57" customFormat="false" ht="11.25" hidden="false" customHeight="false" outlineLevel="0" collapsed="false">
      <c r="A57" s="48"/>
      <c r="B57" s="49" t="s">
        <v>33</v>
      </c>
      <c r="C57" s="50" t="n">
        <v>15805.0775968674</v>
      </c>
      <c r="D57" s="50" t="n">
        <v>15205.5508944207</v>
      </c>
      <c r="E57" s="50" t="n">
        <v>14911.1356937136</v>
      </c>
      <c r="F57" s="50" t="n">
        <v>14924.843444257</v>
      </c>
      <c r="G57" s="50" t="n">
        <v>15716.1845205255</v>
      </c>
      <c r="H57" s="50" t="n">
        <v>17292.6051813004</v>
      </c>
      <c r="I57" s="50" t="n">
        <v>19274.0863411756</v>
      </c>
      <c r="J57" s="50" t="n">
        <v>20804.4624158618</v>
      </c>
      <c r="K57" s="50" t="n">
        <v>21940.2612368035</v>
      </c>
      <c r="L57" s="50" t="n">
        <v>22718.9042879507</v>
      </c>
      <c r="M57" s="50" t="n">
        <v>23198.9077533932</v>
      </c>
      <c r="N57" s="50" t="n">
        <v>23435.0664503245</v>
      </c>
      <c r="O57" s="50" t="n">
        <v>23710.3305408292</v>
      </c>
      <c r="P57" s="50" t="n">
        <v>23815.6871206472</v>
      </c>
      <c r="Q57" s="50" t="n">
        <v>23821.1555639771</v>
      </c>
      <c r="R57" s="50" t="n">
        <v>23774.6418364728</v>
      </c>
      <c r="S57" s="50" t="n">
        <v>23399.6357471576</v>
      </c>
      <c r="T57" s="50" t="n">
        <v>22574.3365460435</v>
      </c>
      <c r="U57" s="50" t="n">
        <v>22396.6807638628</v>
      </c>
      <c r="V57" s="50" t="n">
        <v>22368.5062763679</v>
      </c>
      <c r="W57" s="50" t="n">
        <v>21491.4359573218</v>
      </c>
      <c r="X57" s="50" t="n">
        <v>20035.1534918332</v>
      </c>
      <c r="Y57" s="50" t="n">
        <v>18171.9923162951</v>
      </c>
      <c r="Z57" s="51" t="n">
        <v>16674.0410429532</v>
      </c>
    </row>
    <row r="58" customFormat="false" ht="11.25" hidden="false" customHeight="false" outlineLevel="0" collapsed="false">
      <c r="A58" s="52"/>
      <c r="B58" s="53" t="s">
        <v>34</v>
      </c>
      <c r="C58" s="54" t="n">
        <v>15356</v>
      </c>
      <c r="D58" s="54" t="n">
        <v>14771</v>
      </c>
      <c r="E58" s="54" t="n">
        <v>14384</v>
      </c>
      <c r="F58" s="54" t="n">
        <v>14155</v>
      </c>
      <c r="G58" s="54" t="n">
        <v>14193</v>
      </c>
      <c r="H58" s="54" t="n">
        <v>14125</v>
      </c>
      <c r="I58" s="54" t="n">
        <v>14832</v>
      </c>
      <c r="J58" s="54" t="n">
        <v>16295</v>
      </c>
      <c r="K58" s="54" t="n">
        <v>17584</v>
      </c>
      <c r="L58" s="54" t="n">
        <v>18634</v>
      </c>
      <c r="M58" s="54" t="n">
        <v>19425</v>
      </c>
      <c r="N58" s="54" t="n">
        <v>20019</v>
      </c>
      <c r="O58" s="54" t="n">
        <v>20287</v>
      </c>
      <c r="P58" s="54" t="n">
        <v>20414</v>
      </c>
      <c r="Q58" s="54" t="n">
        <v>20468</v>
      </c>
      <c r="R58" s="54" t="n">
        <v>20598</v>
      </c>
      <c r="S58" s="54" t="n">
        <v>20605</v>
      </c>
      <c r="T58" s="54" t="n">
        <v>20361</v>
      </c>
      <c r="U58" s="54" t="n">
        <v>20251</v>
      </c>
      <c r="V58" s="54" t="n">
        <v>20651</v>
      </c>
      <c r="W58" s="54" t="n">
        <v>20700</v>
      </c>
      <c r="X58" s="54" t="n">
        <v>19486</v>
      </c>
      <c r="Y58" s="54" t="n">
        <v>18041</v>
      </c>
      <c r="Z58" s="55" t="n">
        <v>16159</v>
      </c>
    </row>
    <row r="59" customFormat="false" ht="11.25" hidden="false" customHeight="false" outlineLevel="0" collapsed="false">
      <c r="A59" s="48"/>
      <c r="B59" s="49" t="s">
        <v>35</v>
      </c>
      <c r="C59" s="50" t="n">
        <v>16654</v>
      </c>
      <c r="D59" s="50" t="n">
        <v>16068</v>
      </c>
      <c r="E59" s="50" t="n">
        <v>15684</v>
      </c>
      <c r="F59" s="50" t="n">
        <v>15528</v>
      </c>
      <c r="G59" s="50" t="n">
        <v>15565</v>
      </c>
      <c r="H59" s="50" t="n">
        <v>15604</v>
      </c>
      <c r="I59" s="50" t="n">
        <v>16163</v>
      </c>
      <c r="J59" s="50" t="n">
        <v>17260</v>
      </c>
      <c r="K59" s="50" t="n">
        <v>18377</v>
      </c>
      <c r="L59" s="50" t="n">
        <v>19325</v>
      </c>
      <c r="M59" s="50" t="n">
        <v>19933</v>
      </c>
      <c r="N59" s="50" t="n">
        <v>20233</v>
      </c>
      <c r="O59" s="50" t="n">
        <v>20359</v>
      </c>
      <c r="P59" s="50" t="n">
        <v>20363</v>
      </c>
      <c r="Q59" s="50" t="n">
        <v>20379</v>
      </c>
      <c r="R59" s="50" t="n">
        <v>20461</v>
      </c>
      <c r="S59" s="50" t="n">
        <v>20567</v>
      </c>
      <c r="T59" s="50" t="n">
        <v>20544</v>
      </c>
      <c r="U59" s="50" t="n">
        <v>20601</v>
      </c>
      <c r="V59" s="50" t="n">
        <v>21277</v>
      </c>
      <c r="W59" s="50" t="n">
        <v>21183</v>
      </c>
      <c r="X59" s="50" t="n">
        <v>20302</v>
      </c>
      <c r="Y59" s="50" t="n">
        <v>18911</v>
      </c>
      <c r="Z59" s="51" t="n">
        <v>17463</v>
      </c>
    </row>
    <row r="60" customFormat="false" ht="11.25" hidden="false" customHeight="false" outlineLevel="0" collapsed="false">
      <c r="A60" s="52"/>
      <c r="B60" s="53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7"/>
    </row>
    <row r="61" customFormat="false" ht="11.25" hidden="false" customHeight="false" outlineLevel="0" collapsed="false">
      <c r="A61" s="58"/>
      <c r="B61" s="59" t="s">
        <v>36</v>
      </c>
      <c r="C61" s="60" t="n">
        <f aca="false">STDEV(C57,C58)</f>
        <v>317.545814023931</v>
      </c>
      <c r="D61" s="60" t="n">
        <f aca="false">STDEV(D57,D58)</f>
        <v>307.273884215575</v>
      </c>
      <c r="E61" s="60" t="n">
        <f aca="false">STDEV(E57,E58)</f>
        <v>372.741223630329</v>
      </c>
      <c r="F61" s="60" t="n">
        <f aca="false">STDEV(F57,F58)</f>
        <v>544.361519886135</v>
      </c>
      <c r="G61" s="60" t="n">
        <f aca="false">STDEV(G57,G58)</f>
        <v>1077.05410346196</v>
      </c>
      <c r="H61" s="60" t="n">
        <f aca="false">STDEV(H57,H58)</f>
        <v>2239.83510381918</v>
      </c>
      <c r="I61" s="60" t="n">
        <f aca="false">STDEV(I57,I58)</f>
        <v>3141.02937446143</v>
      </c>
      <c r="J61" s="60" t="n">
        <f aca="false">STDEV(J57,J58)</f>
        <v>3188.67145376173</v>
      </c>
      <c r="K61" s="60" t="n">
        <f aca="false">STDEV(K57,K58)</f>
        <v>3080.34186116386</v>
      </c>
      <c r="L61" s="60" t="n">
        <f aca="false">STDEV(L57,L58)</f>
        <v>2888.46352250798</v>
      </c>
      <c r="M61" s="60" t="n">
        <f aca="false">STDEV(M57,M58)</f>
        <v>2668.55576399682</v>
      </c>
      <c r="N61" s="60" t="n">
        <f aca="false">STDEV(N57,N58)</f>
        <v>2415.52375200831</v>
      </c>
      <c r="O61" s="60" t="n">
        <f aca="false">STDEV(O57,O58)</f>
        <v>2420.66023966331</v>
      </c>
      <c r="P61" s="60" t="n">
        <f aca="false">STDEV(P57,P58)</f>
        <v>2405.3560304846</v>
      </c>
      <c r="Q61" s="60" t="n">
        <f aca="false">STDEV(Q57,Q58)</f>
        <v>2371.0390376616</v>
      </c>
      <c r="R61" s="60" t="n">
        <f aca="false">STDEV(R57,R58)</f>
        <v>2246.22498397083</v>
      </c>
      <c r="S61" s="60" t="n">
        <f aca="false">STDEV(S57,S58)</f>
        <v>1976.10588776146</v>
      </c>
      <c r="T61" s="60" t="n">
        <f aca="false">STDEV(T57,T58)</f>
        <v>1565.06528075538</v>
      </c>
      <c r="U61" s="60" t="n">
        <f aca="false">STDEV(U57,U58)</f>
        <v>1517.22541838894</v>
      </c>
      <c r="V61" s="60" t="n">
        <f aca="false">STDEV(V57,V58)</f>
        <v>1214.46033475023</v>
      </c>
      <c r="W61" s="60" t="n">
        <f aca="false">STDEV(W57,W58)</f>
        <v>559.629732297142</v>
      </c>
      <c r="X61" s="60" t="n">
        <f aca="false">STDEV(X57,X58)</f>
        <v>388.310157987555</v>
      </c>
      <c r="Y61" s="60" t="n">
        <f aca="false">STDEV(Y57,Y58)</f>
        <v>92.6255551355713</v>
      </c>
      <c r="Z61" s="61" t="n">
        <f aca="false">STDEV(Z57,Z58)</f>
        <v>364.189014061601</v>
      </c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/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2"/>
      <c r="FK61" s="62"/>
      <c r="FL61" s="62"/>
      <c r="FM61" s="62"/>
      <c r="FN61" s="62"/>
      <c r="FO61" s="62"/>
      <c r="FP61" s="62"/>
      <c r="FQ61" s="62"/>
      <c r="FR61" s="62"/>
      <c r="FS61" s="62"/>
      <c r="FT61" s="62"/>
      <c r="FU61" s="62"/>
      <c r="FV61" s="62"/>
      <c r="FW61" s="62"/>
      <c r="FX61" s="62"/>
      <c r="FY61" s="62"/>
      <c r="FZ61" s="62"/>
      <c r="GA61" s="62"/>
      <c r="GB61" s="62"/>
      <c r="GC61" s="62"/>
      <c r="GD61" s="62"/>
      <c r="GE61" s="62"/>
      <c r="GF61" s="62"/>
      <c r="GG61" s="62"/>
      <c r="GH61" s="62"/>
      <c r="GI61" s="62"/>
      <c r="GJ61" s="62"/>
      <c r="GK61" s="62"/>
      <c r="GL61" s="62"/>
      <c r="GM61" s="62"/>
      <c r="GN61" s="62"/>
      <c r="GO61" s="62"/>
      <c r="GP61" s="62"/>
      <c r="GQ61" s="62"/>
      <c r="GR61" s="62"/>
      <c r="GS61" s="62"/>
      <c r="GT61" s="62"/>
      <c r="GU61" s="62"/>
      <c r="GV61" s="62"/>
      <c r="GW61" s="62"/>
      <c r="GX61" s="62"/>
      <c r="GY61" s="62"/>
      <c r="GZ61" s="62"/>
      <c r="HA61" s="62"/>
      <c r="HB61" s="62"/>
      <c r="HC61" s="62"/>
      <c r="HD61" s="62"/>
      <c r="HE61" s="62"/>
      <c r="HF61" s="62"/>
      <c r="HG61" s="62"/>
      <c r="HH61" s="62"/>
      <c r="HI61" s="62"/>
      <c r="HJ61" s="62"/>
      <c r="HK61" s="62"/>
      <c r="HL61" s="62"/>
      <c r="HM61" s="62"/>
      <c r="HN61" s="62"/>
      <c r="HO61" s="62"/>
      <c r="HP61" s="62"/>
      <c r="HQ61" s="62"/>
      <c r="HR61" s="62"/>
      <c r="HS61" s="62"/>
      <c r="HT61" s="62"/>
      <c r="HU61" s="62"/>
      <c r="HV61" s="62"/>
      <c r="HW61" s="62"/>
      <c r="HX61" s="62"/>
      <c r="HY61" s="62"/>
      <c r="HZ61" s="62"/>
      <c r="IA61" s="62"/>
      <c r="IB61" s="62"/>
      <c r="IC61" s="62"/>
      <c r="ID61" s="62"/>
      <c r="IE61" s="62"/>
      <c r="IF61" s="62"/>
      <c r="IG61" s="62"/>
      <c r="IH61" s="62"/>
      <c r="II61" s="62"/>
      <c r="IJ61" s="62"/>
      <c r="IK61" s="62"/>
      <c r="IL61" s="62"/>
      <c r="IM61" s="62"/>
      <c r="IN61" s="62"/>
      <c r="IO61" s="62"/>
      <c r="IP61" s="62"/>
      <c r="IQ61" s="62"/>
      <c r="IR61" s="62"/>
      <c r="IS61" s="62"/>
      <c r="IT61" s="62"/>
      <c r="IU61" s="62"/>
      <c r="IV61" s="62"/>
      <c r="IW61" s="62"/>
    </row>
    <row r="62" customFormat="false" ht="12" hidden="false" customHeight="false" outlineLevel="0" collapsed="false">
      <c r="A62" s="63"/>
      <c r="B62" s="64" t="s">
        <v>37</v>
      </c>
      <c r="C62" s="65" t="n">
        <f aca="false">STDEV(C57,C59)</f>
        <v>600.278787956208</v>
      </c>
      <c r="D62" s="65" t="n">
        <f aca="false">STDEV(D57,D59)</f>
        <v>609.843610983377</v>
      </c>
      <c r="E62" s="65" t="n">
        <f aca="false">STDEV(E57,E59)</f>
        <v>546.497591912183</v>
      </c>
      <c r="F62" s="65" t="n">
        <f aca="false">STDEV(F57,F59)</f>
        <v>426.496090682995</v>
      </c>
      <c r="G62" s="65" t="n">
        <f aca="false">STDEV(G57,G59)</f>
        <v>106.903599674014</v>
      </c>
      <c r="H62" s="65" t="n">
        <f aca="false">STDEV(H57,H59)</f>
        <v>1194.02417444428</v>
      </c>
      <c r="I62" s="65" t="n">
        <f aca="false">STDEV(I57,I59)</f>
        <v>2199.87024870213</v>
      </c>
      <c r="J62" s="65" t="n">
        <f aca="false">STDEV(J57,J59)</f>
        <v>2506.31340991672</v>
      </c>
      <c r="K62" s="65" t="n">
        <f aca="false">STDEV(K57,K59)</f>
        <v>2519.60618368293</v>
      </c>
      <c r="L62" s="65" t="n">
        <f aca="false">STDEV(L57,L59)</f>
        <v>2399.85273670807</v>
      </c>
      <c r="M62" s="65" t="n">
        <f aca="false">STDEV(M57,M59)</f>
        <v>2309.34551915405</v>
      </c>
      <c r="N62" s="65" t="n">
        <f aca="false">STDEV(N57,N59)</f>
        <v>2264.20290083439</v>
      </c>
      <c r="O62" s="65" t="n">
        <f aca="false">STDEV(O57,O59)</f>
        <v>2369.74855141788</v>
      </c>
      <c r="P62" s="65" t="n">
        <f aca="false">STDEV(P57,P59)</f>
        <v>2441.41847632511</v>
      </c>
      <c r="Q62" s="65" t="n">
        <f aca="false">STDEV(Q57,Q59)</f>
        <v>2433.9715411872</v>
      </c>
      <c r="R62" s="65" t="n">
        <f aca="false">STDEV(R57,R59)</f>
        <v>2343.09861299339</v>
      </c>
      <c r="S62" s="65" t="n">
        <f aca="false">STDEV(S57,S59)</f>
        <v>2002.97594544654</v>
      </c>
      <c r="T62" s="65" t="n">
        <f aca="false">STDEV(T57,T59)</f>
        <v>1435.66473979824</v>
      </c>
      <c r="U62" s="65" t="n">
        <f aca="false">STDEV(U57,U59)</f>
        <v>1269.73804497365</v>
      </c>
      <c r="V62" s="65" t="n">
        <f aca="false">STDEV(V57,V59)</f>
        <v>771.811489727447</v>
      </c>
      <c r="W62" s="65" t="n">
        <f aca="false">STDEV(W57,W59)</f>
        <v>218.097156984039</v>
      </c>
      <c r="X62" s="65" t="n">
        <f aca="false">STDEV(X57,X59)</f>
        <v>188.688975460667</v>
      </c>
      <c r="Y62" s="65" t="n">
        <f aca="false">STDEV(Y57,Y59)</f>
        <v>522.557344496725</v>
      </c>
      <c r="Z62" s="66" t="n">
        <f aca="false">STDEV(Z57,Z59)</f>
        <v>557.878228605657</v>
      </c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/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/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2"/>
      <c r="FK62" s="62"/>
      <c r="FL62" s="62"/>
      <c r="FM62" s="62"/>
      <c r="FN62" s="62"/>
      <c r="FO62" s="62"/>
      <c r="FP62" s="62"/>
      <c r="FQ62" s="62"/>
      <c r="FR62" s="62"/>
      <c r="FS62" s="62"/>
      <c r="FT62" s="62"/>
      <c r="FU62" s="62"/>
      <c r="FV62" s="62"/>
      <c r="FW62" s="62"/>
      <c r="FX62" s="62"/>
      <c r="FY62" s="62"/>
      <c r="FZ62" s="62"/>
      <c r="GA62" s="62"/>
      <c r="GB62" s="62"/>
      <c r="GC62" s="62"/>
      <c r="GD62" s="62"/>
      <c r="GE62" s="62"/>
      <c r="GF62" s="62"/>
      <c r="GG62" s="62"/>
      <c r="GH62" s="62"/>
      <c r="GI62" s="62"/>
      <c r="GJ62" s="62"/>
      <c r="GK62" s="62"/>
      <c r="GL62" s="62"/>
      <c r="GM62" s="62"/>
      <c r="GN62" s="62"/>
      <c r="GO62" s="62"/>
      <c r="GP62" s="62"/>
      <c r="GQ62" s="62"/>
      <c r="GR62" s="62"/>
      <c r="GS62" s="62"/>
      <c r="GT62" s="62"/>
      <c r="GU62" s="62"/>
      <c r="GV62" s="62"/>
      <c r="GW62" s="62"/>
      <c r="GX62" s="62"/>
      <c r="GY62" s="62"/>
      <c r="GZ62" s="62"/>
      <c r="HA62" s="62"/>
      <c r="HB62" s="62"/>
      <c r="HC62" s="62"/>
      <c r="HD62" s="62"/>
      <c r="HE62" s="62"/>
      <c r="HF62" s="62"/>
      <c r="HG62" s="62"/>
      <c r="HH62" s="62"/>
      <c r="HI62" s="62"/>
      <c r="HJ62" s="62"/>
      <c r="HK62" s="62"/>
      <c r="HL62" s="62"/>
      <c r="HM62" s="62"/>
      <c r="HN62" s="62"/>
      <c r="HO62" s="62"/>
      <c r="HP62" s="62"/>
      <c r="HQ62" s="62"/>
      <c r="HR62" s="62"/>
      <c r="HS62" s="62"/>
      <c r="HT62" s="62"/>
      <c r="HU62" s="62"/>
      <c r="HV62" s="62"/>
      <c r="HW62" s="62"/>
      <c r="HX62" s="62"/>
      <c r="HY62" s="62"/>
      <c r="HZ62" s="62"/>
      <c r="IA62" s="62"/>
      <c r="IB62" s="62"/>
      <c r="IC62" s="62"/>
      <c r="ID62" s="62"/>
      <c r="IE62" s="62"/>
      <c r="IF62" s="62"/>
      <c r="IG62" s="62"/>
      <c r="IH62" s="62"/>
      <c r="II62" s="62"/>
      <c r="IJ62" s="62"/>
      <c r="IK62" s="62"/>
      <c r="IL62" s="62"/>
      <c r="IM62" s="62"/>
      <c r="IN62" s="62"/>
      <c r="IO62" s="62"/>
      <c r="IP62" s="62"/>
      <c r="IQ62" s="62"/>
      <c r="IR62" s="62"/>
      <c r="IS62" s="62"/>
      <c r="IT62" s="62"/>
      <c r="IU62" s="62"/>
      <c r="IV62" s="62"/>
      <c r="IW62" s="62"/>
    </row>
    <row r="69" customFormat="false" ht="11.25" hidden="false" customHeight="false" outlineLevel="0" collapsed="false">
      <c r="I69" s="67"/>
    </row>
  </sheetData>
  <mergeCells count="3">
    <mergeCell ref="L9:M9"/>
    <mergeCell ref="Q9:R9"/>
    <mergeCell ref="V9:W9"/>
  </mergeCells>
  <conditionalFormatting sqref="L11:M34 Q11:R34 V11:W34">
    <cfRule type="cellIs" priority="2" operator="equal" aboveAverage="0" equalAverage="0" bottom="0" percent="0" rank="0" text="" dxfId="0">
      <formula>M$60</formula>
    </cfRule>
  </conditionalFormatting>
  <printOptions headings="false" gridLines="false" gridLinesSet="true" horizontalCentered="true" verticalCentered="false"/>
  <pageMargins left="0.5" right="0.5" top="0.5" bottom="0.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&amp;C&amp;"Arial,Bold"DAILY LOAD FORECAST COMPARISON-NYISO</oddHeader>
    <oddFooter>&amp;C&amp;"Arial,Bold"&amp;8EAST POWER TRADING
&amp;"Arial,Regular"Copyright 2001 East Power Trading. All rights reserved.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2001-06-12T16:13:56Z</dcterms:created>
  <dc:creator>Cory Willis</dc:creator>
  <dc:description/>
  <dc:language>en-US</dc:language>
  <cp:lastModifiedBy>Valerie Ramsower</cp:lastModifiedBy>
  <cp:lastPrinted>2001-08-27T08:40:51Z</cp:lastPrinted>
  <dcterms:modified xsi:type="dcterms:W3CDTF">2001-08-31T17:47:58Z</dcterms:modified>
  <cp:revision>0</cp:revision>
  <dc:subject>Compares previous day's forecast to actual load</dc:subject>
  <dc:title>NY Estimated vs. Actual Loads</dc:title>
</cp:coreProperties>
</file>