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_rels/sheet15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7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-00" sheetId="1" state="visible" r:id="rId3"/>
    <sheet name="2-00" sheetId="2" state="visible" r:id="rId4"/>
    <sheet name="3-00" sheetId="3" state="visible" r:id="rId5"/>
    <sheet name="4-00" sheetId="4" state="visible" r:id="rId6"/>
    <sheet name="5-00" sheetId="5" state="visible" r:id="rId7"/>
    <sheet name="6-00" sheetId="6" state="visible" r:id="rId8"/>
    <sheet name="7-00" sheetId="7" state="visible" r:id="rId9"/>
    <sheet name="8-00" sheetId="8" state="visible" r:id="rId10"/>
    <sheet name="9-00" sheetId="9" state="visible" r:id="rId11"/>
    <sheet name="10-00" sheetId="10" state="visible" r:id="rId12"/>
    <sheet name="11-00" sheetId="11" state="visible" r:id="rId13"/>
    <sheet name="12-00" sheetId="12" state="visible" r:id="rId14"/>
    <sheet name="Jan 01" sheetId="13" state="visible" r:id="rId15"/>
    <sheet name="Feb 01" sheetId="14" state="visible" r:id="rId16"/>
    <sheet name="Mar01" sheetId="15" state="visible" r:id="rId17"/>
    <sheet name="Apr01" sheetId="16" state="visible" r:id="rId18"/>
    <sheet name="May01" sheetId="17" state="visible" r:id="rId19"/>
    <sheet name="June01" sheetId="18" state="visible" r:id="rId20"/>
    <sheet name="July01" sheetId="19" state="visible" r:id="rId21"/>
    <sheet name="Aug01" sheetId="20" state="visible" r:id="rId2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76" authorId="0">
      <text>
        <r>
          <rPr>
            <b val="true"/>
            <sz val="10"/>
            <color rgb="FF000000"/>
            <rFont val="Tahoma"/>
            <family val="0"/>
          </rPr>
          <t xml:space="preserve">dsaucie2:
</t>
        </r>
        <r>
          <rPr>
            <sz val="10"/>
            <color rgb="FF000000"/>
            <rFont val="Tahoma"/>
            <family val="0"/>
          </rPr>
          <t xml:space="preserve">31881 @ 4.89
8809 @ 4.89 s/b 4.855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74</xdr:row>
                <xdr:rowOff>5</xdr:rowOff>
              </xdr:from>
              <xdr:to>
                <xdr:col>6</xdr:col>
                <xdr:colOff>100</xdr:colOff>
                <xdr:row>80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<sst xmlns="http://schemas.openxmlformats.org/spreadsheetml/2006/main" count="2440" uniqueCount="259">
  <si>
    <t xml:space="preserve">Fee</t>
  </si>
  <si>
    <t xml:space="preserve">Supply</t>
  </si>
  <si>
    <t xml:space="preserve">Sales</t>
  </si>
  <si>
    <t xml:space="preserve">Variance</t>
  </si>
  <si>
    <t xml:space="preserve">NICOR</t>
  </si>
  <si>
    <t xml:space="preserve">Balancing fee based on daily value that is moving balance furthest from zero</t>
  </si>
  <si>
    <t xml:space="preserve">Date</t>
  </si>
  <si>
    <t xml:space="preserve">Type</t>
  </si>
  <si>
    <t xml:space="preserve">Point</t>
  </si>
  <si>
    <t xml:space="preserve">Deal #</t>
  </si>
  <si>
    <t xml:space="preserve">Volume</t>
  </si>
  <si>
    <t xml:space="preserve">Rate</t>
  </si>
  <si>
    <t xml:space="preserve">Total</t>
  </si>
  <si>
    <t xml:space="preserve">Explanation</t>
  </si>
  <si>
    <t xml:space="preserve">Supply = Delivery of Gas by HUB</t>
  </si>
  <si>
    <t xml:space="preserve">Wheeling</t>
  </si>
  <si>
    <t xml:space="preserve">NBPL</t>
  </si>
  <si>
    <t xml:space="preserve">Sales = Receipt of Gas by HUB</t>
  </si>
  <si>
    <t xml:space="preserve">NGPL</t>
  </si>
  <si>
    <t xml:space="preserve">Volumes need verifying</t>
  </si>
  <si>
    <t xml:space="preserve">Volumes are pathed together</t>
  </si>
  <si>
    <t xml:space="preserve">1/15-1/18</t>
  </si>
  <si>
    <t xml:space="preserve">Rate needs to be added.</t>
  </si>
  <si>
    <t xml:space="preserve">Need to adjust volumes</t>
  </si>
  <si>
    <t xml:space="preserve">1/2-1/4</t>
  </si>
  <si>
    <t xml:space="preserve">1/6-1/7</t>
  </si>
  <si>
    <t xml:space="preserve">1/12-1/13</t>
  </si>
  <si>
    <t xml:space="preserve">Invoiced $1,616.89</t>
  </si>
  <si>
    <t xml:space="preserve">Balancing</t>
  </si>
  <si>
    <t xml:space="preserve">1/8-1/10</t>
  </si>
  <si>
    <t xml:space="preserve">1/22-1/31</t>
  </si>
  <si>
    <t xml:space="preserve">Invoiced 55,656@ $.085 = $4,730.76</t>
  </si>
  <si>
    <t xml:space="preserve">1/1-1/31</t>
  </si>
  <si>
    <t xml:space="preserve">Park</t>
  </si>
  <si>
    <t xml:space="preserve">10/99-7/00 park = $3,100</t>
  </si>
  <si>
    <t xml:space="preserve">????</t>
  </si>
  <si>
    <t xml:space="preserve">ANR</t>
  </si>
  <si>
    <t xml:space="preserve">PGLC</t>
  </si>
  <si>
    <t xml:space="preserve">Amarillo</t>
  </si>
  <si>
    <t xml:space="preserve">1/08-1/10</t>
  </si>
  <si>
    <t xml:space="preserve">Midcon</t>
  </si>
  <si>
    <t xml:space="preserve">Clifton</t>
  </si>
  <si>
    <t xml:space="preserve">Minooka</t>
  </si>
  <si>
    <t xml:space="preserve">1/01-1/18</t>
  </si>
  <si>
    <t xml:space="preserve">Producer Invoice</t>
  </si>
  <si>
    <t xml:space="preserve">Reversal </t>
  </si>
  <si>
    <t xml:space="preserve">Nicor total invoice = $9,447.65</t>
  </si>
  <si>
    <t xml:space="preserve">Missing volumes </t>
  </si>
  <si>
    <t xml:space="preserve">Invoiced $45.51</t>
  </si>
  <si>
    <t xml:space="preserve">2/26-2/27</t>
  </si>
  <si>
    <t xml:space="preserve">2/5-2/7</t>
  </si>
  <si>
    <t xml:space="preserve">2/11-2/14</t>
  </si>
  <si>
    <t xml:space="preserve">219-2/22</t>
  </si>
  <si>
    <t xml:space="preserve">Invoiced 23,389@.085=$1988.07</t>
  </si>
  <si>
    <t xml:space="preserve">Zone 0</t>
  </si>
  <si>
    <t xml:space="preserve">ZoneL</t>
  </si>
  <si>
    <t xml:space="preserve">LA pool</t>
  </si>
  <si>
    <t xml:space="preserve">2/19-2/22</t>
  </si>
  <si>
    <t xml:space="preserve">2/12-2/14</t>
  </si>
  <si>
    <t xml:space="preserve">???</t>
  </si>
  <si>
    <t xml:space="preserve">Texok</t>
  </si>
  <si>
    <t xml:space="preserve">2/26-2/28</t>
  </si>
  <si>
    <t xml:space="preserve">NICOR Total $2,033.58</t>
  </si>
  <si>
    <t xml:space="preserve">Unify ties with invoice</t>
  </si>
  <si>
    <t xml:space="preserve">Fee based on net daily balance</t>
  </si>
  <si>
    <t xml:space="preserve">3/18-3/20</t>
  </si>
  <si>
    <t xml:space="preserve">3/25-3-27</t>
  </si>
  <si>
    <t xml:space="preserve">Invoiced 60,123*.06= $3,607.38</t>
  </si>
  <si>
    <t xml:space="preserve">Parking</t>
  </si>
  <si>
    <t xml:space="preserve">Invoiced $5200</t>
  </si>
  <si>
    <t xml:space="preserve">3/1-3/31</t>
  </si>
  <si>
    <t xml:space="preserve">$10,075 was not invoiced</t>
  </si>
  <si>
    <t xml:space="preserve">3/11-3/13</t>
  </si>
  <si>
    <t xml:space="preserve">3/09-3/31</t>
  </si>
  <si>
    <t xml:space="preserve">Total NICOR = $8,809.13</t>
  </si>
  <si>
    <t xml:space="preserve">4/1-4/2</t>
  </si>
  <si>
    <t xml:space="preserve">Missing sales</t>
  </si>
  <si>
    <t xml:space="preserve">Invoiced 28,278 @.01 = $282.78</t>
  </si>
  <si>
    <t xml:space="preserve">4/2-4/3</t>
  </si>
  <si>
    <t xml:space="preserve">4/8-4/10</t>
  </si>
  <si>
    <t xml:space="preserve">4/11-4/17</t>
  </si>
  <si>
    <t xml:space="preserve">4/21-4/23</t>
  </si>
  <si>
    <t xml:space="preserve">Invoiced 48,159 @.09 = $4,334.31</t>
  </si>
  <si>
    <t xml:space="preserve">4/1-4/30</t>
  </si>
  <si>
    <t xml:space="preserve">4/1-4/5</t>
  </si>
  <si>
    <t xml:space="preserve">4/1-4/3</t>
  </si>
  <si>
    <t xml:space="preserve">4/29-4/30</t>
  </si>
  <si>
    <t xml:space="preserve">4/1-4/15</t>
  </si>
  <si>
    <t xml:space="preserve">4/18-4/30</t>
  </si>
  <si>
    <t xml:space="preserve">4/16-4/17</t>
  </si>
  <si>
    <t xml:space="preserve">Nbpl/MGT</t>
  </si>
  <si>
    <t xml:space="preserve">10/99-7/00</t>
  </si>
  <si>
    <t xml:space="preserve">Inv.  $3,100.00</t>
  </si>
  <si>
    <t xml:space="preserve">Total $7,707.09</t>
  </si>
  <si>
    <t xml:space="preserve">Inv'd $1.65</t>
  </si>
  <si>
    <t xml:space="preserve">5/3-5/4</t>
  </si>
  <si>
    <t xml:space="preserve">5/7-5/8</t>
  </si>
  <si>
    <t xml:space="preserve">5/13-5/15</t>
  </si>
  <si>
    <t xml:space="preserve">5/21-5/22</t>
  </si>
  <si>
    <t xml:space="preserve">Inv'd $65,284 @ $.09 = $5.875.56</t>
  </si>
  <si>
    <t xml:space="preserve">5/1-5/31</t>
  </si>
  <si>
    <t xml:space="preserve">5/20-5/22</t>
  </si>
  <si>
    <t xml:space="preserve">Nicor total $5,877.21</t>
  </si>
  <si>
    <t xml:space="preserve">Missing volumes</t>
  </si>
  <si>
    <t xml:space="preserve">Inv'd $239.77</t>
  </si>
  <si>
    <t xml:space="preserve">6/24-6/26</t>
  </si>
  <si>
    <t xml:space="preserve">Inv'd 58,246 @.09 = $5,242.14</t>
  </si>
  <si>
    <t xml:space="preserve">Inv'd $1,273.85</t>
  </si>
  <si>
    <t xml:space="preserve">6/3-6/5</t>
  </si>
  <si>
    <t xml:space="preserve">Loaned $310000 @.045</t>
  </si>
  <si>
    <t xml:space="preserve">= $13,950.00</t>
  </si>
  <si>
    <t xml:space="preserve">Balancing deal 7/00-7/01</t>
  </si>
  <si>
    <t xml:space="preserve">= $750,875.00</t>
  </si>
  <si>
    <t xml:space="preserve">7/1-7/5</t>
  </si>
  <si>
    <t xml:space="preserve">7/8-7/10</t>
  </si>
  <si>
    <t xml:space="preserve">7/15-7/17</t>
  </si>
  <si>
    <t xml:space="preserve">7/22-7/24</t>
  </si>
  <si>
    <t xml:space="preserve">7/29-7/31</t>
  </si>
  <si>
    <t xml:space="preserve">Inv'd $14,589.55</t>
  </si>
  <si>
    <t xml:space="preserve">7/14-7/17</t>
  </si>
  <si>
    <t xml:space="preserve">Inv'd $7,983.18</t>
  </si>
  <si>
    <t xml:space="preserve">Inv'd $11,625.00</t>
  </si>
  <si>
    <t xml:space="preserve">7/01-7/5</t>
  </si>
  <si>
    <t xml:space="preserve">Demand</t>
  </si>
  <si>
    <t xml:space="preserve">7/1-7/31</t>
  </si>
  <si>
    <t xml:space="preserve">8/5-8/7</t>
  </si>
  <si>
    <t xml:space="preserve">8/12-8/14</t>
  </si>
  <si>
    <t xml:space="preserve">8/19-8/21</t>
  </si>
  <si>
    <t xml:space="preserve">8/26-8/28</t>
  </si>
  <si>
    <t xml:space="preserve">Inv'd $17,967.47</t>
  </si>
  <si>
    <t xml:space="preserve">Labeled Demand charge</t>
  </si>
  <si>
    <t xml:space="preserve">8/1-8/2</t>
  </si>
  <si>
    <t xml:space="preserve">8/13-8/14</t>
  </si>
  <si>
    <t xml:space="preserve">8/15-8/21</t>
  </si>
  <si>
    <t xml:space="preserve">8/27-8/28</t>
  </si>
  <si>
    <t xml:space="preserve">Inv'd 36,608@.09 = $3,294.72</t>
  </si>
  <si>
    <t xml:space="preserve">Total NICOR $21,262.19</t>
  </si>
  <si>
    <t xml:space="preserve">9/2-9/3</t>
  </si>
  <si>
    <t xml:space="preserve">Rate needs to adjusted</t>
  </si>
  <si>
    <t xml:space="preserve">9/2-9/5</t>
  </si>
  <si>
    <t xml:space="preserve">9/9-9/11</t>
  </si>
  <si>
    <t xml:space="preserve">9/16-9/18</t>
  </si>
  <si>
    <t xml:space="preserve">9/23-925</t>
  </si>
  <si>
    <t xml:space="preserve">Inv'd $7,752.57</t>
  </si>
  <si>
    <t xml:space="preserve">9/23-9/25</t>
  </si>
  <si>
    <t xml:space="preserve">9/22-9/25</t>
  </si>
  <si>
    <t xml:space="preserve">9/1-9/5</t>
  </si>
  <si>
    <t xml:space="preserve">Inv'd 212,969 @.09 = $19,167.21</t>
  </si>
  <si>
    <t xml:space="preserve">Inv'd 200,000@.06 = $12,000</t>
  </si>
  <si>
    <t xml:space="preserve">for late payback on parking</t>
  </si>
  <si>
    <t xml:space="preserve">Zone L</t>
  </si>
  <si>
    <t xml:space="preserve">Inv'd $22,500 for reservation</t>
  </si>
  <si>
    <t xml:space="preserve">Total $61,419.78</t>
  </si>
  <si>
    <t xml:space="preserve">10/1-10/2</t>
  </si>
  <si>
    <t xml:space="preserve">Prices need adjusting</t>
  </si>
  <si>
    <t xml:space="preserve">10/7-10/9</t>
  </si>
  <si>
    <t xml:space="preserve">10/14-10/16</t>
  </si>
  <si>
    <t xml:space="preserve">10/21-10/23</t>
  </si>
  <si>
    <t xml:space="preserve">10/28-10/30</t>
  </si>
  <si>
    <t xml:space="preserve">Alliance</t>
  </si>
  <si>
    <t xml:space="preserve">Need to check for missing volumes</t>
  </si>
  <si>
    <t xml:space="preserve">Inv'd 3,012,359@.0025 = $7,530.90</t>
  </si>
  <si>
    <t xml:space="preserve">Inv'd 16,070 @.02 = $3,341.40</t>
  </si>
  <si>
    <t xml:space="preserve">10/21-10/22</t>
  </si>
  <si>
    <t xml:space="preserve">Inv'd 259,180 @.09 = $23,326.20</t>
  </si>
  <si>
    <t xml:space="preserve">10/21-10/24</t>
  </si>
  <si>
    <t xml:space="preserve">LA Pool</t>
  </si>
  <si>
    <t xml:space="preserve">Reservation Fee = $23,250.00</t>
  </si>
  <si>
    <t xml:space="preserve">Total $57,448.50</t>
  </si>
  <si>
    <t xml:space="preserve">Inv'd $322.58</t>
  </si>
  <si>
    <t xml:space="preserve">11/04-11/06</t>
  </si>
  <si>
    <t xml:space="preserve">11/18-11/20</t>
  </si>
  <si>
    <t xml:space="preserve">11/11-11/13</t>
  </si>
  <si>
    <t xml:space="preserve">11/-11/20</t>
  </si>
  <si>
    <t xml:space="preserve">11/23-11/27</t>
  </si>
  <si>
    <t xml:space="preserve">237,393 @ .09 = $21,365.37</t>
  </si>
  <si>
    <t xml:space="preserve">Invoiced $50 Balanced Vol</t>
  </si>
  <si>
    <t xml:space="preserve">for 7/00-6/01</t>
  </si>
  <si>
    <t xml:space="preserve">11/1-11/30</t>
  </si>
  <si>
    <t xml:space="preserve">11/01-11/30</t>
  </si>
  <si>
    <t xml:space="preserve">Gas Purch</t>
  </si>
  <si>
    <t xml:space="preserve">Reservation Fee = $22,500</t>
  </si>
  <si>
    <t xml:space="preserve">Nicor total $44,237.95</t>
  </si>
  <si>
    <t xml:space="preserve">12/1-12/31</t>
  </si>
  <si>
    <t xml:space="preserve">Inv'd $662.61</t>
  </si>
  <si>
    <t xml:space="preserve">12/16-12/18</t>
  </si>
  <si>
    <t xml:space="preserve">12/2-12/4</t>
  </si>
  <si>
    <t xml:space="preserve">12/09-12/11</t>
  </si>
  <si>
    <t xml:space="preserve">51,263 @ .09 = $4,613.67</t>
  </si>
  <si>
    <t xml:space="preserve">Troy Grove</t>
  </si>
  <si>
    <t xml:space="preserve">Nicor total $5,276.28</t>
  </si>
  <si>
    <t xml:space="preserve">1/20-1/22</t>
  </si>
  <si>
    <t xml:space="preserve">1/1-1/02</t>
  </si>
  <si>
    <t xml:space="preserve">1/27-1/29</t>
  </si>
  <si>
    <t xml:space="preserve">35,008 @ .09 = $3,150.72</t>
  </si>
  <si>
    <t xml:space="preserve">Nicor total $3,150.72</t>
  </si>
  <si>
    <t xml:space="preserve">2/10-2/12</t>
  </si>
  <si>
    <t xml:space="preserve">2/24-2/26</t>
  </si>
  <si>
    <t xml:space="preserve">2/17-2/20</t>
  </si>
  <si>
    <t xml:space="preserve">43234@309=$3,891.06</t>
  </si>
  <si>
    <t xml:space="preserve">NIG</t>
  </si>
  <si>
    <t xml:space="preserve">inv $100.00</t>
  </si>
  <si>
    <t xml:space="preserve">Nicor total $3,991.06</t>
  </si>
  <si>
    <t xml:space="preserve">3/10-3/12</t>
  </si>
  <si>
    <t xml:space="preserve">3/13</t>
  </si>
  <si>
    <t xml:space="preserve">3/17-3/19</t>
  </si>
  <si>
    <t xml:space="preserve">129,093@.09=$11,618.37</t>
  </si>
  <si>
    <t xml:space="preserve">$50.00 AP&amp;D deal - need to book </t>
  </si>
  <si>
    <t xml:space="preserve">3/3-3/5</t>
  </si>
  <si>
    <t xml:space="preserve">inv $720.00</t>
  </si>
  <si>
    <t xml:space="preserve">4/28-4/30</t>
  </si>
  <si>
    <t xml:space="preserve">Nicor billed 92,634 @.09</t>
  </si>
  <si>
    <t xml:space="preserve">volume on Nicor stmt doesn't</t>
  </si>
  <si>
    <t xml:space="preserve">match Unify volume Apr 28-30</t>
  </si>
  <si>
    <t xml:space="preserve">on sales sitara #257324</t>
  </si>
  <si>
    <t xml:space="preserve">inv $746.91</t>
  </si>
  <si>
    <t xml:space="preserve">4/7-4/9</t>
  </si>
  <si>
    <t xml:space="preserve">AP&amp;D</t>
  </si>
  <si>
    <t xml:space="preserve">s/b 0</t>
  </si>
  <si>
    <t xml:space="preserve">Nicor total $9,083.97</t>
  </si>
  <si>
    <t xml:space="preserve">5/19-5/21</t>
  </si>
  <si>
    <t xml:space="preserve">billed $13,536.51</t>
  </si>
  <si>
    <t xml:space="preserve">loan</t>
  </si>
  <si>
    <t xml:space="preserve">billed @ $.055</t>
  </si>
  <si>
    <t xml:space="preserve">billed $7,318.09</t>
  </si>
  <si>
    <t xml:space="preserve">5/26-5/29</t>
  </si>
  <si>
    <t xml:space="preserve">nothing billed by Nicor</t>
  </si>
  <si>
    <t xml:space="preserve">billed @$.05</t>
  </si>
  <si>
    <t xml:space="preserve">billed @$.015</t>
  </si>
  <si>
    <t xml:space="preserve">billed @$.03</t>
  </si>
  <si>
    <t xml:space="preserve">billed $4,025.95</t>
  </si>
  <si>
    <t xml:space="preserve">Total $24,880.55</t>
  </si>
  <si>
    <t xml:space="preserve">6/2-6/4</t>
  </si>
  <si>
    <t xml:space="preserve">Nicor billed $24,816.87</t>
  </si>
  <si>
    <t xml:space="preserve">6/9-6/11</t>
  </si>
  <si>
    <t xml:space="preserve">6/23-6/25</t>
  </si>
  <si>
    <t xml:space="preserve">no deal</t>
  </si>
  <si>
    <t xml:space="preserve">***Nicor billed  30,695 @ $ .06 = $1,995.18</t>
  </si>
  <si>
    <t xml:space="preserve">Total bill $26,812.05</t>
  </si>
  <si>
    <t xml:space="preserve">9238 was charged fee</t>
  </si>
  <si>
    <t xml:space="preserve">54791 was charged fee</t>
  </si>
  <si>
    <t xml:space="preserve">7/28-7/30</t>
  </si>
  <si>
    <t xml:space="preserve">9042 was charged fee</t>
  </si>
  <si>
    <t xml:space="preserve">7/1-7/2</t>
  </si>
  <si>
    <t xml:space="preserve">7/04-7/05</t>
  </si>
  <si>
    <t xml:space="preserve">Balancing Total:</t>
  </si>
  <si>
    <t xml:space="preserve">Loan</t>
  </si>
  <si>
    <t xml:space="preserve">NNG</t>
  </si>
  <si>
    <t xml:space="preserve">7/7-7/9</t>
  </si>
  <si>
    <t xml:space="preserve">Loan Total:</t>
  </si>
  <si>
    <t xml:space="preserve">7/4-7/5</t>
  </si>
  <si>
    <t xml:space="preserve">NGPl</t>
  </si>
  <si>
    <t xml:space="preserve">Wheeling Total</t>
  </si>
  <si>
    <t xml:space="preserve">8/4-8/6</t>
  </si>
  <si>
    <t xml:space="preserve">Parking(withdrawl)</t>
  </si>
  <si>
    <t xml:space="preserve">Loan(injection)</t>
  </si>
  <si>
    <t xml:space="preserve">8/11-8/13</t>
  </si>
  <si>
    <t xml:space="preserve">Parking(injection)</t>
  </si>
  <si>
    <t xml:space="preserve">inv $107.07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</si>
</sst>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/d/yy"/>
    <numFmt numFmtId="166" formatCode="[$-409]#,##0_);[RED]\(#,##0\)"/>
    <numFmt numFmtId="167" formatCode="\$#,##0.000_);[RED]&quot;($&quot;#,##0.000\)"/>
    <numFmt numFmtId="168" formatCode="\$#,##0.00_);[RED]&quot;($&quot;#,##0.00\)"/>
    <numFmt numFmtId="169" formatCode="\$#,##0.0000_);[RED]&quot;($&quot;#,##0.0000\)"/>
    <numFmt numFmtId="170" formatCode="_(\$* #,##0.0000_);_(\$* \(#,##0.0000\);_(\$* \-????_);_(@_)"/>
    <numFmt numFmtId="171" formatCode="#,##0"/>
    <numFmt numFmtId="172" formatCode="#,##0.000_);[RED]\(#,##0.000\)"/>
    <numFmt numFmtId="173" formatCode="_(* #,##0.0000_);_(* \(#,##0.0000\);_(* \-????_);_(@_)"/>
    <numFmt numFmtId="174" formatCode="[$-409]m/d/yyyy"/>
    <numFmt numFmtId="175" formatCode="[$-409]#,##0.00_);[RED]\(#,##0.00\)"/>
    <numFmt numFmtId="176" formatCode="#,##0.0000_);[RED]\(#,##0.0000\)"/>
    <numFmt numFmtId="177" formatCode="_(\$* #,##0.00_);_(\$* \(#,##0.00\);_(\$* \-??_);_(@_)"/>
    <numFmt numFmtId="178" formatCode="\$#,##0.00"/>
    <numFmt numFmtId="179" formatCode="_(* #,##0.00_);_(* \(#,##0.00\);_(* \-??_);_(@_)"/>
    <numFmt numFmtId="180" formatCode="_(* #,##0_);_(* \(#,##0\);_(* \-??_);_(@_)"/>
    <numFmt numFmtId="181" formatCode="\$#,##0.0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7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u val="single"/>
      <sz val="10"/>
      <color rgb="FF0000FF"/>
      <name val="Arial"/>
      <family val="0"/>
    </font>
    <font>
      <u val="singl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99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80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mailto:43234@309%3D$3,891.06" TargetMode="Externa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hyperlink" Target="mailto:43234@309%3D$3,891.06" TargetMode="Externa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1.25" customHeight="true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2" width="8.56"/>
    <col collapsed="false" customWidth="true" hidden="false" outlineLevel="0" max="3" min="3" style="3" width="5.99"/>
    <col collapsed="false" customWidth="true" hidden="false" outlineLevel="0" max="4" min="4" style="4" width="6.56"/>
    <col collapsed="false" customWidth="true" hidden="false" outlineLevel="0" max="5" min="5" style="5" width="7.42"/>
    <col collapsed="false" customWidth="true" hidden="false" outlineLevel="0" max="6" min="6" style="6" width="6.7"/>
    <col collapsed="false" customWidth="true" hidden="false" outlineLevel="0" max="7" min="7" style="7" width="11.42"/>
    <col collapsed="false" customWidth="true" hidden="false" outlineLevel="0" max="8" min="8" style="8" width="8.14"/>
    <col collapsed="false" customWidth="true" hidden="false" outlineLevel="0" max="9" min="9" style="9" width="6.56"/>
    <col collapsed="false" customWidth="true" hidden="false" outlineLevel="0" max="10" min="10" style="5" width="7.42"/>
    <col collapsed="false" customWidth="true" hidden="false" outlineLevel="0" max="11" min="11" style="10" width="7.7"/>
    <col collapsed="false" customWidth="true" hidden="false" outlineLevel="0" max="12" min="12" style="7" width="10.71"/>
    <col collapsed="false" customWidth="true" hidden="false" outlineLevel="0" max="13" min="13" style="6" width="7.7"/>
    <col collapsed="false" customWidth="true" hidden="false" outlineLevel="0" max="14" min="14" style="5" width="7.42"/>
    <col collapsed="false" customWidth="true" hidden="false" outlineLevel="0" max="15" min="15" style="11" width="7.7"/>
    <col collapsed="false" customWidth="true" hidden="false" outlineLevel="0" max="16" min="16" style="2" width="28.99"/>
    <col collapsed="false" customWidth="true" hidden="false" outlineLevel="0" max="17" min="17" style="12" width="24.13"/>
    <col collapsed="false" customWidth="false" hidden="false" outlineLevel="0" max="257" min="18" style="2" width="12.56"/>
  </cols>
  <sheetData>
    <row r="1" customFormat="false" ht="33.75" hidden="false" customHeight="false" outlineLevel="0" collapsed="false"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10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0" t="s">
        <v>11</v>
      </c>
      <c r="G2" s="21" t="s">
        <v>12</v>
      </c>
      <c r="H2" s="22" t="s">
        <v>8</v>
      </c>
      <c r="I2" s="17" t="s">
        <v>9</v>
      </c>
      <c r="J2" s="19" t="s">
        <v>10</v>
      </c>
      <c r="K2" s="23" t="s">
        <v>11</v>
      </c>
      <c r="L2" s="21" t="s">
        <v>12</v>
      </c>
      <c r="M2" s="20"/>
      <c r="N2" s="19" t="s">
        <v>10</v>
      </c>
      <c r="O2" s="23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" t="n">
        <v>36530</v>
      </c>
      <c r="B3" s="2" t="s">
        <v>15</v>
      </c>
      <c r="C3" s="3" t="s">
        <v>16</v>
      </c>
      <c r="D3" s="4" t="n">
        <v>146570</v>
      </c>
      <c r="E3" s="5" t="n">
        <v>687</v>
      </c>
      <c r="F3" s="6" t="n">
        <v>2.26</v>
      </c>
      <c r="G3" s="7" t="n">
        <f aca="false">E3*F3</f>
        <v>1552.62</v>
      </c>
      <c r="I3" s="9" t="n">
        <v>146568</v>
      </c>
      <c r="J3" s="5" t="n">
        <v>687</v>
      </c>
      <c r="K3" s="10" t="n">
        <v>2.25</v>
      </c>
      <c r="L3" s="7" t="n">
        <f aca="false">J3*K3</f>
        <v>1545.75</v>
      </c>
      <c r="M3" s="6" t="n">
        <f aca="false">F3-K3</f>
        <v>0.00999999999999979</v>
      </c>
      <c r="N3" s="5" t="n">
        <v>687</v>
      </c>
      <c r="O3" s="11" t="n">
        <v>0.01</v>
      </c>
      <c r="Q3" s="24" t="s">
        <v>17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1.25" hidden="false" customHeight="false" outlineLevel="0" collapsed="false">
      <c r="A4" s="1" t="n">
        <v>36539</v>
      </c>
      <c r="B4" s="2" t="s">
        <v>15</v>
      </c>
      <c r="C4" s="3" t="s">
        <v>16</v>
      </c>
      <c r="D4" s="4" t="n">
        <v>111529</v>
      </c>
      <c r="E4" s="5" t="n">
        <v>7</v>
      </c>
      <c r="F4" s="6" t="n">
        <v>2.3</v>
      </c>
      <c r="G4" s="7" t="n">
        <f aca="false">E4*F4</f>
        <v>16.1</v>
      </c>
      <c r="H4" s="25" t="s">
        <v>18</v>
      </c>
      <c r="I4" s="26" t="n">
        <v>111532</v>
      </c>
      <c r="J4" s="27" t="n">
        <v>15</v>
      </c>
      <c r="K4" s="28" t="n">
        <v>2.3</v>
      </c>
      <c r="L4" s="29" t="n">
        <f aca="false">J4*K4</f>
        <v>34.5</v>
      </c>
      <c r="M4" s="6" t="n">
        <f aca="false">F4-K4</f>
        <v>0</v>
      </c>
      <c r="N4" s="5" t="n">
        <v>15</v>
      </c>
      <c r="O4" s="11" t="n">
        <v>0.01</v>
      </c>
      <c r="P4" s="2" t="s">
        <v>19</v>
      </c>
      <c r="Q4" s="30" t="s">
        <v>20</v>
      </c>
    </row>
    <row r="5" customFormat="false" ht="11.25" hidden="false" customHeight="false" outlineLevel="0" collapsed="false">
      <c r="A5" s="1" t="s">
        <v>21</v>
      </c>
      <c r="B5" s="2" t="s">
        <v>15</v>
      </c>
      <c r="C5" s="3" t="s">
        <v>16</v>
      </c>
      <c r="D5" s="4" t="n">
        <v>111529</v>
      </c>
      <c r="E5" s="5" t="n">
        <v>20</v>
      </c>
      <c r="F5" s="6" t="n">
        <v>0</v>
      </c>
      <c r="G5" s="7" t="n">
        <f aca="false">E5*F5</f>
        <v>0</v>
      </c>
      <c r="H5" s="25" t="s">
        <v>18</v>
      </c>
      <c r="I5" s="26" t="n">
        <v>111532</v>
      </c>
      <c r="J5" s="27" t="n">
        <v>20</v>
      </c>
      <c r="K5" s="28" t="n">
        <v>2.35</v>
      </c>
      <c r="L5" s="29" t="n">
        <f aca="false">J5*K5</f>
        <v>47</v>
      </c>
      <c r="M5" s="6" t="n">
        <f aca="false">F5-K5</f>
        <v>-2.35</v>
      </c>
      <c r="N5" s="5" t="n">
        <v>20</v>
      </c>
      <c r="O5" s="11" t="n">
        <v>0.01</v>
      </c>
      <c r="P5" s="2" t="s">
        <v>22</v>
      </c>
    </row>
    <row r="6" customFormat="false" ht="11.25" hidden="false" customHeight="false" outlineLevel="0" collapsed="false">
      <c r="A6" s="1" t="n">
        <v>36526</v>
      </c>
      <c r="B6" s="2" t="s">
        <v>15</v>
      </c>
      <c r="C6" s="3" t="s">
        <v>18</v>
      </c>
      <c r="D6" s="4" t="n">
        <v>145511</v>
      </c>
      <c r="E6" s="5" t="n">
        <v>43347</v>
      </c>
      <c r="F6" s="6" t="n">
        <v>2.36</v>
      </c>
      <c r="G6" s="7" t="n">
        <f aca="false">E6*F6</f>
        <v>102298.92</v>
      </c>
      <c r="I6" s="9" t="n">
        <v>145505</v>
      </c>
      <c r="J6" s="5" t="n">
        <v>43347</v>
      </c>
      <c r="K6" s="10" t="n">
        <v>2.35</v>
      </c>
      <c r="L6" s="7" t="n">
        <f aca="false">J6*K6</f>
        <v>101865.45</v>
      </c>
      <c r="M6" s="6" t="n">
        <f aca="false">F6-K6</f>
        <v>0.00999999999999979</v>
      </c>
      <c r="N6" s="5" t="n">
        <v>33347</v>
      </c>
      <c r="O6" s="11" t="n">
        <v>0.01</v>
      </c>
      <c r="P6" s="2" t="s">
        <v>23</v>
      </c>
    </row>
    <row r="7" customFormat="false" ht="11.25" hidden="false" customHeight="false" outlineLevel="0" collapsed="false">
      <c r="A7" s="1" t="s">
        <v>24</v>
      </c>
      <c r="B7" s="2" t="s">
        <v>15</v>
      </c>
      <c r="C7" s="3" t="s">
        <v>18</v>
      </c>
      <c r="D7" s="4" t="n">
        <v>145511</v>
      </c>
      <c r="E7" s="5" t="n">
        <v>130041</v>
      </c>
      <c r="F7" s="6" t="n">
        <v>2.36</v>
      </c>
      <c r="G7" s="7" t="n">
        <f aca="false">E7*F7</f>
        <v>306896.76</v>
      </c>
      <c r="I7" s="9" t="n">
        <v>145505</v>
      </c>
      <c r="J7" s="5" t="n">
        <v>130041</v>
      </c>
      <c r="K7" s="10" t="n">
        <v>2.35</v>
      </c>
      <c r="L7" s="7" t="n">
        <f aca="false">J7*K7</f>
        <v>305596.35</v>
      </c>
      <c r="M7" s="6" t="n">
        <f aca="false">F7-K7</f>
        <v>0.00999999999999979</v>
      </c>
      <c r="N7" s="5" t="n">
        <v>100041</v>
      </c>
      <c r="O7" s="11" t="n">
        <v>0.01</v>
      </c>
      <c r="P7" s="2" t="s">
        <v>23</v>
      </c>
    </row>
    <row r="8" customFormat="false" ht="11.25" hidden="false" customHeight="false" outlineLevel="0" collapsed="false">
      <c r="A8" s="1" t="s">
        <v>25</v>
      </c>
      <c r="B8" s="2" t="s">
        <v>15</v>
      </c>
      <c r="C8" s="3" t="s">
        <v>18</v>
      </c>
      <c r="D8" s="4" t="n">
        <v>147167</v>
      </c>
      <c r="E8" s="5" t="n">
        <v>19754</v>
      </c>
      <c r="F8" s="6" t="n">
        <v>2.24</v>
      </c>
      <c r="G8" s="7" t="n">
        <f aca="false">E8*F8</f>
        <v>44248.96</v>
      </c>
      <c r="I8" s="9" t="n">
        <v>147166</v>
      </c>
      <c r="J8" s="5" t="n">
        <v>19754</v>
      </c>
      <c r="K8" s="10" t="n">
        <v>2.23</v>
      </c>
      <c r="L8" s="7" t="n">
        <f aca="false">J8*K8</f>
        <v>44051.42</v>
      </c>
      <c r="M8" s="6" t="n">
        <f aca="false">F8-K8</f>
        <v>0.0100000000000002</v>
      </c>
      <c r="N8" s="5" t="n">
        <v>19754</v>
      </c>
      <c r="O8" s="11" t="n">
        <v>0.01</v>
      </c>
    </row>
    <row r="9" customFormat="false" ht="11.25" hidden="false" customHeight="false" outlineLevel="0" collapsed="false">
      <c r="A9" s="1" t="s">
        <v>26</v>
      </c>
      <c r="B9" s="2" t="s">
        <v>15</v>
      </c>
      <c r="C9" s="3" t="s">
        <v>18</v>
      </c>
      <c r="D9" s="4" t="n">
        <v>149255</v>
      </c>
      <c r="E9" s="5" t="n">
        <v>7491</v>
      </c>
      <c r="F9" s="6" t="n">
        <v>2.29</v>
      </c>
      <c r="G9" s="7" t="n">
        <f aca="false">E9*F9</f>
        <v>17154.39</v>
      </c>
      <c r="I9" s="9" t="n">
        <v>149253</v>
      </c>
      <c r="J9" s="5" t="n">
        <v>7491</v>
      </c>
      <c r="K9" s="10" t="n">
        <v>2.28</v>
      </c>
      <c r="L9" s="7" t="n">
        <f aca="false">J9*K9</f>
        <v>17079.48</v>
      </c>
      <c r="M9" s="6" t="n">
        <f aca="false">F9-K9</f>
        <v>0.0100000000000002</v>
      </c>
      <c r="N9" s="5" t="n">
        <v>7491</v>
      </c>
      <c r="O9" s="11" t="n">
        <v>0.01</v>
      </c>
    </row>
    <row r="10" customFormat="false" ht="11.25" hidden="false" customHeight="false" outlineLevel="0" collapsed="false">
      <c r="A10" s="1" t="s">
        <v>21</v>
      </c>
      <c r="B10" s="2" t="s">
        <v>15</v>
      </c>
      <c r="H10" s="25" t="s">
        <v>18</v>
      </c>
      <c r="I10" s="26" t="n">
        <v>111532</v>
      </c>
      <c r="J10" s="27" t="n">
        <v>339</v>
      </c>
      <c r="K10" s="28" t="n">
        <v>2.35</v>
      </c>
      <c r="L10" s="29" t="n">
        <f aca="false">J10*K10</f>
        <v>796.65</v>
      </c>
      <c r="M10" s="6" t="n">
        <f aca="false">F10-K10</f>
        <v>-2.35</v>
      </c>
      <c r="N10" s="5" t="n">
        <v>339</v>
      </c>
      <c r="O10" s="11" t="n">
        <v>0.01</v>
      </c>
    </row>
    <row r="11" customFormat="false" ht="11.25" hidden="false" customHeight="false" outlineLevel="0" collapsed="false">
      <c r="B11" s="2" t="s">
        <v>12</v>
      </c>
      <c r="E11" s="31" t="n">
        <f aca="false">SUM(E3:E10)</f>
        <v>201347</v>
      </c>
      <c r="J11" s="31" t="n">
        <f aca="false">SUM(J3:J10)</f>
        <v>201694</v>
      </c>
      <c r="N11" s="31" t="n">
        <f aca="false">SUM(N3:N10)</f>
        <v>161694</v>
      </c>
      <c r="P11" s="32" t="s">
        <v>27</v>
      </c>
    </row>
    <row r="13" customFormat="false" ht="11.25" hidden="false" customHeight="false" outlineLevel="0" collapsed="false">
      <c r="A13" s="1" t="n">
        <v>36530</v>
      </c>
      <c r="B13" s="2" t="s">
        <v>28</v>
      </c>
      <c r="C13" s="3" t="s">
        <v>16</v>
      </c>
      <c r="D13" s="4" t="n">
        <v>111529</v>
      </c>
      <c r="E13" s="5" t="n">
        <v>1576</v>
      </c>
      <c r="F13" s="6" t="n">
        <v>2.25</v>
      </c>
      <c r="G13" s="7" t="n">
        <f aca="false">E13*F13</f>
        <v>3546</v>
      </c>
      <c r="M13" s="6" t="n">
        <f aca="false">F13-K13</f>
        <v>2.25</v>
      </c>
      <c r="N13" s="5" t="n">
        <v>1576</v>
      </c>
    </row>
    <row r="14" customFormat="false" ht="11.25" hidden="false" customHeight="false" outlineLevel="0" collapsed="false">
      <c r="A14" s="1" t="n">
        <v>36526</v>
      </c>
      <c r="B14" s="2" t="s">
        <v>28</v>
      </c>
      <c r="C14" s="3" t="s">
        <v>18</v>
      </c>
      <c r="D14" s="4" t="n">
        <v>111529</v>
      </c>
      <c r="E14" s="5" t="n">
        <v>10000</v>
      </c>
      <c r="F14" s="6" t="n">
        <v>2.35</v>
      </c>
      <c r="G14" s="7" t="n">
        <f aca="false">E14*F14</f>
        <v>23500</v>
      </c>
      <c r="M14" s="6" t="n">
        <f aca="false">F14-K14</f>
        <v>2.35</v>
      </c>
      <c r="N14" s="5" t="n">
        <v>8999</v>
      </c>
    </row>
    <row r="15" customFormat="false" ht="11.25" hidden="false" customHeight="false" outlineLevel="0" collapsed="false">
      <c r="A15" s="1" t="s">
        <v>24</v>
      </c>
      <c r="B15" s="2" t="s">
        <v>28</v>
      </c>
      <c r="C15" s="3" t="s">
        <v>18</v>
      </c>
      <c r="D15" s="4" t="n">
        <v>111529</v>
      </c>
      <c r="E15" s="5" t="n">
        <v>30340</v>
      </c>
      <c r="F15" s="6" t="n">
        <v>2.35</v>
      </c>
      <c r="G15" s="7" t="n">
        <f aca="false">E15*F15</f>
        <v>71299</v>
      </c>
      <c r="M15" s="6" t="n">
        <f aca="false">F15-K15</f>
        <v>2.35</v>
      </c>
      <c r="N15" s="5" t="n">
        <v>30340</v>
      </c>
    </row>
    <row r="16" customFormat="false" ht="11.25" hidden="false" customHeight="false" outlineLevel="0" collapsed="false">
      <c r="A16" s="1" t="n">
        <v>36543</v>
      </c>
      <c r="B16" s="2" t="s">
        <v>28</v>
      </c>
      <c r="C16" s="3" t="s">
        <v>18</v>
      </c>
      <c r="D16" s="4" t="n">
        <v>111529</v>
      </c>
      <c r="E16" s="5" t="n">
        <v>1100</v>
      </c>
      <c r="F16" s="6" t="n">
        <v>2.4</v>
      </c>
      <c r="G16" s="7" t="n">
        <f aca="false">E16*F16</f>
        <v>2640</v>
      </c>
      <c r="M16" s="33" t="n">
        <f aca="false">F16-K16</f>
        <v>2.4</v>
      </c>
      <c r="N16" s="5" t="n">
        <v>766</v>
      </c>
    </row>
    <row r="17" customFormat="false" ht="11.25" hidden="false" customHeight="false" outlineLevel="0" collapsed="false">
      <c r="A17" s="1" t="n">
        <v>36536</v>
      </c>
      <c r="B17" s="2" t="s">
        <v>28</v>
      </c>
      <c r="H17" s="8" t="s">
        <v>16</v>
      </c>
      <c r="I17" s="9" t="n">
        <v>111532</v>
      </c>
      <c r="J17" s="5" t="n">
        <v>9877</v>
      </c>
      <c r="K17" s="10" t="n">
        <v>2.25</v>
      </c>
      <c r="M17" s="33" t="n">
        <f aca="false">F17-K17</f>
        <v>-2.25</v>
      </c>
      <c r="N17" s="5" t="n">
        <v>9877</v>
      </c>
    </row>
    <row r="18" customFormat="false" ht="11.25" hidden="false" customHeight="false" outlineLevel="0" collapsed="false">
      <c r="A18" s="1" t="n">
        <v>36537</v>
      </c>
      <c r="B18" s="2" t="s">
        <v>28</v>
      </c>
      <c r="H18" s="8" t="s">
        <v>16</v>
      </c>
      <c r="I18" s="9" t="n">
        <v>111532</v>
      </c>
      <c r="J18" s="5" t="n">
        <v>6903</v>
      </c>
      <c r="K18" s="10" t="n">
        <v>2.29</v>
      </c>
      <c r="M18" s="33" t="n">
        <f aca="false">F18-K18</f>
        <v>-2.29</v>
      </c>
      <c r="N18" s="5" t="n">
        <v>6903</v>
      </c>
    </row>
    <row r="19" customFormat="false" ht="11.25" hidden="false" customHeight="false" outlineLevel="0" collapsed="false">
      <c r="A19" s="1" t="n">
        <v>36538</v>
      </c>
      <c r="B19" s="2" t="s">
        <v>28</v>
      </c>
      <c r="H19" s="8" t="s">
        <v>16</v>
      </c>
      <c r="I19" s="9" t="n">
        <v>111532</v>
      </c>
      <c r="J19" s="5" t="n">
        <v>5360</v>
      </c>
      <c r="K19" s="10" t="n">
        <v>2.28</v>
      </c>
      <c r="M19" s="33" t="n">
        <f aca="false">F19-K19</f>
        <v>-2.28</v>
      </c>
      <c r="N19" s="5" t="n">
        <v>5360</v>
      </c>
    </row>
    <row r="20" customFormat="false" ht="11.25" hidden="false" customHeight="false" outlineLevel="0" collapsed="false">
      <c r="A20" s="1" t="n">
        <v>36531</v>
      </c>
      <c r="B20" s="2" t="s">
        <v>28</v>
      </c>
      <c r="H20" s="8" t="s">
        <v>18</v>
      </c>
      <c r="I20" s="9" t="n">
        <v>111532</v>
      </c>
      <c r="J20" s="5" t="n">
        <v>274</v>
      </c>
      <c r="K20" s="10" t="n">
        <v>2.23</v>
      </c>
      <c r="M20" s="33" t="n">
        <f aca="false">F20-K20</f>
        <v>-2.23</v>
      </c>
      <c r="N20" s="5" t="n">
        <v>274</v>
      </c>
    </row>
    <row r="21" customFormat="false" ht="11.25" hidden="false" customHeight="false" outlineLevel="0" collapsed="false">
      <c r="A21" s="1" t="n">
        <v>36532</v>
      </c>
      <c r="B21" s="2" t="s">
        <v>28</v>
      </c>
      <c r="H21" s="8" t="s">
        <v>18</v>
      </c>
      <c r="I21" s="9" t="n">
        <v>111532</v>
      </c>
      <c r="J21" s="5" t="n">
        <v>2270</v>
      </c>
      <c r="K21" s="10" t="n">
        <v>2.25</v>
      </c>
      <c r="M21" s="33" t="n">
        <f aca="false">F21-K21</f>
        <v>-2.25</v>
      </c>
      <c r="N21" s="5" t="n">
        <v>2270</v>
      </c>
    </row>
    <row r="22" customFormat="false" ht="11.25" hidden="false" customHeight="false" outlineLevel="0" collapsed="false">
      <c r="A22" s="1" t="s">
        <v>29</v>
      </c>
      <c r="B22" s="2" t="s">
        <v>28</v>
      </c>
      <c r="H22" s="8" t="s">
        <v>18</v>
      </c>
      <c r="I22" s="9" t="n">
        <v>111532</v>
      </c>
      <c r="J22" s="5" t="n">
        <v>14900</v>
      </c>
      <c r="K22" s="10" t="n">
        <v>2.25</v>
      </c>
      <c r="M22" s="33" t="n">
        <f aca="false">F22-K22</f>
        <v>-2.25</v>
      </c>
      <c r="N22" s="5" t="n">
        <v>14900</v>
      </c>
    </row>
    <row r="23" customFormat="false" ht="11.25" hidden="false" customHeight="false" outlineLevel="0" collapsed="false">
      <c r="A23" s="1" t="n">
        <v>36539</v>
      </c>
      <c r="B23" s="2" t="s">
        <v>28</v>
      </c>
      <c r="H23" s="25" t="s">
        <v>18</v>
      </c>
      <c r="I23" s="26" t="n">
        <v>111532</v>
      </c>
      <c r="J23" s="27" t="n">
        <v>6574</v>
      </c>
      <c r="K23" s="28" t="n">
        <v>2.3</v>
      </c>
      <c r="L23" s="29"/>
      <c r="M23" s="33" t="n">
        <f aca="false">F23-K23</f>
        <v>-2.3</v>
      </c>
      <c r="N23" s="5" t="n">
        <v>6574</v>
      </c>
    </row>
    <row r="24" customFormat="false" ht="11.25" hidden="false" customHeight="false" outlineLevel="0" collapsed="false">
      <c r="A24" s="1" t="s">
        <v>21</v>
      </c>
      <c r="B24" s="2" t="s">
        <v>28</v>
      </c>
      <c r="H24" s="25" t="s">
        <v>18</v>
      </c>
      <c r="I24" s="26" t="n">
        <v>111532</v>
      </c>
      <c r="J24" s="27" t="n">
        <v>1213</v>
      </c>
      <c r="K24" s="28" t="n">
        <v>2.35</v>
      </c>
      <c r="L24" s="29"/>
      <c r="M24" s="33" t="n">
        <f aca="false">F24-K24</f>
        <v>-2.35</v>
      </c>
      <c r="N24" s="5" t="n">
        <v>1213</v>
      </c>
    </row>
    <row r="25" customFormat="false" ht="11.25" hidden="false" customHeight="false" outlineLevel="0" collapsed="false">
      <c r="A25" s="1" t="n">
        <v>36544</v>
      </c>
      <c r="B25" s="2" t="s">
        <v>28</v>
      </c>
      <c r="H25" s="8" t="s">
        <v>18</v>
      </c>
      <c r="I25" s="9" t="n">
        <v>111532</v>
      </c>
      <c r="J25" s="5" t="n">
        <v>5598</v>
      </c>
      <c r="K25" s="10" t="n">
        <v>2.4</v>
      </c>
      <c r="M25" s="33" t="n">
        <f aca="false">F25-K25</f>
        <v>-2.4</v>
      </c>
      <c r="N25" s="5" t="n">
        <v>5598</v>
      </c>
    </row>
    <row r="26" customFormat="false" ht="11.25" hidden="false" customHeight="false" outlineLevel="0" collapsed="false">
      <c r="A26" s="1" t="n">
        <v>36545</v>
      </c>
      <c r="B26" s="2" t="s">
        <v>28</v>
      </c>
      <c r="H26" s="8" t="s">
        <v>18</v>
      </c>
      <c r="I26" s="9" t="n">
        <v>111532</v>
      </c>
      <c r="J26" s="5" t="n">
        <v>1378</v>
      </c>
      <c r="K26" s="10" t="n">
        <v>2.52</v>
      </c>
      <c r="M26" s="33" t="n">
        <f aca="false">F26-K26</f>
        <v>-2.52</v>
      </c>
      <c r="N26" s="5" t="n">
        <v>1378</v>
      </c>
    </row>
    <row r="27" customFormat="false" ht="11.25" hidden="false" customHeight="false" outlineLevel="0" collapsed="false">
      <c r="A27" s="1" t="s">
        <v>30</v>
      </c>
      <c r="B27" s="2" t="s">
        <v>28</v>
      </c>
      <c r="H27" s="8" t="s">
        <v>18</v>
      </c>
      <c r="I27" s="9" t="n">
        <v>111532</v>
      </c>
      <c r="J27" s="5" t="n">
        <v>1309</v>
      </c>
      <c r="K27" s="10" t="n">
        <v>2.6</v>
      </c>
      <c r="M27" s="33" t="n">
        <f aca="false">F27-K27</f>
        <v>-2.6</v>
      </c>
      <c r="N27" s="5" t="n">
        <v>1309</v>
      </c>
    </row>
    <row r="28" customFormat="false" ht="11.25" hidden="false" customHeight="false" outlineLevel="0" collapsed="false">
      <c r="E28" s="31" t="n">
        <f aca="false">SUM(E13:E16)</f>
        <v>43016</v>
      </c>
      <c r="J28" s="31" t="n">
        <f aca="false">SUM(J17:J27)</f>
        <v>55656</v>
      </c>
      <c r="M28" s="33"/>
      <c r="N28" s="31" t="n">
        <f aca="false">SUM(N13:N27)</f>
        <v>97337</v>
      </c>
      <c r="P28" s="32" t="s">
        <v>31</v>
      </c>
    </row>
    <row r="29" customFormat="false" ht="11.25" hidden="false" customHeight="false" outlineLevel="0" collapsed="false">
      <c r="M29" s="33"/>
      <c r="P29" s="34"/>
    </row>
    <row r="31" customFormat="false" ht="11.25" hidden="false" customHeight="false" outlineLevel="0" collapsed="false">
      <c r="A31" s="1" t="s">
        <v>32</v>
      </c>
      <c r="B31" s="2" t="s">
        <v>33</v>
      </c>
      <c r="N31" s="5" t="n">
        <v>310000</v>
      </c>
      <c r="O31" s="11" t="n">
        <v>0.01</v>
      </c>
      <c r="P31" s="32" t="s">
        <v>34</v>
      </c>
    </row>
    <row r="33" customFormat="false" ht="11.25" hidden="false" customHeight="false" outlineLevel="0" collapsed="false">
      <c r="A33" s="1" t="n">
        <v>36546</v>
      </c>
      <c r="B33" s="2" t="s">
        <v>35</v>
      </c>
      <c r="C33" s="3" t="s">
        <v>36</v>
      </c>
      <c r="D33" s="4" t="n">
        <v>152762</v>
      </c>
      <c r="E33" s="5" t="n">
        <v>1943</v>
      </c>
      <c r="F33" s="6" t="n">
        <v>2.03</v>
      </c>
      <c r="G33" s="7" t="n">
        <f aca="false">E33*F33</f>
        <v>3944.29</v>
      </c>
    </row>
    <row r="34" customFormat="false" ht="11.25" hidden="false" customHeight="false" outlineLevel="0" collapsed="false">
      <c r="A34" s="1" t="n">
        <v>36546</v>
      </c>
      <c r="B34" s="2" t="s">
        <v>35</v>
      </c>
      <c r="C34" s="3" t="s">
        <v>37</v>
      </c>
      <c r="D34" s="4" t="n">
        <v>152762</v>
      </c>
      <c r="E34" s="5" t="n">
        <v>4000</v>
      </c>
      <c r="F34" s="6" t="n">
        <v>2.03</v>
      </c>
      <c r="G34" s="7" t="n">
        <f aca="false">E34*F34</f>
        <v>8120</v>
      </c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</row>
    <row r="35" customFormat="false" ht="11.25" hidden="false" customHeight="false" outlineLevel="0" collapsed="false">
      <c r="A35" s="1" t="n">
        <v>36546</v>
      </c>
      <c r="B35" s="2" t="s">
        <v>35</v>
      </c>
      <c r="C35" s="3" t="s">
        <v>18</v>
      </c>
      <c r="D35" s="4" t="n">
        <v>152422</v>
      </c>
      <c r="E35" s="5" t="n">
        <v>10000</v>
      </c>
      <c r="F35" s="6" t="n">
        <v>2.51</v>
      </c>
      <c r="G35" s="7" t="n">
        <f aca="false">E35*F35</f>
        <v>25100</v>
      </c>
    </row>
    <row r="36" customFormat="false" ht="11.25" hidden="false" customHeight="false" outlineLevel="0" collapsed="false">
      <c r="A36" s="1" t="s">
        <v>30</v>
      </c>
      <c r="B36" s="2" t="s">
        <v>35</v>
      </c>
      <c r="C36" s="3" t="s">
        <v>18</v>
      </c>
      <c r="D36" s="4" t="n">
        <v>152422</v>
      </c>
      <c r="E36" s="5" t="n">
        <v>50000</v>
      </c>
      <c r="F36" s="6" t="n">
        <v>2.66</v>
      </c>
      <c r="G36" s="7" t="n">
        <f aca="false">E36*F36</f>
        <v>133000</v>
      </c>
    </row>
    <row r="37" customFormat="false" ht="11.25" hidden="false" customHeight="false" outlineLevel="0" collapsed="false">
      <c r="A37" s="1" t="s">
        <v>30</v>
      </c>
      <c r="B37" s="2" t="s">
        <v>35</v>
      </c>
      <c r="C37" s="3" t="s">
        <v>18</v>
      </c>
      <c r="D37" s="4" t="n">
        <v>152422</v>
      </c>
      <c r="E37" s="5" t="n">
        <v>100000</v>
      </c>
      <c r="F37" s="6" t="n">
        <v>2.51</v>
      </c>
      <c r="G37" s="7" t="n">
        <f aca="false">E37*F37</f>
        <v>251000</v>
      </c>
    </row>
    <row r="38" customFormat="false" ht="11.25" hidden="false" customHeight="false" outlineLevel="0" collapsed="false">
      <c r="A38" s="1" t="n">
        <v>36546</v>
      </c>
      <c r="B38" s="2" t="s">
        <v>35</v>
      </c>
      <c r="C38" s="3" t="s">
        <v>18</v>
      </c>
      <c r="D38" s="4" t="n">
        <v>152762</v>
      </c>
      <c r="E38" s="5" t="n">
        <v>21938</v>
      </c>
      <c r="F38" s="6" t="n">
        <v>2.03</v>
      </c>
      <c r="G38" s="7" t="n">
        <f aca="false">E38*F38</f>
        <v>44534.14</v>
      </c>
    </row>
    <row r="39" customFormat="false" ht="11.25" hidden="false" customHeight="false" outlineLevel="0" collapsed="false">
      <c r="B39" s="2" t="s">
        <v>12</v>
      </c>
      <c r="E39" s="31" t="n">
        <f aca="false">SUM(E33:E38)</f>
        <v>187881</v>
      </c>
    </row>
    <row r="41" customFormat="false" ht="11.25" hidden="false" customHeight="false" outlineLevel="0" collapsed="false">
      <c r="A41" s="1" t="n">
        <v>36546</v>
      </c>
      <c r="B41" s="2" t="s">
        <v>35</v>
      </c>
      <c r="H41" s="8" t="s">
        <v>38</v>
      </c>
      <c r="I41" s="9" t="n">
        <v>152754</v>
      </c>
      <c r="J41" s="5" t="n">
        <v>27881</v>
      </c>
      <c r="K41" s="10" t="n">
        <v>2.5</v>
      </c>
      <c r="L41" s="7" t="n">
        <f aca="false">J41*K41</f>
        <v>69702.5</v>
      </c>
    </row>
    <row r="42" customFormat="false" ht="11.25" hidden="false" customHeight="false" outlineLevel="0" collapsed="false">
      <c r="A42" s="1" t="n">
        <v>36546</v>
      </c>
      <c r="B42" s="2" t="s">
        <v>35</v>
      </c>
      <c r="H42" s="8" t="s">
        <v>38</v>
      </c>
      <c r="I42" s="9" t="n">
        <v>152782</v>
      </c>
      <c r="J42" s="5" t="n">
        <v>919</v>
      </c>
      <c r="K42" s="10" t="n">
        <v>2.515</v>
      </c>
      <c r="L42" s="7" t="n">
        <f aca="false">J42*K42</f>
        <v>2311.285</v>
      </c>
    </row>
    <row r="43" customFormat="false" ht="11.25" hidden="false" customHeight="false" outlineLevel="0" collapsed="false">
      <c r="A43" s="1" t="s">
        <v>39</v>
      </c>
      <c r="B43" s="2" t="s">
        <v>35</v>
      </c>
      <c r="H43" s="8" t="s">
        <v>40</v>
      </c>
      <c r="I43" s="9" t="n">
        <v>148074</v>
      </c>
      <c r="J43" s="5" t="n">
        <v>30000</v>
      </c>
      <c r="K43" s="10" t="n">
        <v>2.085</v>
      </c>
      <c r="L43" s="7" t="n">
        <f aca="false">J43*K43</f>
        <v>62550</v>
      </c>
    </row>
    <row r="44" customFormat="false" ht="11.25" hidden="false" customHeight="false" outlineLevel="0" collapsed="false">
      <c r="A44" s="1" t="n">
        <v>36538</v>
      </c>
      <c r="B44" s="2" t="s">
        <v>35</v>
      </c>
      <c r="H44" s="8" t="s">
        <v>40</v>
      </c>
      <c r="I44" s="9" t="n">
        <v>148074</v>
      </c>
      <c r="J44" s="5" t="n">
        <v>5000</v>
      </c>
      <c r="K44" s="10" t="n">
        <v>2.12</v>
      </c>
      <c r="L44" s="7" t="n">
        <f aca="false">J44*K44</f>
        <v>10600</v>
      </c>
    </row>
    <row r="45" customFormat="false" ht="11.25" hidden="false" customHeight="false" outlineLevel="0" collapsed="false">
      <c r="A45" s="1" t="s">
        <v>39</v>
      </c>
      <c r="B45" s="2" t="s">
        <v>35</v>
      </c>
      <c r="H45" s="8" t="s">
        <v>41</v>
      </c>
      <c r="I45" s="9" t="n">
        <v>148065</v>
      </c>
      <c r="J45" s="5" t="n">
        <v>30000</v>
      </c>
      <c r="K45" s="10" t="n">
        <v>2.15</v>
      </c>
      <c r="L45" s="7" t="n">
        <f aca="false">J45*K45</f>
        <v>64500</v>
      </c>
    </row>
    <row r="46" customFormat="false" ht="11.25" hidden="false" customHeight="false" outlineLevel="0" collapsed="false">
      <c r="A46" s="1" t="n">
        <v>36536</v>
      </c>
      <c r="B46" s="2" t="s">
        <v>35</v>
      </c>
      <c r="H46" s="8" t="s">
        <v>41</v>
      </c>
      <c r="I46" s="9" t="n">
        <v>148065</v>
      </c>
      <c r="J46" s="5" t="n">
        <v>20000</v>
      </c>
      <c r="K46" s="10" t="n">
        <v>2.155</v>
      </c>
      <c r="L46" s="7" t="n">
        <f aca="false">J46*K46</f>
        <v>43100</v>
      </c>
    </row>
    <row r="47" customFormat="false" ht="11.25" hidden="false" customHeight="false" outlineLevel="0" collapsed="false">
      <c r="A47" s="1" t="n">
        <v>36538</v>
      </c>
      <c r="B47" s="2" t="s">
        <v>35</v>
      </c>
      <c r="H47" s="8" t="s">
        <v>41</v>
      </c>
      <c r="I47" s="9" t="n">
        <v>148065</v>
      </c>
      <c r="J47" s="5" t="n">
        <v>15000</v>
      </c>
      <c r="K47" s="10" t="n">
        <v>2.215</v>
      </c>
      <c r="L47" s="7" t="n">
        <f aca="false">J47*K47</f>
        <v>33225</v>
      </c>
    </row>
    <row r="48" customFormat="false" ht="11.25" hidden="false" customHeight="false" outlineLevel="0" collapsed="false">
      <c r="A48" s="1" t="n">
        <v>36550</v>
      </c>
      <c r="B48" s="2" t="s">
        <v>35</v>
      </c>
      <c r="H48" s="8" t="s">
        <v>41</v>
      </c>
      <c r="I48" s="9" t="n">
        <v>148065</v>
      </c>
      <c r="J48" s="5" t="n">
        <v>10000</v>
      </c>
      <c r="K48" s="10" t="n">
        <v>2.19</v>
      </c>
      <c r="L48" s="7" t="n">
        <f aca="false">J48*K48</f>
        <v>21900</v>
      </c>
    </row>
    <row r="49" customFormat="false" ht="11.25" hidden="false" customHeight="false" outlineLevel="0" collapsed="false">
      <c r="A49" s="1" t="n">
        <v>36550</v>
      </c>
      <c r="B49" s="2" t="s">
        <v>35</v>
      </c>
      <c r="H49" s="8" t="s">
        <v>18</v>
      </c>
      <c r="I49" s="9" t="n">
        <v>154214</v>
      </c>
      <c r="J49" s="5" t="n">
        <v>10000</v>
      </c>
      <c r="K49" s="10" t="n">
        <v>2.645</v>
      </c>
      <c r="L49" s="7" t="n">
        <f aca="false">J49*K49</f>
        <v>26450</v>
      </c>
    </row>
    <row r="50" customFormat="false" ht="11.25" hidden="false" customHeight="false" outlineLevel="0" collapsed="false">
      <c r="A50" s="1" t="n">
        <v>36551</v>
      </c>
      <c r="B50" s="2" t="s">
        <v>35</v>
      </c>
      <c r="H50" s="8" t="s">
        <v>42</v>
      </c>
      <c r="I50" s="9" t="n">
        <v>148145</v>
      </c>
      <c r="J50" s="5" t="n">
        <v>29631</v>
      </c>
      <c r="K50" s="10" t="n">
        <v>2.22</v>
      </c>
      <c r="L50" s="7" t="n">
        <f aca="false">J50*K50</f>
        <v>65780.82</v>
      </c>
    </row>
    <row r="51" customFormat="false" ht="11.25" hidden="false" customHeight="false" outlineLevel="0" collapsed="false">
      <c r="A51" s="1" t="n">
        <v>36551</v>
      </c>
      <c r="B51" s="2" t="s">
        <v>35</v>
      </c>
      <c r="H51" s="8" t="s">
        <v>42</v>
      </c>
      <c r="I51" s="9" t="n">
        <v>154964</v>
      </c>
      <c r="J51" s="5" t="n">
        <v>10000</v>
      </c>
      <c r="K51" s="10" t="n">
        <v>2.82</v>
      </c>
      <c r="L51" s="7" t="n">
        <f aca="false">J51*K51</f>
        <v>28200</v>
      </c>
    </row>
    <row r="52" customFormat="false" ht="11.25" hidden="false" customHeight="false" outlineLevel="0" collapsed="false">
      <c r="A52" s="1" t="n">
        <v>36552</v>
      </c>
      <c r="B52" s="2" t="s">
        <v>35</v>
      </c>
      <c r="H52" s="8" t="s">
        <v>42</v>
      </c>
      <c r="I52" s="9" t="n">
        <v>154964</v>
      </c>
      <c r="J52" s="5" t="n">
        <v>10000</v>
      </c>
      <c r="K52" s="10" t="n">
        <v>2.81</v>
      </c>
      <c r="L52" s="7" t="n">
        <f aca="false">J52*K52</f>
        <v>28100</v>
      </c>
    </row>
    <row r="53" customFormat="false" ht="11.25" hidden="false" customHeight="false" outlineLevel="0" collapsed="false">
      <c r="A53" s="1" t="n">
        <v>36551</v>
      </c>
      <c r="B53" s="2" t="s">
        <v>35</v>
      </c>
      <c r="H53" s="8" t="s">
        <v>42</v>
      </c>
      <c r="I53" s="9" t="n">
        <v>154979</v>
      </c>
      <c r="J53" s="5" t="n">
        <v>15000</v>
      </c>
      <c r="K53" s="10" t="n">
        <v>2.8</v>
      </c>
      <c r="L53" s="7" t="n">
        <f aca="false">J53*K53</f>
        <v>42000</v>
      </c>
    </row>
    <row r="54" customFormat="false" ht="11.25" hidden="false" customHeight="false" outlineLevel="0" collapsed="false">
      <c r="A54" s="1" t="n">
        <v>36552</v>
      </c>
      <c r="B54" s="2" t="s">
        <v>35</v>
      </c>
      <c r="H54" s="8" t="s">
        <v>42</v>
      </c>
      <c r="I54" s="9" t="n">
        <v>154979</v>
      </c>
      <c r="J54" s="5" t="n">
        <v>10000</v>
      </c>
      <c r="K54" s="10" t="n">
        <v>2.8</v>
      </c>
      <c r="L54" s="7" t="n">
        <f aca="false">J54*K54</f>
        <v>28000</v>
      </c>
    </row>
    <row r="55" customFormat="false" ht="11.25" hidden="false" customHeight="false" outlineLevel="0" collapsed="false">
      <c r="B55" s="2" t="s">
        <v>12</v>
      </c>
      <c r="J55" s="31" t="n">
        <f aca="false">SUM(J41:J54)</f>
        <v>223431</v>
      </c>
    </row>
    <row r="57" customFormat="false" ht="11.25" hidden="false" customHeight="false" outlineLevel="0" collapsed="false">
      <c r="A57" s="1" t="s">
        <v>43</v>
      </c>
      <c r="G57" s="7" t="n">
        <v>-21264.3</v>
      </c>
      <c r="P57" s="2" t="s">
        <v>44</v>
      </c>
    </row>
    <row r="58" customFormat="false" ht="11.25" hidden="false" customHeight="false" outlineLevel="0" collapsed="false">
      <c r="A58" s="1" t="s">
        <v>43</v>
      </c>
      <c r="G58" s="7" t="n">
        <v>15689</v>
      </c>
      <c r="P58" s="2" t="s">
        <v>45</v>
      </c>
    </row>
    <row r="60" customFormat="false" ht="11.25" hidden="false" customHeight="false" outlineLevel="0" collapsed="false">
      <c r="P60" s="32" t="s">
        <v>46</v>
      </c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589583333333333" bottom="0.45" header="0.229861111111111" footer="0.190277777777778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99"/>
    <col collapsed="false" customWidth="true" hidden="false" outlineLevel="0" max="2" min="2" style="2" width="8.56"/>
    <col collapsed="false" customWidth="true" hidden="false" outlineLevel="0" max="3" min="3" style="2" width="7.42"/>
    <col collapsed="false" customWidth="true" hidden="false" outlineLevel="0" max="4" min="4" style="2" width="6.56"/>
    <col collapsed="false" customWidth="true" hidden="false" outlineLevel="0" max="5" min="5" style="5" width="8.7"/>
    <col collapsed="false" customWidth="true" hidden="false" outlineLevel="0" max="6" min="6" style="11" width="7.7"/>
    <col collapsed="false" customWidth="true" hidden="false" outlineLevel="0" max="7" min="7" style="39" width="11.99"/>
    <col collapsed="false" customWidth="false" hidden="false" outlineLevel="0" max="8" min="8" style="2" width="9.14"/>
    <col collapsed="false" customWidth="true" hidden="false" outlineLevel="0" max="9" min="9" style="2" width="6.56"/>
    <col collapsed="false" customWidth="true" hidden="false" outlineLevel="0" max="10" min="10" style="5" width="8.7"/>
    <col collapsed="false" customWidth="true" hidden="false" outlineLevel="0" max="11" min="11" style="11" width="7.7"/>
    <col collapsed="false" customWidth="true" hidden="false" outlineLevel="0" max="12" min="12" style="39" width="11.99"/>
    <col collapsed="false" customWidth="false" hidden="false" outlineLevel="0" max="13" min="13" style="2" width="9.14"/>
    <col collapsed="false" customWidth="true" hidden="false" outlineLevel="0" max="14" min="14" style="2" width="8.7"/>
    <col collapsed="false" customWidth="true" hidden="false" outlineLevel="0" max="15" min="15" style="11" width="7.7"/>
    <col collapsed="false" customWidth="true" hidden="false" outlineLevel="0" max="16" min="16" style="2" width="26.28"/>
    <col collapsed="false" customWidth="true" hidden="false" outlineLevel="0" max="17" min="17" style="2" width="26.99"/>
    <col collapsed="false" customWidth="false" hidden="false" outlineLevel="0" max="257" min="18" style="2" width="9.14"/>
  </cols>
  <sheetData>
    <row r="1" customFormat="false" ht="37.5" hidden="false" customHeight="true" outlineLevel="0" collapsed="false"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76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3" t="s">
        <v>11</v>
      </c>
      <c r="G2" s="47" t="s">
        <v>12</v>
      </c>
      <c r="H2" s="22" t="s">
        <v>8</v>
      </c>
      <c r="I2" s="17" t="s">
        <v>9</v>
      </c>
      <c r="J2" s="19" t="s">
        <v>10</v>
      </c>
      <c r="K2" s="23" t="s">
        <v>11</v>
      </c>
      <c r="L2" s="47" t="s">
        <v>12</v>
      </c>
      <c r="M2" s="50"/>
      <c r="N2" s="19" t="s">
        <v>10</v>
      </c>
      <c r="O2" s="23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" t="s">
        <v>153</v>
      </c>
      <c r="B3" s="2" t="s">
        <v>15</v>
      </c>
      <c r="C3" s="3" t="s">
        <v>18</v>
      </c>
      <c r="D3" s="2" t="n">
        <v>359365</v>
      </c>
      <c r="E3" s="5" t="n">
        <v>197154</v>
      </c>
      <c r="F3" s="11" t="n">
        <v>5.255</v>
      </c>
      <c r="G3" s="39" t="n">
        <f aca="false">E3*F3</f>
        <v>1036044.27</v>
      </c>
      <c r="H3" s="3" t="s">
        <v>16</v>
      </c>
      <c r="I3" s="2" t="n">
        <v>424999</v>
      </c>
      <c r="J3" s="5" t="n">
        <v>197154</v>
      </c>
      <c r="K3" s="11" t="n">
        <v>5.25</v>
      </c>
      <c r="L3" s="39" t="n">
        <f aca="false">J3*K3</f>
        <v>1035058.5</v>
      </c>
      <c r="M3" s="126" t="n">
        <f aca="false">F3-K3</f>
        <v>0.00499999999999989</v>
      </c>
      <c r="N3" s="5" t="n">
        <v>197154</v>
      </c>
      <c r="O3" s="11" t="n">
        <v>0.0025</v>
      </c>
      <c r="P3" s="2" t="s">
        <v>154</v>
      </c>
      <c r="Q3" s="24" t="s">
        <v>17</v>
      </c>
    </row>
    <row r="4" customFormat="false" ht="11.25" hidden="false" customHeight="false" outlineLevel="0" collapsed="false">
      <c r="A4" s="1" t="n">
        <v>36802</v>
      </c>
      <c r="B4" s="2" t="s">
        <v>15</v>
      </c>
      <c r="C4" s="3" t="s">
        <v>18</v>
      </c>
      <c r="D4" s="2" t="n">
        <v>359365</v>
      </c>
      <c r="E4" s="5" t="n">
        <v>90669</v>
      </c>
      <c r="F4" s="11" t="n">
        <v>5.385</v>
      </c>
      <c r="G4" s="39" t="n">
        <f aca="false">E4*F4</f>
        <v>488252.565</v>
      </c>
      <c r="H4" s="3" t="s">
        <v>16</v>
      </c>
      <c r="I4" s="2" t="n">
        <v>424999</v>
      </c>
      <c r="J4" s="5" t="n">
        <v>90669</v>
      </c>
      <c r="K4" s="11" t="n">
        <v>5.38</v>
      </c>
      <c r="L4" s="39" t="n">
        <f aca="false">J4*K4</f>
        <v>487799.22</v>
      </c>
      <c r="M4" s="126" t="n">
        <f aca="false">F4-K4</f>
        <v>0.00499999999999989</v>
      </c>
      <c r="N4" s="5" t="n">
        <v>90669</v>
      </c>
      <c r="O4" s="11" t="n">
        <v>0.0025</v>
      </c>
      <c r="Q4" s="30" t="s">
        <v>20</v>
      </c>
    </row>
    <row r="5" customFormat="false" ht="11.25" hidden="false" customHeight="false" outlineLevel="0" collapsed="false">
      <c r="A5" s="1" t="n">
        <v>36803</v>
      </c>
      <c r="B5" s="2" t="s">
        <v>15</v>
      </c>
      <c r="C5" s="3" t="s">
        <v>18</v>
      </c>
      <c r="D5" s="2" t="n">
        <v>359365</v>
      </c>
      <c r="E5" s="5" t="n">
        <v>96829</v>
      </c>
      <c r="F5" s="11" t="n">
        <v>5.405</v>
      </c>
      <c r="G5" s="39" t="n">
        <f aca="false">E5*F5</f>
        <v>523360.745</v>
      </c>
      <c r="H5" s="3" t="s">
        <v>16</v>
      </c>
      <c r="I5" s="2" t="n">
        <v>424999</v>
      </c>
      <c r="J5" s="5" t="n">
        <v>96829</v>
      </c>
      <c r="K5" s="11" t="n">
        <v>5.4</v>
      </c>
      <c r="L5" s="39" t="n">
        <f aca="false">J5*K5</f>
        <v>522876.6</v>
      </c>
      <c r="M5" s="126" t="n">
        <f aca="false">F5-K5</f>
        <v>0.00499999999999989</v>
      </c>
      <c r="N5" s="5" t="n">
        <v>96829</v>
      </c>
      <c r="O5" s="11" t="n">
        <v>0.0025</v>
      </c>
    </row>
    <row r="6" customFormat="false" ht="11.25" hidden="false" customHeight="false" outlineLevel="0" collapsed="false">
      <c r="A6" s="1" t="n">
        <v>36804</v>
      </c>
      <c r="B6" s="2" t="s">
        <v>15</v>
      </c>
      <c r="C6" s="3" t="s">
        <v>18</v>
      </c>
      <c r="D6" s="2" t="n">
        <v>359365</v>
      </c>
      <c r="E6" s="5" t="n">
        <v>57241</v>
      </c>
      <c r="F6" s="11" t="n">
        <v>5.395</v>
      </c>
      <c r="G6" s="39" t="n">
        <f aca="false">E6*F6</f>
        <v>308815.195</v>
      </c>
      <c r="H6" s="3" t="s">
        <v>16</v>
      </c>
      <c r="I6" s="2" t="n">
        <v>424999</v>
      </c>
      <c r="J6" s="5" t="n">
        <v>57241</v>
      </c>
      <c r="K6" s="11" t="n">
        <v>5.39</v>
      </c>
      <c r="L6" s="39" t="n">
        <f aca="false">J6*K6</f>
        <v>308528.99</v>
      </c>
      <c r="M6" s="126" t="n">
        <f aca="false">F6-K6</f>
        <v>0.00499999999999989</v>
      </c>
      <c r="N6" s="5" t="n">
        <v>57241</v>
      </c>
      <c r="O6" s="11" t="n">
        <v>0.0025</v>
      </c>
    </row>
    <row r="7" customFormat="false" ht="11.25" hidden="false" customHeight="false" outlineLevel="0" collapsed="false">
      <c r="A7" s="1" t="n">
        <v>36805</v>
      </c>
      <c r="B7" s="2" t="s">
        <v>15</v>
      </c>
      <c r="C7" s="3" t="s">
        <v>18</v>
      </c>
      <c r="D7" s="2" t="n">
        <v>359365</v>
      </c>
      <c r="E7" s="5" t="n">
        <v>45969</v>
      </c>
      <c r="F7" s="11" t="n">
        <v>5.405</v>
      </c>
      <c r="G7" s="39" t="n">
        <f aca="false">E7*F7</f>
        <v>248462.445</v>
      </c>
      <c r="H7" s="3" t="s">
        <v>16</v>
      </c>
      <c r="I7" s="2" t="n">
        <v>424999</v>
      </c>
      <c r="J7" s="5" t="n">
        <v>45969</v>
      </c>
      <c r="K7" s="11" t="n">
        <v>5.4</v>
      </c>
      <c r="L7" s="39" t="n">
        <f aca="false">J7*K7</f>
        <v>248232.6</v>
      </c>
      <c r="M7" s="126" t="n">
        <f aca="false">F7-K7</f>
        <v>0.00499999999999989</v>
      </c>
      <c r="N7" s="5" t="n">
        <v>45969</v>
      </c>
      <c r="O7" s="11" t="n">
        <v>0.0025</v>
      </c>
    </row>
    <row r="8" customFormat="false" ht="11.25" hidden="false" customHeight="false" outlineLevel="0" collapsed="false">
      <c r="A8" s="1" t="s">
        <v>155</v>
      </c>
      <c r="B8" s="2" t="s">
        <v>15</v>
      </c>
      <c r="C8" s="3" t="s">
        <v>18</v>
      </c>
      <c r="D8" s="2" t="n">
        <v>359365</v>
      </c>
      <c r="E8" s="5" t="n">
        <v>25632</v>
      </c>
      <c r="F8" s="11" t="n">
        <v>5.245</v>
      </c>
      <c r="G8" s="39" t="n">
        <f aca="false">E8*F8</f>
        <v>134439.84</v>
      </c>
      <c r="H8" s="3" t="s">
        <v>16</v>
      </c>
      <c r="I8" s="2" t="n">
        <v>424999</v>
      </c>
      <c r="J8" s="5" t="n">
        <v>25632</v>
      </c>
      <c r="K8" s="11" t="n">
        <v>5.24</v>
      </c>
      <c r="L8" s="39" t="n">
        <f aca="false">J8*K8</f>
        <v>134311.68</v>
      </c>
      <c r="M8" s="126" t="n">
        <f aca="false">F8-K8</f>
        <v>0.00499999999999989</v>
      </c>
      <c r="N8" s="5" t="n">
        <v>25632</v>
      </c>
      <c r="O8" s="11" t="n">
        <v>0.0025</v>
      </c>
    </row>
    <row r="9" customFormat="false" ht="11.25" hidden="false" customHeight="false" outlineLevel="0" collapsed="false">
      <c r="A9" s="1" t="n">
        <v>36809</v>
      </c>
      <c r="B9" s="2" t="s">
        <v>15</v>
      </c>
      <c r="C9" s="3" t="s">
        <v>18</v>
      </c>
      <c r="D9" s="2" t="n">
        <v>359365</v>
      </c>
      <c r="E9" s="5" t="n">
        <v>40762</v>
      </c>
      <c r="F9" s="11" t="n">
        <v>5.265</v>
      </c>
      <c r="G9" s="39" t="n">
        <f aca="false">E9*F9</f>
        <v>214611.93</v>
      </c>
      <c r="H9" s="3" t="s">
        <v>16</v>
      </c>
      <c r="I9" s="2" t="n">
        <v>424999</v>
      </c>
      <c r="J9" s="5" t="n">
        <v>40762</v>
      </c>
      <c r="K9" s="11" t="n">
        <v>5.26</v>
      </c>
      <c r="L9" s="39" t="n">
        <f aca="false">J9*K9</f>
        <v>214408.12</v>
      </c>
      <c r="M9" s="126" t="n">
        <f aca="false">F9-K9</f>
        <v>0.00499999999999989</v>
      </c>
      <c r="N9" s="5" t="n">
        <v>40762</v>
      </c>
      <c r="O9" s="11" t="n">
        <v>0.0025</v>
      </c>
    </row>
    <row r="10" customFormat="false" ht="11.25" hidden="false" customHeight="false" outlineLevel="0" collapsed="false">
      <c r="A10" s="1" t="n">
        <v>36810</v>
      </c>
      <c r="B10" s="2" t="s">
        <v>15</v>
      </c>
      <c r="C10" s="3" t="s">
        <v>18</v>
      </c>
      <c r="D10" s="2" t="n">
        <v>359365</v>
      </c>
      <c r="E10" s="5" t="n">
        <v>44726</v>
      </c>
      <c r="F10" s="11" t="n">
        <v>5.245</v>
      </c>
      <c r="G10" s="39" t="n">
        <f aca="false">E10*F10</f>
        <v>234587.87</v>
      </c>
      <c r="H10" s="3" t="s">
        <v>16</v>
      </c>
      <c r="I10" s="2" t="n">
        <v>424999</v>
      </c>
      <c r="J10" s="5" t="n">
        <v>44726</v>
      </c>
      <c r="K10" s="11" t="n">
        <v>5.25</v>
      </c>
      <c r="L10" s="39" t="n">
        <f aca="false">J10*K10</f>
        <v>234811.5</v>
      </c>
      <c r="M10" s="126" t="n">
        <f aca="false">F10-K10</f>
        <v>-0.00499999999999989</v>
      </c>
      <c r="N10" s="5" t="n">
        <v>44726</v>
      </c>
      <c r="O10" s="11" t="n">
        <v>0.0025</v>
      </c>
    </row>
    <row r="11" customFormat="false" ht="11.25" hidden="false" customHeight="false" outlineLevel="0" collapsed="false">
      <c r="A11" s="1" t="n">
        <v>36811</v>
      </c>
      <c r="B11" s="2" t="s">
        <v>15</v>
      </c>
      <c r="C11" s="3" t="s">
        <v>18</v>
      </c>
      <c r="D11" s="2" t="n">
        <v>359365</v>
      </c>
      <c r="E11" s="5" t="n">
        <v>88817</v>
      </c>
      <c r="F11" s="11" t="n">
        <v>5.35</v>
      </c>
      <c r="G11" s="39" t="n">
        <f aca="false">E11*F11</f>
        <v>475170.95</v>
      </c>
      <c r="H11" s="3" t="s">
        <v>16</v>
      </c>
      <c r="I11" s="2" t="n">
        <v>424999</v>
      </c>
      <c r="J11" s="5" t="n">
        <v>88817</v>
      </c>
      <c r="K11" s="11" t="n">
        <v>5.35</v>
      </c>
      <c r="L11" s="39" t="n">
        <f aca="false">J11*K11</f>
        <v>475170.95</v>
      </c>
      <c r="M11" s="126" t="n">
        <f aca="false">F11-K11</f>
        <v>0</v>
      </c>
      <c r="N11" s="5" t="n">
        <v>88817</v>
      </c>
      <c r="O11" s="11" t="n">
        <v>0.0025</v>
      </c>
    </row>
    <row r="12" customFormat="false" ht="11.25" hidden="false" customHeight="false" outlineLevel="0" collapsed="false">
      <c r="A12" s="1" t="n">
        <v>36812</v>
      </c>
      <c r="B12" s="2" t="s">
        <v>15</v>
      </c>
      <c r="C12" s="3" t="s">
        <v>18</v>
      </c>
      <c r="D12" s="2" t="n">
        <v>359365</v>
      </c>
      <c r="E12" s="5" t="n">
        <v>140851</v>
      </c>
      <c r="F12" s="11" t="n">
        <v>5.725</v>
      </c>
      <c r="G12" s="39" t="n">
        <f aca="false">E12*F12</f>
        <v>806371.975</v>
      </c>
      <c r="H12" s="3" t="s">
        <v>16</v>
      </c>
      <c r="I12" s="2" t="n">
        <v>424999</v>
      </c>
      <c r="J12" s="5" t="n">
        <v>140851</v>
      </c>
      <c r="K12" s="11" t="n">
        <v>5.72</v>
      </c>
      <c r="L12" s="39" t="n">
        <f aca="false">J12*K12</f>
        <v>805667.72</v>
      </c>
      <c r="M12" s="126" t="n">
        <f aca="false">F12-K12</f>
        <v>0.00499999999999989</v>
      </c>
      <c r="N12" s="5" t="n">
        <v>140851</v>
      </c>
      <c r="O12" s="11" t="n">
        <v>0.0025</v>
      </c>
    </row>
    <row r="13" customFormat="false" ht="11.25" hidden="false" customHeight="false" outlineLevel="0" collapsed="false">
      <c r="A13" s="1" t="s">
        <v>156</v>
      </c>
      <c r="B13" s="2" t="s">
        <v>15</v>
      </c>
      <c r="C13" s="3" t="s">
        <v>18</v>
      </c>
      <c r="D13" s="2" t="n">
        <v>359365</v>
      </c>
      <c r="E13" s="5" t="n">
        <v>378303</v>
      </c>
      <c r="F13" s="11" t="n">
        <v>5.58</v>
      </c>
      <c r="G13" s="39" t="n">
        <f aca="false">E13*F13</f>
        <v>2110930.74</v>
      </c>
      <c r="H13" s="3" t="s">
        <v>16</v>
      </c>
      <c r="I13" s="2" t="n">
        <v>424999</v>
      </c>
      <c r="J13" s="5" t="n">
        <v>378303</v>
      </c>
      <c r="K13" s="11" t="n">
        <v>5.58</v>
      </c>
      <c r="L13" s="39" t="n">
        <f aca="false">J13*K13</f>
        <v>2110930.74</v>
      </c>
      <c r="M13" s="126" t="n">
        <f aca="false">F13-K13</f>
        <v>0</v>
      </c>
      <c r="N13" s="5" t="n">
        <v>378303</v>
      </c>
      <c r="O13" s="11" t="n">
        <v>0.0025</v>
      </c>
    </row>
    <row r="14" customFormat="false" ht="11.25" hidden="false" customHeight="false" outlineLevel="0" collapsed="false">
      <c r="A14" s="1" t="n">
        <v>36816</v>
      </c>
      <c r="B14" s="2" t="s">
        <v>15</v>
      </c>
      <c r="C14" s="3" t="s">
        <v>18</v>
      </c>
      <c r="D14" s="2" t="n">
        <v>359365</v>
      </c>
      <c r="E14" s="5" t="n">
        <v>88402</v>
      </c>
      <c r="F14" s="11" t="n">
        <v>5.475</v>
      </c>
      <c r="G14" s="39" t="n">
        <f aca="false">E14*F14</f>
        <v>484000.95</v>
      </c>
      <c r="H14" s="3" t="s">
        <v>16</v>
      </c>
      <c r="I14" s="2" t="n">
        <v>424999</v>
      </c>
      <c r="J14" s="5" t="n">
        <v>88402</v>
      </c>
      <c r="K14" s="11" t="n">
        <v>5.47</v>
      </c>
      <c r="L14" s="39" t="n">
        <f aca="false">J14*K14</f>
        <v>483558.94</v>
      </c>
      <c r="M14" s="126" t="n">
        <f aca="false">F14-K14</f>
        <v>0.00499999999999989</v>
      </c>
      <c r="N14" s="5" t="n">
        <v>88402</v>
      </c>
      <c r="O14" s="11" t="n">
        <v>0.0025</v>
      </c>
    </row>
    <row r="15" customFormat="false" ht="11.25" hidden="false" customHeight="false" outlineLevel="0" collapsed="false">
      <c r="A15" s="1" t="n">
        <v>36817</v>
      </c>
      <c r="B15" s="2" t="s">
        <v>15</v>
      </c>
      <c r="C15" s="3" t="s">
        <v>18</v>
      </c>
      <c r="D15" s="2" t="n">
        <v>359365</v>
      </c>
      <c r="E15" s="5" t="n">
        <v>94186</v>
      </c>
      <c r="F15" s="11" t="n">
        <v>5.415</v>
      </c>
      <c r="G15" s="39" t="n">
        <f aca="false">E15*F15</f>
        <v>510017.19</v>
      </c>
      <c r="H15" s="3" t="s">
        <v>16</v>
      </c>
      <c r="I15" s="2" t="n">
        <v>424999</v>
      </c>
      <c r="J15" s="5" t="n">
        <v>94186</v>
      </c>
      <c r="K15" s="11" t="n">
        <v>5.41</v>
      </c>
      <c r="L15" s="39" t="n">
        <f aca="false">J15*K15</f>
        <v>509546.26</v>
      </c>
      <c r="M15" s="126" t="n">
        <f aca="false">F15-K15</f>
        <v>0.00499999999999989</v>
      </c>
      <c r="N15" s="5" t="n">
        <v>94186</v>
      </c>
      <c r="O15" s="11" t="n">
        <v>0.0025</v>
      </c>
    </row>
    <row r="16" customFormat="false" ht="11.25" hidden="false" customHeight="false" outlineLevel="0" collapsed="false">
      <c r="A16" s="1" t="n">
        <v>36818</v>
      </c>
      <c r="B16" s="2" t="s">
        <v>15</v>
      </c>
      <c r="C16" s="3" t="s">
        <v>18</v>
      </c>
      <c r="D16" s="2" t="n">
        <v>359365</v>
      </c>
      <c r="E16" s="5" t="n">
        <v>137729</v>
      </c>
      <c r="F16" s="11" t="n">
        <v>5.505</v>
      </c>
      <c r="G16" s="39" t="n">
        <f aca="false">E16*F16</f>
        <v>758198.145</v>
      </c>
      <c r="H16" s="3" t="s">
        <v>16</v>
      </c>
      <c r="I16" s="2" t="n">
        <v>424999</v>
      </c>
      <c r="J16" s="5" t="n">
        <v>137729</v>
      </c>
      <c r="K16" s="11" t="n">
        <v>5.5</v>
      </c>
      <c r="L16" s="39" t="n">
        <f aca="false">J16*K16</f>
        <v>757509.5</v>
      </c>
      <c r="M16" s="126" t="n">
        <f aca="false">F16-K16</f>
        <v>0.00499999999999989</v>
      </c>
      <c r="N16" s="5" t="n">
        <v>137729</v>
      </c>
      <c r="O16" s="11" t="n">
        <v>0.0025</v>
      </c>
    </row>
    <row r="17" customFormat="false" ht="11.25" hidden="false" customHeight="false" outlineLevel="0" collapsed="false">
      <c r="A17" s="1" t="n">
        <v>36819</v>
      </c>
      <c r="B17" s="2" t="s">
        <v>15</v>
      </c>
      <c r="C17" s="3" t="s">
        <v>18</v>
      </c>
      <c r="D17" s="2" t="n">
        <v>359365</v>
      </c>
      <c r="E17" s="5" t="n">
        <v>96708</v>
      </c>
      <c r="F17" s="11" t="n">
        <v>5.165</v>
      </c>
      <c r="G17" s="39" t="n">
        <f aca="false">E17*F17</f>
        <v>499496.82</v>
      </c>
      <c r="H17" s="3" t="s">
        <v>16</v>
      </c>
      <c r="I17" s="2" t="n">
        <v>424999</v>
      </c>
      <c r="J17" s="5" t="n">
        <v>96708</v>
      </c>
      <c r="K17" s="11" t="n">
        <v>5.16</v>
      </c>
      <c r="L17" s="39" t="n">
        <f aca="false">J17*K17</f>
        <v>499013.28</v>
      </c>
      <c r="M17" s="126" t="n">
        <f aca="false">F17-K17</f>
        <v>0.00499999999999989</v>
      </c>
      <c r="N17" s="5" t="n">
        <v>96708</v>
      </c>
      <c r="O17" s="11" t="n">
        <v>0.0025</v>
      </c>
    </row>
    <row r="18" customFormat="false" ht="11.25" hidden="false" customHeight="false" outlineLevel="0" collapsed="false">
      <c r="A18" s="1" t="s">
        <v>157</v>
      </c>
      <c r="B18" s="2" t="s">
        <v>15</v>
      </c>
      <c r="C18" s="3" t="s">
        <v>18</v>
      </c>
      <c r="D18" s="2" t="n">
        <v>359365</v>
      </c>
      <c r="E18" s="5" t="n">
        <v>543450</v>
      </c>
      <c r="F18" s="11" t="n">
        <v>4.975</v>
      </c>
      <c r="G18" s="39" t="n">
        <f aca="false">E18*F18</f>
        <v>2703663.75</v>
      </c>
      <c r="H18" s="3" t="s">
        <v>16</v>
      </c>
      <c r="I18" s="2" t="n">
        <v>424999</v>
      </c>
      <c r="J18" s="5" t="n">
        <v>543450</v>
      </c>
      <c r="K18" s="11" t="n">
        <v>4.97</v>
      </c>
      <c r="L18" s="39" t="n">
        <f aca="false">J18*K18</f>
        <v>2700946.5</v>
      </c>
      <c r="M18" s="126" t="n">
        <f aca="false">F18-K18</f>
        <v>0.00499999999999989</v>
      </c>
      <c r="N18" s="5" t="n">
        <v>543450</v>
      </c>
      <c r="O18" s="11" t="n">
        <v>0.0225</v>
      </c>
    </row>
    <row r="19" customFormat="false" ht="11.25" hidden="false" customHeight="false" outlineLevel="0" collapsed="false">
      <c r="A19" s="1" t="n">
        <v>36823</v>
      </c>
      <c r="B19" s="2" t="s">
        <v>15</v>
      </c>
      <c r="C19" s="3" t="s">
        <v>18</v>
      </c>
      <c r="D19" s="2" t="n">
        <v>359365</v>
      </c>
      <c r="E19" s="5" t="n">
        <v>147126</v>
      </c>
      <c r="F19" s="11" t="n">
        <v>4.925</v>
      </c>
      <c r="G19" s="39" t="n">
        <f aca="false">E19*F19</f>
        <v>724595.55</v>
      </c>
      <c r="H19" s="3" t="s">
        <v>16</v>
      </c>
      <c r="I19" s="2" t="n">
        <v>424999</v>
      </c>
      <c r="J19" s="5" t="n">
        <v>147126</v>
      </c>
      <c r="K19" s="11" t="n">
        <v>4.92</v>
      </c>
      <c r="L19" s="39" t="n">
        <f aca="false">J19*K19</f>
        <v>723859.92</v>
      </c>
      <c r="M19" s="126" t="n">
        <f aca="false">F19-K19</f>
        <v>0.00499999999999989</v>
      </c>
      <c r="N19" s="5" t="n">
        <v>147126</v>
      </c>
      <c r="O19" s="11" t="n">
        <v>0.0025</v>
      </c>
    </row>
    <row r="20" customFormat="false" ht="11.25" hidden="false" customHeight="false" outlineLevel="0" collapsed="false">
      <c r="A20" s="1" t="n">
        <v>36824</v>
      </c>
      <c r="B20" s="2" t="s">
        <v>15</v>
      </c>
      <c r="C20" s="3" t="s">
        <v>18</v>
      </c>
      <c r="D20" s="2" t="n">
        <v>359365</v>
      </c>
      <c r="E20" s="5" t="n">
        <v>71296</v>
      </c>
      <c r="F20" s="11" t="n">
        <v>4.975</v>
      </c>
      <c r="G20" s="39" t="n">
        <f aca="false">E20*F20</f>
        <v>354697.6</v>
      </c>
      <c r="H20" s="3" t="s">
        <v>16</v>
      </c>
      <c r="I20" s="2" t="n">
        <v>424999</v>
      </c>
      <c r="J20" s="5" t="n">
        <v>71296</v>
      </c>
      <c r="K20" s="11" t="n">
        <v>4.97</v>
      </c>
      <c r="L20" s="39" t="n">
        <f aca="false">J20*K20</f>
        <v>354341.12</v>
      </c>
      <c r="M20" s="126" t="n">
        <f aca="false">F20-K20</f>
        <v>0.00499999999999989</v>
      </c>
      <c r="N20" s="5" t="n">
        <v>71296</v>
      </c>
      <c r="O20" s="11" t="n">
        <v>0.0025</v>
      </c>
    </row>
    <row r="21" customFormat="false" ht="11.25" hidden="false" customHeight="false" outlineLevel="0" collapsed="false">
      <c r="A21" s="1" t="n">
        <v>36825</v>
      </c>
      <c r="B21" s="2" t="s">
        <v>15</v>
      </c>
      <c r="C21" s="3" t="s">
        <v>18</v>
      </c>
      <c r="D21" s="2" t="n">
        <v>359365</v>
      </c>
      <c r="E21" s="5" t="n">
        <v>163620</v>
      </c>
      <c r="F21" s="11" t="n">
        <v>4.755</v>
      </c>
      <c r="G21" s="39" t="n">
        <f aca="false">E21*F21</f>
        <v>778013.1</v>
      </c>
      <c r="H21" s="3" t="s">
        <v>16</v>
      </c>
      <c r="I21" s="2" t="n">
        <v>424999</v>
      </c>
      <c r="J21" s="5" t="n">
        <v>163620</v>
      </c>
      <c r="K21" s="11" t="n">
        <v>4.75</v>
      </c>
      <c r="L21" s="39" t="n">
        <f aca="false">J21*K21</f>
        <v>777195</v>
      </c>
      <c r="M21" s="126" t="n">
        <f aca="false">F21-K21</f>
        <v>0.00499999999999989</v>
      </c>
      <c r="N21" s="5" t="n">
        <v>163620</v>
      </c>
      <c r="O21" s="11" t="n">
        <v>0.0025</v>
      </c>
    </row>
    <row r="22" customFormat="false" ht="11.25" hidden="false" customHeight="false" outlineLevel="0" collapsed="false">
      <c r="A22" s="1" t="n">
        <v>36826</v>
      </c>
      <c r="B22" s="2" t="s">
        <v>15</v>
      </c>
      <c r="C22" s="3" t="s">
        <v>18</v>
      </c>
      <c r="D22" s="2" t="n">
        <v>359365</v>
      </c>
      <c r="E22" s="5" t="n">
        <v>142598</v>
      </c>
      <c r="F22" s="11" t="n">
        <v>4.715</v>
      </c>
      <c r="G22" s="39" t="n">
        <f aca="false">E22*F22</f>
        <v>672349.57</v>
      </c>
      <c r="H22" s="3" t="s">
        <v>16</v>
      </c>
      <c r="I22" s="2" t="n">
        <v>424999</v>
      </c>
      <c r="J22" s="5" t="n">
        <v>142598</v>
      </c>
      <c r="K22" s="11" t="n">
        <v>4.71</v>
      </c>
      <c r="L22" s="39" t="n">
        <f aca="false">J22*K22</f>
        <v>671636.58</v>
      </c>
      <c r="M22" s="126" t="n">
        <f aca="false">F22-K22</f>
        <v>0.00499999999999989</v>
      </c>
      <c r="N22" s="5" t="n">
        <v>142598</v>
      </c>
      <c r="O22" s="11" t="n">
        <v>0.0025</v>
      </c>
    </row>
    <row r="23" customFormat="false" ht="11.25" hidden="false" customHeight="false" outlineLevel="0" collapsed="false">
      <c r="A23" s="1" t="s">
        <v>158</v>
      </c>
      <c r="B23" s="2" t="s">
        <v>15</v>
      </c>
      <c r="C23" s="3" t="s">
        <v>18</v>
      </c>
      <c r="D23" s="2" t="n">
        <v>359365</v>
      </c>
      <c r="E23" s="5" t="n">
        <v>324663</v>
      </c>
      <c r="F23" s="11" t="n">
        <v>4.585</v>
      </c>
      <c r="G23" s="39" t="n">
        <f aca="false">E23*F23</f>
        <v>1488579.855</v>
      </c>
      <c r="H23" s="3" t="s">
        <v>16</v>
      </c>
      <c r="I23" s="2" t="n">
        <v>424999</v>
      </c>
      <c r="J23" s="5" t="n">
        <v>324663</v>
      </c>
      <c r="K23" s="11" t="n">
        <v>4.58</v>
      </c>
      <c r="L23" s="39" t="n">
        <f aca="false">J23*K23</f>
        <v>1486956.54</v>
      </c>
      <c r="M23" s="126" t="n">
        <f aca="false">F23-K23</f>
        <v>0.00499999999999989</v>
      </c>
      <c r="N23" s="5" t="n">
        <v>324663</v>
      </c>
      <c r="O23" s="11" t="n">
        <v>0.0025</v>
      </c>
    </row>
    <row r="24" customFormat="false" ht="11.25" hidden="false" customHeight="false" outlineLevel="0" collapsed="false">
      <c r="A24" s="1" t="n">
        <v>36830</v>
      </c>
      <c r="B24" s="2" t="s">
        <v>15</v>
      </c>
      <c r="C24" s="3" t="s">
        <v>18</v>
      </c>
      <c r="D24" s="2" t="n">
        <v>359365</v>
      </c>
      <c r="E24" s="5" t="n">
        <v>101630</v>
      </c>
      <c r="F24" s="11" t="n">
        <v>4.605</v>
      </c>
      <c r="G24" s="39" t="n">
        <f aca="false">E24*F24</f>
        <v>468006.15</v>
      </c>
      <c r="H24" s="3" t="s">
        <v>16</v>
      </c>
      <c r="I24" s="2" t="n">
        <v>424999</v>
      </c>
      <c r="J24" s="5" t="n">
        <v>101630</v>
      </c>
      <c r="K24" s="11" t="n">
        <v>4.6</v>
      </c>
      <c r="L24" s="39" t="n">
        <f aca="false">J24*K24</f>
        <v>467498</v>
      </c>
      <c r="M24" s="126" t="n">
        <f aca="false">F24-K24</f>
        <v>0.00500000000000078</v>
      </c>
      <c r="N24" s="5" t="n">
        <v>101630</v>
      </c>
      <c r="O24" s="11" t="n">
        <v>0.0025</v>
      </c>
    </row>
    <row r="25" customFormat="false" ht="11.25" hidden="false" customHeight="false" outlineLevel="0" collapsed="false">
      <c r="A25" s="1" t="s">
        <v>157</v>
      </c>
      <c r="B25" s="2" t="s">
        <v>15</v>
      </c>
      <c r="C25" s="3" t="s">
        <v>18</v>
      </c>
      <c r="D25" s="2" t="n">
        <v>359365</v>
      </c>
      <c r="E25" s="5" t="n">
        <v>60000</v>
      </c>
      <c r="F25" s="11" t="n">
        <v>4.99</v>
      </c>
      <c r="G25" s="39" t="n">
        <f aca="false">E25*F25</f>
        <v>299400</v>
      </c>
      <c r="H25" s="3" t="s">
        <v>159</v>
      </c>
      <c r="I25" s="2" t="n">
        <v>446504</v>
      </c>
      <c r="J25" s="5" t="n">
        <v>60000</v>
      </c>
      <c r="K25" s="11" t="n">
        <v>4.97</v>
      </c>
      <c r="L25" s="39" t="n">
        <f aca="false">J25*K25</f>
        <v>298200</v>
      </c>
      <c r="M25" s="126" t="n">
        <f aca="false">F25-K25</f>
        <v>0.0200000000000005</v>
      </c>
      <c r="N25" s="5" t="n">
        <v>60000</v>
      </c>
      <c r="O25" s="11" t="n">
        <v>0.0025</v>
      </c>
    </row>
    <row r="26" customFormat="false" ht="11.25" hidden="false" customHeight="false" outlineLevel="0" collapsed="false">
      <c r="A26" s="1" t="s">
        <v>153</v>
      </c>
      <c r="B26" s="2" t="s">
        <v>15</v>
      </c>
      <c r="C26" s="3"/>
      <c r="H26" s="3" t="s">
        <v>18</v>
      </c>
      <c r="I26" s="2" t="n">
        <v>257324</v>
      </c>
      <c r="J26" s="5" t="n">
        <v>32</v>
      </c>
      <c r="K26" s="11" t="n">
        <v>5.15</v>
      </c>
      <c r="L26" s="39" t="n">
        <f aca="false">J26*K26</f>
        <v>164.8</v>
      </c>
      <c r="M26" s="126" t="n">
        <f aca="false">F26-K26</f>
        <v>-5.15</v>
      </c>
      <c r="N26" s="2" t="n">
        <v>32</v>
      </c>
      <c r="O26" s="11" t="n">
        <v>0.0025</v>
      </c>
      <c r="P26" s="2" t="s">
        <v>160</v>
      </c>
    </row>
    <row r="27" customFormat="false" ht="11.25" hidden="false" customHeight="false" outlineLevel="0" collapsed="false">
      <c r="A27" s="1" t="n">
        <v>36802</v>
      </c>
      <c r="B27" s="2" t="s">
        <v>15</v>
      </c>
      <c r="C27" s="3"/>
      <c r="H27" s="3" t="s">
        <v>18</v>
      </c>
      <c r="I27" s="2" t="n">
        <v>257324</v>
      </c>
      <c r="J27" s="5" t="n">
        <v>381</v>
      </c>
      <c r="K27" s="11" t="n">
        <v>5.38</v>
      </c>
      <c r="L27" s="39" t="n">
        <f aca="false">J27*K27</f>
        <v>2049.78</v>
      </c>
      <c r="M27" s="126" t="n">
        <f aca="false">F27-K27</f>
        <v>-5.38</v>
      </c>
      <c r="N27" s="2" t="n">
        <v>381</v>
      </c>
      <c r="O27" s="11" t="n">
        <v>0.0025</v>
      </c>
    </row>
    <row r="28" customFormat="false" ht="11.25" hidden="false" customHeight="false" outlineLevel="0" collapsed="false">
      <c r="A28" s="1" t="n">
        <v>36803</v>
      </c>
      <c r="B28" s="2" t="s">
        <v>15</v>
      </c>
      <c r="C28" s="3"/>
      <c r="H28" s="3" t="s">
        <v>18</v>
      </c>
      <c r="I28" s="2" t="n">
        <v>257324</v>
      </c>
      <c r="J28" s="5" t="n">
        <v>654</v>
      </c>
      <c r="K28" s="11" t="n">
        <v>5.4</v>
      </c>
      <c r="L28" s="39" t="n">
        <f aca="false">J28*K28</f>
        <v>3531.6</v>
      </c>
      <c r="M28" s="126" t="n">
        <f aca="false">F28-K28</f>
        <v>-5.4</v>
      </c>
      <c r="N28" s="5" t="n">
        <v>654</v>
      </c>
      <c r="O28" s="11" t="n">
        <v>0.0025</v>
      </c>
      <c r="P28" s="32" t="s">
        <v>161</v>
      </c>
    </row>
    <row r="29" customFormat="false" ht="11.25" hidden="false" customHeight="false" outlineLevel="0" collapsed="false">
      <c r="B29" s="2" t="s">
        <v>12</v>
      </c>
      <c r="C29" s="3"/>
      <c r="E29" s="31" t="n">
        <f aca="false">SUM(E3:E28)</f>
        <v>3178361</v>
      </c>
      <c r="H29" s="3"/>
      <c r="J29" s="31" t="n">
        <f aca="false">SUM(J3:J28)</f>
        <v>3179428</v>
      </c>
      <c r="M29" s="3"/>
      <c r="N29" s="31" t="n">
        <f aca="false">SUM(N3:N28)</f>
        <v>3179428</v>
      </c>
      <c r="P29" s="32" t="s">
        <v>162</v>
      </c>
    </row>
    <row r="30" customFormat="false" ht="11.25" hidden="false" customHeight="false" outlineLevel="0" collapsed="false">
      <c r="C30" s="3"/>
      <c r="H30" s="3"/>
      <c r="M30" s="3"/>
    </row>
    <row r="31" customFormat="false" ht="11.25" hidden="false" customHeight="false" outlineLevel="0" collapsed="false">
      <c r="C31" s="3"/>
      <c r="H31" s="3"/>
      <c r="M31" s="3"/>
    </row>
    <row r="32" customFormat="false" ht="11.25" hidden="false" customHeight="false" outlineLevel="0" collapsed="false">
      <c r="A32" s="1" t="n">
        <v>36802</v>
      </c>
      <c r="B32" s="2" t="s">
        <v>28</v>
      </c>
      <c r="C32" s="3" t="s">
        <v>18</v>
      </c>
      <c r="D32" s="2" t="n">
        <v>255905</v>
      </c>
      <c r="E32" s="5" t="n">
        <v>2</v>
      </c>
      <c r="F32" s="11" t="n">
        <v>5.15</v>
      </c>
      <c r="G32" s="39" t="n">
        <f aca="false">E32*F32</f>
        <v>10.3</v>
      </c>
      <c r="H32" s="3"/>
      <c r="M32" s="3"/>
    </row>
    <row r="33" customFormat="false" ht="11.25" hidden="false" customHeight="false" outlineLevel="0" collapsed="false">
      <c r="A33" s="1" t="n">
        <v>36804</v>
      </c>
      <c r="B33" s="2" t="s">
        <v>28</v>
      </c>
      <c r="C33" s="3" t="s">
        <v>18</v>
      </c>
      <c r="D33" s="2" t="n">
        <v>255905</v>
      </c>
      <c r="E33" s="5" t="n">
        <v>3</v>
      </c>
      <c r="F33" s="11" t="n">
        <v>5.39</v>
      </c>
      <c r="G33" s="39" t="n">
        <f aca="false">E33*F33</f>
        <v>16.17</v>
      </c>
      <c r="H33" s="3"/>
      <c r="M33" s="3"/>
    </row>
    <row r="34" customFormat="false" ht="11.25" hidden="false" customHeight="false" outlineLevel="0" collapsed="false">
      <c r="A34" s="1" t="n">
        <v>36810</v>
      </c>
      <c r="B34" s="2" t="s">
        <v>28</v>
      </c>
      <c r="C34" s="3" t="s">
        <v>18</v>
      </c>
      <c r="D34" s="2" t="n">
        <v>255905</v>
      </c>
      <c r="E34" s="5" t="n">
        <v>21569</v>
      </c>
      <c r="F34" s="11" t="n">
        <v>5.25</v>
      </c>
      <c r="G34" s="39" t="n">
        <f aca="false">E34*F34</f>
        <v>113237.25</v>
      </c>
      <c r="H34" s="3"/>
      <c r="M34" s="3"/>
    </row>
    <row r="35" customFormat="false" ht="11.25" hidden="false" customHeight="false" outlineLevel="0" collapsed="false">
      <c r="A35" s="1" t="n">
        <v>36812</v>
      </c>
      <c r="B35" s="2" t="s">
        <v>28</v>
      </c>
      <c r="C35" s="3" t="s">
        <v>18</v>
      </c>
      <c r="D35" s="2" t="n">
        <v>255905</v>
      </c>
      <c r="E35" s="5" t="n">
        <v>9896</v>
      </c>
      <c r="F35" s="11" t="n">
        <v>5.68</v>
      </c>
      <c r="G35" s="39" t="n">
        <f aca="false">E35*F35</f>
        <v>56209.28</v>
      </c>
      <c r="H35" s="3"/>
      <c r="M35" s="3"/>
    </row>
    <row r="36" customFormat="false" ht="11.25" hidden="false" customHeight="false" outlineLevel="0" collapsed="false">
      <c r="A36" s="1" t="s">
        <v>156</v>
      </c>
      <c r="B36" s="2" t="s">
        <v>28</v>
      </c>
      <c r="C36" s="3" t="s">
        <v>18</v>
      </c>
      <c r="D36" s="2" t="n">
        <v>255905</v>
      </c>
      <c r="E36" s="5" t="n">
        <v>13242</v>
      </c>
      <c r="F36" s="11" t="n">
        <v>5.57</v>
      </c>
      <c r="G36" s="39" t="n">
        <f aca="false">E36*F36</f>
        <v>73757.94</v>
      </c>
      <c r="H36" s="3"/>
      <c r="M36" s="3"/>
    </row>
    <row r="37" customFormat="false" ht="11.25" hidden="false" customHeight="false" outlineLevel="0" collapsed="false">
      <c r="A37" s="1" t="n">
        <v>36816</v>
      </c>
      <c r="B37" s="2" t="s">
        <v>28</v>
      </c>
      <c r="C37" s="3" t="s">
        <v>18</v>
      </c>
      <c r="D37" s="2" t="n">
        <v>255905</v>
      </c>
      <c r="E37" s="5" t="n">
        <v>2959</v>
      </c>
      <c r="F37" s="11" t="n">
        <v>5.47</v>
      </c>
      <c r="G37" s="39" t="n">
        <f aca="false">E37*F37</f>
        <v>16185.73</v>
      </c>
      <c r="H37" s="3"/>
      <c r="M37" s="3"/>
    </row>
    <row r="38" customFormat="false" ht="11.25" hidden="false" customHeight="false" outlineLevel="0" collapsed="false">
      <c r="A38" s="1" t="n">
        <v>36817</v>
      </c>
      <c r="B38" s="2" t="s">
        <v>28</v>
      </c>
      <c r="C38" s="3" t="s">
        <v>18</v>
      </c>
      <c r="D38" s="2" t="n">
        <v>255905</v>
      </c>
      <c r="E38" s="5" t="n">
        <v>710</v>
      </c>
      <c r="F38" s="11" t="n">
        <v>5.41</v>
      </c>
      <c r="G38" s="39" t="n">
        <f aca="false">E38*F38</f>
        <v>3841.1</v>
      </c>
      <c r="H38" s="3"/>
      <c r="M38" s="3"/>
    </row>
    <row r="39" customFormat="false" ht="11.25" hidden="false" customHeight="false" outlineLevel="0" collapsed="false">
      <c r="A39" s="1" t="n">
        <v>36818</v>
      </c>
      <c r="B39" s="2" t="s">
        <v>28</v>
      </c>
      <c r="C39" s="3" t="s">
        <v>18</v>
      </c>
      <c r="D39" s="2" t="n">
        <v>255905</v>
      </c>
      <c r="E39" s="5" t="n">
        <v>719</v>
      </c>
      <c r="F39" s="11" t="n">
        <v>5.48</v>
      </c>
      <c r="G39" s="39" t="n">
        <f aca="false">E39*F39</f>
        <v>3940.12</v>
      </c>
      <c r="H39" s="3"/>
      <c r="M39" s="3"/>
    </row>
    <row r="40" customFormat="false" ht="11.25" hidden="false" customHeight="false" outlineLevel="0" collapsed="false">
      <c r="A40" s="1" t="s">
        <v>163</v>
      </c>
      <c r="B40" s="2" t="s">
        <v>28</v>
      </c>
      <c r="C40" s="3" t="s">
        <v>18</v>
      </c>
      <c r="D40" s="2" t="n">
        <v>255905</v>
      </c>
      <c r="E40" s="5" t="n">
        <v>778</v>
      </c>
      <c r="F40" s="11" t="n">
        <v>4.98</v>
      </c>
      <c r="G40" s="39" t="n">
        <f aca="false">E40*F40</f>
        <v>3874.44</v>
      </c>
      <c r="H40" s="3"/>
      <c r="M40" s="3"/>
    </row>
    <row r="41" customFormat="false" ht="11.25" hidden="false" customHeight="false" outlineLevel="0" collapsed="false">
      <c r="A41" s="1" t="n">
        <v>36822</v>
      </c>
      <c r="B41" s="2" t="s">
        <v>28</v>
      </c>
      <c r="C41" s="3" t="s">
        <v>18</v>
      </c>
      <c r="D41" s="2" t="n">
        <v>255905</v>
      </c>
      <c r="E41" s="5" t="n">
        <v>789</v>
      </c>
      <c r="F41" s="11" t="n">
        <v>4.98</v>
      </c>
      <c r="G41" s="39" t="n">
        <f aca="false">E41*F41</f>
        <v>3929.22</v>
      </c>
      <c r="H41" s="3"/>
      <c r="M41" s="3"/>
    </row>
    <row r="42" customFormat="false" ht="11.25" hidden="false" customHeight="false" outlineLevel="0" collapsed="false">
      <c r="A42" s="1" t="n">
        <v>36823</v>
      </c>
      <c r="B42" s="2" t="s">
        <v>28</v>
      </c>
      <c r="C42" s="3" t="s">
        <v>18</v>
      </c>
      <c r="D42" s="2" t="n">
        <v>255905</v>
      </c>
      <c r="E42" s="5" t="n">
        <v>2163</v>
      </c>
      <c r="F42" s="11" t="n">
        <v>4.93</v>
      </c>
      <c r="G42" s="39" t="n">
        <f aca="false">E42*F42</f>
        <v>10663.59</v>
      </c>
      <c r="H42" s="3"/>
      <c r="M42" s="3"/>
    </row>
    <row r="43" customFormat="false" ht="11.25" hidden="false" customHeight="false" outlineLevel="0" collapsed="false">
      <c r="A43" s="1" t="n">
        <v>36826</v>
      </c>
      <c r="B43" s="2" t="s">
        <v>28</v>
      </c>
      <c r="C43" s="3" t="s">
        <v>18</v>
      </c>
      <c r="D43" s="2" t="n">
        <v>255905</v>
      </c>
      <c r="E43" s="5" t="n">
        <v>3</v>
      </c>
      <c r="F43" s="11" t="n">
        <v>4.715</v>
      </c>
      <c r="G43" s="39" t="n">
        <f aca="false">E43*F43</f>
        <v>14.145</v>
      </c>
      <c r="H43" s="3"/>
      <c r="M43" s="3"/>
    </row>
    <row r="44" customFormat="false" ht="11.25" hidden="false" customHeight="false" outlineLevel="0" collapsed="false">
      <c r="A44" s="1" t="s">
        <v>153</v>
      </c>
      <c r="B44" s="2" t="s">
        <v>28</v>
      </c>
      <c r="C44" s="3"/>
      <c r="H44" s="3" t="s">
        <v>18</v>
      </c>
      <c r="I44" s="2" t="n">
        <v>257324</v>
      </c>
      <c r="J44" s="5" t="n">
        <v>33464</v>
      </c>
      <c r="K44" s="11" t="n">
        <v>5.15</v>
      </c>
      <c r="L44" s="39" t="n">
        <f aca="false">J44*K44</f>
        <v>172339.6</v>
      </c>
      <c r="M44" s="3"/>
    </row>
    <row r="45" customFormat="false" ht="11.25" hidden="false" customHeight="false" outlineLevel="0" collapsed="false">
      <c r="A45" s="1" t="n">
        <v>36804</v>
      </c>
      <c r="B45" s="2" t="s">
        <v>28</v>
      </c>
      <c r="C45" s="3"/>
      <c r="H45" s="3" t="s">
        <v>18</v>
      </c>
      <c r="I45" s="2" t="n">
        <v>257324</v>
      </c>
      <c r="J45" s="5" t="n">
        <v>1000</v>
      </c>
      <c r="K45" s="11" t="n">
        <v>5.39</v>
      </c>
      <c r="L45" s="39" t="n">
        <f aca="false">J45*K45</f>
        <v>5390</v>
      </c>
      <c r="M45" s="3"/>
    </row>
    <row r="46" customFormat="false" ht="11.25" hidden="false" customHeight="false" outlineLevel="0" collapsed="false">
      <c r="A46" s="1" t="n">
        <v>36805</v>
      </c>
      <c r="B46" s="2" t="s">
        <v>28</v>
      </c>
      <c r="C46" s="3"/>
      <c r="H46" s="3" t="s">
        <v>18</v>
      </c>
      <c r="I46" s="2" t="n">
        <v>257324</v>
      </c>
      <c r="J46" s="5" t="n">
        <v>52</v>
      </c>
      <c r="K46" s="11" t="n">
        <v>5.405</v>
      </c>
      <c r="L46" s="39" t="n">
        <f aca="false">J46*K46</f>
        <v>281.06</v>
      </c>
      <c r="M46" s="3"/>
    </row>
    <row r="47" customFormat="false" ht="11.25" hidden="false" customHeight="false" outlineLevel="0" collapsed="false">
      <c r="A47" s="1" t="s">
        <v>155</v>
      </c>
      <c r="B47" s="2" t="s">
        <v>28</v>
      </c>
      <c r="C47" s="3"/>
      <c r="H47" s="3" t="s">
        <v>18</v>
      </c>
      <c r="I47" s="2" t="n">
        <v>257324</v>
      </c>
      <c r="J47" s="5" t="n">
        <v>630</v>
      </c>
      <c r="K47" s="11" t="n">
        <v>5.24</v>
      </c>
      <c r="L47" s="39" t="n">
        <f aca="false">J47*K47</f>
        <v>3301.2</v>
      </c>
      <c r="M47" s="3"/>
    </row>
    <row r="48" customFormat="false" ht="11.25" hidden="false" customHeight="false" outlineLevel="0" collapsed="false">
      <c r="A48" s="1" t="n">
        <v>36809</v>
      </c>
      <c r="B48" s="2" t="s">
        <v>28</v>
      </c>
      <c r="C48" s="3"/>
      <c r="H48" s="3" t="s">
        <v>18</v>
      </c>
      <c r="I48" s="2" t="n">
        <v>257324</v>
      </c>
      <c r="J48" s="5" t="n">
        <v>131</v>
      </c>
      <c r="K48" s="11" t="n">
        <v>5.27</v>
      </c>
      <c r="L48" s="39" t="n">
        <f aca="false">J48*K48</f>
        <v>690.37</v>
      </c>
      <c r="M48" s="3"/>
    </row>
    <row r="49" customFormat="false" ht="11.25" hidden="false" customHeight="false" outlineLevel="0" collapsed="false">
      <c r="A49" s="1" t="n">
        <v>36817</v>
      </c>
      <c r="B49" s="2" t="s">
        <v>28</v>
      </c>
      <c r="C49" s="3"/>
      <c r="H49" s="3" t="s">
        <v>18</v>
      </c>
      <c r="I49" s="2" t="n">
        <v>257324</v>
      </c>
      <c r="J49" s="5" t="n">
        <v>1744</v>
      </c>
      <c r="K49" s="11" t="n">
        <v>5.48</v>
      </c>
      <c r="L49" s="39" t="n">
        <f aca="false">J49*K49</f>
        <v>9557.12</v>
      </c>
      <c r="M49" s="3"/>
    </row>
    <row r="50" customFormat="false" ht="11.25" hidden="false" customHeight="false" outlineLevel="0" collapsed="false">
      <c r="A50" s="1" t="n">
        <v>36819</v>
      </c>
      <c r="B50" s="2" t="s">
        <v>28</v>
      </c>
      <c r="C50" s="3"/>
      <c r="H50" s="3" t="s">
        <v>18</v>
      </c>
      <c r="I50" s="2" t="n">
        <v>257324</v>
      </c>
      <c r="J50" s="5" t="n">
        <v>1488</v>
      </c>
      <c r="K50" s="11" t="n">
        <v>5.16</v>
      </c>
      <c r="L50" s="39" t="n">
        <f aca="false">J50*K50</f>
        <v>7678.08</v>
      </c>
      <c r="M50" s="3"/>
    </row>
    <row r="51" customFormat="false" ht="11.25" hidden="false" customHeight="false" outlineLevel="0" collapsed="false">
      <c r="A51" s="1" t="s">
        <v>157</v>
      </c>
      <c r="B51" s="2" t="s">
        <v>28</v>
      </c>
      <c r="C51" s="3"/>
      <c r="H51" s="3" t="s">
        <v>159</v>
      </c>
      <c r="I51" s="2" t="n">
        <v>446504</v>
      </c>
      <c r="J51" s="5" t="n">
        <v>60000</v>
      </c>
      <c r="K51" s="11" t="n">
        <v>4.97</v>
      </c>
      <c r="L51" s="39" t="n">
        <f aca="false">J51*K51</f>
        <v>298200</v>
      </c>
      <c r="M51" s="3"/>
      <c r="P51" s="32" t="s">
        <v>164</v>
      </c>
    </row>
    <row r="52" customFormat="false" ht="11.25" hidden="false" customHeight="false" outlineLevel="0" collapsed="false">
      <c r="A52" s="1" t="s">
        <v>165</v>
      </c>
      <c r="B52" s="2" t="s">
        <v>28</v>
      </c>
      <c r="C52" s="3"/>
      <c r="H52" s="3" t="s">
        <v>159</v>
      </c>
      <c r="I52" s="2" t="n">
        <v>446504</v>
      </c>
      <c r="J52" s="5" t="n">
        <v>-60000</v>
      </c>
      <c r="K52" s="11" t="n">
        <v>4.97</v>
      </c>
      <c r="L52" s="39" t="n">
        <f aca="false">J52*K52</f>
        <v>-298200</v>
      </c>
      <c r="M52" s="3"/>
    </row>
    <row r="53" customFormat="false" ht="11.25" hidden="false" customHeight="false" outlineLevel="0" collapsed="false">
      <c r="B53" s="2" t="s">
        <v>12</v>
      </c>
      <c r="C53" s="3"/>
      <c r="E53" s="31" t="n">
        <f aca="false">SUM(E32:E52)</f>
        <v>52833</v>
      </c>
      <c r="H53" s="3"/>
      <c r="J53" s="31" t="n">
        <f aca="false">SUM(J44:J52)</f>
        <v>38509</v>
      </c>
      <c r="M53" s="3"/>
    </row>
    <row r="54" customFormat="false" ht="11.25" hidden="false" customHeight="false" outlineLevel="0" collapsed="false">
      <c r="C54" s="3"/>
      <c r="H54" s="3"/>
      <c r="M54" s="3"/>
    </row>
    <row r="55" customFormat="false" ht="11.25" hidden="false" customHeight="false" outlineLevel="0" collapsed="false">
      <c r="A55" s="1" t="n">
        <v>36830</v>
      </c>
      <c r="B55" s="2" t="s">
        <v>68</v>
      </c>
      <c r="C55" s="3" t="s">
        <v>16</v>
      </c>
      <c r="D55" s="2" t="n">
        <v>255905</v>
      </c>
      <c r="E55" s="5" t="n">
        <v>3086</v>
      </c>
      <c r="F55" s="11" t="n">
        <v>4.605</v>
      </c>
      <c r="G55" s="39" t="n">
        <f aca="false">E55*F55</f>
        <v>14211.03</v>
      </c>
      <c r="H55" s="3"/>
      <c r="M55" s="3"/>
    </row>
    <row r="56" customFormat="false" ht="11.25" hidden="false" customHeight="false" outlineLevel="0" collapsed="false">
      <c r="A56" s="1" t="n">
        <v>36830</v>
      </c>
      <c r="B56" s="2" t="s">
        <v>68</v>
      </c>
      <c r="C56" s="3" t="s">
        <v>18</v>
      </c>
      <c r="D56" s="2" t="n">
        <v>255905</v>
      </c>
      <c r="E56" s="5" t="n">
        <v>76</v>
      </c>
      <c r="F56" s="11" t="n">
        <v>4.605</v>
      </c>
      <c r="G56" s="39" t="n">
        <f aca="false">E56*F56</f>
        <v>349.98</v>
      </c>
      <c r="H56" s="3"/>
      <c r="M56" s="3"/>
    </row>
    <row r="57" customFormat="false" ht="11.25" hidden="false" customHeight="false" outlineLevel="0" collapsed="false">
      <c r="C57" s="3"/>
      <c r="H57" s="3"/>
      <c r="M57" s="3"/>
    </row>
    <row r="58" customFormat="false" ht="11.25" hidden="false" customHeight="false" outlineLevel="0" collapsed="false">
      <c r="C58" s="3"/>
      <c r="H58" s="3"/>
      <c r="M58" s="3"/>
    </row>
    <row r="59" customFormat="false" ht="11.25" hidden="false" customHeight="false" outlineLevel="0" collapsed="false">
      <c r="A59" s="1" t="n">
        <v>36803</v>
      </c>
      <c r="B59" s="2" t="s">
        <v>35</v>
      </c>
      <c r="C59" s="3"/>
      <c r="H59" s="3" t="s">
        <v>166</v>
      </c>
      <c r="I59" s="2" t="n">
        <v>424792</v>
      </c>
      <c r="J59" s="5" t="n">
        <v>10000</v>
      </c>
      <c r="K59" s="11" t="n">
        <v>5.18</v>
      </c>
      <c r="L59" s="39" t="n">
        <f aca="false">J59*K59</f>
        <v>51800</v>
      </c>
      <c r="M59" s="3"/>
    </row>
    <row r="60" customFormat="false" ht="11.25" hidden="false" customHeight="false" outlineLevel="0" collapsed="false">
      <c r="C60" s="3"/>
      <c r="H60" s="3"/>
      <c r="M60" s="3"/>
      <c r="P60" s="32" t="s">
        <v>167</v>
      </c>
    </row>
    <row r="61" customFormat="false" ht="11.25" hidden="false" customHeight="false" outlineLevel="0" collapsed="false">
      <c r="C61" s="3"/>
      <c r="H61" s="3"/>
      <c r="M61" s="3"/>
    </row>
    <row r="62" customFormat="false" ht="11.25" hidden="false" customHeight="false" outlineLevel="0" collapsed="false">
      <c r="C62" s="3"/>
      <c r="H62" s="3"/>
      <c r="M62" s="3"/>
      <c r="P62" s="32" t="s">
        <v>168</v>
      </c>
    </row>
    <row r="63" customFormat="false" ht="11.25" hidden="false" customHeight="false" outlineLevel="0" collapsed="false">
      <c r="C63" s="3"/>
      <c r="H63" s="3"/>
      <c r="M63" s="3"/>
    </row>
    <row r="64" customFormat="false" ht="11.25" hidden="false" customHeight="false" outlineLevel="0" collapsed="false">
      <c r="C64" s="3"/>
      <c r="H64" s="3"/>
      <c r="M64" s="3"/>
    </row>
    <row r="65" customFormat="false" ht="11.25" hidden="false" customHeight="false" outlineLevel="0" collapsed="false">
      <c r="C65" s="3"/>
      <c r="H65" s="3"/>
      <c r="M65" s="3"/>
    </row>
    <row r="66" customFormat="false" ht="11.25" hidden="false" customHeight="false" outlineLevel="0" collapsed="false">
      <c r="C66" s="3"/>
      <c r="H66" s="3"/>
      <c r="M66" s="3"/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7" colorId="64" zoomScale="80" zoomScaleNormal="80" zoomScalePageLayoutView="100" workbookViewId="0">
      <selection pane="topLeft" activeCell="I63" activeCellId="0" sqref="I6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41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56"/>
    <col collapsed="false" customWidth="false" hidden="false" outlineLevel="0" max="5" min="5" style="5" width="9.14"/>
    <col collapsed="false" customWidth="false" hidden="false" outlineLevel="0" max="6" min="6" style="11" width="9.14"/>
    <col collapsed="false" customWidth="true" hidden="false" outlineLevel="0" max="7" min="7" style="39" width="11.99"/>
    <col collapsed="false" customWidth="true" hidden="false" outlineLevel="0" max="8" min="8" style="2" width="9.28"/>
    <col collapsed="false" customWidth="true" hidden="false" outlineLevel="0" max="9" min="9" style="2" width="6.56"/>
    <col collapsed="false" customWidth="true" hidden="false" outlineLevel="0" max="10" min="10" style="5" width="7.42"/>
    <col collapsed="false" customWidth="true" hidden="false" outlineLevel="0" max="11" min="11" style="11" width="7.7"/>
    <col collapsed="false" customWidth="true" hidden="false" outlineLevel="0" max="12" min="12" style="39" width="10.71"/>
    <col collapsed="false" customWidth="true" hidden="false" outlineLevel="0" max="13" min="13" style="2" width="8.99"/>
    <col collapsed="false" customWidth="true" hidden="false" outlineLevel="0" max="14" min="14" style="5" width="6.99"/>
    <col collapsed="false" customWidth="false" hidden="false" outlineLevel="0" max="15" min="15" style="41" width="9.14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6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3" t="s">
        <v>11</v>
      </c>
      <c r="G2" s="47" t="s">
        <v>12</v>
      </c>
      <c r="H2" s="22" t="s">
        <v>8</v>
      </c>
      <c r="I2" s="17" t="s">
        <v>9</v>
      </c>
      <c r="J2" s="19" t="s">
        <v>10</v>
      </c>
      <c r="K2" s="23" t="s">
        <v>11</v>
      </c>
      <c r="L2" s="47" t="s">
        <v>12</v>
      </c>
      <c r="M2" s="50"/>
      <c r="N2" s="19" t="s">
        <v>10</v>
      </c>
      <c r="O2" s="20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" t="n">
        <v>36831</v>
      </c>
      <c r="B3" s="2" t="s">
        <v>15</v>
      </c>
      <c r="C3" s="3" t="s">
        <v>18</v>
      </c>
      <c r="D3" s="2" t="n">
        <v>461167</v>
      </c>
      <c r="E3" s="5" t="n">
        <v>44681</v>
      </c>
      <c r="F3" s="11" t="n">
        <v>4.4275</v>
      </c>
      <c r="G3" s="39" t="n">
        <f aca="false">E3*F3</f>
        <v>197825.1275</v>
      </c>
      <c r="H3" s="3" t="s">
        <v>16</v>
      </c>
      <c r="I3" s="2" t="n">
        <v>461162</v>
      </c>
      <c r="J3" s="5" t="n">
        <v>44681</v>
      </c>
      <c r="K3" s="11" t="n">
        <v>4.42</v>
      </c>
      <c r="L3" s="39" t="n">
        <f aca="false">J3*K3</f>
        <v>197490.02</v>
      </c>
      <c r="M3" s="126" t="n">
        <f aca="false">F3-K3</f>
        <v>0.00750000000000028</v>
      </c>
      <c r="N3" s="5" t="n">
        <v>44681</v>
      </c>
      <c r="O3" s="41" t="n">
        <v>0.005</v>
      </c>
      <c r="P3" s="2" t="s">
        <v>154</v>
      </c>
      <c r="Q3" s="24" t="s">
        <v>17</v>
      </c>
    </row>
    <row r="4" customFormat="false" ht="11.25" hidden="false" customHeight="false" outlineLevel="0" collapsed="false">
      <c r="A4" s="1" t="n">
        <v>36832</v>
      </c>
      <c r="B4" s="2" t="s">
        <v>15</v>
      </c>
      <c r="C4" s="3" t="s">
        <v>18</v>
      </c>
      <c r="D4" s="2" t="n">
        <v>461167</v>
      </c>
      <c r="E4" s="5" t="n">
        <v>2479</v>
      </c>
      <c r="F4" s="11" t="n">
        <v>4.4375</v>
      </c>
      <c r="G4" s="39" t="n">
        <f aca="false">E4*F4</f>
        <v>11000.5625</v>
      </c>
      <c r="H4" s="3" t="s">
        <v>16</v>
      </c>
      <c r="I4" s="2" t="n">
        <v>461162</v>
      </c>
      <c r="J4" s="5" t="n">
        <v>2479</v>
      </c>
      <c r="K4" s="11" t="n">
        <v>4.43</v>
      </c>
      <c r="L4" s="39" t="n">
        <f aca="false">J4*K4</f>
        <v>10981.97</v>
      </c>
      <c r="M4" s="126" t="n">
        <f aca="false">F4-K4</f>
        <v>0.00750000000000028</v>
      </c>
      <c r="N4" s="5" t="n">
        <v>2479</v>
      </c>
      <c r="O4" s="41" t="n">
        <v>0.005</v>
      </c>
      <c r="Q4" s="30" t="s">
        <v>20</v>
      </c>
    </row>
    <row r="5" customFormat="false" ht="11.25" hidden="false" customHeight="false" outlineLevel="0" collapsed="false">
      <c r="A5" s="1" t="n">
        <v>36833</v>
      </c>
      <c r="B5" s="2" t="s">
        <v>15</v>
      </c>
      <c r="C5" s="3" t="s">
        <v>18</v>
      </c>
      <c r="D5" s="2" t="n">
        <v>461167</v>
      </c>
      <c r="E5" s="5" t="n">
        <v>647</v>
      </c>
      <c r="F5" s="11" t="n">
        <v>4.5675</v>
      </c>
      <c r="G5" s="39" t="n">
        <f aca="false">E5*F5</f>
        <v>2955.1725</v>
      </c>
      <c r="H5" s="3" t="s">
        <v>16</v>
      </c>
      <c r="I5" s="2" t="n">
        <v>461162</v>
      </c>
      <c r="J5" s="5" t="n">
        <v>647</v>
      </c>
      <c r="K5" s="11" t="n">
        <v>4.56</v>
      </c>
      <c r="L5" s="39" t="n">
        <f aca="false">J5*K5</f>
        <v>2950.32</v>
      </c>
      <c r="M5" s="126" t="n">
        <f aca="false">F5-K5</f>
        <v>0.00750000000000028</v>
      </c>
      <c r="N5" s="5" t="n">
        <v>647</v>
      </c>
      <c r="O5" s="41" t="n">
        <v>0.005</v>
      </c>
    </row>
    <row r="6" customFormat="false" ht="11.25" hidden="false" customHeight="false" outlineLevel="0" collapsed="false">
      <c r="A6" s="1" t="n">
        <v>36844</v>
      </c>
      <c r="B6" s="2" t="s">
        <v>15</v>
      </c>
      <c r="C6" s="3" t="s">
        <v>18</v>
      </c>
      <c r="D6" s="2" t="n">
        <v>461167</v>
      </c>
      <c r="E6" s="5" t="n">
        <v>8855</v>
      </c>
      <c r="F6" s="11" t="n">
        <v>5.7375</v>
      </c>
      <c r="G6" s="39" t="n">
        <f aca="false">E6*F6</f>
        <v>50805.5625</v>
      </c>
      <c r="H6" s="3" t="s">
        <v>16</v>
      </c>
      <c r="I6" s="2" t="n">
        <v>461162</v>
      </c>
      <c r="J6" s="5" t="n">
        <v>8855</v>
      </c>
      <c r="K6" s="11" t="n">
        <v>5.73</v>
      </c>
      <c r="L6" s="39" t="n">
        <f aca="false">J6*K6</f>
        <v>50739.15</v>
      </c>
      <c r="M6" s="126" t="n">
        <f aca="false">F6-K6</f>
        <v>0.0074999999999994</v>
      </c>
      <c r="N6" s="5" t="n">
        <v>8855</v>
      </c>
      <c r="O6" s="41" t="n">
        <v>0.005</v>
      </c>
    </row>
    <row r="7" customFormat="false" ht="11.25" hidden="false" customHeight="false" outlineLevel="0" collapsed="false">
      <c r="A7" s="1" t="n">
        <v>36845</v>
      </c>
      <c r="B7" s="2" t="s">
        <v>15</v>
      </c>
      <c r="C7" s="3" t="s">
        <v>18</v>
      </c>
      <c r="D7" s="2" t="n">
        <v>461167</v>
      </c>
      <c r="E7" s="5" t="n">
        <v>7853</v>
      </c>
      <c r="F7" s="11" t="n">
        <v>5.9375</v>
      </c>
      <c r="G7" s="39" t="n">
        <f aca="false">E7*F7</f>
        <v>46627.1875</v>
      </c>
      <c r="H7" s="3" t="s">
        <v>16</v>
      </c>
      <c r="I7" s="2" t="n">
        <v>461162</v>
      </c>
      <c r="J7" s="5" t="n">
        <v>7853</v>
      </c>
      <c r="K7" s="11" t="n">
        <v>5.93</v>
      </c>
      <c r="L7" s="39" t="n">
        <f aca="false">J7*K7</f>
        <v>46568.29</v>
      </c>
      <c r="M7" s="126" t="n">
        <f aca="false">F7-K7</f>
        <v>0.00750000000000028</v>
      </c>
      <c r="N7" s="5" t="n">
        <v>7853</v>
      </c>
      <c r="O7" s="41" t="n">
        <v>0.005</v>
      </c>
    </row>
    <row r="8" customFormat="false" ht="11.25" hidden="false" customHeight="false" outlineLevel="0" collapsed="false">
      <c r="B8" s="2" t="s">
        <v>12</v>
      </c>
      <c r="C8" s="3"/>
      <c r="E8" s="31" t="n">
        <f aca="false">SUM(E3:E7)</f>
        <v>64515</v>
      </c>
      <c r="H8" s="3"/>
      <c r="J8" s="31" t="n">
        <f aca="false">SUM(J3:J7)</f>
        <v>64515</v>
      </c>
      <c r="M8" s="3"/>
      <c r="N8" s="31" t="n">
        <f aca="false">SUM(N3:N7)</f>
        <v>64515</v>
      </c>
      <c r="P8" s="32" t="s">
        <v>169</v>
      </c>
    </row>
    <row r="9" customFormat="false" ht="11.25" hidden="false" customHeight="false" outlineLevel="0" collapsed="false">
      <c r="C9" s="3"/>
      <c r="H9" s="3"/>
      <c r="M9" s="3"/>
    </row>
    <row r="10" customFormat="false" ht="11.25" hidden="false" customHeight="false" outlineLevel="0" collapsed="false">
      <c r="A10" s="1" t="n">
        <v>36831</v>
      </c>
      <c r="B10" s="2" t="s">
        <v>28</v>
      </c>
      <c r="C10" s="3" t="s">
        <v>16</v>
      </c>
      <c r="D10" s="2" t="n">
        <v>255905</v>
      </c>
      <c r="E10" s="5" t="n">
        <v>3932</v>
      </c>
      <c r="F10" s="11" t="n">
        <v>4.43</v>
      </c>
      <c r="G10" s="39" t="n">
        <f aca="false">E10*F10</f>
        <v>17418.76</v>
      </c>
      <c r="H10" s="3"/>
      <c r="M10" s="3" t="n">
        <f aca="false">F10-K10</f>
        <v>4.43</v>
      </c>
      <c r="N10" s="5" t="n">
        <v>3932</v>
      </c>
    </row>
    <row r="11" customFormat="false" ht="11.25" hidden="false" customHeight="false" outlineLevel="0" collapsed="false">
      <c r="A11" s="1" t="n">
        <v>36833</v>
      </c>
      <c r="B11" s="2" t="s">
        <v>28</v>
      </c>
      <c r="C11" s="3" t="s">
        <v>16</v>
      </c>
      <c r="D11" s="2" t="n">
        <v>255905</v>
      </c>
      <c r="E11" s="5" t="n">
        <v>759</v>
      </c>
      <c r="F11" s="11" t="n">
        <v>4.56</v>
      </c>
      <c r="G11" s="39" t="n">
        <f aca="false">E11*F11</f>
        <v>3461.04</v>
      </c>
      <c r="H11" s="3"/>
      <c r="M11" s="3" t="n">
        <f aca="false">F11-K11</f>
        <v>4.56</v>
      </c>
      <c r="N11" s="5" t="n">
        <v>759</v>
      </c>
    </row>
    <row r="12" customFormat="false" ht="11.25" hidden="false" customHeight="false" outlineLevel="0" collapsed="false">
      <c r="A12" s="1" t="n">
        <v>36844</v>
      </c>
      <c r="B12" s="2" t="s">
        <v>28</v>
      </c>
      <c r="C12" s="3" t="s">
        <v>16</v>
      </c>
      <c r="D12" s="2" t="n">
        <v>255905</v>
      </c>
      <c r="E12" s="5" t="n">
        <v>3579</v>
      </c>
      <c r="F12" s="11" t="n">
        <v>5.73</v>
      </c>
      <c r="G12" s="39" t="n">
        <f aca="false">E12*F12</f>
        <v>20507.67</v>
      </c>
      <c r="H12" s="3"/>
      <c r="M12" s="3" t="n">
        <f aca="false">F12-K12</f>
        <v>5.73</v>
      </c>
      <c r="N12" s="5" t="n">
        <v>3579</v>
      </c>
    </row>
    <row r="13" customFormat="false" ht="11.25" hidden="false" customHeight="false" outlineLevel="0" collapsed="false">
      <c r="A13" s="1" t="n">
        <v>36846</v>
      </c>
      <c r="B13" s="2" t="s">
        <v>28</v>
      </c>
      <c r="C13" s="3" t="s">
        <v>16</v>
      </c>
      <c r="D13" s="2" t="n">
        <v>255905</v>
      </c>
      <c r="E13" s="5" t="n">
        <v>540</v>
      </c>
      <c r="F13" s="11" t="n">
        <v>6.07</v>
      </c>
      <c r="G13" s="39" t="n">
        <f aca="false">E13*F13</f>
        <v>3277.8</v>
      </c>
      <c r="H13" s="3"/>
      <c r="M13" s="3" t="n">
        <f aca="false">F13-K13</f>
        <v>6.07</v>
      </c>
      <c r="N13" s="5" t="n">
        <v>540</v>
      </c>
    </row>
    <row r="14" customFormat="false" ht="11.25" hidden="false" customHeight="false" outlineLevel="0" collapsed="false">
      <c r="A14" s="1" t="n">
        <v>36831</v>
      </c>
      <c r="B14" s="2" t="s">
        <v>28</v>
      </c>
      <c r="C14" s="3" t="s">
        <v>18</v>
      </c>
      <c r="D14" s="2" t="n">
        <v>255905</v>
      </c>
      <c r="E14" s="5" t="n">
        <v>5000</v>
      </c>
      <c r="F14" s="11" t="n">
        <v>4.43</v>
      </c>
      <c r="G14" s="39" t="n">
        <f aca="false">E14*F14</f>
        <v>22150</v>
      </c>
      <c r="H14" s="3"/>
      <c r="M14" s="3" t="n">
        <f aca="false">F14-K14</f>
        <v>4.43</v>
      </c>
      <c r="N14" s="5" t="n">
        <v>5000</v>
      </c>
    </row>
    <row r="15" customFormat="false" ht="11.25" hidden="false" customHeight="false" outlineLevel="0" collapsed="false">
      <c r="A15" s="1" t="n">
        <v>36832</v>
      </c>
      <c r="B15" s="2" t="s">
        <v>28</v>
      </c>
      <c r="C15" s="3" t="s">
        <v>18</v>
      </c>
      <c r="D15" s="2" t="n">
        <v>255905</v>
      </c>
      <c r="E15" s="5" t="n">
        <v>1754</v>
      </c>
      <c r="F15" s="11" t="n">
        <v>4.45</v>
      </c>
      <c r="G15" s="39" t="n">
        <f aca="false">E15*F15</f>
        <v>7805.3</v>
      </c>
      <c r="H15" s="3"/>
      <c r="M15" s="3" t="n">
        <f aca="false">F15-K15</f>
        <v>4.45</v>
      </c>
      <c r="N15" s="5" t="n">
        <v>1754</v>
      </c>
    </row>
    <row r="16" customFormat="false" ht="11.25" hidden="false" customHeight="false" outlineLevel="0" collapsed="false">
      <c r="A16" s="1" t="s">
        <v>170</v>
      </c>
      <c r="B16" s="2" t="s">
        <v>28</v>
      </c>
      <c r="C16" s="3" t="s">
        <v>18</v>
      </c>
      <c r="D16" s="2" t="n">
        <v>255905</v>
      </c>
      <c r="E16" s="5" t="n">
        <v>2058</v>
      </c>
      <c r="F16" s="11" t="n">
        <v>4.71</v>
      </c>
      <c r="G16" s="39" t="n">
        <f aca="false">E16*F16</f>
        <v>9693.18</v>
      </c>
      <c r="H16" s="3"/>
      <c r="M16" s="3" t="n">
        <f aca="false">F16-K16</f>
        <v>4.71</v>
      </c>
      <c r="N16" s="5" t="n">
        <v>2058</v>
      </c>
    </row>
    <row r="17" customFormat="false" ht="11.25" hidden="false" customHeight="false" outlineLevel="0" collapsed="false">
      <c r="A17" s="1" t="n">
        <v>36839</v>
      </c>
      <c r="B17" s="2" t="s">
        <v>28</v>
      </c>
      <c r="C17" s="3" t="s">
        <v>18</v>
      </c>
      <c r="D17" s="2" t="n">
        <v>255905</v>
      </c>
      <c r="E17" s="5" t="n">
        <v>9402</v>
      </c>
      <c r="F17" s="11" t="n">
        <v>5.07</v>
      </c>
      <c r="G17" s="39" t="n">
        <f aca="false">E17*F17</f>
        <v>47668.14</v>
      </c>
      <c r="H17" s="3"/>
      <c r="M17" s="3" t="n">
        <f aca="false">F17-K17</f>
        <v>5.07</v>
      </c>
      <c r="N17" s="5" t="n">
        <v>9402</v>
      </c>
    </row>
    <row r="18" customFormat="false" ht="11.25" hidden="false" customHeight="false" outlineLevel="0" collapsed="false">
      <c r="A18" s="1" t="n">
        <v>36845</v>
      </c>
      <c r="B18" s="2" t="s">
        <v>28</v>
      </c>
      <c r="C18" s="3" t="s">
        <v>18</v>
      </c>
      <c r="D18" s="2" t="n">
        <v>255905</v>
      </c>
      <c r="E18" s="5" t="n">
        <v>2567</v>
      </c>
      <c r="F18" s="11" t="n">
        <v>5.89</v>
      </c>
      <c r="G18" s="39" t="n">
        <f aca="false">E18*F18</f>
        <v>15119.63</v>
      </c>
      <c r="H18" s="3"/>
      <c r="M18" s="3" t="n">
        <f aca="false">F18-K18</f>
        <v>5.89</v>
      </c>
      <c r="N18" s="5" t="n">
        <v>2567</v>
      </c>
    </row>
    <row r="19" customFormat="false" ht="11.25" hidden="false" customHeight="false" outlineLevel="0" collapsed="false">
      <c r="A19" s="1" t="n">
        <v>36847</v>
      </c>
      <c r="B19" s="2" t="s">
        <v>28</v>
      </c>
      <c r="C19" s="3"/>
      <c r="H19" s="3" t="s">
        <v>16</v>
      </c>
      <c r="I19" s="2" t="n">
        <v>257324</v>
      </c>
      <c r="J19" s="5" t="n">
        <v>1</v>
      </c>
      <c r="K19" s="11" t="n">
        <v>6.07</v>
      </c>
      <c r="L19" s="39" t="n">
        <f aca="false">J19*K19</f>
        <v>6.07</v>
      </c>
      <c r="M19" s="3" t="n">
        <f aca="false">F19-K19</f>
        <v>-6.07</v>
      </c>
      <c r="N19" s="5" t="n">
        <v>1</v>
      </c>
    </row>
    <row r="20" customFormat="false" ht="11.25" hidden="false" customHeight="false" outlineLevel="0" collapsed="false">
      <c r="A20" s="3" t="s">
        <v>171</v>
      </c>
      <c r="B20" s="2" t="s">
        <v>28</v>
      </c>
      <c r="C20" s="3"/>
      <c r="H20" s="3" t="s">
        <v>16</v>
      </c>
      <c r="I20" s="2" t="n">
        <v>257324</v>
      </c>
      <c r="J20" s="5" t="n">
        <v>3</v>
      </c>
      <c r="K20" s="11" t="n">
        <v>5.95</v>
      </c>
      <c r="L20" s="39" t="n">
        <f aca="false">J20*K20</f>
        <v>17.85</v>
      </c>
      <c r="M20" s="3" t="n">
        <f aca="false">F20-K20</f>
        <v>-5.95</v>
      </c>
      <c r="N20" s="5" t="n">
        <v>3</v>
      </c>
    </row>
    <row r="21" customFormat="false" ht="11.25" hidden="false" customHeight="false" outlineLevel="0" collapsed="false">
      <c r="A21" s="1" t="n">
        <v>36838</v>
      </c>
      <c r="B21" s="2" t="s">
        <v>28</v>
      </c>
      <c r="C21" s="3"/>
      <c r="H21" s="3" t="s">
        <v>18</v>
      </c>
      <c r="I21" s="2" t="n">
        <v>257324</v>
      </c>
      <c r="J21" s="5" t="n">
        <v>736</v>
      </c>
      <c r="K21" s="11" t="n">
        <v>4.83</v>
      </c>
      <c r="L21" s="39" t="n">
        <f aca="false">J21*K21</f>
        <v>3554.88</v>
      </c>
      <c r="M21" s="3" t="n">
        <f aca="false">F21-K21</f>
        <v>-4.83</v>
      </c>
      <c r="N21" s="5" t="n">
        <v>736</v>
      </c>
    </row>
    <row r="22" customFormat="false" ht="11.25" hidden="false" customHeight="false" outlineLevel="0" collapsed="false">
      <c r="A22" s="1" t="s">
        <v>172</v>
      </c>
      <c r="B22" s="2" t="s">
        <v>28</v>
      </c>
      <c r="C22" s="3"/>
      <c r="H22" s="3" t="s">
        <v>18</v>
      </c>
      <c r="I22" s="2" t="n">
        <v>257324</v>
      </c>
      <c r="J22" s="5" t="n">
        <v>2598</v>
      </c>
      <c r="K22" s="11" t="n">
        <v>5.365</v>
      </c>
      <c r="L22" s="39" t="n">
        <f aca="false">J22*K22</f>
        <v>13938.27</v>
      </c>
      <c r="M22" s="3" t="n">
        <f aca="false">F22-K22</f>
        <v>-5.365</v>
      </c>
      <c r="N22" s="5" t="n">
        <v>2598</v>
      </c>
    </row>
    <row r="23" customFormat="false" ht="11.25" hidden="false" customHeight="false" outlineLevel="0" collapsed="false">
      <c r="A23" s="1" t="n">
        <v>36844</v>
      </c>
      <c r="B23" s="2" t="s">
        <v>28</v>
      </c>
      <c r="C23" s="3"/>
      <c r="H23" s="3" t="s">
        <v>18</v>
      </c>
      <c r="I23" s="2" t="n">
        <v>257324</v>
      </c>
      <c r="J23" s="5" t="n">
        <v>5</v>
      </c>
      <c r="K23" s="11" t="n">
        <v>5.73</v>
      </c>
      <c r="L23" s="39" t="n">
        <f aca="false">J23*K23</f>
        <v>28.65</v>
      </c>
      <c r="M23" s="3" t="n">
        <f aca="false">F23-K23</f>
        <v>-5.73</v>
      </c>
      <c r="N23" s="5" t="n">
        <v>5</v>
      </c>
    </row>
    <row r="24" customFormat="false" ht="11.25" hidden="false" customHeight="false" outlineLevel="0" collapsed="false">
      <c r="A24" s="1" t="n">
        <v>36845</v>
      </c>
      <c r="B24" s="2" t="s">
        <v>28</v>
      </c>
      <c r="C24" s="3"/>
      <c r="H24" s="3" t="s">
        <v>18</v>
      </c>
      <c r="I24" s="2" t="n">
        <v>257324</v>
      </c>
      <c r="J24" s="5" t="n">
        <v>5</v>
      </c>
      <c r="K24" s="11" t="n">
        <v>5.9</v>
      </c>
      <c r="L24" s="39" t="n">
        <f aca="false">J24*K24</f>
        <v>29.5</v>
      </c>
      <c r="M24" s="3" t="n">
        <f aca="false">F24-K24</f>
        <v>-5.9</v>
      </c>
      <c r="N24" s="5" t="n">
        <v>5</v>
      </c>
    </row>
    <row r="25" customFormat="false" ht="11.25" hidden="false" customHeight="false" outlineLevel="0" collapsed="false">
      <c r="A25" s="1" t="n">
        <v>36846</v>
      </c>
      <c r="B25" s="2" t="s">
        <v>28</v>
      </c>
      <c r="C25" s="3"/>
      <c r="H25" s="3" t="s">
        <v>18</v>
      </c>
      <c r="I25" s="2" t="n">
        <v>257324</v>
      </c>
      <c r="J25" s="5" t="n">
        <v>7267</v>
      </c>
      <c r="K25" s="11" t="n">
        <v>6.1</v>
      </c>
      <c r="L25" s="39" t="n">
        <f aca="false">J25*K25</f>
        <v>44328.7</v>
      </c>
      <c r="M25" s="3" t="n">
        <f aca="false">F25-K25</f>
        <v>-6.1</v>
      </c>
      <c r="N25" s="5" t="n">
        <v>7267</v>
      </c>
    </row>
    <row r="26" customFormat="false" ht="11.25" hidden="false" customHeight="false" outlineLevel="0" collapsed="false">
      <c r="A26" s="1" t="n">
        <v>36847</v>
      </c>
      <c r="B26" s="2" t="s">
        <v>28</v>
      </c>
      <c r="C26" s="3"/>
      <c r="H26" s="3" t="s">
        <v>18</v>
      </c>
      <c r="I26" s="2" t="n">
        <v>257324</v>
      </c>
      <c r="J26" s="5" t="n">
        <v>3925</v>
      </c>
      <c r="K26" s="11" t="n">
        <v>6.07</v>
      </c>
      <c r="L26" s="39" t="n">
        <f aca="false">J26*K26</f>
        <v>23824.75</v>
      </c>
      <c r="M26" s="3" t="n">
        <f aca="false">F26-K26</f>
        <v>-6.07</v>
      </c>
      <c r="N26" s="5" t="n">
        <v>3925</v>
      </c>
    </row>
    <row r="27" customFormat="false" ht="11.25" hidden="false" customHeight="false" outlineLevel="0" collapsed="false">
      <c r="A27" s="1" t="s">
        <v>173</v>
      </c>
      <c r="B27" s="2" t="s">
        <v>28</v>
      </c>
      <c r="C27" s="3"/>
      <c r="H27" s="3" t="s">
        <v>18</v>
      </c>
      <c r="I27" s="2" t="n">
        <v>257324</v>
      </c>
      <c r="J27" s="5" t="n">
        <v>16153</v>
      </c>
      <c r="K27" s="11" t="n">
        <v>5.95</v>
      </c>
      <c r="L27" s="39" t="n">
        <f aca="false">J27*K27</f>
        <v>96110.35</v>
      </c>
      <c r="M27" s="3" t="n">
        <f aca="false">F27-K27</f>
        <v>-5.95</v>
      </c>
      <c r="N27" s="5" t="n">
        <v>16153</v>
      </c>
    </row>
    <row r="28" customFormat="false" ht="11.25" hidden="false" customHeight="false" outlineLevel="0" collapsed="false">
      <c r="A28" s="1" t="n">
        <v>36851</v>
      </c>
      <c r="B28" s="2" t="s">
        <v>28</v>
      </c>
      <c r="C28" s="3"/>
      <c r="H28" s="3" t="s">
        <v>18</v>
      </c>
      <c r="I28" s="2" t="n">
        <v>257324</v>
      </c>
      <c r="J28" s="5" t="n">
        <v>15777</v>
      </c>
      <c r="K28" s="11" t="n">
        <v>6.5</v>
      </c>
      <c r="L28" s="39" t="n">
        <f aca="false">J28*K28</f>
        <v>102550.5</v>
      </c>
      <c r="M28" s="3" t="n">
        <f aca="false">F28-K28</f>
        <v>-6.5</v>
      </c>
      <c r="N28" s="5" t="n">
        <v>15777</v>
      </c>
    </row>
    <row r="29" customFormat="false" ht="11.25" hidden="false" customHeight="false" outlineLevel="0" collapsed="false">
      <c r="A29" s="1" t="n">
        <v>36852</v>
      </c>
      <c r="B29" s="2" t="s">
        <v>28</v>
      </c>
      <c r="C29" s="3"/>
      <c r="H29" s="3" t="s">
        <v>18</v>
      </c>
      <c r="I29" s="2" t="n">
        <v>257324</v>
      </c>
      <c r="J29" s="5" t="n">
        <v>38082</v>
      </c>
      <c r="K29" s="11" t="n">
        <v>6.47</v>
      </c>
      <c r="L29" s="39" t="n">
        <f aca="false">J29*K29</f>
        <v>246390.54</v>
      </c>
      <c r="M29" s="3" t="n">
        <f aca="false">F29-K29</f>
        <v>-6.47</v>
      </c>
      <c r="N29" s="5" t="n">
        <v>38082</v>
      </c>
    </row>
    <row r="30" customFormat="false" ht="11.25" hidden="false" customHeight="false" outlineLevel="0" collapsed="false">
      <c r="A30" s="1" t="s">
        <v>174</v>
      </c>
      <c r="B30" s="2" t="s">
        <v>28</v>
      </c>
      <c r="C30" s="3"/>
      <c r="H30" s="3" t="s">
        <v>18</v>
      </c>
      <c r="I30" s="2" t="n">
        <v>257324</v>
      </c>
      <c r="J30" s="5" t="n">
        <v>89235</v>
      </c>
      <c r="K30" s="11" t="n">
        <v>6.49</v>
      </c>
      <c r="L30" s="39" t="n">
        <f aca="false">J30*K30</f>
        <v>579135.15</v>
      </c>
      <c r="M30" s="3" t="n">
        <f aca="false">F30-K30</f>
        <v>-6.49</v>
      </c>
      <c r="N30" s="5" t="n">
        <v>89235</v>
      </c>
    </row>
    <row r="31" customFormat="false" ht="11.25" hidden="false" customHeight="false" outlineLevel="0" collapsed="false">
      <c r="A31" s="1" t="n">
        <v>36858</v>
      </c>
      <c r="B31" s="2" t="s">
        <v>28</v>
      </c>
      <c r="C31" s="3"/>
      <c r="H31" s="3" t="s">
        <v>18</v>
      </c>
      <c r="I31" s="2" t="n">
        <v>257324</v>
      </c>
      <c r="J31" s="5" t="n">
        <v>287</v>
      </c>
      <c r="K31" s="11" t="n">
        <v>6.34</v>
      </c>
      <c r="L31" s="39" t="n">
        <f aca="false">J31*K31</f>
        <v>1819.58</v>
      </c>
      <c r="M31" s="3" t="n">
        <f aca="false">F31-K31</f>
        <v>-6.34</v>
      </c>
      <c r="N31" s="5" t="n">
        <v>287</v>
      </c>
    </row>
    <row r="32" customFormat="false" ht="11.25" hidden="false" customHeight="false" outlineLevel="0" collapsed="false">
      <c r="A32" s="1" t="n">
        <v>36859</v>
      </c>
      <c r="B32" s="2" t="s">
        <v>28</v>
      </c>
      <c r="C32" s="3"/>
      <c r="H32" s="3" t="s">
        <v>18</v>
      </c>
      <c r="I32" s="2" t="n">
        <v>257324</v>
      </c>
      <c r="J32" s="5" t="n">
        <v>32429</v>
      </c>
      <c r="K32" s="11" t="n">
        <v>6.14</v>
      </c>
      <c r="L32" s="39" t="n">
        <f aca="false">J32*K32</f>
        <v>199114.06</v>
      </c>
      <c r="M32" s="3" t="n">
        <f aca="false">F32-K32</f>
        <v>-6.14</v>
      </c>
      <c r="N32" s="5" t="n">
        <v>32429</v>
      </c>
    </row>
    <row r="33" customFormat="false" ht="11.25" hidden="false" customHeight="false" outlineLevel="0" collapsed="false">
      <c r="A33" s="1" t="n">
        <v>36860</v>
      </c>
      <c r="B33" s="2" t="s">
        <v>28</v>
      </c>
      <c r="C33" s="3"/>
      <c r="H33" s="3" t="s">
        <v>18</v>
      </c>
      <c r="I33" s="2" t="n">
        <v>257324</v>
      </c>
      <c r="J33" s="5" t="n">
        <v>17345</v>
      </c>
      <c r="K33" s="11" t="n">
        <v>6.09</v>
      </c>
      <c r="L33" s="39" t="n">
        <f aca="false">J33*K33</f>
        <v>105631.05</v>
      </c>
      <c r="M33" s="3" t="n">
        <f aca="false">F33-K33</f>
        <v>-6.09</v>
      </c>
      <c r="N33" s="5" t="n">
        <v>17345</v>
      </c>
    </row>
    <row r="34" customFormat="false" ht="11.25" hidden="false" customHeight="false" outlineLevel="0" collapsed="false">
      <c r="B34" s="2" t="s">
        <v>12</v>
      </c>
      <c r="C34" s="3"/>
      <c r="E34" s="31" t="n">
        <f aca="false">SUM(E10:E33)</f>
        <v>29591</v>
      </c>
      <c r="H34" s="3"/>
      <c r="J34" s="31" t="n">
        <f aca="false">SUM(J19:J33)</f>
        <v>223848</v>
      </c>
      <c r="M34" s="3"/>
      <c r="P34" s="32" t="s">
        <v>175</v>
      </c>
    </row>
    <row r="35" customFormat="false" ht="11.25" hidden="false" customHeight="false" outlineLevel="0" collapsed="false">
      <c r="C35" s="3"/>
      <c r="H35" s="3"/>
      <c r="M35" s="3"/>
    </row>
    <row r="36" customFormat="false" ht="11.25" hidden="false" customHeight="false" outlineLevel="0" collapsed="false">
      <c r="C36" s="3"/>
      <c r="H36" s="3"/>
      <c r="M36" s="3"/>
    </row>
    <row r="37" customFormat="false" ht="11.25" hidden="false" customHeight="false" outlineLevel="0" collapsed="false">
      <c r="A37" s="1" t="n">
        <v>36839</v>
      </c>
      <c r="B37" s="2" t="s">
        <v>59</v>
      </c>
      <c r="C37" s="3" t="s">
        <v>37</v>
      </c>
      <c r="D37" s="2" t="n">
        <v>474879</v>
      </c>
      <c r="E37" s="5" t="n">
        <v>50000</v>
      </c>
      <c r="F37" s="11" t="n">
        <v>5.055</v>
      </c>
      <c r="G37" s="39" t="n">
        <f aca="false">E37*F37</f>
        <v>252750</v>
      </c>
      <c r="H37" s="3" t="s">
        <v>18</v>
      </c>
      <c r="I37" s="2" t="n">
        <v>474887</v>
      </c>
      <c r="J37" s="5" t="n">
        <v>50000</v>
      </c>
      <c r="K37" s="11" t="n">
        <v>5.045</v>
      </c>
      <c r="L37" s="39" t="n">
        <f aca="false">J37*K37</f>
        <v>252250</v>
      </c>
      <c r="M37" s="126" t="n">
        <f aca="false">F37-K37</f>
        <v>0.00999999999999979</v>
      </c>
      <c r="P37" s="32" t="s">
        <v>176</v>
      </c>
    </row>
    <row r="38" customFormat="false" ht="11.25" hidden="false" customHeight="false" outlineLevel="0" collapsed="false">
      <c r="C38" s="3"/>
      <c r="H38" s="3"/>
      <c r="M38" s="3"/>
      <c r="P38" s="32" t="s">
        <v>177</v>
      </c>
    </row>
    <row r="39" customFormat="false" ht="11.25" hidden="false" customHeight="false" outlineLevel="0" collapsed="false">
      <c r="C39" s="3"/>
      <c r="H39" s="3"/>
      <c r="M39" s="3"/>
    </row>
    <row r="40" customFormat="false" ht="11.25" hidden="false" customHeight="false" outlineLevel="0" collapsed="false">
      <c r="A40" s="1" t="n">
        <v>36837</v>
      </c>
      <c r="B40" s="2" t="s">
        <v>35</v>
      </c>
      <c r="C40" s="3" t="s">
        <v>18</v>
      </c>
      <c r="D40" s="2" t="n">
        <v>470451</v>
      </c>
      <c r="E40" s="5" t="n">
        <v>12290</v>
      </c>
      <c r="F40" s="11" t="n">
        <v>4.61</v>
      </c>
      <c r="G40" s="39" t="n">
        <f aca="false">E40*F40</f>
        <v>56656.9</v>
      </c>
      <c r="H40" s="3"/>
      <c r="M40" s="3"/>
    </row>
    <row r="41" customFormat="false" ht="11.25" hidden="false" customHeight="false" outlineLevel="0" collapsed="false">
      <c r="A41" s="1" t="s">
        <v>178</v>
      </c>
      <c r="B41" s="2" t="s">
        <v>35</v>
      </c>
      <c r="C41" s="3" t="s">
        <v>18</v>
      </c>
      <c r="G41" s="39" t="n">
        <v>-847040.13</v>
      </c>
      <c r="H41" s="3"/>
      <c r="M41" s="3"/>
    </row>
    <row r="42" customFormat="false" ht="11.25" hidden="false" customHeight="false" outlineLevel="0" collapsed="false">
      <c r="A42" s="1" t="s">
        <v>179</v>
      </c>
      <c r="B42" s="2" t="s">
        <v>180</v>
      </c>
      <c r="C42" s="3" t="s">
        <v>18</v>
      </c>
      <c r="D42" s="2" t="n">
        <v>452374</v>
      </c>
      <c r="E42" s="5" t="n">
        <v>600000</v>
      </c>
      <c r="F42" s="11" t="n">
        <v>4.6175</v>
      </c>
      <c r="G42" s="39" t="n">
        <f aca="false">E42*F42</f>
        <v>2770500</v>
      </c>
      <c r="H42" s="3"/>
      <c r="M42" s="3"/>
    </row>
    <row r="43" customFormat="false" ht="11.25" hidden="false" customHeight="false" outlineLevel="0" collapsed="false">
      <c r="A43" s="1" t="s">
        <v>179</v>
      </c>
      <c r="B43" s="2" t="s">
        <v>180</v>
      </c>
      <c r="C43" s="3" t="s">
        <v>18</v>
      </c>
      <c r="D43" s="2" t="n">
        <v>454137</v>
      </c>
      <c r="E43" s="5" t="n">
        <v>900000</v>
      </c>
      <c r="F43" s="11" t="n">
        <v>4.615</v>
      </c>
      <c r="G43" s="39" t="n">
        <f aca="false">E43*F43</f>
        <v>4153500</v>
      </c>
      <c r="H43" s="3"/>
      <c r="M43" s="3"/>
    </row>
    <row r="44" customFormat="false" ht="11.25" hidden="false" customHeight="false" outlineLevel="0" collapsed="false">
      <c r="C44" s="3"/>
      <c r="H44" s="3"/>
      <c r="M44" s="3"/>
      <c r="P44" s="32" t="s">
        <v>181</v>
      </c>
    </row>
    <row r="45" customFormat="false" ht="11.25" hidden="false" customHeight="false" outlineLevel="0" collapsed="false">
      <c r="C45" s="3"/>
      <c r="H45" s="3"/>
      <c r="M45" s="3"/>
    </row>
    <row r="46" customFormat="false" ht="11.25" hidden="false" customHeight="false" outlineLevel="0" collapsed="false">
      <c r="C46" s="3"/>
      <c r="H46" s="3"/>
      <c r="M46" s="3"/>
      <c r="P46" s="32" t="s">
        <v>182</v>
      </c>
    </row>
    <row r="47" customFormat="false" ht="11.25" hidden="false" customHeight="false" outlineLevel="0" collapsed="false">
      <c r="C47" s="3"/>
      <c r="H47" s="3"/>
      <c r="M47" s="3"/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O24" activeCellId="0" sqref="O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41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56"/>
    <col collapsed="false" customWidth="false" hidden="false" outlineLevel="0" max="5" min="5" style="5" width="9.14"/>
    <col collapsed="false" customWidth="false" hidden="false" outlineLevel="0" max="6" min="6" style="11" width="9.14"/>
    <col collapsed="false" customWidth="true" hidden="false" outlineLevel="0" max="7" min="7" style="39" width="11.99"/>
    <col collapsed="false" customWidth="true" hidden="false" outlineLevel="0" max="8" min="8" style="2" width="9.28"/>
    <col collapsed="false" customWidth="true" hidden="false" outlineLevel="0" max="9" min="9" style="2" width="6.56"/>
    <col collapsed="false" customWidth="true" hidden="false" outlineLevel="0" max="10" min="10" style="5" width="7.42"/>
    <col collapsed="false" customWidth="true" hidden="false" outlineLevel="0" max="11" min="11" style="11" width="8.14"/>
    <col collapsed="false" customWidth="true" hidden="false" outlineLevel="0" max="12" min="12" style="39" width="10.71"/>
    <col collapsed="false" customWidth="true" hidden="false" outlineLevel="0" max="13" min="13" style="2" width="8.99"/>
    <col collapsed="false" customWidth="true" hidden="false" outlineLevel="0" max="14" min="14" style="5" width="7.14"/>
    <col collapsed="false" customWidth="false" hidden="false" outlineLevel="0" max="15" min="15" style="41" width="9.14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6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3" t="s">
        <v>11</v>
      </c>
      <c r="G2" s="47" t="s">
        <v>12</v>
      </c>
      <c r="H2" s="22" t="s">
        <v>8</v>
      </c>
      <c r="I2" s="17" t="s">
        <v>9</v>
      </c>
      <c r="J2" s="19" t="s">
        <v>10</v>
      </c>
      <c r="K2" s="23" t="s">
        <v>11</v>
      </c>
      <c r="L2" s="47" t="s">
        <v>12</v>
      </c>
      <c r="M2" s="50"/>
      <c r="N2" s="19" t="s">
        <v>10</v>
      </c>
      <c r="O2" s="20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" t="s">
        <v>183</v>
      </c>
      <c r="B3" s="2" t="s">
        <v>15</v>
      </c>
      <c r="C3" s="3" t="s">
        <v>18</v>
      </c>
      <c r="D3" s="2" t="n">
        <v>511665</v>
      </c>
      <c r="E3" s="5" t="n">
        <v>22087</v>
      </c>
      <c r="F3" s="11" t="n">
        <v>6.42</v>
      </c>
      <c r="G3" s="39" t="n">
        <f aca="false">E3*F3</f>
        <v>141798.54</v>
      </c>
      <c r="H3" s="3" t="s">
        <v>16</v>
      </c>
      <c r="I3" s="2" t="n">
        <v>511670</v>
      </c>
      <c r="J3" s="5" t="n">
        <v>22087</v>
      </c>
      <c r="K3" s="11" t="n">
        <v>6.39</v>
      </c>
      <c r="L3" s="39" t="n">
        <f aca="false">J3*K3</f>
        <v>141135.93</v>
      </c>
      <c r="M3" s="126" t="n">
        <f aca="false">F3-K3</f>
        <v>0.0300000000000003</v>
      </c>
      <c r="N3" s="5" t="n">
        <v>22087</v>
      </c>
      <c r="O3" s="41" t="n">
        <v>0.03</v>
      </c>
      <c r="Q3" s="24" t="s">
        <v>17</v>
      </c>
    </row>
    <row r="4" customFormat="false" ht="11.25" hidden="false" customHeight="false" outlineLevel="0" collapsed="false">
      <c r="B4" s="2" t="s">
        <v>12</v>
      </c>
      <c r="C4" s="3"/>
      <c r="E4" s="31" t="n">
        <f aca="false">SUM(E3)</f>
        <v>22087</v>
      </c>
      <c r="H4" s="3"/>
      <c r="J4" s="31" t="n">
        <f aca="false">SUM(J3)</f>
        <v>22087</v>
      </c>
      <c r="M4" s="3"/>
      <c r="N4" s="31" t="n">
        <f aca="false">SUM(N3)</f>
        <v>22087</v>
      </c>
      <c r="P4" s="32" t="s">
        <v>184</v>
      </c>
    </row>
    <row r="5" customFormat="false" ht="11.25" hidden="false" customHeight="false" outlineLevel="0" collapsed="false">
      <c r="C5" s="3"/>
      <c r="H5" s="3"/>
      <c r="M5" s="3"/>
    </row>
    <row r="6" customFormat="false" ht="11.25" hidden="false" customHeight="false" outlineLevel="0" collapsed="false">
      <c r="A6" s="1" t="n">
        <v>36861</v>
      </c>
      <c r="B6" s="2" t="s">
        <v>28</v>
      </c>
      <c r="C6" s="3" t="s">
        <v>16</v>
      </c>
      <c r="D6" s="2" t="n">
        <v>255905</v>
      </c>
      <c r="E6" s="5" t="n">
        <v>118</v>
      </c>
      <c r="F6" s="11" t="n">
        <v>6.4</v>
      </c>
      <c r="G6" s="39" t="n">
        <f aca="false">E6*F6</f>
        <v>755.2</v>
      </c>
      <c r="H6" s="3"/>
      <c r="M6" s="3" t="n">
        <f aca="false">F6-K6</f>
        <v>6.4</v>
      </c>
      <c r="N6" s="5" t="n">
        <v>118</v>
      </c>
    </row>
    <row r="7" customFormat="false" ht="11.25" hidden="false" customHeight="false" outlineLevel="0" collapsed="false">
      <c r="A7" s="1" t="n">
        <v>36861</v>
      </c>
      <c r="B7" s="2" t="s">
        <v>28</v>
      </c>
      <c r="C7" s="3" t="s">
        <v>18</v>
      </c>
      <c r="D7" s="2" t="n">
        <v>255905</v>
      </c>
      <c r="E7" s="5" t="n">
        <v>6567</v>
      </c>
      <c r="F7" s="11" t="n">
        <v>6.4</v>
      </c>
      <c r="G7" s="39" t="n">
        <f aca="false">E7*F7</f>
        <v>42028.8</v>
      </c>
      <c r="H7" s="3"/>
      <c r="M7" s="3" t="n">
        <f aca="false">F7-K7</f>
        <v>6.4</v>
      </c>
      <c r="N7" s="5" t="n">
        <v>6567</v>
      </c>
    </row>
    <row r="8" customFormat="false" ht="11.25" hidden="false" customHeight="false" outlineLevel="0" collapsed="false">
      <c r="A8" s="1" t="n">
        <v>36865</v>
      </c>
      <c r="B8" s="2" t="s">
        <v>28</v>
      </c>
      <c r="C8" s="3" t="s">
        <v>18</v>
      </c>
      <c r="D8" s="2" t="n">
        <v>255905</v>
      </c>
      <c r="E8" s="5" t="n">
        <v>4745</v>
      </c>
      <c r="F8" s="11" t="n">
        <v>7.65</v>
      </c>
      <c r="G8" s="39" t="n">
        <f aca="false">E8*F8</f>
        <v>36299.25</v>
      </c>
      <c r="H8" s="3"/>
      <c r="M8" s="3" t="n">
        <f aca="false">F8-K8</f>
        <v>7.65</v>
      </c>
      <c r="N8" s="5" t="n">
        <v>4745</v>
      </c>
    </row>
    <row r="9" customFormat="false" ht="11.25" hidden="false" customHeight="false" outlineLevel="0" collapsed="false">
      <c r="A9" s="1" t="n">
        <v>36875</v>
      </c>
      <c r="B9" s="2" t="s">
        <v>28</v>
      </c>
      <c r="C9" s="3" t="s">
        <v>18</v>
      </c>
      <c r="D9" s="2" t="n">
        <v>255905</v>
      </c>
      <c r="E9" s="5" t="n">
        <v>445</v>
      </c>
      <c r="F9" s="11" t="n">
        <v>7.75</v>
      </c>
      <c r="G9" s="39" t="n">
        <f aca="false">E9*F9</f>
        <v>3448.75</v>
      </c>
      <c r="H9" s="3"/>
      <c r="M9" s="3" t="n">
        <f aca="false">F9-K9</f>
        <v>7.75</v>
      </c>
      <c r="N9" s="5" t="n">
        <v>445</v>
      </c>
    </row>
    <row r="10" customFormat="false" ht="11.25" hidden="false" customHeight="false" outlineLevel="0" collapsed="false">
      <c r="A10" s="1" t="s">
        <v>185</v>
      </c>
      <c r="B10" s="2" t="s">
        <v>28</v>
      </c>
      <c r="C10" s="3" t="s">
        <v>18</v>
      </c>
      <c r="D10" s="2" t="n">
        <v>255905</v>
      </c>
      <c r="E10" s="5" t="n">
        <v>14064</v>
      </c>
      <c r="F10" s="11" t="n">
        <v>8.12</v>
      </c>
      <c r="G10" s="39" t="n">
        <f aca="false">E10*F10</f>
        <v>114199.68</v>
      </c>
      <c r="H10" s="3"/>
      <c r="M10" s="3" t="n">
        <f aca="false">F10-K10</f>
        <v>8.12</v>
      </c>
      <c r="N10" s="5" t="n">
        <v>14064</v>
      </c>
    </row>
    <row r="11" customFormat="false" ht="11.25" hidden="false" customHeight="false" outlineLevel="0" collapsed="false">
      <c r="A11" s="1" t="s">
        <v>186</v>
      </c>
      <c r="B11" s="2" t="s">
        <v>28</v>
      </c>
      <c r="C11" s="3"/>
      <c r="H11" s="3" t="s">
        <v>18</v>
      </c>
      <c r="I11" s="2" t="n">
        <v>257324</v>
      </c>
      <c r="J11" s="5" t="n">
        <v>489</v>
      </c>
      <c r="K11" s="11" t="n">
        <v>6.7</v>
      </c>
      <c r="L11" s="39" t="n">
        <f aca="false">J11*K11</f>
        <v>3276.3</v>
      </c>
      <c r="M11" s="3" t="n">
        <f aca="false">F11-K11</f>
        <v>-6.7</v>
      </c>
      <c r="N11" s="5" t="n">
        <v>489</v>
      </c>
    </row>
    <row r="12" customFormat="false" ht="11.25" hidden="false" customHeight="false" outlineLevel="0" collapsed="false">
      <c r="A12" s="1" t="n">
        <v>36866</v>
      </c>
      <c r="B12" s="2" t="s">
        <v>28</v>
      </c>
      <c r="C12" s="3"/>
      <c r="H12" s="3" t="s">
        <v>18</v>
      </c>
      <c r="I12" s="2" t="n">
        <v>257324</v>
      </c>
      <c r="J12" s="5" t="n">
        <v>19235</v>
      </c>
      <c r="K12" s="11" t="n">
        <v>8.2</v>
      </c>
      <c r="L12" s="39" t="n">
        <f aca="false">J12*K12</f>
        <v>157727</v>
      </c>
      <c r="M12" s="3" t="n">
        <f aca="false">F12-K12</f>
        <v>-8.2</v>
      </c>
      <c r="N12" s="5" t="n">
        <v>19235</v>
      </c>
    </row>
    <row r="13" customFormat="false" ht="11.25" hidden="false" customHeight="false" outlineLevel="0" collapsed="false">
      <c r="A13" s="1" t="s">
        <v>187</v>
      </c>
      <c r="B13" s="2" t="s">
        <v>28</v>
      </c>
      <c r="C13" s="3"/>
      <c r="H13" s="3" t="s">
        <v>18</v>
      </c>
      <c r="I13" s="2" t="n">
        <v>257324</v>
      </c>
      <c r="J13" s="5" t="n">
        <v>3300</v>
      </c>
      <c r="K13" s="11" t="n">
        <v>8.48</v>
      </c>
      <c r="L13" s="39" t="n">
        <f aca="false">J13*K13</f>
        <v>27984</v>
      </c>
      <c r="M13" s="3" t="n">
        <f aca="false">F13-K13</f>
        <v>-8.48</v>
      </c>
      <c r="N13" s="5" t="n">
        <v>3300</v>
      </c>
    </row>
    <row r="14" customFormat="false" ht="11.25" hidden="false" customHeight="false" outlineLevel="0" collapsed="false">
      <c r="A14" s="1" t="n">
        <v>36872</v>
      </c>
      <c r="B14" s="2" t="s">
        <v>28</v>
      </c>
      <c r="C14" s="3"/>
      <c r="H14" s="3" t="s">
        <v>18</v>
      </c>
      <c r="I14" s="2" t="n">
        <v>257324</v>
      </c>
      <c r="J14" s="5" t="n">
        <v>5481</v>
      </c>
      <c r="K14" s="11" t="n">
        <v>13.25</v>
      </c>
      <c r="L14" s="39" t="n">
        <f aca="false">J14*K14</f>
        <v>72623.25</v>
      </c>
      <c r="M14" s="3" t="n">
        <f aca="false">F14-K14</f>
        <v>-13.25</v>
      </c>
      <c r="N14" s="5" t="n">
        <v>5481</v>
      </c>
    </row>
    <row r="15" customFormat="false" ht="11.25" hidden="false" customHeight="false" outlineLevel="0" collapsed="false">
      <c r="A15" s="1" t="n">
        <v>36873</v>
      </c>
      <c r="B15" s="2" t="s">
        <v>28</v>
      </c>
      <c r="C15" s="3"/>
      <c r="H15" s="3" t="s">
        <v>18</v>
      </c>
      <c r="I15" s="2" t="n">
        <v>257324</v>
      </c>
      <c r="J15" s="5" t="n">
        <v>6049</v>
      </c>
      <c r="K15" s="11" t="n">
        <v>8.8</v>
      </c>
      <c r="L15" s="39" t="n">
        <f aca="false">J15*K15</f>
        <v>53231.2</v>
      </c>
      <c r="M15" s="3" t="n">
        <f aca="false">F15-K15</f>
        <v>-8.8</v>
      </c>
      <c r="N15" s="5" t="n">
        <v>6049</v>
      </c>
    </row>
    <row r="16" customFormat="false" ht="11.25" hidden="false" customHeight="false" outlineLevel="0" collapsed="false">
      <c r="A16" s="1" t="n">
        <v>36874</v>
      </c>
      <c r="B16" s="2" t="s">
        <v>28</v>
      </c>
      <c r="C16" s="3"/>
      <c r="H16" s="3" t="s">
        <v>18</v>
      </c>
      <c r="I16" s="2" t="n">
        <v>257324</v>
      </c>
      <c r="J16" s="5" t="n">
        <v>5462</v>
      </c>
      <c r="K16" s="11" t="n">
        <v>8.4</v>
      </c>
      <c r="L16" s="39" t="n">
        <f aca="false">J16*K16</f>
        <v>45880.8</v>
      </c>
      <c r="M16" s="3" t="n">
        <f aca="false">F16-K16</f>
        <v>-8.4</v>
      </c>
      <c r="N16" s="5" t="n">
        <v>5462</v>
      </c>
    </row>
    <row r="17" customFormat="false" ht="11.25" hidden="false" customHeight="false" outlineLevel="0" collapsed="false">
      <c r="A17" s="1" t="n">
        <v>36879</v>
      </c>
      <c r="B17" s="2" t="s">
        <v>28</v>
      </c>
      <c r="C17" s="3"/>
      <c r="H17" s="3" t="s">
        <v>18</v>
      </c>
      <c r="I17" s="2" t="n">
        <v>257324</v>
      </c>
      <c r="J17" s="5" t="n">
        <v>2711</v>
      </c>
      <c r="K17" s="11" t="n">
        <v>11</v>
      </c>
      <c r="L17" s="39" t="n">
        <f aca="false">J17*K17</f>
        <v>29821</v>
      </c>
      <c r="M17" s="3" t="n">
        <f aca="false">F17-K17</f>
        <v>-11</v>
      </c>
      <c r="N17" s="5" t="n">
        <v>2711</v>
      </c>
    </row>
    <row r="18" customFormat="false" ht="11.25" hidden="false" customHeight="false" outlineLevel="0" collapsed="false">
      <c r="A18" s="1" t="n">
        <v>36880</v>
      </c>
      <c r="B18" s="2" t="s">
        <v>28</v>
      </c>
      <c r="C18" s="3"/>
      <c r="H18" s="3" t="s">
        <v>18</v>
      </c>
      <c r="I18" s="2" t="n">
        <v>257324</v>
      </c>
      <c r="J18" s="5" t="n">
        <v>8518</v>
      </c>
      <c r="K18" s="11" t="n">
        <v>9.85</v>
      </c>
      <c r="L18" s="39" t="n">
        <f aca="false">J18*K18</f>
        <v>83902.3</v>
      </c>
      <c r="M18" s="3" t="n">
        <f aca="false">F18-K18</f>
        <v>-9.85</v>
      </c>
      <c r="N18" s="5" t="n">
        <v>8518</v>
      </c>
    </row>
    <row r="19" customFormat="false" ht="11.25" hidden="false" customHeight="false" outlineLevel="0" collapsed="false">
      <c r="B19" s="2" t="s">
        <v>12</v>
      </c>
      <c r="C19" s="3"/>
      <c r="E19" s="31" t="n">
        <f aca="false">SUM(E6:E18)</f>
        <v>25939</v>
      </c>
      <c r="H19" s="3"/>
      <c r="J19" s="31" t="n">
        <f aca="false">SUM(J11:J18)</f>
        <v>51245</v>
      </c>
      <c r="M19" s="3"/>
      <c r="P19" s="32" t="s">
        <v>188</v>
      </c>
    </row>
    <row r="20" customFormat="false" ht="11.25" hidden="false" customHeight="false" outlineLevel="0" collapsed="false">
      <c r="C20" s="3"/>
      <c r="H20" s="3"/>
      <c r="M20" s="3"/>
    </row>
    <row r="21" customFormat="false" ht="11.25" hidden="false" customHeight="false" outlineLevel="0" collapsed="false">
      <c r="C21" s="3"/>
      <c r="H21" s="3"/>
      <c r="M21" s="3"/>
    </row>
    <row r="22" customFormat="false" ht="11.25" hidden="false" customHeight="false" outlineLevel="0" collapsed="false">
      <c r="A22" s="1" t="s">
        <v>183</v>
      </c>
      <c r="B22" s="2" t="s">
        <v>189</v>
      </c>
      <c r="C22" s="3" t="s">
        <v>16</v>
      </c>
      <c r="D22" s="2" t="n">
        <v>341795</v>
      </c>
      <c r="E22" s="5" t="n">
        <v>322041</v>
      </c>
      <c r="F22" s="11" t="n">
        <v>0</v>
      </c>
      <c r="G22" s="39" t="n">
        <f aca="false">E21*F22</f>
        <v>0</v>
      </c>
      <c r="H22" s="3"/>
      <c r="M22" s="3"/>
      <c r="N22" s="5" t="n">
        <v>322041</v>
      </c>
      <c r="O22" s="41" t="n">
        <v>0</v>
      </c>
    </row>
    <row r="23" customFormat="false" ht="11.25" hidden="false" customHeight="false" outlineLevel="0" collapsed="false">
      <c r="A23" s="1" t="s">
        <v>183</v>
      </c>
      <c r="B23" s="2" t="s">
        <v>189</v>
      </c>
      <c r="C23" s="3" t="s">
        <v>18</v>
      </c>
      <c r="D23" s="2" t="n">
        <v>341795</v>
      </c>
      <c r="E23" s="5" t="n">
        <v>177959</v>
      </c>
      <c r="F23" s="11" t="n">
        <v>0</v>
      </c>
      <c r="G23" s="39" t="n">
        <f aca="false">E22*F23</f>
        <v>0</v>
      </c>
      <c r="H23" s="3"/>
      <c r="M23" s="3"/>
      <c r="N23" s="5" t="n">
        <v>177959</v>
      </c>
      <c r="O23" s="41" t="n">
        <v>0</v>
      </c>
    </row>
    <row r="24" customFormat="false" ht="11.25" hidden="false" customHeight="false" outlineLevel="0" collapsed="false">
      <c r="C24" s="3"/>
      <c r="H24" s="3"/>
      <c r="M24" s="3"/>
      <c r="P24" s="32" t="s">
        <v>190</v>
      </c>
    </row>
    <row r="25" customFormat="false" ht="11.25" hidden="false" customHeight="false" outlineLevel="0" collapsed="false">
      <c r="C25" s="3"/>
      <c r="H25" s="3"/>
      <c r="M25" s="3"/>
    </row>
    <row r="26" customFormat="false" ht="11.25" hidden="false" customHeight="false" outlineLevel="0" collapsed="false">
      <c r="C26" s="3"/>
      <c r="H26" s="3"/>
      <c r="M26" s="3"/>
    </row>
    <row r="27" customFormat="false" ht="11.25" hidden="false" customHeight="false" outlineLevel="0" collapsed="false">
      <c r="C27" s="3"/>
      <c r="H27" s="3"/>
      <c r="M27" s="3"/>
    </row>
    <row r="28" customFormat="false" ht="11.25" hidden="false" customHeight="false" outlineLevel="0" collapsed="false">
      <c r="C28" s="3"/>
      <c r="H28" s="3"/>
      <c r="M28" s="3"/>
    </row>
    <row r="29" customFormat="false" ht="11.25" hidden="false" customHeight="false" outlineLevel="0" collapsed="false">
      <c r="C29" s="3"/>
      <c r="H29" s="3"/>
      <c r="M29" s="3"/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43" activeCellId="0" sqref="I4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41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56"/>
    <col collapsed="false" customWidth="false" hidden="false" outlineLevel="0" max="5" min="5" style="5" width="9.14"/>
    <col collapsed="false" customWidth="false" hidden="false" outlineLevel="0" max="6" min="6" style="11" width="9.14"/>
    <col collapsed="false" customWidth="true" hidden="false" outlineLevel="0" max="7" min="7" style="39" width="13.85"/>
    <col collapsed="false" customWidth="true" hidden="false" outlineLevel="0" max="8" min="8" style="2" width="9.28"/>
    <col collapsed="false" customWidth="true" hidden="false" outlineLevel="0" max="9" min="9" style="2" width="6.56"/>
    <col collapsed="false" customWidth="true" hidden="false" outlineLevel="0" max="10" min="10" style="5" width="7.42"/>
    <col collapsed="false" customWidth="true" hidden="false" outlineLevel="0" max="11" min="11" style="11" width="8.14"/>
    <col collapsed="false" customWidth="true" hidden="false" outlineLevel="0" max="12" min="12" style="39" width="10.71"/>
    <col collapsed="false" customWidth="true" hidden="false" outlineLevel="0" max="13" min="13" style="2" width="8.99"/>
    <col collapsed="false" customWidth="true" hidden="false" outlineLevel="0" max="14" min="14" style="5" width="6.99"/>
    <col collapsed="false" customWidth="false" hidden="false" outlineLevel="0" max="15" min="15" style="41" width="9.14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6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3" t="s">
        <v>11</v>
      </c>
      <c r="G2" s="47" t="s">
        <v>12</v>
      </c>
      <c r="H2" s="22" t="s">
        <v>8</v>
      </c>
      <c r="I2" s="17" t="s">
        <v>9</v>
      </c>
      <c r="J2" s="19" t="s">
        <v>10</v>
      </c>
      <c r="K2" s="23" t="s">
        <v>11</v>
      </c>
      <c r="L2" s="47" t="s">
        <v>12</v>
      </c>
      <c r="M2" s="50"/>
      <c r="N2" s="19" t="s">
        <v>10</v>
      </c>
      <c r="O2" s="20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" t="n">
        <v>36895</v>
      </c>
      <c r="B3" s="2" t="s">
        <v>28</v>
      </c>
      <c r="C3" s="3" t="s">
        <v>18</v>
      </c>
      <c r="D3" s="2" t="n">
        <v>255905</v>
      </c>
      <c r="E3" s="5" t="n">
        <v>78</v>
      </c>
      <c r="F3" s="11" t="n">
        <v>8.55</v>
      </c>
      <c r="G3" s="39" t="n">
        <f aca="false">E3*F3</f>
        <v>666.9</v>
      </c>
      <c r="H3" s="3"/>
      <c r="M3" s="127" t="n">
        <f aca="false">F3-K3</f>
        <v>8.55</v>
      </c>
      <c r="N3" s="5" t="n">
        <v>78</v>
      </c>
      <c r="Q3" s="24" t="s">
        <v>17</v>
      </c>
    </row>
    <row r="4" customFormat="false" ht="11.25" hidden="false" customHeight="false" outlineLevel="0" collapsed="false">
      <c r="A4" s="1" t="n">
        <v>36908</v>
      </c>
      <c r="B4" s="2" t="s">
        <v>28</v>
      </c>
      <c r="C4" s="3" t="s">
        <v>18</v>
      </c>
      <c r="D4" s="2" t="n">
        <v>255905</v>
      </c>
      <c r="E4" s="5" t="n">
        <v>1680</v>
      </c>
      <c r="F4" s="11" t="n">
        <v>8.32</v>
      </c>
      <c r="G4" s="39" t="n">
        <f aca="false">E4*F4</f>
        <v>13977.6</v>
      </c>
      <c r="H4" s="3"/>
      <c r="M4" s="127" t="n">
        <f aca="false">F4-K4</f>
        <v>8.32</v>
      </c>
      <c r="N4" s="5" t="n">
        <v>1680</v>
      </c>
    </row>
    <row r="5" customFormat="false" ht="11.25" hidden="false" customHeight="false" outlineLevel="0" collapsed="false">
      <c r="A5" s="1" t="s">
        <v>191</v>
      </c>
      <c r="B5" s="2" t="s">
        <v>28</v>
      </c>
      <c r="C5" s="3" t="s">
        <v>18</v>
      </c>
      <c r="D5" s="2" t="n">
        <v>255905</v>
      </c>
      <c r="E5" s="5" t="n">
        <v>300</v>
      </c>
      <c r="F5" s="11" t="n">
        <v>7.68</v>
      </c>
      <c r="G5" s="39" t="n">
        <f aca="false">E5*F5</f>
        <v>2304</v>
      </c>
      <c r="H5" s="3"/>
      <c r="M5" s="127" t="n">
        <f aca="false">F5-K5</f>
        <v>7.68</v>
      </c>
      <c r="N5" s="5" t="n">
        <v>300</v>
      </c>
    </row>
    <row r="6" customFormat="false" ht="11.25" hidden="false" customHeight="false" outlineLevel="0" collapsed="false">
      <c r="A6" s="1" t="n">
        <v>36915</v>
      </c>
      <c r="B6" s="2" t="s">
        <v>28</v>
      </c>
      <c r="C6" s="3" t="s">
        <v>18</v>
      </c>
      <c r="D6" s="2" t="n">
        <v>255905</v>
      </c>
      <c r="E6" s="5" t="n">
        <v>50</v>
      </c>
      <c r="F6" s="11" t="n">
        <v>7.18</v>
      </c>
      <c r="G6" s="39" t="n">
        <f aca="false">E6*F6</f>
        <v>359</v>
      </c>
      <c r="H6" s="3"/>
      <c r="M6" s="127" t="n">
        <f aca="false">F6-K6</f>
        <v>7.18</v>
      </c>
      <c r="N6" s="5" t="n">
        <v>50</v>
      </c>
    </row>
    <row r="7" customFormat="false" ht="11.25" hidden="false" customHeight="false" outlineLevel="0" collapsed="false">
      <c r="A7" s="1" t="s">
        <v>192</v>
      </c>
      <c r="B7" s="2" t="s">
        <v>28</v>
      </c>
      <c r="C7" s="3"/>
      <c r="H7" s="3" t="s">
        <v>18</v>
      </c>
      <c r="I7" s="2" t="n">
        <v>257324</v>
      </c>
      <c r="J7" s="5" t="n">
        <v>13982</v>
      </c>
      <c r="K7" s="11" t="n">
        <v>10.8</v>
      </c>
      <c r="L7" s="39" t="n">
        <f aca="false">J7*K7</f>
        <v>151005.6</v>
      </c>
      <c r="M7" s="127" t="n">
        <f aca="false">F7-K7</f>
        <v>-10.8</v>
      </c>
      <c r="N7" s="5" t="n">
        <v>13982</v>
      </c>
    </row>
    <row r="8" customFormat="false" ht="11.25" hidden="false" customHeight="false" outlineLevel="0" collapsed="false">
      <c r="A8" s="1" t="n">
        <v>36896</v>
      </c>
      <c r="B8" s="2" t="s">
        <v>28</v>
      </c>
      <c r="C8" s="3"/>
      <c r="H8" s="3" t="s">
        <v>18</v>
      </c>
      <c r="I8" s="2" t="n">
        <v>257324</v>
      </c>
      <c r="J8" s="5" t="n">
        <v>546</v>
      </c>
      <c r="K8" s="11" t="n">
        <v>9.15</v>
      </c>
      <c r="L8" s="39" t="n">
        <f aca="false">J8*K8</f>
        <v>4995.9</v>
      </c>
      <c r="M8" s="127" t="n">
        <f aca="false">F8-K8</f>
        <v>-9.15</v>
      </c>
      <c r="N8" s="5" t="n">
        <v>546</v>
      </c>
    </row>
    <row r="9" customFormat="false" ht="11.25" hidden="false" customHeight="false" outlineLevel="0" collapsed="false">
      <c r="A9" s="1" t="n">
        <v>36901</v>
      </c>
      <c r="B9" s="2" t="s">
        <v>28</v>
      </c>
      <c r="C9" s="3"/>
      <c r="H9" s="3" t="s">
        <v>18</v>
      </c>
      <c r="I9" s="2" t="n">
        <v>257324</v>
      </c>
      <c r="J9" s="5" t="n">
        <v>87</v>
      </c>
      <c r="K9" s="11" t="n">
        <v>10.15</v>
      </c>
      <c r="L9" s="39" t="n">
        <f aca="false">J9*K9</f>
        <v>883.05</v>
      </c>
      <c r="M9" s="127" t="n">
        <f aca="false">F9-K9</f>
        <v>-10.15</v>
      </c>
      <c r="N9" s="5" t="n">
        <v>87</v>
      </c>
    </row>
    <row r="10" customFormat="false" ht="11.25" hidden="false" customHeight="false" outlineLevel="0" collapsed="false">
      <c r="A10" s="1" t="n">
        <v>36903</v>
      </c>
      <c r="B10" s="2" t="s">
        <v>28</v>
      </c>
      <c r="C10" s="3"/>
      <c r="H10" s="3" t="s">
        <v>18</v>
      </c>
      <c r="I10" s="2" t="n">
        <v>257324</v>
      </c>
      <c r="J10" s="5" t="n">
        <v>1908</v>
      </c>
      <c r="K10" s="11" t="n">
        <v>9.13</v>
      </c>
      <c r="L10" s="39" t="n">
        <f aca="false">J10*K10</f>
        <v>17420.04</v>
      </c>
      <c r="M10" s="127" t="n">
        <f aca="false">F10-K10</f>
        <v>-9.13</v>
      </c>
      <c r="N10" s="5" t="n">
        <v>1908</v>
      </c>
      <c r="P10" s="128"/>
    </row>
    <row r="11" customFormat="false" ht="11.25" hidden="false" customHeight="false" outlineLevel="0" collapsed="false">
      <c r="A11" s="1" t="n">
        <v>36909</v>
      </c>
      <c r="B11" s="2" t="s">
        <v>28</v>
      </c>
      <c r="C11" s="3"/>
      <c r="H11" s="3" t="s">
        <v>18</v>
      </c>
      <c r="I11" s="2" t="n">
        <v>257324</v>
      </c>
      <c r="J11" s="5" t="n">
        <v>60</v>
      </c>
      <c r="K11" s="11" t="n">
        <v>8</v>
      </c>
      <c r="L11" s="39" t="n">
        <f aca="false">J11*K11</f>
        <v>480</v>
      </c>
      <c r="M11" s="127" t="n">
        <f aca="false">F11-K11</f>
        <v>-8</v>
      </c>
      <c r="N11" s="5" t="n">
        <v>60</v>
      </c>
      <c r="P11" s="128"/>
    </row>
    <row r="12" customFormat="false" ht="11.25" hidden="false" customHeight="false" outlineLevel="0" collapsed="false">
      <c r="A12" s="1" t="n">
        <v>36910</v>
      </c>
      <c r="B12" s="2" t="s">
        <v>28</v>
      </c>
      <c r="C12" s="3"/>
      <c r="H12" s="3" t="s">
        <v>18</v>
      </c>
      <c r="I12" s="2" t="n">
        <v>257324</v>
      </c>
      <c r="J12" s="5" t="n">
        <v>1271</v>
      </c>
      <c r="K12" s="11" t="n">
        <v>7.25</v>
      </c>
      <c r="L12" s="39" t="n">
        <f aca="false">J12*K12</f>
        <v>9214.75</v>
      </c>
      <c r="M12" s="127" t="n">
        <f aca="false">F12-K12</f>
        <v>-7.25</v>
      </c>
      <c r="N12" s="5" t="n">
        <v>1271</v>
      </c>
    </row>
    <row r="13" customFormat="false" ht="11.25" hidden="false" customHeight="false" outlineLevel="0" collapsed="false">
      <c r="A13" s="1" t="n">
        <v>36917</v>
      </c>
      <c r="B13" s="2" t="s">
        <v>28</v>
      </c>
      <c r="C13" s="3"/>
      <c r="H13" s="3" t="s">
        <v>18</v>
      </c>
      <c r="I13" s="2" t="n">
        <v>257324</v>
      </c>
      <c r="J13" s="5" t="n">
        <v>3422</v>
      </c>
      <c r="K13" s="11" t="n">
        <v>7.35</v>
      </c>
      <c r="L13" s="39" t="n">
        <f aca="false">J13*K13</f>
        <v>25151.7</v>
      </c>
      <c r="M13" s="127" t="n">
        <f aca="false">F13-K13</f>
        <v>-7.35</v>
      </c>
      <c r="N13" s="5" t="n">
        <v>3422</v>
      </c>
    </row>
    <row r="14" customFormat="false" ht="11.25" hidden="false" customHeight="false" outlineLevel="0" collapsed="false">
      <c r="A14" s="1" t="s">
        <v>193</v>
      </c>
      <c r="B14" s="2" t="s">
        <v>28</v>
      </c>
      <c r="C14" s="3"/>
      <c r="H14" s="3" t="s">
        <v>18</v>
      </c>
      <c r="I14" s="2" t="n">
        <v>257324</v>
      </c>
      <c r="J14" s="5" t="n">
        <v>2385</v>
      </c>
      <c r="K14" s="11" t="n">
        <v>7.15</v>
      </c>
      <c r="L14" s="39" t="n">
        <f aca="false">J14*K14</f>
        <v>17052.75</v>
      </c>
      <c r="M14" s="127" t="n">
        <f aca="false">F14-K14</f>
        <v>-7.15</v>
      </c>
      <c r="N14" s="5" t="n">
        <v>2385</v>
      </c>
    </row>
    <row r="15" customFormat="false" ht="11.25" hidden="false" customHeight="false" outlineLevel="0" collapsed="false">
      <c r="A15" s="1" t="n">
        <v>36922</v>
      </c>
      <c r="B15" s="2" t="s">
        <v>28</v>
      </c>
      <c r="C15" s="3"/>
      <c r="H15" s="3" t="s">
        <v>18</v>
      </c>
      <c r="I15" s="2" t="n">
        <v>257324</v>
      </c>
      <c r="J15" s="5" t="n">
        <v>136</v>
      </c>
      <c r="K15" s="11" t="n">
        <v>5.95</v>
      </c>
      <c r="L15" s="39" t="n">
        <f aca="false">J15*K15</f>
        <v>809.2</v>
      </c>
      <c r="M15" s="127" t="n">
        <f aca="false">F15-K15</f>
        <v>-5.95</v>
      </c>
      <c r="N15" s="5" t="n">
        <v>136</v>
      </c>
    </row>
    <row r="16" customFormat="false" ht="11.25" hidden="false" customHeight="false" outlineLevel="0" collapsed="false">
      <c r="B16" s="2" t="s">
        <v>12</v>
      </c>
      <c r="C16" s="3"/>
      <c r="E16" s="31" t="n">
        <f aca="false">SUM(E3:E14)</f>
        <v>2108</v>
      </c>
      <c r="H16" s="3"/>
      <c r="J16" s="31" t="n">
        <f aca="false">SUM(J7:J15)</f>
        <v>23797</v>
      </c>
      <c r="M16" s="3"/>
      <c r="P16" s="32" t="s">
        <v>194</v>
      </c>
    </row>
    <row r="17" customFormat="false" ht="11.25" hidden="false" customHeight="false" outlineLevel="0" collapsed="false">
      <c r="C17" s="3"/>
      <c r="H17" s="3"/>
      <c r="M17" s="3"/>
    </row>
    <row r="18" customFormat="false" ht="11.25" hidden="false" customHeight="false" outlineLevel="0" collapsed="false">
      <c r="C18" s="3"/>
      <c r="H18" s="3"/>
      <c r="M18" s="3"/>
    </row>
    <row r="19" customFormat="false" ht="11.25" hidden="false" customHeight="false" outlineLevel="0" collapsed="false">
      <c r="A19" s="1" t="n">
        <v>36922</v>
      </c>
      <c r="B19" s="2" t="s">
        <v>189</v>
      </c>
      <c r="C19" s="3" t="s">
        <v>18</v>
      </c>
      <c r="D19" s="2" t="n">
        <v>255905</v>
      </c>
      <c r="E19" s="5" t="n">
        <v>21428</v>
      </c>
      <c r="F19" s="11" t="n">
        <v>5.95</v>
      </c>
      <c r="G19" s="39" t="n">
        <f aca="false">F19*E19</f>
        <v>127496.6</v>
      </c>
      <c r="H19" s="3" t="s">
        <v>18</v>
      </c>
      <c r="I19" s="2" t="n">
        <v>257324</v>
      </c>
      <c r="J19" s="5" t="n">
        <v>21428</v>
      </c>
      <c r="K19" s="11" t="n">
        <v>7.82</v>
      </c>
      <c r="L19" s="39" t="n">
        <f aca="false">K19*J19</f>
        <v>167566.96</v>
      </c>
      <c r="M19" s="126" t="n">
        <f aca="false">F19-K19</f>
        <v>-1.87</v>
      </c>
      <c r="N19" s="5" t="n">
        <v>21428</v>
      </c>
      <c r="O19" s="41" t="n">
        <v>0</v>
      </c>
    </row>
    <row r="20" customFormat="false" ht="11.25" hidden="false" customHeight="false" outlineLevel="0" collapsed="false">
      <c r="C20" s="3"/>
      <c r="H20" s="3"/>
      <c r="M20" s="3"/>
      <c r="P20" s="32" t="s">
        <v>195</v>
      </c>
    </row>
    <row r="21" customFormat="false" ht="11.25" hidden="false" customHeight="false" outlineLevel="0" collapsed="false">
      <c r="C21" s="3"/>
      <c r="H21" s="3"/>
      <c r="M21" s="3"/>
    </row>
    <row r="22" customFormat="false" ht="11.25" hidden="false" customHeight="false" outlineLevel="0" collapsed="false">
      <c r="C22" s="3"/>
      <c r="H22" s="3"/>
      <c r="M22" s="3"/>
    </row>
    <row r="23" customFormat="false" ht="11.25" hidden="false" customHeight="false" outlineLevel="0" collapsed="false">
      <c r="C23" s="3"/>
      <c r="H23" s="3"/>
      <c r="M23" s="3"/>
    </row>
    <row r="24" customFormat="false" ht="11.25" hidden="false" customHeight="false" outlineLevel="0" collapsed="false">
      <c r="C24" s="3"/>
      <c r="H24" s="3"/>
      <c r="M24" s="3"/>
    </row>
    <row r="25" customFormat="false" ht="11.25" hidden="false" customHeight="false" outlineLevel="0" collapsed="false">
      <c r="C25" s="3"/>
      <c r="H25" s="3"/>
      <c r="M25" s="3"/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41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56"/>
    <col collapsed="false" customWidth="false" hidden="false" outlineLevel="0" max="5" min="5" style="5" width="9.14"/>
    <col collapsed="false" customWidth="false" hidden="false" outlineLevel="0" max="6" min="6" style="11" width="9.14"/>
    <col collapsed="false" customWidth="true" hidden="false" outlineLevel="0" max="7" min="7" style="39" width="13.85"/>
    <col collapsed="false" customWidth="true" hidden="false" outlineLevel="0" max="8" min="8" style="2" width="9.28"/>
    <col collapsed="false" customWidth="true" hidden="false" outlineLevel="0" max="9" min="9" style="2" width="6.56"/>
    <col collapsed="false" customWidth="true" hidden="false" outlineLevel="0" max="10" min="10" style="5" width="7.42"/>
    <col collapsed="false" customWidth="true" hidden="false" outlineLevel="0" max="11" min="11" style="11" width="8.14"/>
    <col collapsed="false" customWidth="true" hidden="false" outlineLevel="0" max="12" min="12" style="39" width="10.71"/>
    <col collapsed="false" customWidth="true" hidden="false" outlineLevel="0" max="13" min="13" style="2" width="8.99"/>
    <col collapsed="false" customWidth="true" hidden="false" outlineLevel="0" max="14" min="14" style="5" width="6.99"/>
    <col collapsed="false" customWidth="false" hidden="false" outlineLevel="0" max="15" min="15" style="41" width="9.14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11.25" hidden="false" customHeight="false" outlineLevel="0" collapsed="false">
      <c r="B1" s="9"/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14"/>
      <c r="O1" s="6"/>
      <c r="P1" s="9"/>
      <c r="Q1" s="15"/>
    </row>
    <row r="2" customFormat="false" ht="11.25" hidden="false" customHeight="false" outlineLevel="0" collapsed="false">
      <c r="A2" s="16"/>
      <c r="B2" s="17"/>
      <c r="C2" s="18"/>
      <c r="D2" s="17"/>
      <c r="E2" s="19"/>
      <c r="F2" s="23"/>
      <c r="G2" s="47"/>
      <c r="H2" s="22"/>
      <c r="I2" s="17"/>
      <c r="J2" s="19"/>
      <c r="K2" s="23"/>
      <c r="L2" s="47"/>
      <c r="M2" s="50"/>
      <c r="N2" s="19"/>
      <c r="O2" s="20"/>
      <c r="P2" s="17"/>
      <c r="Q2" s="24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C3" s="3"/>
      <c r="H3" s="3"/>
      <c r="M3" s="127"/>
      <c r="Q3" s="24"/>
    </row>
    <row r="4" customFormat="false" ht="11.25" hidden="false" customHeight="false" outlineLevel="0" collapsed="false">
      <c r="C4" s="3"/>
      <c r="H4" s="3"/>
      <c r="M4" s="127"/>
    </row>
    <row r="5" customFormat="false" ht="11.25" hidden="false" customHeight="false" outlineLevel="0" collapsed="false">
      <c r="B5" s="2" t="s">
        <v>0</v>
      </c>
      <c r="C5" s="3" t="s">
        <v>1</v>
      </c>
      <c r="H5" s="3" t="s">
        <v>2</v>
      </c>
      <c r="M5" s="127" t="s">
        <v>3</v>
      </c>
      <c r="N5" s="5" t="s">
        <v>4</v>
      </c>
      <c r="Q5" s="12" t="s">
        <v>5</v>
      </c>
    </row>
    <row r="6" customFormat="false" ht="11.25" hidden="false" customHeight="false" outlineLevel="0" collapsed="false">
      <c r="A6" s="1" t="s">
        <v>6</v>
      </c>
      <c r="B6" s="2" t="s">
        <v>7</v>
      </c>
      <c r="C6" s="3" t="s">
        <v>8</v>
      </c>
      <c r="D6" s="2" t="s">
        <v>9</v>
      </c>
      <c r="E6" s="5" t="s">
        <v>10</v>
      </c>
      <c r="F6" s="11" t="s">
        <v>11</v>
      </c>
      <c r="G6" s="39" t="s">
        <v>12</v>
      </c>
      <c r="H6" s="3" t="s">
        <v>8</v>
      </c>
      <c r="I6" s="2" t="s">
        <v>9</v>
      </c>
      <c r="J6" s="5" t="s">
        <v>10</v>
      </c>
      <c r="K6" s="11" t="s">
        <v>11</v>
      </c>
      <c r="L6" s="39" t="s">
        <v>12</v>
      </c>
      <c r="M6" s="127"/>
      <c r="N6" s="5" t="s">
        <v>10</v>
      </c>
      <c r="O6" s="41" t="s">
        <v>11</v>
      </c>
      <c r="P6" s="2" t="s">
        <v>13</v>
      </c>
      <c r="Q6" s="12" t="s">
        <v>14</v>
      </c>
    </row>
    <row r="7" customFormat="false" ht="11.25" hidden="false" customHeight="false" outlineLevel="0" collapsed="false">
      <c r="A7" s="1" t="n">
        <v>36924</v>
      </c>
      <c r="B7" s="2" t="s">
        <v>28</v>
      </c>
      <c r="C7" s="3" t="s">
        <v>18</v>
      </c>
      <c r="D7" s="2" t="n">
        <v>255905</v>
      </c>
      <c r="E7" s="5" t="n">
        <v>423</v>
      </c>
      <c r="F7" s="11" t="n">
        <v>6.02</v>
      </c>
      <c r="G7" s="39" t="n">
        <f aca="false">E7*F7</f>
        <v>2546.46</v>
      </c>
      <c r="H7" s="3"/>
      <c r="M7" s="127" t="n">
        <f aca="false">+F7-K7</f>
        <v>6.02</v>
      </c>
      <c r="N7" s="5" t="n">
        <v>423</v>
      </c>
      <c r="Q7" s="12" t="s">
        <v>17</v>
      </c>
    </row>
    <row r="8" customFormat="false" ht="11.25" hidden="false" customHeight="false" outlineLevel="0" collapsed="false">
      <c r="A8" s="1" t="n">
        <v>36929</v>
      </c>
      <c r="B8" s="2" t="s">
        <v>28</v>
      </c>
      <c r="C8" s="3" t="s">
        <v>18</v>
      </c>
      <c r="D8" s="2" t="n">
        <v>255905</v>
      </c>
      <c r="E8" s="5" t="n">
        <v>1115</v>
      </c>
      <c r="F8" s="11" t="n">
        <v>5.75</v>
      </c>
      <c r="G8" s="39" t="n">
        <f aca="false">E8*F8</f>
        <v>6411.25</v>
      </c>
      <c r="H8" s="3"/>
      <c r="M8" s="127" t="n">
        <f aca="false">+F8-K8</f>
        <v>5.75</v>
      </c>
      <c r="N8" s="5" t="n">
        <v>1115</v>
      </c>
    </row>
    <row r="9" customFormat="false" ht="11.25" hidden="false" customHeight="false" outlineLevel="0" collapsed="false">
      <c r="A9" s="1" t="s">
        <v>196</v>
      </c>
      <c r="B9" s="2" t="s">
        <v>28</v>
      </c>
      <c r="C9" s="3" t="s">
        <v>18</v>
      </c>
      <c r="D9" s="2" t="n">
        <v>255905</v>
      </c>
      <c r="E9" s="5" t="n">
        <v>75</v>
      </c>
      <c r="F9" s="11" t="n">
        <v>6.36</v>
      </c>
      <c r="G9" s="39" t="n">
        <f aca="false">E9*F9</f>
        <v>477</v>
      </c>
      <c r="H9" s="3"/>
      <c r="M9" s="127" t="n">
        <f aca="false">+F9-K9</f>
        <v>6.36</v>
      </c>
      <c r="N9" s="5" t="n">
        <v>75</v>
      </c>
    </row>
    <row r="10" customFormat="false" ht="11.25" hidden="false" customHeight="false" outlineLevel="0" collapsed="false">
      <c r="A10" s="1" t="n">
        <v>36936</v>
      </c>
      <c r="B10" s="2" t="s">
        <v>28</v>
      </c>
      <c r="C10" s="3" t="s">
        <v>18</v>
      </c>
      <c r="D10" s="2" t="n">
        <v>255905</v>
      </c>
      <c r="E10" s="5" t="n">
        <v>7429</v>
      </c>
      <c r="F10" s="11" t="n">
        <v>5.81</v>
      </c>
      <c r="G10" s="39" t="n">
        <f aca="false">E10*F10</f>
        <v>43162.49</v>
      </c>
      <c r="H10" s="3"/>
      <c r="M10" s="127" t="n">
        <f aca="false">+F10-K10</f>
        <v>5.81</v>
      </c>
      <c r="N10" s="5" t="n">
        <v>7429</v>
      </c>
      <c r="P10" s="128"/>
    </row>
    <row r="11" customFormat="false" ht="11.25" hidden="false" customHeight="false" outlineLevel="0" collapsed="false">
      <c r="A11" s="1" t="n">
        <v>36938</v>
      </c>
      <c r="B11" s="2" t="s">
        <v>28</v>
      </c>
      <c r="C11" s="3"/>
      <c r="E11" s="5" t="n">
        <v>899</v>
      </c>
      <c r="F11" s="11" t="n">
        <v>5.755</v>
      </c>
      <c r="G11" s="39" t="n">
        <f aca="false">E11*F11</f>
        <v>5173.745</v>
      </c>
      <c r="J11" s="2"/>
      <c r="K11" s="2"/>
      <c r="L11" s="2"/>
      <c r="M11" s="127" t="n">
        <f aca="false">+F11-K11</f>
        <v>5.755</v>
      </c>
      <c r="N11" s="5" t="n">
        <v>899</v>
      </c>
      <c r="P11" s="128"/>
    </row>
    <row r="12" customFormat="false" ht="11.25" hidden="false" customHeight="false" outlineLevel="0" collapsed="false">
      <c r="A12" s="1" t="s">
        <v>197</v>
      </c>
      <c r="B12" s="2" t="s">
        <v>28</v>
      </c>
      <c r="C12" s="3"/>
      <c r="E12" s="5" t="n">
        <v>29526</v>
      </c>
      <c r="F12" s="11" t="n">
        <v>5.25</v>
      </c>
      <c r="G12" s="39" t="n">
        <f aca="false">E12*F12</f>
        <v>155011.5</v>
      </c>
      <c r="J12" s="2"/>
      <c r="K12" s="2"/>
      <c r="L12" s="2"/>
      <c r="M12" s="127" t="n">
        <f aca="false">+F12-K12</f>
        <v>5.25</v>
      </c>
      <c r="N12" s="5" t="n">
        <v>29526</v>
      </c>
    </row>
    <row r="13" customFormat="false" ht="11.25" hidden="false" customHeight="false" outlineLevel="0" collapsed="false">
      <c r="A13" s="1" t="n">
        <v>36928</v>
      </c>
      <c r="C13" s="3"/>
      <c r="H13" s="3" t="s">
        <v>18</v>
      </c>
      <c r="I13" s="2" t="n">
        <v>257324</v>
      </c>
      <c r="J13" s="5" t="n">
        <v>50</v>
      </c>
      <c r="K13" s="11" t="n">
        <v>5.86</v>
      </c>
      <c r="L13" s="39" t="n">
        <f aca="false">J13*K13</f>
        <v>293</v>
      </c>
      <c r="M13" s="127" t="n">
        <f aca="false">+F13-K13</f>
        <v>-5.86</v>
      </c>
      <c r="N13" s="5" t="n">
        <v>50</v>
      </c>
    </row>
    <row r="14" customFormat="false" ht="11.25" hidden="false" customHeight="false" outlineLevel="0" collapsed="false">
      <c r="A14" s="1" t="n">
        <v>36935</v>
      </c>
      <c r="C14" s="3"/>
      <c r="H14" s="3" t="s">
        <v>18</v>
      </c>
      <c r="I14" s="2" t="n">
        <v>257324</v>
      </c>
      <c r="J14" s="5" t="n">
        <v>13</v>
      </c>
      <c r="K14" s="11" t="n">
        <v>5.88</v>
      </c>
      <c r="L14" s="39" t="n">
        <f aca="false">J14*K14</f>
        <v>76.44</v>
      </c>
      <c r="M14" s="127" t="n">
        <f aca="false">+F14-K14</f>
        <v>-5.88</v>
      </c>
      <c r="N14" s="5" t="n">
        <v>13</v>
      </c>
    </row>
    <row r="15" customFormat="false" ht="11.25" hidden="false" customHeight="false" outlineLevel="0" collapsed="false">
      <c r="A15" s="1" t="n">
        <v>36937</v>
      </c>
      <c r="C15" s="3"/>
      <c r="H15" s="3" t="s">
        <v>18</v>
      </c>
      <c r="I15" s="2" t="n">
        <v>257324</v>
      </c>
      <c r="J15" s="5" t="n">
        <v>6489</v>
      </c>
      <c r="K15" s="11" t="n">
        <v>6.1</v>
      </c>
      <c r="L15" s="39" t="n">
        <f aca="false">J15*K15</f>
        <v>39582.9</v>
      </c>
      <c r="M15" s="127" t="n">
        <f aca="false">+F15-K15</f>
        <v>-6.1</v>
      </c>
      <c r="N15" s="5" t="n">
        <v>6489</v>
      </c>
    </row>
    <row r="16" customFormat="false" ht="11.25" hidden="false" customHeight="false" outlineLevel="0" collapsed="false">
      <c r="A16" s="1" t="s">
        <v>198</v>
      </c>
      <c r="C16" s="3"/>
      <c r="E16" s="31"/>
      <c r="H16" s="3" t="s">
        <v>18</v>
      </c>
      <c r="I16" s="2" t="n">
        <v>257324</v>
      </c>
      <c r="J16" s="5" t="n">
        <v>220</v>
      </c>
      <c r="K16" s="11" t="n">
        <v>5.76</v>
      </c>
      <c r="L16" s="39" t="n">
        <f aca="false">J16*K16</f>
        <v>1267.2</v>
      </c>
      <c r="M16" s="127" t="n">
        <f aca="false">+F16-K16</f>
        <v>-5.76</v>
      </c>
      <c r="N16" s="5" t="n">
        <v>220</v>
      </c>
      <c r="P16" s="34"/>
    </row>
    <row r="17" customFormat="false" ht="11.25" hidden="false" customHeight="false" outlineLevel="0" collapsed="false">
      <c r="A17" s="1" t="n">
        <v>36950</v>
      </c>
      <c r="C17" s="3"/>
      <c r="H17" s="3" t="s">
        <v>18</v>
      </c>
      <c r="I17" s="2" t="n">
        <v>257324</v>
      </c>
      <c r="J17" s="5" t="n">
        <v>2114</v>
      </c>
      <c r="K17" s="11" t="n">
        <v>5.43</v>
      </c>
      <c r="L17" s="39" t="n">
        <f aca="false">J17*K17</f>
        <v>11479.02</v>
      </c>
      <c r="M17" s="127" t="n">
        <f aca="false">+F17-K17</f>
        <v>-5.43</v>
      </c>
      <c r="N17" s="5" t="n">
        <v>2114</v>
      </c>
    </row>
    <row r="18" customFormat="false" ht="11.25" hidden="false" customHeight="false" outlineLevel="0" collapsed="false">
      <c r="C18" s="3"/>
      <c r="H18" s="3"/>
      <c r="J18" s="31"/>
      <c r="M18" s="3"/>
    </row>
    <row r="19" customFormat="false" ht="11.25" hidden="false" customHeight="false" outlineLevel="0" collapsed="false">
      <c r="C19" s="3"/>
      <c r="H19" s="3"/>
      <c r="M19" s="126"/>
    </row>
    <row r="20" customFormat="false" ht="11.25" hidden="false" customHeight="false" outlineLevel="0" collapsed="false">
      <c r="B20" s="2" t="s">
        <v>12</v>
      </c>
      <c r="C20" s="3"/>
      <c r="E20" s="5" t="n">
        <f aca="false">SUM(E7:E18)</f>
        <v>39467</v>
      </c>
      <c r="H20" s="3"/>
      <c r="J20" s="5" t="n">
        <f aca="false">SUM(J13:J19)</f>
        <v>8886</v>
      </c>
      <c r="M20" s="3"/>
      <c r="O20" s="5"/>
      <c r="P20" s="129" t="s">
        <v>199</v>
      </c>
    </row>
    <row r="21" customFormat="false" ht="11.25" hidden="false" customHeight="false" outlineLevel="0" collapsed="false">
      <c r="C21" s="3"/>
      <c r="H21" s="3"/>
      <c r="M21" s="3"/>
    </row>
    <row r="22" customFormat="false" ht="11.25" hidden="false" customHeight="false" outlineLevel="0" collapsed="false">
      <c r="C22" s="3"/>
      <c r="H22" s="3"/>
      <c r="M22" s="3"/>
    </row>
    <row r="23" customFormat="false" ht="11.25" hidden="false" customHeight="false" outlineLevel="0" collapsed="false">
      <c r="A23" s="1" t="n">
        <v>36924</v>
      </c>
      <c r="B23" s="2" t="s">
        <v>15</v>
      </c>
      <c r="C23" s="3" t="s">
        <v>200</v>
      </c>
      <c r="D23" s="2" t="n">
        <v>599343</v>
      </c>
      <c r="E23" s="5" t="n">
        <v>4000</v>
      </c>
      <c r="F23" s="11" t="n">
        <v>6.025</v>
      </c>
      <c r="G23" s="39" t="n">
        <f aca="false">+F23*E23</f>
        <v>24100</v>
      </c>
      <c r="H23" s="3" t="s">
        <v>200</v>
      </c>
      <c r="I23" s="2" t="n">
        <v>599348</v>
      </c>
      <c r="J23" s="5" t="n">
        <v>4000</v>
      </c>
      <c r="K23" s="11" t="n">
        <v>6</v>
      </c>
      <c r="L23" s="39" t="n">
        <f aca="false">+K23*J23</f>
        <v>24000</v>
      </c>
      <c r="M23" s="127" t="n">
        <f aca="false">+F23-K23</f>
        <v>0.0250000000000004</v>
      </c>
      <c r="N23" s="5" t="n">
        <v>4000</v>
      </c>
      <c r="P23" s="32" t="s">
        <v>201</v>
      </c>
    </row>
    <row r="24" customFormat="false" ht="11.25" hidden="false" customHeight="false" outlineLevel="0" collapsed="false">
      <c r="C24" s="3"/>
      <c r="H24" s="3"/>
      <c r="M24" s="3"/>
    </row>
    <row r="25" customFormat="false" ht="11.25" hidden="false" customHeight="false" outlineLevel="0" collapsed="false">
      <c r="C25" s="3"/>
      <c r="H25" s="3"/>
      <c r="M25" s="3"/>
    </row>
    <row r="26" customFormat="false" ht="11.25" hidden="false" customHeight="false" outlineLevel="0" collapsed="false">
      <c r="C26" s="3"/>
      <c r="H26" s="3"/>
      <c r="M26" s="3"/>
    </row>
    <row r="27" customFormat="false" ht="11.25" hidden="false" customHeight="false" outlineLevel="0" collapsed="false">
      <c r="C27" s="3"/>
      <c r="H27" s="3"/>
      <c r="M27" s="3"/>
    </row>
    <row r="28" customFormat="false" ht="11.25" hidden="false" customHeight="false" outlineLevel="0" collapsed="false">
      <c r="C28" s="3"/>
      <c r="H28" s="3"/>
      <c r="M28" s="3"/>
    </row>
    <row r="29" customFormat="false" ht="11.25" hidden="false" customHeight="false" outlineLevel="0" collapsed="false">
      <c r="C29" s="3"/>
      <c r="H29" s="3"/>
      <c r="M29" s="3"/>
    </row>
    <row r="30" customFormat="false" ht="11.25" hidden="false" customHeight="false" outlineLevel="0" collapsed="false">
      <c r="C30" s="3"/>
      <c r="H30" s="3"/>
      <c r="M30" s="3"/>
    </row>
    <row r="31" customFormat="false" ht="11.25" hidden="false" customHeight="false" outlineLevel="0" collapsed="false">
      <c r="C31" s="3"/>
      <c r="H31" s="3"/>
      <c r="M31" s="3"/>
    </row>
    <row r="32" customFormat="false" ht="11.25" hidden="false" customHeight="false" outlineLevel="0" collapsed="false">
      <c r="C32" s="3"/>
      <c r="H32" s="3"/>
      <c r="M32" s="3"/>
      <c r="P32" s="2" t="s">
        <v>202</v>
      </c>
    </row>
    <row r="33" customFormat="false" ht="11.25" hidden="false" customHeight="false" outlineLevel="0" collapsed="false">
      <c r="C33" s="3"/>
      <c r="H33" s="3"/>
      <c r="M33" s="3"/>
    </row>
  </sheetData>
  <mergeCells count="2">
    <mergeCell ref="C1:G1"/>
    <mergeCell ref="H1:L1"/>
  </mergeCells>
  <hyperlinks>
    <hyperlink ref="P20" r:id="rId1" display="43234@309=$3,891.06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6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41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56"/>
    <col collapsed="false" customWidth="false" hidden="false" outlineLevel="0" max="5" min="5" style="5" width="9.14"/>
    <col collapsed="false" customWidth="false" hidden="false" outlineLevel="0" max="6" min="6" style="11" width="9.14"/>
    <col collapsed="false" customWidth="true" hidden="false" outlineLevel="0" max="7" min="7" style="39" width="13.85"/>
    <col collapsed="false" customWidth="true" hidden="false" outlineLevel="0" max="8" min="8" style="2" width="9.28"/>
    <col collapsed="false" customWidth="true" hidden="false" outlineLevel="0" max="9" min="9" style="2" width="6.56"/>
    <col collapsed="false" customWidth="true" hidden="false" outlineLevel="0" max="10" min="10" style="5" width="7.42"/>
    <col collapsed="false" customWidth="true" hidden="false" outlineLevel="0" max="11" min="11" style="11" width="8.14"/>
    <col collapsed="false" customWidth="true" hidden="false" outlineLevel="0" max="12" min="12" style="39" width="10.71"/>
    <col collapsed="false" customWidth="true" hidden="false" outlineLevel="0" max="13" min="13" style="2" width="8.99"/>
    <col collapsed="false" customWidth="true" hidden="false" outlineLevel="0" max="14" min="14" style="5" width="6.99"/>
    <col collapsed="false" customWidth="false" hidden="false" outlineLevel="0" max="15" min="15" style="41" width="9.14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11.25" hidden="false" customHeight="false" outlineLevel="0" collapsed="false">
      <c r="B1" s="9"/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14"/>
      <c r="O1" s="6"/>
      <c r="P1" s="9"/>
      <c r="Q1" s="15"/>
    </row>
    <row r="2" customFormat="false" ht="11.25" hidden="false" customHeight="false" outlineLevel="0" collapsed="false">
      <c r="A2" s="16"/>
      <c r="B2" s="17"/>
      <c r="C2" s="18"/>
      <c r="D2" s="17"/>
      <c r="E2" s="19"/>
      <c r="F2" s="23"/>
      <c r="G2" s="47"/>
      <c r="H2" s="22"/>
      <c r="I2" s="17"/>
      <c r="J2" s="19"/>
      <c r="K2" s="23"/>
      <c r="L2" s="47"/>
      <c r="M2" s="50"/>
      <c r="N2" s="19"/>
      <c r="O2" s="20"/>
      <c r="P2" s="17"/>
      <c r="Q2" s="24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C3" s="3"/>
      <c r="H3" s="3"/>
      <c r="M3" s="127"/>
      <c r="Q3" s="24"/>
    </row>
    <row r="4" customFormat="false" ht="11.25" hidden="false" customHeight="false" outlineLevel="0" collapsed="false">
      <c r="C4" s="3"/>
      <c r="H4" s="3"/>
      <c r="M4" s="127"/>
    </row>
    <row r="5" customFormat="false" ht="11.25" hidden="false" customHeight="false" outlineLevel="0" collapsed="false">
      <c r="B5" s="2" t="s">
        <v>0</v>
      </c>
      <c r="C5" s="3" t="s">
        <v>1</v>
      </c>
      <c r="H5" s="3" t="s">
        <v>2</v>
      </c>
      <c r="M5" s="127" t="s">
        <v>3</v>
      </c>
      <c r="N5" s="5" t="s">
        <v>4</v>
      </c>
      <c r="Q5" s="12" t="s">
        <v>5</v>
      </c>
    </row>
    <row r="6" customFormat="false" ht="11.25" hidden="false" customHeight="false" outlineLevel="0" collapsed="false">
      <c r="A6" s="1" t="s">
        <v>6</v>
      </c>
      <c r="B6" s="2" t="s">
        <v>7</v>
      </c>
      <c r="C6" s="3" t="s">
        <v>8</v>
      </c>
      <c r="D6" s="2" t="s">
        <v>9</v>
      </c>
      <c r="E6" s="5" t="s">
        <v>10</v>
      </c>
      <c r="F6" s="11" t="s">
        <v>11</v>
      </c>
      <c r="G6" s="39" t="s">
        <v>12</v>
      </c>
      <c r="H6" s="3" t="s">
        <v>8</v>
      </c>
      <c r="I6" s="2" t="s">
        <v>9</v>
      </c>
      <c r="J6" s="5" t="s">
        <v>10</v>
      </c>
      <c r="K6" s="11" t="s">
        <v>11</v>
      </c>
      <c r="L6" s="39" t="s">
        <v>12</v>
      </c>
      <c r="M6" s="127"/>
      <c r="N6" s="5" t="s">
        <v>10</v>
      </c>
      <c r="O6" s="41" t="s">
        <v>11</v>
      </c>
      <c r="P6" s="2" t="s">
        <v>13</v>
      </c>
      <c r="Q6" s="12" t="s">
        <v>14</v>
      </c>
    </row>
    <row r="7" customFormat="false" ht="11.25" hidden="false" customHeight="false" outlineLevel="0" collapsed="false">
      <c r="A7" s="1" t="n">
        <v>36958</v>
      </c>
      <c r="B7" s="2" t="s">
        <v>28</v>
      </c>
      <c r="C7" s="2" t="s">
        <v>18</v>
      </c>
      <c r="D7" s="2" t="n">
        <v>255905</v>
      </c>
      <c r="E7" s="2" t="n">
        <v>50440</v>
      </c>
      <c r="F7" s="2" t="n">
        <v>5.42</v>
      </c>
      <c r="G7" s="39" t="n">
        <f aca="false">+F7*E7</f>
        <v>273384.8</v>
      </c>
      <c r="H7" s="3"/>
      <c r="M7" s="127" t="n">
        <f aca="false">+K7-F7</f>
        <v>-5.42</v>
      </c>
      <c r="N7" s="5" t="n">
        <f aca="false">+J7-E7</f>
        <v>-50440</v>
      </c>
      <c r="Q7" s="12" t="s">
        <v>17</v>
      </c>
    </row>
    <row r="8" customFormat="false" ht="11.25" hidden="false" customHeight="false" outlineLevel="0" collapsed="false">
      <c r="A8" s="1" t="s">
        <v>203</v>
      </c>
      <c r="B8" s="2" t="s">
        <v>28</v>
      </c>
      <c r="C8" s="2" t="s">
        <v>18</v>
      </c>
      <c r="D8" s="2" t="n">
        <v>255905</v>
      </c>
      <c r="E8" s="2" t="n">
        <v>2565</v>
      </c>
      <c r="F8" s="2" t="n">
        <v>5.315</v>
      </c>
      <c r="G8" s="39" t="n">
        <f aca="false">+F8*E8</f>
        <v>13632.975</v>
      </c>
      <c r="H8" s="3"/>
      <c r="M8" s="127" t="n">
        <f aca="false">+K8-F8</f>
        <v>-5.315</v>
      </c>
      <c r="N8" s="5" t="n">
        <f aca="false">+J8-E8</f>
        <v>-2565</v>
      </c>
    </row>
    <row r="9" customFormat="false" ht="11.25" hidden="false" customHeight="false" outlineLevel="0" collapsed="false">
      <c r="A9" s="1" t="s">
        <v>204</v>
      </c>
      <c r="B9" s="2" t="s">
        <v>28</v>
      </c>
      <c r="C9" s="2" t="s">
        <v>18</v>
      </c>
      <c r="D9" s="2" t="n">
        <v>255905</v>
      </c>
      <c r="E9" s="2" t="n">
        <v>12941</v>
      </c>
      <c r="F9" s="2" t="n">
        <v>5.15</v>
      </c>
      <c r="G9" s="39" t="n">
        <f aca="false">+F9*E9</f>
        <v>66646.15</v>
      </c>
      <c r="H9" s="3"/>
      <c r="M9" s="127" t="n">
        <f aca="false">+K9-F9</f>
        <v>-5.15</v>
      </c>
      <c r="N9" s="5" t="n">
        <f aca="false">+J9-E9</f>
        <v>-12941</v>
      </c>
    </row>
    <row r="10" customFormat="false" ht="11.25" hidden="false" customHeight="false" outlineLevel="0" collapsed="false">
      <c r="A10" s="1" t="n">
        <v>36965</v>
      </c>
      <c r="B10" s="2" t="s">
        <v>28</v>
      </c>
      <c r="C10" s="2" t="s">
        <v>18</v>
      </c>
      <c r="D10" s="2" t="n">
        <v>255905</v>
      </c>
      <c r="E10" s="2" t="n">
        <v>336</v>
      </c>
      <c r="F10" s="2" t="n">
        <v>5.2</v>
      </c>
      <c r="G10" s="39" t="n">
        <f aca="false">+F10*E10</f>
        <v>1747.2</v>
      </c>
      <c r="H10" s="3"/>
      <c r="M10" s="127" t="n">
        <f aca="false">+K10-F10</f>
        <v>-5.2</v>
      </c>
      <c r="N10" s="5" t="n">
        <f aca="false">+J10-E10</f>
        <v>-336</v>
      </c>
      <c r="P10" s="128"/>
    </row>
    <row r="11" customFormat="false" ht="11.25" hidden="false" customHeight="false" outlineLevel="0" collapsed="false">
      <c r="A11" s="1" t="s">
        <v>205</v>
      </c>
      <c r="B11" s="2" t="s">
        <v>28</v>
      </c>
      <c r="C11" s="2" t="s">
        <v>18</v>
      </c>
      <c r="D11" s="2" t="n">
        <v>255905</v>
      </c>
      <c r="E11" s="2" t="n">
        <v>1986</v>
      </c>
      <c r="F11" s="2" t="n">
        <v>5.16</v>
      </c>
      <c r="G11" s="39" t="n">
        <f aca="false">+F11*E11</f>
        <v>10247.76</v>
      </c>
      <c r="J11" s="2"/>
      <c r="K11" s="2"/>
      <c r="L11" s="2"/>
      <c r="M11" s="127" t="n">
        <f aca="false">+K11-F11</f>
        <v>-5.16</v>
      </c>
      <c r="N11" s="5" t="n">
        <f aca="false">+J11-E11</f>
        <v>-1986</v>
      </c>
      <c r="P11" s="128"/>
    </row>
    <row r="12" customFormat="false" ht="11.25" hidden="false" customHeight="false" outlineLevel="0" collapsed="false">
      <c r="A12" s="1" t="n">
        <v>36971</v>
      </c>
      <c r="B12" s="2" t="s">
        <v>28</v>
      </c>
      <c r="C12" s="2" t="s">
        <v>18</v>
      </c>
      <c r="D12" s="2" t="n">
        <v>255905</v>
      </c>
      <c r="E12" s="2" t="n">
        <v>31726</v>
      </c>
      <c r="F12" s="2" t="n">
        <v>5.22</v>
      </c>
      <c r="G12" s="39" t="n">
        <f aca="false">+F12*E12</f>
        <v>165609.72</v>
      </c>
      <c r="J12" s="2"/>
      <c r="K12" s="2"/>
      <c r="L12" s="2"/>
      <c r="M12" s="127" t="n">
        <f aca="false">+K12-F12</f>
        <v>-5.22</v>
      </c>
      <c r="N12" s="5" t="n">
        <f aca="false">+J12-E12</f>
        <v>-31726</v>
      </c>
      <c r="P12" s="128"/>
    </row>
    <row r="13" customFormat="false" ht="11.25" hidden="false" customHeight="false" outlineLevel="0" collapsed="false">
      <c r="A13" s="1" t="n">
        <v>36972</v>
      </c>
      <c r="B13" s="2" t="s">
        <v>28</v>
      </c>
      <c r="C13" s="2" t="s">
        <v>18</v>
      </c>
      <c r="D13" s="2" t="n">
        <v>255905</v>
      </c>
      <c r="E13" s="2" t="n">
        <v>2298</v>
      </c>
      <c r="F13" s="2" t="n">
        <v>5.34</v>
      </c>
      <c r="G13" s="39" t="n">
        <f aca="false">+F13*E13</f>
        <v>12271.32</v>
      </c>
      <c r="J13" s="2"/>
      <c r="K13" s="2"/>
      <c r="L13" s="2"/>
      <c r="M13" s="127" t="n">
        <f aca="false">+K13-F13</f>
        <v>-5.34</v>
      </c>
      <c r="N13" s="5" t="n">
        <f aca="false">+J13-E13</f>
        <v>-2298</v>
      </c>
      <c r="P13" s="128"/>
    </row>
    <row r="14" customFormat="false" ht="11.25" hidden="false" customHeight="false" outlineLevel="0" collapsed="false">
      <c r="A14" s="1" t="n">
        <v>36973</v>
      </c>
      <c r="B14" s="2" t="s">
        <v>28</v>
      </c>
      <c r="C14" s="2" t="s">
        <v>18</v>
      </c>
      <c r="D14" s="2" t="n">
        <v>255905</v>
      </c>
      <c r="E14" s="2" t="n">
        <v>14326</v>
      </c>
      <c r="F14" s="2" t="n">
        <v>5.25</v>
      </c>
      <c r="G14" s="39" t="n">
        <f aca="false">+F14*E14</f>
        <v>75211.5</v>
      </c>
      <c r="J14" s="2"/>
      <c r="K14" s="2"/>
      <c r="L14" s="2"/>
      <c r="M14" s="127" t="n">
        <f aca="false">+K14-F14</f>
        <v>-5.25</v>
      </c>
      <c r="N14" s="5" t="n">
        <f aca="false">+J14-E14</f>
        <v>-14326</v>
      </c>
      <c r="P14" s="128"/>
    </row>
    <row r="15" customFormat="false" ht="11.25" hidden="false" customHeight="false" outlineLevel="0" collapsed="false">
      <c r="A15" s="1" t="n">
        <v>36977</v>
      </c>
      <c r="B15" s="2" t="s">
        <v>28</v>
      </c>
      <c r="C15" s="2" t="s">
        <v>18</v>
      </c>
      <c r="D15" s="2" t="n">
        <v>255905</v>
      </c>
      <c r="E15" s="2" t="n">
        <v>8551</v>
      </c>
      <c r="F15" s="2" t="n">
        <v>5.4</v>
      </c>
      <c r="G15" s="39" t="n">
        <f aca="false">+F15*E15</f>
        <v>46175.4</v>
      </c>
      <c r="J15" s="2"/>
      <c r="K15" s="2"/>
      <c r="L15" s="2"/>
      <c r="M15" s="127" t="n">
        <f aca="false">+K15-F15</f>
        <v>-5.4</v>
      </c>
      <c r="N15" s="5" t="n">
        <f aca="false">+J15-E15</f>
        <v>-8551</v>
      </c>
      <c r="P15" s="128"/>
    </row>
    <row r="16" customFormat="false" ht="11.25" hidden="false" customHeight="false" outlineLevel="0" collapsed="false">
      <c r="A16" s="1" t="n">
        <v>36978</v>
      </c>
      <c r="B16" s="2" t="s">
        <v>28</v>
      </c>
      <c r="C16" s="2" t="s">
        <v>18</v>
      </c>
      <c r="D16" s="2" t="n">
        <v>255905</v>
      </c>
      <c r="E16" s="2" t="n">
        <v>1693</v>
      </c>
      <c r="F16" s="2" t="n">
        <v>5.59</v>
      </c>
      <c r="G16" s="39" t="n">
        <f aca="false">+F16*E16</f>
        <v>9463.87</v>
      </c>
      <c r="J16" s="2"/>
      <c r="K16" s="2"/>
      <c r="L16" s="2"/>
      <c r="M16" s="127" t="n">
        <f aca="false">+K16-F16</f>
        <v>-5.59</v>
      </c>
      <c r="N16" s="5" t="n">
        <f aca="false">+J16-E16</f>
        <v>-1693</v>
      </c>
      <c r="P16" s="128"/>
    </row>
    <row r="17" customFormat="false" ht="11.25" hidden="false" customHeight="false" outlineLevel="0" collapsed="false">
      <c r="A17" s="1" t="n">
        <v>36979</v>
      </c>
      <c r="B17" s="2" t="s">
        <v>28</v>
      </c>
      <c r="C17" s="2" t="s">
        <v>18</v>
      </c>
      <c r="D17" s="2" t="n">
        <v>255905</v>
      </c>
      <c r="E17" s="2" t="n">
        <v>783</v>
      </c>
      <c r="F17" s="2" t="n">
        <v>5.8</v>
      </c>
      <c r="G17" s="39" t="n">
        <f aca="false">+F17*E17</f>
        <v>4541.4</v>
      </c>
      <c r="J17" s="2"/>
      <c r="K17" s="2"/>
      <c r="L17" s="2"/>
      <c r="M17" s="127" t="n">
        <f aca="false">+K17-F17</f>
        <v>-5.8</v>
      </c>
      <c r="N17" s="5" t="n">
        <f aca="false">+J17-E17</f>
        <v>-783</v>
      </c>
      <c r="P17" s="128"/>
    </row>
    <row r="18" customFormat="false" ht="11.25" hidden="false" customHeight="false" outlineLevel="0" collapsed="false">
      <c r="E18" s="2"/>
      <c r="F18" s="2"/>
      <c r="J18" s="2"/>
      <c r="K18" s="2"/>
      <c r="L18" s="2"/>
      <c r="M18" s="127"/>
    </row>
    <row r="19" customFormat="false" ht="11.25" hidden="false" customHeight="false" outlineLevel="0" collapsed="false">
      <c r="A19" s="1" t="n">
        <v>36951</v>
      </c>
      <c r="B19" s="2" t="s">
        <v>28</v>
      </c>
      <c r="E19" s="2"/>
      <c r="F19" s="2"/>
      <c r="G19" s="2"/>
      <c r="H19" s="3" t="s">
        <v>18</v>
      </c>
      <c r="I19" s="2" t="n">
        <v>257324</v>
      </c>
      <c r="J19" s="5" t="n">
        <v>26428</v>
      </c>
      <c r="K19" s="11" t="n">
        <v>5.5</v>
      </c>
      <c r="L19" s="39" t="n">
        <f aca="false">J19*K19</f>
        <v>145354</v>
      </c>
      <c r="M19" s="127" t="n">
        <f aca="false">+K19-F19</f>
        <v>5.5</v>
      </c>
      <c r="N19" s="5" t="n">
        <f aca="false">+J19-E19</f>
        <v>26428</v>
      </c>
    </row>
    <row r="20" customFormat="false" ht="11.25" hidden="false" customHeight="false" outlineLevel="0" collapsed="false">
      <c r="A20" s="1" t="n">
        <v>36956</v>
      </c>
      <c r="B20" s="2" t="s">
        <v>28</v>
      </c>
      <c r="E20" s="2"/>
      <c r="F20" s="2"/>
      <c r="G20" s="2"/>
      <c r="H20" s="3" t="s">
        <v>18</v>
      </c>
      <c r="I20" s="2" t="n">
        <v>257324</v>
      </c>
      <c r="J20" s="5" t="n">
        <v>3369</v>
      </c>
      <c r="K20" s="11" t="n">
        <v>5.56</v>
      </c>
      <c r="L20" s="39" t="n">
        <f aca="false">J20*K20</f>
        <v>18731.64</v>
      </c>
      <c r="M20" s="127" t="n">
        <f aca="false">+K20-F20</f>
        <v>5.56</v>
      </c>
      <c r="N20" s="5" t="n">
        <f aca="false">+J20-E20</f>
        <v>3369</v>
      </c>
    </row>
    <row r="21" customFormat="false" ht="11.25" hidden="false" customHeight="false" outlineLevel="0" collapsed="false">
      <c r="A21" s="1" t="n">
        <v>36957</v>
      </c>
      <c r="B21" s="2" t="s">
        <v>28</v>
      </c>
      <c r="E21" s="2"/>
      <c r="F21" s="2"/>
      <c r="G21" s="2"/>
      <c r="H21" s="3" t="s">
        <v>18</v>
      </c>
      <c r="I21" s="2" t="n">
        <v>257324</v>
      </c>
      <c r="J21" s="5" t="n">
        <v>54776</v>
      </c>
      <c r="K21" s="11" t="n">
        <v>5.52</v>
      </c>
      <c r="L21" s="39" t="n">
        <f aca="false">J21*K21</f>
        <v>302363.52</v>
      </c>
      <c r="M21" s="127" t="n">
        <f aca="false">+K21-F21</f>
        <v>5.52</v>
      </c>
      <c r="N21" s="5" t="n">
        <f aca="false">+J21-E21</f>
        <v>54776</v>
      </c>
    </row>
    <row r="22" customFormat="false" ht="11.25" hidden="false" customHeight="false" outlineLevel="0" collapsed="false">
      <c r="A22" s="1" t="n">
        <v>36959</v>
      </c>
      <c r="B22" s="2" t="s">
        <v>28</v>
      </c>
      <c r="E22" s="2"/>
      <c r="F22" s="2"/>
      <c r="G22" s="2"/>
      <c r="H22" s="3" t="s">
        <v>18</v>
      </c>
      <c r="I22" s="2" t="n">
        <v>257324</v>
      </c>
      <c r="J22" s="5" t="n">
        <v>2956</v>
      </c>
      <c r="K22" s="11" t="n">
        <v>5.48</v>
      </c>
      <c r="L22" s="39" t="n">
        <f aca="false">J22*K22</f>
        <v>16198.88</v>
      </c>
      <c r="M22" s="127" t="n">
        <f aca="false">+K22-F22</f>
        <v>5.48</v>
      </c>
      <c r="N22" s="5" t="n">
        <f aca="false">+J22-E22</f>
        <v>2956</v>
      </c>
      <c r="P22" s="34"/>
    </row>
    <row r="23" customFormat="false" ht="11.25" hidden="false" customHeight="false" outlineLevel="0" collapsed="false">
      <c r="A23" s="1" t="n">
        <v>36964</v>
      </c>
      <c r="B23" s="2" t="s">
        <v>28</v>
      </c>
      <c r="E23" s="2"/>
      <c r="F23" s="2"/>
      <c r="G23" s="2"/>
      <c r="H23" s="3" t="s">
        <v>18</v>
      </c>
      <c r="I23" s="2" t="n">
        <v>257324</v>
      </c>
      <c r="J23" s="5" t="n">
        <v>22445</v>
      </c>
      <c r="K23" s="11" t="n">
        <v>5.3</v>
      </c>
      <c r="L23" s="39" t="n">
        <f aca="false">J23*K23</f>
        <v>118958.5</v>
      </c>
      <c r="M23" s="127" t="n">
        <f aca="false">+K23-F23</f>
        <v>5.3</v>
      </c>
      <c r="N23" s="5" t="n">
        <f aca="false">+J23-E23</f>
        <v>22445</v>
      </c>
    </row>
    <row r="24" customFormat="false" ht="11.25" hidden="false" customHeight="false" outlineLevel="0" collapsed="false">
      <c r="A24" s="1" t="n">
        <v>36966</v>
      </c>
      <c r="B24" s="2" t="s">
        <v>28</v>
      </c>
      <c r="E24" s="2"/>
      <c r="F24" s="2"/>
      <c r="G24" s="2"/>
      <c r="H24" s="3" t="s">
        <v>18</v>
      </c>
      <c r="I24" s="2" t="n">
        <v>257324</v>
      </c>
      <c r="J24" s="5" t="n">
        <v>5817</v>
      </c>
      <c r="K24" s="11" t="n">
        <v>5.13</v>
      </c>
      <c r="L24" s="39" t="n">
        <f aca="false">J24*K24</f>
        <v>29841.21</v>
      </c>
      <c r="M24" s="127" t="n">
        <f aca="false">+K24-F24</f>
        <v>5.13</v>
      </c>
      <c r="N24" s="5" t="n">
        <f aca="false">+J24-E24</f>
        <v>5817</v>
      </c>
    </row>
    <row r="25" customFormat="false" ht="11.25" hidden="false" customHeight="false" outlineLevel="0" collapsed="false">
      <c r="A25" s="1" t="n">
        <v>36970</v>
      </c>
      <c r="B25" s="2" t="s">
        <v>28</v>
      </c>
      <c r="E25" s="2"/>
      <c r="F25" s="2"/>
      <c r="G25" s="2"/>
      <c r="H25" s="3" t="s">
        <v>18</v>
      </c>
      <c r="I25" s="2" t="n">
        <v>257324</v>
      </c>
      <c r="J25" s="5" t="n">
        <v>6704</v>
      </c>
      <c r="K25" s="11" t="n">
        <v>5.19</v>
      </c>
      <c r="L25" s="39" t="n">
        <f aca="false">J25*K25</f>
        <v>34793.76</v>
      </c>
      <c r="M25" s="127" t="n">
        <f aca="false">+K25-F25</f>
        <v>5.19</v>
      </c>
      <c r="N25" s="5" t="n">
        <f aca="false">+J25-E25</f>
        <v>6704</v>
      </c>
    </row>
    <row r="26" customFormat="false" ht="11.25" hidden="false" customHeight="false" outlineLevel="0" collapsed="false">
      <c r="A26" s="1" t="n">
        <v>36981</v>
      </c>
      <c r="B26" s="2" t="s">
        <v>28</v>
      </c>
      <c r="E26" s="2"/>
      <c r="F26" s="2"/>
      <c r="G26" s="2"/>
      <c r="H26" s="3" t="s">
        <v>18</v>
      </c>
      <c r="I26" s="2" t="n">
        <v>257324</v>
      </c>
      <c r="J26" s="5" t="n">
        <v>12</v>
      </c>
      <c r="K26" s="11" t="n">
        <v>5.5</v>
      </c>
      <c r="L26" s="39" t="n">
        <f aca="false">J26*K26</f>
        <v>66</v>
      </c>
      <c r="M26" s="127" t="n">
        <f aca="false">+K26-F26</f>
        <v>5.5</v>
      </c>
      <c r="N26" s="5" t="n">
        <v>2114</v>
      </c>
      <c r="O26" s="5"/>
      <c r="P26" s="129" t="s">
        <v>206</v>
      </c>
    </row>
    <row r="27" customFormat="false" ht="11.25" hidden="false" customHeight="false" outlineLevel="0" collapsed="false">
      <c r="E27" s="2"/>
      <c r="F27" s="2"/>
      <c r="G27" s="2"/>
      <c r="H27" s="3"/>
      <c r="M27" s="127"/>
      <c r="O27" s="5"/>
      <c r="P27" s="32" t="s">
        <v>207</v>
      </c>
    </row>
    <row r="28" customFormat="false" ht="11.25" hidden="false" customHeight="false" outlineLevel="0" collapsed="false">
      <c r="E28" s="2"/>
      <c r="F28" s="2"/>
      <c r="G28" s="2"/>
      <c r="H28" s="3"/>
      <c r="M28" s="127"/>
      <c r="O28" s="5"/>
      <c r="P28" s="32"/>
    </row>
    <row r="29" customFormat="false" ht="11.25" hidden="false" customHeight="false" outlineLevel="0" collapsed="false">
      <c r="E29" s="2"/>
      <c r="F29" s="2"/>
      <c r="G29" s="2"/>
      <c r="H29" s="3"/>
      <c r="M29" s="127"/>
      <c r="O29" s="5"/>
      <c r="P29" s="32"/>
    </row>
    <row r="30" customFormat="false" ht="11.25" hidden="false" customHeight="false" outlineLevel="0" collapsed="false">
      <c r="E30" s="2"/>
      <c r="F30" s="2"/>
      <c r="G30" s="2"/>
      <c r="H30" s="3"/>
      <c r="M30" s="127"/>
      <c r="O30" s="5"/>
      <c r="P30" s="32"/>
    </row>
    <row r="31" customFormat="false" ht="11.25" hidden="false" customHeight="false" outlineLevel="0" collapsed="false">
      <c r="C31" s="3"/>
      <c r="H31" s="3"/>
      <c r="M31" s="3"/>
    </row>
    <row r="32" customFormat="false" ht="11.25" hidden="false" customHeight="false" outlineLevel="0" collapsed="false">
      <c r="C32" s="3"/>
      <c r="E32" s="31" t="n">
        <f aca="false">SUM(E7:E31)</f>
        <v>127645</v>
      </c>
      <c r="G32" s="39" t="n">
        <f aca="false">SUM(G7:G31)</f>
        <v>678932.095</v>
      </c>
      <c r="H32" s="3"/>
      <c r="J32" s="31" t="n">
        <f aca="false">SUM(J19:J31)</f>
        <v>122507</v>
      </c>
      <c r="L32" s="39" t="n">
        <f aca="false">SUM(L19:L31)</f>
        <v>666307.51</v>
      </c>
      <c r="M32" s="3"/>
    </row>
    <row r="33" customFormat="false" ht="11.25" hidden="false" customHeight="false" outlineLevel="0" collapsed="false">
      <c r="C33" s="3"/>
      <c r="H33" s="3"/>
      <c r="J33" s="54"/>
      <c r="M33" s="3"/>
    </row>
    <row r="34" customFormat="false" ht="11.25" hidden="false" customHeight="false" outlineLevel="0" collapsed="false">
      <c r="C34" s="3"/>
      <c r="H34" s="3"/>
      <c r="J34" s="54"/>
      <c r="M34" s="3"/>
    </row>
    <row r="35" customFormat="false" ht="11.25" hidden="false" customHeight="false" outlineLevel="0" collapsed="false">
      <c r="C35" s="3"/>
      <c r="H35" s="3"/>
      <c r="J35" s="54"/>
      <c r="M35" s="3"/>
    </row>
    <row r="36" customFormat="false" ht="11.25" hidden="false" customHeight="false" outlineLevel="0" collapsed="false">
      <c r="A36" s="1" t="s">
        <v>208</v>
      </c>
      <c r="B36" s="2" t="s">
        <v>15</v>
      </c>
      <c r="C36" s="3" t="s">
        <v>200</v>
      </c>
      <c r="D36" s="2" t="n">
        <v>652002</v>
      </c>
      <c r="E36" s="5" t="n">
        <v>36000</v>
      </c>
      <c r="F36" s="11" t="n">
        <v>5.35</v>
      </c>
      <c r="G36" s="39" t="n">
        <f aca="false">+F36*E36</f>
        <v>192600</v>
      </c>
      <c r="H36" s="3" t="s">
        <v>200</v>
      </c>
      <c r="I36" s="2" t="n">
        <v>651994</v>
      </c>
      <c r="J36" s="5" t="n">
        <v>36000</v>
      </c>
      <c r="K36" s="11" t="n">
        <v>5.33</v>
      </c>
      <c r="L36" s="39" t="n">
        <f aca="false">+K36*J36</f>
        <v>191880</v>
      </c>
      <c r="M36" s="127" t="n">
        <f aca="false">+L36-G36</f>
        <v>-720</v>
      </c>
      <c r="N36" s="5" t="n">
        <v>36000</v>
      </c>
      <c r="P36" s="32" t="s">
        <v>209</v>
      </c>
    </row>
    <row r="37" customFormat="false" ht="11.25" hidden="false" customHeight="false" outlineLevel="0" collapsed="false">
      <c r="C37" s="3"/>
      <c r="H37" s="3"/>
      <c r="M37" s="3"/>
    </row>
    <row r="38" customFormat="false" ht="11.25" hidden="false" customHeight="false" outlineLevel="0" collapsed="false">
      <c r="C38" s="3"/>
      <c r="H38" s="3"/>
      <c r="M38" s="3"/>
    </row>
    <row r="39" customFormat="false" ht="11.25" hidden="false" customHeight="false" outlineLevel="0" collapsed="false">
      <c r="C39" s="3"/>
      <c r="H39" s="3"/>
      <c r="M39" s="3"/>
      <c r="P39" s="39"/>
    </row>
    <row r="40" customFormat="false" ht="11.25" hidden="false" customHeight="false" outlineLevel="0" collapsed="false">
      <c r="C40" s="3"/>
      <c r="H40" s="3"/>
      <c r="M40" s="3"/>
    </row>
    <row r="41" customFormat="false" ht="11.25" hidden="false" customHeight="false" outlineLevel="0" collapsed="false">
      <c r="C41" s="3"/>
      <c r="H41" s="3"/>
      <c r="M41" s="3"/>
    </row>
    <row r="42" customFormat="false" ht="11.25" hidden="false" customHeight="false" outlineLevel="0" collapsed="false">
      <c r="C42" s="3"/>
      <c r="H42" s="3"/>
      <c r="M42" s="3"/>
    </row>
    <row r="43" customFormat="false" ht="11.25" hidden="false" customHeight="false" outlineLevel="0" collapsed="false">
      <c r="C43" s="3"/>
      <c r="H43" s="3"/>
      <c r="M43" s="3"/>
    </row>
    <row r="44" customFormat="false" ht="11.25" hidden="false" customHeight="false" outlineLevel="0" collapsed="false">
      <c r="C44" s="3"/>
      <c r="H44" s="3"/>
      <c r="M44" s="3"/>
    </row>
    <row r="45" customFormat="false" ht="11.25" hidden="false" customHeight="false" outlineLevel="0" collapsed="false">
      <c r="C45" s="3"/>
      <c r="H45" s="3"/>
      <c r="M45" s="3"/>
      <c r="P45" s="2" t="s">
        <v>202</v>
      </c>
    </row>
    <row r="46" customFormat="false" ht="11.25" hidden="false" customHeight="false" outlineLevel="0" collapsed="false">
      <c r="C46" s="3"/>
      <c r="H46" s="3"/>
      <c r="M46" s="3"/>
    </row>
  </sheetData>
  <mergeCells count="2">
    <mergeCell ref="C1:G1"/>
    <mergeCell ref="H1:L1"/>
  </mergeCells>
  <hyperlinks>
    <hyperlink ref="P26" r:id="rId1" display="129,093@.09=$11,618.37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F9" colorId="64" zoomScale="100" zoomScaleNormal="100" zoomScalePageLayoutView="100" workbookViewId="0">
      <selection pane="topLeft" activeCell="M27" activeCellId="0" sqref="M2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41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56"/>
    <col collapsed="false" customWidth="false" hidden="false" outlineLevel="0" max="5" min="5" style="5" width="9.14"/>
    <col collapsed="false" customWidth="false" hidden="false" outlineLevel="0" max="6" min="6" style="11" width="9.14"/>
    <col collapsed="false" customWidth="true" hidden="false" outlineLevel="0" max="7" min="7" style="39" width="13.85"/>
    <col collapsed="false" customWidth="true" hidden="false" outlineLevel="0" max="8" min="8" style="2" width="9.28"/>
    <col collapsed="false" customWidth="true" hidden="false" outlineLevel="0" max="9" min="9" style="2" width="6.56"/>
    <col collapsed="false" customWidth="true" hidden="false" outlineLevel="0" max="10" min="10" style="5" width="7.42"/>
    <col collapsed="false" customWidth="true" hidden="false" outlineLevel="0" max="11" min="11" style="11" width="8.14"/>
    <col collapsed="false" customWidth="true" hidden="false" outlineLevel="0" max="12" min="12" style="39" width="11.42"/>
    <col collapsed="false" customWidth="true" hidden="false" outlineLevel="0" max="13" min="13" style="2" width="10.13"/>
    <col collapsed="false" customWidth="true" hidden="false" outlineLevel="0" max="14" min="14" style="5" width="6.99"/>
    <col collapsed="false" customWidth="false" hidden="false" outlineLevel="0" max="15" min="15" style="41" width="9.14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11.25" hidden="false" customHeight="false" outlineLevel="0" collapsed="false">
      <c r="B1" s="9"/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14"/>
      <c r="O1" s="6"/>
      <c r="P1" s="9"/>
      <c r="Q1" s="15"/>
    </row>
    <row r="2" customFormat="false" ht="11.25" hidden="false" customHeight="false" outlineLevel="0" collapsed="false">
      <c r="A2" s="16"/>
      <c r="B2" s="17"/>
      <c r="C2" s="18"/>
      <c r="D2" s="17"/>
      <c r="E2" s="19"/>
      <c r="F2" s="23"/>
      <c r="G2" s="47"/>
      <c r="H2" s="22"/>
      <c r="I2" s="17"/>
      <c r="J2" s="19"/>
      <c r="K2" s="23"/>
      <c r="L2" s="47"/>
      <c r="M2" s="50"/>
      <c r="N2" s="19"/>
      <c r="O2" s="20"/>
      <c r="P2" s="17"/>
      <c r="Q2" s="24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C3" s="3"/>
      <c r="H3" s="3"/>
      <c r="M3" s="127"/>
      <c r="Q3" s="24"/>
    </row>
    <row r="4" customFormat="false" ht="11.25" hidden="false" customHeight="false" outlineLevel="0" collapsed="false">
      <c r="C4" s="3"/>
      <c r="H4" s="3"/>
      <c r="M4" s="127"/>
    </row>
    <row r="5" customFormat="false" ht="11.25" hidden="false" customHeight="false" outlineLevel="0" collapsed="false">
      <c r="B5" s="2" t="s">
        <v>0</v>
      </c>
      <c r="C5" s="3" t="s">
        <v>1</v>
      </c>
      <c r="H5" s="3" t="s">
        <v>2</v>
      </c>
      <c r="M5" s="127" t="s">
        <v>3</v>
      </c>
      <c r="N5" s="5" t="s">
        <v>4</v>
      </c>
      <c r="Q5" s="12" t="s">
        <v>5</v>
      </c>
    </row>
    <row r="6" customFormat="false" ht="11.25" hidden="false" customHeight="false" outlineLevel="0" collapsed="false">
      <c r="A6" s="1" t="s">
        <v>6</v>
      </c>
      <c r="B6" s="2" t="s">
        <v>7</v>
      </c>
      <c r="C6" s="3" t="s">
        <v>8</v>
      </c>
      <c r="D6" s="2" t="s">
        <v>9</v>
      </c>
      <c r="E6" s="5" t="s">
        <v>10</v>
      </c>
      <c r="F6" s="11" t="s">
        <v>11</v>
      </c>
      <c r="G6" s="39" t="s">
        <v>12</v>
      </c>
      <c r="H6" s="3" t="s">
        <v>8</v>
      </c>
      <c r="I6" s="2" t="s">
        <v>9</v>
      </c>
      <c r="J6" s="5" t="s">
        <v>10</v>
      </c>
      <c r="K6" s="11" t="s">
        <v>11</v>
      </c>
      <c r="L6" s="39" t="s">
        <v>12</v>
      </c>
      <c r="M6" s="127"/>
      <c r="N6" s="5" t="s">
        <v>10</v>
      </c>
      <c r="O6" s="41" t="s">
        <v>11</v>
      </c>
      <c r="P6" s="2" t="s">
        <v>13</v>
      </c>
      <c r="Q6" s="12" t="s">
        <v>14</v>
      </c>
    </row>
    <row r="7" customFormat="false" ht="11.25" hidden="false" customHeight="false" outlineLevel="0" collapsed="false">
      <c r="A7" s="1" t="n">
        <v>36984</v>
      </c>
      <c r="B7" s="2" t="s">
        <v>28</v>
      </c>
      <c r="C7" s="2" t="s">
        <v>200</v>
      </c>
      <c r="D7" s="2" t="n">
        <v>257324</v>
      </c>
      <c r="E7" s="2" t="n">
        <v>3664</v>
      </c>
      <c r="F7" s="2" t="n">
        <v>5.14</v>
      </c>
      <c r="G7" s="39" t="n">
        <f aca="false">+F7*E7</f>
        <v>18832.96</v>
      </c>
      <c r="H7" s="3"/>
      <c r="M7" s="127" t="n">
        <f aca="false">+K7-F7</f>
        <v>-5.14</v>
      </c>
      <c r="N7" s="5" t="n">
        <f aca="false">+J7-E7</f>
        <v>-3664</v>
      </c>
      <c r="Q7" s="12" t="s">
        <v>17</v>
      </c>
    </row>
    <row r="8" customFormat="false" ht="11.25" hidden="false" customHeight="false" outlineLevel="0" collapsed="false">
      <c r="A8" s="1" t="n">
        <v>36986</v>
      </c>
      <c r="B8" s="2" t="s">
        <v>28</v>
      </c>
      <c r="C8" s="2" t="s">
        <v>200</v>
      </c>
      <c r="D8" s="2" t="n">
        <v>257324</v>
      </c>
      <c r="E8" s="2" t="n">
        <v>28081</v>
      </c>
      <c r="F8" s="2" t="n">
        <v>5.34</v>
      </c>
      <c r="G8" s="39" t="n">
        <f aca="false">+F8*E8</f>
        <v>149952.54</v>
      </c>
      <c r="H8" s="3"/>
      <c r="M8" s="127" t="n">
        <f aca="false">+K8-F8</f>
        <v>-5.34</v>
      </c>
      <c r="N8" s="5" t="n">
        <f aca="false">+J8-E8</f>
        <v>-28081</v>
      </c>
    </row>
    <row r="9" customFormat="false" ht="11.25" hidden="false" customHeight="false" outlineLevel="0" collapsed="false">
      <c r="A9" s="1" t="n">
        <v>36998</v>
      </c>
      <c r="B9" s="2" t="s">
        <v>28</v>
      </c>
      <c r="C9" s="2" t="s">
        <v>200</v>
      </c>
      <c r="D9" s="2" t="n">
        <v>257324</v>
      </c>
      <c r="E9" s="2" t="n">
        <v>1094</v>
      </c>
      <c r="F9" s="2" t="n">
        <v>5.6</v>
      </c>
      <c r="G9" s="39" t="n">
        <f aca="false">+F9*E9</f>
        <v>6126.4</v>
      </c>
      <c r="H9" s="3"/>
      <c r="M9" s="127" t="n">
        <f aca="false">+K9-F9</f>
        <v>-5.6</v>
      </c>
      <c r="N9" s="5" t="n">
        <f aca="false">+J9-E9</f>
        <v>-1094</v>
      </c>
    </row>
    <row r="10" customFormat="false" ht="11.25" hidden="false" customHeight="false" outlineLevel="0" collapsed="false">
      <c r="A10" s="1" t="s">
        <v>81</v>
      </c>
      <c r="B10" s="2" t="s">
        <v>28</v>
      </c>
      <c r="C10" s="2" t="s">
        <v>200</v>
      </c>
      <c r="D10" s="2" t="n">
        <v>257324</v>
      </c>
      <c r="E10" s="2" t="n">
        <v>1599</v>
      </c>
      <c r="F10" s="2" t="n">
        <v>5.12</v>
      </c>
      <c r="G10" s="39" t="n">
        <f aca="false">+F10*E10</f>
        <v>8186.88</v>
      </c>
      <c r="H10" s="3"/>
      <c r="M10" s="127" t="n">
        <f aca="false">+K10-F10</f>
        <v>-5.12</v>
      </c>
      <c r="N10" s="5" t="n">
        <f aca="false">+J10-E10</f>
        <v>-1599</v>
      </c>
      <c r="P10" s="128"/>
    </row>
    <row r="11" customFormat="false" ht="11.25" hidden="false" customHeight="false" outlineLevel="0" collapsed="false">
      <c r="A11" s="1" t="n">
        <v>37006</v>
      </c>
      <c r="B11" s="2" t="s">
        <v>28</v>
      </c>
      <c r="C11" s="2" t="s">
        <v>200</v>
      </c>
      <c r="D11" s="2" t="n">
        <v>257324</v>
      </c>
      <c r="E11" s="2" t="n">
        <v>5000</v>
      </c>
      <c r="F11" s="2" t="n">
        <v>5.22</v>
      </c>
      <c r="G11" s="39" t="n">
        <f aca="false">+F11*E11</f>
        <v>26100</v>
      </c>
      <c r="J11" s="2"/>
      <c r="K11" s="2"/>
      <c r="L11" s="2"/>
      <c r="M11" s="127" t="n">
        <f aca="false">+K11-F11</f>
        <v>-5.22</v>
      </c>
      <c r="N11" s="5" t="n">
        <f aca="false">+J11-E11</f>
        <v>-5000</v>
      </c>
      <c r="P11" s="128"/>
    </row>
    <row r="12" customFormat="false" ht="11.25" hidden="false" customHeight="false" outlineLevel="0" collapsed="false">
      <c r="A12" s="1" t="n">
        <v>37007</v>
      </c>
      <c r="B12" s="2" t="s">
        <v>28</v>
      </c>
      <c r="C12" s="2" t="s">
        <v>200</v>
      </c>
      <c r="D12" s="2" t="n">
        <v>257324</v>
      </c>
      <c r="E12" s="2" t="n">
        <v>5000</v>
      </c>
      <c r="F12" s="2" t="n">
        <v>5.15</v>
      </c>
      <c r="G12" s="39" t="n">
        <f aca="false">+F12*E12</f>
        <v>25750</v>
      </c>
      <c r="J12" s="2"/>
      <c r="K12" s="2"/>
      <c r="L12" s="2"/>
      <c r="M12" s="127" t="n">
        <f aca="false">+K12-F12</f>
        <v>-5.15</v>
      </c>
      <c r="N12" s="5" t="n">
        <f aca="false">+J12-E12</f>
        <v>-5000</v>
      </c>
      <c r="P12" s="128"/>
    </row>
    <row r="13" customFormat="false" ht="11.25" hidden="false" customHeight="false" outlineLevel="0" collapsed="false">
      <c r="A13" s="1" t="n">
        <v>37008</v>
      </c>
      <c r="B13" s="2" t="s">
        <v>28</v>
      </c>
      <c r="C13" s="2" t="s">
        <v>200</v>
      </c>
      <c r="D13" s="2" t="n">
        <v>257324</v>
      </c>
      <c r="E13" s="2" t="n">
        <v>4995</v>
      </c>
      <c r="F13" s="2" t="n">
        <v>5.02</v>
      </c>
      <c r="G13" s="39" t="n">
        <f aca="false">+F13*E13</f>
        <v>25074.9</v>
      </c>
      <c r="J13" s="2"/>
      <c r="K13" s="2"/>
      <c r="L13" s="2"/>
      <c r="M13" s="127" t="n">
        <f aca="false">+K13-F13</f>
        <v>-5.02</v>
      </c>
      <c r="N13" s="5" t="n">
        <f aca="false">+J13-E13</f>
        <v>-4995</v>
      </c>
      <c r="P13" s="128"/>
    </row>
    <row r="14" customFormat="false" ht="11.25" hidden="false" customHeight="false" outlineLevel="0" collapsed="false">
      <c r="A14" s="1" t="s">
        <v>210</v>
      </c>
      <c r="B14" s="2" t="s">
        <v>28</v>
      </c>
      <c r="C14" s="2" t="s">
        <v>200</v>
      </c>
      <c r="D14" s="2" t="n">
        <v>257324</v>
      </c>
      <c r="E14" s="2" t="n">
        <v>15000</v>
      </c>
      <c r="F14" s="2" t="n">
        <v>4.89</v>
      </c>
      <c r="G14" s="39" t="n">
        <f aca="false">+F14*E14</f>
        <v>73350</v>
      </c>
      <c r="J14" s="2"/>
      <c r="K14" s="2"/>
      <c r="L14" s="2"/>
      <c r="M14" s="127" t="n">
        <f aca="false">+K14-F14</f>
        <v>-4.89</v>
      </c>
      <c r="N14" s="5" t="n">
        <f aca="false">+J14-E14</f>
        <v>-15000</v>
      </c>
      <c r="P14" s="128"/>
    </row>
    <row r="15" customFormat="false" ht="11.25" hidden="false" customHeight="false" outlineLevel="0" collapsed="false">
      <c r="E15" s="130" t="n">
        <f aca="false">SUM(E7:E14)</f>
        <v>64433</v>
      </c>
      <c r="G15" s="131" t="n">
        <f aca="false">SUM(G7:G14)</f>
        <v>333373.68</v>
      </c>
      <c r="J15" s="2"/>
      <c r="K15" s="2"/>
      <c r="L15" s="2"/>
      <c r="M15" s="127"/>
      <c r="P15" s="128"/>
    </row>
    <row r="16" customFormat="false" ht="11.25" hidden="false" customHeight="false" outlineLevel="0" collapsed="false">
      <c r="E16" s="2"/>
      <c r="F16" s="2"/>
      <c r="J16" s="2"/>
      <c r="K16" s="2"/>
      <c r="L16" s="2"/>
      <c r="M16" s="127"/>
      <c r="P16" s="128"/>
    </row>
    <row r="17" customFormat="false" ht="11.25" hidden="false" customHeight="false" outlineLevel="0" collapsed="false">
      <c r="E17" s="2"/>
      <c r="F17" s="2"/>
      <c r="J17" s="2"/>
      <c r="K17" s="2"/>
      <c r="L17" s="2"/>
      <c r="M17" s="127"/>
      <c r="P17" s="128"/>
    </row>
    <row r="18" customFormat="false" ht="11.25" hidden="false" customHeight="false" outlineLevel="0" collapsed="false">
      <c r="A18" s="1" t="s">
        <v>75</v>
      </c>
      <c r="B18" s="2" t="s">
        <v>28</v>
      </c>
      <c r="E18" s="2"/>
      <c r="F18" s="2"/>
      <c r="H18" s="2" t="s">
        <v>200</v>
      </c>
      <c r="I18" s="2" t="n">
        <v>255905</v>
      </c>
      <c r="J18" s="2" t="n">
        <v>24430</v>
      </c>
      <c r="K18" s="2" t="n">
        <v>5.45</v>
      </c>
      <c r="L18" s="132" t="n">
        <f aca="false">+K18*J18</f>
        <v>133143.5</v>
      </c>
      <c r="M18" s="127" t="n">
        <f aca="false">+K18-F18</f>
        <v>5.45</v>
      </c>
      <c r="N18" s="5" t="n">
        <f aca="false">+J18-E18</f>
        <v>24430</v>
      </c>
    </row>
    <row r="19" customFormat="false" ht="11.25" hidden="false" customHeight="false" outlineLevel="0" collapsed="false">
      <c r="A19" s="1" t="n">
        <v>36985</v>
      </c>
      <c r="B19" s="2" t="s">
        <v>28</v>
      </c>
      <c r="E19" s="2"/>
      <c r="F19" s="2"/>
      <c r="H19" s="3" t="s">
        <v>200</v>
      </c>
      <c r="I19" s="2" t="n">
        <v>255905</v>
      </c>
      <c r="J19" s="5" t="n">
        <v>385</v>
      </c>
      <c r="K19" s="11" t="n">
        <v>5.32</v>
      </c>
      <c r="L19" s="132" t="n">
        <f aca="false">+K19*J19</f>
        <v>2048.2</v>
      </c>
      <c r="M19" s="127" t="n">
        <f aca="false">+K19-F19</f>
        <v>5.32</v>
      </c>
      <c r="N19" s="5" t="n">
        <f aca="false">+J19-E19</f>
        <v>385</v>
      </c>
      <c r="P19" s="32" t="s">
        <v>211</v>
      </c>
    </row>
    <row r="20" customFormat="false" ht="11.25" hidden="false" customHeight="false" outlineLevel="0" collapsed="false">
      <c r="A20" s="1" t="n">
        <v>36987</v>
      </c>
      <c r="B20" s="2" t="s">
        <v>28</v>
      </c>
      <c r="E20" s="2"/>
      <c r="F20" s="2"/>
      <c r="H20" s="3" t="s">
        <v>200</v>
      </c>
      <c r="I20" s="2" t="n">
        <v>255905</v>
      </c>
      <c r="J20" s="5" t="n">
        <v>28081</v>
      </c>
      <c r="K20" s="11" t="n">
        <v>5.345</v>
      </c>
      <c r="L20" s="132" t="n">
        <f aca="false">+K20*J20</f>
        <v>150092.945</v>
      </c>
      <c r="M20" s="127" t="n">
        <f aca="false">+K20-F20</f>
        <v>5.345</v>
      </c>
      <c r="N20" s="5" t="n">
        <f aca="false">+J20-E20</f>
        <v>28081</v>
      </c>
      <c r="P20" s="133" t="n">
        <v>8337.06</v>
      </c>
    </row>
    <row r="21" customFormat="false" ht="11.25" hidden="false" customHeight="false" outlineLevel="0" collapsed="false">
      <c r="A21" s="1" t="n">
        <v>36992</v>
      </c>
      <c r="B21" s="2" t="s">
        <v>28</v>
      </c>
      <c r="E21" s="2"/>
      <c r="F21" s="2"/>
      <c r="H21" s="3" t="s">
        <v>200</v>
      </c>
      <c r="I21" s="2" t="n">
        <v>255905</v>
      </c>
      <c r="J21" s="5" t="n">
        <v>1611</v>
      </c>
      <c r="K21" s="11" t="n">
        <v>5.62</v>
      </c>
      <c r="L21" s="132" t="n">
        <f aca="false">+K21*J21</f>
        <v>9053.82</v>
      </c>
      <c r="M21" s="127" t="n">
        <f aca="false">+K21-F21</f>
        <v>5.62</v>
      </c>
      <c r="N21" s="5" t="n">
        <f aca="false">+J21-E21</f>
        <v>1611</v>
      </c>
    </row>
    <row r="22" customFormat="false" ht="11.25" hidden="false" customHeight="false" outlineLevel="0" collapsed="false">
      <c r="A22" s="1" t="n">
        <v>36993</v>
      </c>
      <c r="B22" s="2" t="s">
        <v>28</v>
      </c>
      <c r="E22" s="2"/>
      <c r="F22" s="2"/>
      <c r="G22" s="2"/>
      <c r="H22" s="3" t="s">
        <v>200</v>
      </c>
      <c r="I22" s="2" t="n">
        <v>255905</v>
      </c>
      <c r="J22" s="5" t="n">
        <v>855</v>
      </c>
      <c r="K22" s="11" t="n">
        <v>5.535</v>
      </c>
      <c r="L22" s="132" t="n">
        <f aca="false">+K22*J22</f>
        <v>4732.425</v>
      </c>
      <c r="M22" s="127" t="n">
        <f aca="false">+K22-F22</f>
        <v>5.535</v>
      </c>
      <c r="N22" s="5" t="n">
        <f aca="false">+J22-E22</f>
        <v>855</v>
      </c>
      <c r="P22" s="34"/>
    </row>
    <row r="23" customFormat="false" ht="11.25" hidden="false" customHeight="false" outlineLevel="0" collapsed="false">
      <c r="A23" s="1" t="n">
        <v>36999</v>
      </c>
      <c r="B23" s="2" t="s">
        <v>28</v>
      </c>
      <c r="E23" s="2"/>
      <c r="F23" s="2"/>
      <c r="G23" s="2"/>
      <c r="H23" s="3" t="s">
        <v>200</v>
      </c>
      <c r="I23" s="2" t="n">
        <v>255905</v>
      </c>
      <c r="J23" s="5" t="n">
        <v>1263</v>
      </c>
      <c r="K23" s="11" t="n">
        <v>5.45</v>
      </c>
      <c r="L23" s="132" t="n">
        <f aca="false">+K23*J23</f>
        <v>6883.35</v>
      </c>
      <c r="M23" s="127" t="n">
        <f aca="false">+K23-F23</f>
        <v>5.45</v>
      </c>
      <c r="N23" s="5" t="n">
        <f aca="false">+J23-E23</f>
        <v>1263</v>
      </c>
    </row>
    <row r="24" customFormat="false" ht="11.25" hidden="false" customHeight="false" outlineLevel="0" collapsed="false">
      <c r="A24" s="1" t="n">
        <v>37001</v>
      </c>
      <c r="B24" s="2" t="s">
        <v>28</v>
      </c>
      <c r="E24" s="2"/>
      <c r="F24" s="2"/>
      <c r="G24" s="2"/>
      <c r="H24" s="3" t="s">
        <v>200</v>
      </c>
      <c r="I24" s="2" t="n">
        <v>255905</v>
      </c>
      <c r="J24" s="5" t="n">
        <v>5566</v>
      </c>
      <c r="K24" s="11" t="n">
        <v>5.19</v>
      </c>
      <c r="L24" s="132" t="n">
        <f aca="false">+K24*J24</f>
        <v>28887.54</v>
      </c>
      <c r="M24" s="127" t="n">
        <f aca="false">+K24-F24</f>
        <v>5.19</v>
      </c>
      <c r="N24" s="5" t="n">
        <f aca="false">+J24-E24</f>
        <v>5566</v>
      </c>
    </row>
    <row r="25" customFormat="false" ht="11.25" hidden="false" customHeight="false" outlineLevel="0" collapsed="false">
      <c r="A25" s="1" t="n">
        <v>37005</v>
      </c>
      <c r="B25" s="2" t="s">
        <v>28</v>
      </c>
      <c r="E25" s="2"/>
      <c r="F25" s="2"/>
      <c r="G25" s="2"/>
      <c r="H25" s="3" t="s">
        <v>200</v>
      </c>
      <c r="I25" s="2" t="n">
        <v>255905</v>
      </c>
      <c r="J25" s="5" t="n">
        <v>24631</v>
      </c>
      <c r="K25" s="11" t="n">
        <v>5.14</v>
      </c>
      <c r="L25" s="132" t="n">
        <f aca="false">+K25*J25</f>
        <v>126603.34</v>
      </c>
      <c r="M25" s="127" t="n">
        <f aca="false">+K25-F25</f>
        <v>5.14</v>
      </c>
      <c r="N25" s="5" t="n">
        <f aca="false">+J25-E25</f>
        <v>24631</v>
      </c>
    </row>
    <row r="26" customFormat="false" ht="11.25" hidden="false" customHeight="false" outlineLevel="0" collapsed="false">
      <c r="E26" s="2"/>
      <c r="F26" s="2"/>
      <c r="G26" s="2"/>
      <c r="H26" s="3"/>
      <c r="J26" s="130" t="n">
        <f aca="false">SUM(J18:J25)</f>
        <v>86822</v>
      </c>
      <c r="K26" s="134"/>
      <c r="L26" s="131" t="n">
        <f aca="false">SUM(L18:L25)</f>
        <v>461445.12</v>
      </c>
      <c r="M26" s="127"/>
      <c r="O26" s="5"/>
      <c r="P26" s="32" t="s">
        <v>212</v>
      </c>
    </row>
    <row r="27" customFormat="false" ht="11.25" hidden="false" customHeight="false" outlineLevel="0" collapsed="false">
      <c r="E27" s="2"/>
      <c r="F27" s="2"/>
      <c r="G27" s="2"/>
      <c r="H27" s="3"/>
      <c r="L27" s="132"/>
      <c r="M27" s="135" t="n">
        <f aca="false">+L26-G15</f>
        <v>128071.44</v>
      </c>
      <c r="O27" s="5"/>
      <c r="P27" s="32" t="s">
        <v>213</v>
      </c>
    </row>
    <row r="28" customFormat="false" ht="11.25" hidden="false" customHeight="false" outlineLevel="0" collapsed="false">
      <c r="E28" s="2"/>
      <c r="F28" s="2"/>
      <c r="G28" s="2"/>
      <c r="H28" s="3"/>
      <c r="M28" s="127"/>
      <c r="O28" s="5"/>
      <c r="P28" s="32" t="s">
        <v>214</v>
      </c>
    </row>
    <row r="29" customFormat="false" ht="11.25" hidden="false" customHeight="false" outlineLevel="0" collapsed="false">
      <c r="E29" s="2"/>
      <c r="F29" s="2"/>
      <c r="G29" s="2"/>
      <c r="H29" s="3"/>
      <c r="M29" s="127"/>
      <c r="O29" s="5"/>
      <c r="P29" s="32"/>
    </row>
    <row r="30" customFormat="false" ht="11.25" hidden="false" customHeight="false" outlineLevel="0" collapsed="false">
      <c r="E30" s="2"/>
      <c r="F30" s="2"/>
      <c r="G30" s="2"/>
      <c r="H30" s="3"/>
      <c r="M30" s="127"/>
      <c r="O30" s="5"/>
      <c r="P30" s="32"/>
    </row>
    <row r="31" customFormat="false" ht="11.25" hidden="false" customHeight="false" outlineLevel="0" collapsed="false">
      <c r="C31" s="3"/>
      <c r="H31" s="3"/>
      <c r="M31" s="3"/>
    </row>
    <row r="32" customFormat="false" ht="11.25" hidden="false" customHeight="false" outlineLevel="0" collapsed="false">
      <c r="C32" s="3"/>
      <c r="H32" s="3"/>
      <c r="M32" s="3"/>
    </row>
    <row r="33" customFormat="false" ht="11.25" hidden="false" customHeight="false" outlineLevel="0" collapsed="false">
      <c r="C33" s="3"/>
      <c r="H33" s="3"/>
      <c r="J33" s="54"/>
      <c r="M33" s="3"/>
    </row>
    <row r="34" customFormat="false" ht="11.25" hidden="false" customHeight="false" outlineLevel="0" collapsed="false">
      <c r="C34" s="3"/>
      <c r="H34" s="3"/>
      <c r="J34" s="54"/>
      <c r="M34" s="3"/>
    </row>
    <row r="35" customFormat="false" ht="11.25" hidden="false" customHeight="false" outlineLevel="0" collapsed="false">
      <c r="C35" s="3"/>
      <c r="H35" s="3"/>
      <c r="J35" s="54"/>
      <c r="M35" s="3"/>
    </row>
    <row r="36" customFormat="false" ht="11.25" hidden="false" customHeight="false" outlineLevel="0" collapsed="false">
      <c r="A36" s="1" t="n">
        <v>36988</v>
      </c>
      <c r="B36" s="2" t="s">
        <v>15</v>
      </c>
      <c r="C36" s="3" t="s">
        <v>200</v>
      </c>
      <c r="D36" s="2" t="n">
        <v>720516</v>
      </c>
      <c r="E36" s="5" t="n">
        <v>24897</v>
      </c>
      <c r="F36" s="11" t="n">
        <v>5.465</v>
      </c>
      <c r="G36" s="39" t="n">
        <f aca="false">+F36*E36</f>
        <v>136062.105</v>
      </c>
      <c r="H36" s="3" t="s">
        <v>200</v>
      </c>
      <c r="I36" s="2" t="n">
        <v>720517</v>
      </c>
      <c r="J36" s="5" t="n">
        <v>24897</v>
      </c>
      <c r="K36" s="11" t="n">
        <v>5.455</v>
      </c>
      <c r="L36" s="39" t="n">
        <f aca="false">+K36*J36</f>
        <v>135813.135</v>
      </c>
      <c r="M36" s="127"/>
    </row>
    <row r="37" customFormat="false" ht="11.25" hidden="false" customHeight="false" outlineLevel="0" collapsed="false">
      <c r="A37" s="1" t="n">
        <v>36989</v>
      </c>
      <c r="B37" s="2" t="s">
        <v>15</v>
      </c>
      <c r="C37" s="3" t="s">
        <v>200</v>
      </c>
      <c r="D37" s="2" t="n">
        <v>720516</v>
      </c>
      <c r="E37" s="5" t="n">
        <v>24897</v>
      </c>
      <c r="F37" s="11" t="n">
        <v>5.465</v>
      </c>
      <c r="G37" s="39" t="n">
        <f aca="false">+F37*E37</f>
        <v>136062.105</v>
      </c>
      <c r="H37" s="3" t="s">
        <v>200</v>
      </c>
      <c r="I37" s="2" t="n">
        <v>720517</v>
      </c>
      <c r="J37" s="5" t="n">
        <v>24897</v>
      </c>
      <c r="K37" s="11" t="n">
        <v>5.455</v>
      </c>
      <c r="L37" s="39" t="n">
        <f aca="false">+K37*J37</f>
        <v>135813.135</v>
      </c>
      <c r="M37" s="3"/>
    </row>
    <row r="38" customFormat="false" ht="11.25" hidden="false" customHeight="false" outlineLevel="0" collapsed="false">
      <c r="A38" s="1" t="n">
        <v>36990</v>
      </c>
      <c r="B38" s="2" t="s">
        <v>15</v>
      </c>
      <c r="C38" s="3" t="s">
        <v>200</v>
      </c>
      <c r="D38" s="2" t="n">
        <v>720516</v>
      </c>
      <c r="E38" s="123" t="n">
        <v>24897</v>
      </c>
      <c r="F38" s="11" t="n">
        <v>5.465</v>
      </c>
      <c r="G38" s="136" t="n">
        <f aca="false">+F38*E38</f>
        <v>136062.105</v>
      </c>
      <c r="H38" s="3" t="s">
        <v>200</v>
      </c>
      <c r="I38" s="2" t="n">
        <v>720517</v>
      </c>
      <c r="J38" s="123" t="n">
        <v>24897</v>
      </c>
      <c r="K38" s="11" t="n">
        <v>5.455</v>
      </c>
      <c r="L38" s="136" t="n">
        <f aca="false">+K38*J38</f>
        <v>135813.135</v>
      </c>
      <c r="M38" s="3"/>
    </row>
    <row r="39" customFormat="false" ht="11.25" hidden="false" customHeight="false" outlineLevel="0" collapsed="false">
      <c r="C39" s="3"/>
      <c r="E39" s="137" t="n">
        <f aca="false">SUM(E36:E38)</f>
        <v>74691</v>
      </c>
      <c r="G39" s="138" t="n">
        <f aca="false">SUM(G36:G38)</f>
        <v>408186.315</v>
      </c>
      <c r="H39" s="3"/>
      <c r="J39" s="137" t="n">
        <f aca="false">SUM(J36:J38)</f>
        <v>74691</v>
      </c>
      <c r="L39" s="138" t="n">
        <f aca="false">SUM(L36:L38)</f>
        <v>407439.405</v>
      </c>
      <c r="M39" s="135" t="n">
        <f aca="false">+L39-G39</f>
        <v>-746.910000000033</v>
      </c>
      <c r="P39" s="32" t="s">
        <v>215</v>
      </c>
    </row>
    <row r="40" customFormat="false" ht="11.25" hidden="false" customHeight="false" outlineLevel="0" collapsed="false">
      <c r="C40" s="3"/>
      <c r="H40" s="3"/>
      <c r="M40" s="3"/>
    </row>
    <row r="41" customFormat="false" ht="11.25" hidden="false" customHeight="false" outlineLevel="0" collapsed="false">
      <c r="C41" s="3"/>
      <c r="H41" s="3"/>
      <c r="M41" s="3"/>
    </row>
    <row r="42" customFormat="false" ht="11.25" hidden="false" customHeight="false" outlineLevel="0" collapsed="false">
      <c r="C42" s="3"/>
      <c r="H42" s="3"/>
      <c r="M42" s="3"/>
    </row>
    <row r="43" customFormat="false" ht="11.25" hidden="false" customHeight="false" outlineLevel="0" collapsed="false">
      <c r="A43" s="1" t="s">
        <v>216</v>
      </c>
      <c r="B43" s="2" t="s">
        <v>217</v>
      </c>
      <c r="C43" s="3" t="s">
        <v>16</v>
      </c>
      <c r="D43" s="2" t="n">
        <v>257324</v>
      </c>
      <c r="E43" s="5" t="n">
        <v>34839</v>
      </c>
      <c r="F43" s="11" t="n">
        <v>5.51</v>
      </c>
      <c r="G43" s="39" t="n">
        <f aca="false">+F43*E43</f>
        <v>191962.89</v>
      </c>
      <c r="H43" s="3" t="s">
        <v>18</v>
      </c>
      <c r="I43" s="2" t="n">
        <v>255905</v>
      </c>
      <c r="J43" s="5" t="n">
        <v>20697</v>
      </c>
      <c r="K43" s="11" t="n">
        <v>5.54</v>
      </c>
      <c r="L43" s="39" t="n">
        <f aca="false">+K43*J43</f>
        <v>114661.38</v>
      </c>
      <c r="M43" s="3"/>
    </row>
    <row r="44" customFormat="false" ht="11.25" hidden="false" customHeight="false" outlineLevel="0" collapsed="false">
      <c r="C44" s="3"/>
      <c r="H44" s="3"/>
      <c r="M44" s="135" t="n">
        <f aca="false">+L43-G43</f>
        <v>-77301.51</v>
      </c>
      <c r="N44" s="5" t="s">
        <v>218</v>
      </c>
    </row>
    <row r="45" customFormat="false" ht="11.25" hidden="false" customHeight="false" outlineLevel="0" collapsed="false">
      <c r="C45" s="3"/>
      <c r="H45" s="3"/>
      <c r="M45" s="3"/>
      <c r="P45" s="32" t="s">
        <v>219</v>
      </c>
    </row>
    <row r="46" customFormat="false" ht="11.25" hidden="false" customHeight="false" outlineLevel="0" collapsed="false">
      <c r="C46" s="3"/>
      <c r="H46" s="3"/>
      <c r="M46" s="3"/>
    </row>
  </sheetData>
  <mergeCells count="2">
    <mergeCell ref="C1:G1"/>
    <mergeCell ref="H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0"/>
  <sheetViews>
    <sheetView showFormulas="false" showGridLines="true" showRowColHeaders="true" showZeros="true" rightToLeft="false" tabSelected="false" showOutlineSymbols="true" defaultGridColor="true" view="normal" topLeftCell="C70" colorId="64" zoomScale="100" zoomScaleNormal="100" zoomScalePageLayoutView="100" workbookViewId="0">
      <selection pane="topLeft" activeCell="A32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41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56"/>
    <col collapsed="false" customWidth="false" hidden="false" outlineLevel="0" max="5" min="5" style="5" width="9.14"/>
    <col collapsed="false" customWidth="false" hidden="false" outlineLevel="0" max="6" min="6" style="11" width="9.14"/>
    <col collapsed="false" customWidth="true" hidden="false" outlineLevel="0" max="7" min="7" style="39" width="13.85"/>
    <col collapsed="false" customWidth="true" hidden="false" outlineLevel="0" max="8" min="8" style="2" width="9.28"/>
    <col collapsed="false" customWidth="true" hidden="false" outlineLevel="0" max="9" min="9" style="2" width="6.56"/>
    <col collapsed="false" customWidth="true" hidden="false" outlineLevel="0" max="10" min="10" style="5" width="7.42"/>
    <col collapsed="false" customWidth="true" hidden="false" outlineLevel="0" max="11" min="11" style="11" width="8.85"/>
    <col collapsed="false" customWidth="true" hidden="false" outlineLevel="0" max="12" min="12" style="39" width="11.42"/>
    <col collapsed="false" customWidth="true" hidden="false" outlineLevel="0" max="13" min="13" style="2" width="10.71"/>
    <col collapsed="false" customWidth="true" hidden="false" outlineLevel="0" max="14" min="14" style="5" width="6.99"/>
    <col collapsed="false" customWidth="false" hidden="false" outlineLevel="0" max="15" min="15" style="41" width="9.14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11.25" hidden="false" customHeight="false" outlineLevel="0" collapsed="false">
      <c r="B1" s="9"/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14"/>
      <c r="O1" s="6"/>
      <c r="P1" s="9"/>
      <c r="Q1" s="15"/>
    </row>
    <row r="2" customFormat="false" ht="11.25" hidden="false" customHeight="false" outlineLevel="0" collapsed="false">
      <c r="A2" s="16"/>
      <c r="B2" s="17"/>
      <c r="C2" s="18"/>
      <c r="D2" s="17"/>
      <c r="E2" s="19"/>
      <c r="F2" s="23"/>
      <c r="G2" s="47"/>
      <c r="H2" s="22"/>
      <c r="I2" s="17"/>
      <c r="J2" s="19"/>
      <c r="K2" s="23"/>
      <c r="L2" s="47"/>
      <c r="M2" s="50"/>
      <c r="N2" s="19"/>
      <c r="O2" s="20"/>
      <c r="P2" s="17"/>
      <c r="Q2" s="24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C3" s="3"/>
      <c r="H3" s="3"/>
      <c r="M3" s="127"/>
      <c r="Q3" s="24"/>
    </row>
    <row r="4" customFormat="false" ht="11.25" hidden="false" customHeight="false" outlineLevel="0" collapsed="false">
      <c r="C4" s="3"/>
      <c r="H4" s="3"/>
      <c r="M4" s="127"/>
    </row>
    <row r="5" customFormat="false" ht="11.25" hidden="false" customHeight="false" outlineLevel="0" collapsed="false">
      <c r="B5" s="2" t="s">
        <v>0</v>
      </c>
      <c r="C5" s="3" t="s">
        <v>1</v>
      </c>
      <c r="H5" s="3" t="s">
        <v>2</v>
      </c>
      <c r="M5" s="127" t="s">
        <v>3</v>
      </c>
      <c r="N5" s="5" t="s">
        <v>4</v>
      </c>
      <c r="Q5" s="12" t="s">
        <v>5</v>
      </c>
    </row>
    <row r="6" customFormat="false" ht="11.25" hidden="false" customHeight="false" outlineLevel="0" collapsed="false">
      <c r="A6" s="1" t="s">
        <v>6</v>
      </c>
      <c r="B6" s="2" t="s">
        <v>7</v>
      </c>
      <c r="C6" s="3" t="s">
        <v>8</v>
      </c>
      <c r="D6" s="2" t="s">
        <v>9</v>
      </c>
      <c r="E6" s="5" t="s">
        <v>10</v>
      </c>
      <c r="F6" s="11" t="s">
        <v>11</v>
      </c>
      <c r="G6" s="39" t="s">
        <v>12</v>
      </c>
      <c r="H6" s="3" t="s">
        <v>8</v>
      </c>
      <c r="I6" s="2" t="s">
        <v>9</v>
      </c>
      <c r="J6" s="5" t="s">
        <v>10</v>
      </c>
      <c r="K6" s="11" t="s">
        <v>11</v>
      </c>
      <c r="L6" s="39" t="s">
        <v>12</v>
      </c>
      <c r="M6" s="127"/>
      <c r="N6" s="5" t="s">
        <v>10</v>
      </c>
      <c r="O6" s="41" t="s">
        <v>11</v>
      </c>
      <c r="P6" s="2" t="s">
        <v>13</v>
      </c>
      <c r="Q6" s="12" t="s">
        <v>14</v>
      </c>
    </row>
    <row r="7" customFormat="false" ht="11.25" hidden="false" customHeight="false" outlineLevel="0" collapsed="false">
      <c r="A7" s="1" t="n">
        <v>37012</v>
      </c>
      <c r="B7" s="2" t="s">
        <v>28</v>
      </c>
      <c r="C7" s="35" t="s">
        <v>159</v>
      </c>
      <c r="D7" s="2" t="n">
        <v>255905</v>
      </c>
      <c r="E7" s="5" t="n">
        <v>8576</v>
      </c>
      <c r="F7" s="39" t="n">
        <v>5.03</v>
      </c>
      <c r="G7" s="39" t="n">
        <f aca="false">+F7*E7</f>
        <v>43137.28</v>
      </c>
      <c r="H7" s="3"/>
      <c r="M7" s="127"/>
    </row>
    <row r="8" customFormat="false" ht="11.25" hidden="false" customHeight="false" outlineLevel="0" collapsed="false">
      <c r="A8" s="1" t="n">
        <v>37013</v>
      </c>
      <c r="B8" s="2" t="s">
        <v>28</v>
      </c>
      <c r="C8" s="2" t="s">
        <v>18</v>
      </c>
      <c r="D8" s="2" t="n">
        <v>255905</v>
      </c>
      <c r="E8" s="2" t="n">
        <v>224</v>
      </c>
      <c r="F8" s="39" t="n">
        <v>4.67</v>
      </c>
      <c r="G8" s="39" t="n">
        <f aca="false">+F8*E8</f>
        <v>1046.08</v>
      </c>
      <c r="H8" s="3"/>
      <c r="M8" s="127"/>
      <c r="Q8" s="12" t="s">
        <v>17</v>
      </c>
    </row>
    <row r="9" customFormat="false" ht="11.25" hidden="false" customHeight="false" outlineLevel="0" collapsed="false">
      <c r="A9" s="1" t="n">
        <v>37014</v>
      </c>
      <c r="B9" s="2" t="s">
        <v>28</v>
      </c>
      <c r="C9" s="2" t="s">
        <v>18</v>
      </c>
      <c r="D9" s="2" t="n">
        <v>255905</v>
      </c>
      <c r="E9" s="2" t="n">
        <v>5335</v>
      </c>
      <c r="F9" s="39" t="n">
        <v>4.66</v>
      </c>
      <c r="G9" s="39" t="n">
        <f aca="false">+F9*E9</f>
        <v>24861.1</v>
      </c>
      <c r="H9" s="3"/>
      <c r="M9" s="127"/>
    </row>
    <row r="10" customFormat="false" ht="11.25" hidden="false" customHeight="false" outlineLevel="0" collapsed="false">
      <c r="A10" s="1" t="n">
        <v>37014</v>
      </c>
      <c r="B10" s="2" t="s">
        <v>28</v>
      </c>
      <c r="C10" s="2" t="s">
        <v>18</v>
      </c>
      <c r="D10" s="2" t="n">
        <v>255905</v>
      </c>
      <c r="E10" s="2" t="n">
        <v>1</v>
      </c>
      <c r="F10" s="39" t="n">
        <v>4.66</v>
      </c>
      <c r="G10" s="39" t="n">
        <f aca="false">+F10*E10</f>
        <v>4.66</v>
      </c>
      <c r="H10" s="3"/>
      <c r="M10" s="127"/>
    </row>
    <row r="11" customFormat="false" ht="11.25" hidden="false" customHeight="false" outlineLevel="0" collapsed="false">
      <c r="A11" s="1" t="n">
        <v>37021</v>
      </c>
      <c r="B11" s="2" t="s">
        <v>28</v>
      </c>
      <c r="C11" s="2" t="s">
        <v>200</v>
      </c>
      <c r="D11" s="2" t="n">
        <v>255905</v>
      </c>
      <c r="E11" s="2" t="n">
        <v>426</v>
      </c>
      <c r="F11" s="39" t="n">
        <v>4.23</v>
      </c>
      <c r="G11" s="39" t="n">
        <f aca="false">+F11*E11</f>
        <v>1801.98</v>
      </c>
      <c r="H11" s="3"/>
      <c r="M11" s="127"/>
    </row>
    <row r="12" customFormat="false" ht="11.25" hidden="false" customHeight="false" outlineLevel="0" collapsed="false">
      <c r="A12" s="1" t="n">
        <v>37022</v>
      </c>
      <c r="B12" s="2" t="s">
        <v>28</v>
      </c>
      <c r="C12" s="2" t="s">
        <v>200</v>
      </c>
      <c r="D12" s="2" t="n">
        <v>255905</v>
      </c>
      <c r="E12" s="2" t="n">
        <v>2974</v>
      </c>
      <c r="F12" s="39" t="n">
        <v>4.22</v>
      </c>
      <c r="G12" s="39" t="n">
        <f aca="false">+F12*E12</f>
        <v>12550.28</v>
      </c>
      <c r="H12" s="3"/>
      <c r="M12" s="127"/>
      <c r="P12" s="128"/>
    </row>
    <row r="13" customFormat="false" ht="11.25" hidden="false" customHeight="false" outlineLevel="0" collapsed="false">
      <c r="A13" s="1" t="n">
        <v>37028</v>
      </c>
      <c r="B13" s="2" t="s">
        <v>28</v>
      </c>
      <c r="C13" s="2" t="s">
        <v>200</v>
      </c>
      <c r="D13" s="2" t="n">
        <v>255905</v>
      </c>
      <c r="E13" s="2" t="n">
        <v>68438</v>
      </c>
      <c r="F13" s="39" t="n">
        <v>4.55</v>
      </c>
      <c r="G13" s="39" t="n">
        <f aca="false">+F13*E13</f>
        <v>311392.9</v>
      </c>
      <c r="J13" s="2"/>
      <c r="K13" s="2"/>
      <c r="L13" s="2"/>
      <c r="M13" s="127"/>
      <c r="P13" s="128"/>
    </row>
    <row r="14" customFormat="false" ht="11.25" hidden="false" customHeight="false" outlineLevel="0" collapsed="false">
      <c r="A14" s="1" t="n">
        <v>37029</v>
      </c>
      <c r="B14" s="2" t="s">
        <v>28</v>
      </c>
      <c r="C14" s="2" t="s">
        <v>200</v>
      </c>
      <c r="D14" s="2" t="n">
        <v>255905</v>
      </c>
      <c r="E14" s="2" t="n">
        <v>54347</v>
      </c>
      <c r="F14" s="39" t="n">
        <v>4.24</v>
      </c>
      <c r="G14" s="39" t="n">
        <f aca="false">+F14*E14</f>
        <v>230431.28</v>
      </c>
      <c r="J14" s="2"/>
      <c r="K14" s="2"/>
      <c r="L14" s="2"/>
      <c r="M14" s="127"/>
      <c r="P14" s="128"/>
    </row>
    <row r="15" customFormat="false" ht="11.25" hidden="false" customHeight="false" outlineLevel="0" collapsed="false">
      <c r="A15" s="1" t="s">
        <v>220</v>
      </c>
      <c r="B15" s="2" t="s">
        <v>28</v>
      </c>
      <c r="C15" s="2" t="s">
        <v>200</v>
      </c>
      <c r="D15" s="2" t="n">
        <v>255905</v>
      </c>
      <c r="E15" s="2" t="n">
        <v>48549</v>
      </c>
      <c r="F15" s="39" t="n">
        <v>4.187</v>
      </c>
      <c r="G15" s="39" t="n">
        <f aca="false">+F15*E15</f>
        <v>203274.663</v>
      </c>
      <c r="J15" s="2"/>
      <c r="K15" s="2"/>
      <c r="L15" s="2"/>
      <c r="M15" s="127"/>
      <c r="P15" s="128"/>
    </row>
    <row r="16" customFormat="false" ht="11.25" hidden="false" customHeight="false" outlineLevel="0" collapsed="false">
      <c r="A16" s="1" t="n">
        <v>37033</v>
      </c>
      <c r="B16" s="2" t="s">
        <v>28</v>
      </c>
      <c r="C16" s="2" t="s">
        <v>200</v>
      </c>
      <c r="D16" s="2" t="n">
        <v>255905</v>
      </c>
      <c r="E16" s="2" t="n">
        <v>5029</v>
      </c>
      <c r="F16" s="39" t="n">
        <v>4.2</v>
      </c>
      <c r="G16" s="39" t="n">
        <f aca="false">+F16*E16</f>
        <v>21121.8</v>
      </c>
      <c r="J16" s="2"/>
      <c r="K16" s="2"/>
      <c r="L16" s="2"/>
      <c r="M16" s="127"/>
      <c r="P16" s="128"/>
    </row>
    <row r="17" customFormat="false" ht="11.25" hidden="false" customHeight="false" outlineLevel="0" collapsed="false">
      <c r="E17" s="2"/>
      <c r="F17" s="2"/>
      <c r="J17" s="2"/>
      <c r="K17" s="2"/>
      <c r="L17" s="2"/>
      <c r="M17" s="127"/>
      <c r="P17" s="128"/>
    </row>
    <row r="18" customFormat="false" ht="11.25" hidden="false" customHeight="false" outlineLevel="0" collapsed="false">
      <c r="E18" s="2"/>
      <c r="F18" s="2"/>
      <c r="J18" s="2"/>
      <c r="K18" s="2"/>
      <c r="L18" s="2"/>
      <c r="M18" s="127"/>
      <c r="P18" s="128"/>
    </row>
    <row r="19" customFormat="false" ht="11.25" hidden="false" customHeight="false" outlineLevel="0" collapsed="false">
      <c r="E19" s="2"/>
      <c r="F19" s="2"/>
      <c r="J19" s="2"/>
      <c r="K19" s="2"/>
      <c r="L19" s="2"/>
      <c r="M19" s="127"/>
      <c r="P19" s="128"/>
    </row>
    <row r="20" customFormat="false" ht="11.25" hidden="false" customHeight="false" outlineLevel="0" collapsed="false">
      <c r="E20" s="2"/>
      <c r="F20" s="2"/>
      <c r="G20" s="2"/>
      <c r="J20" s="2"/>
      <c r="K20" s="2"/>
      <c r="L20" s="2"/>
      <c r="M20" s="127"/>
      <c r="P20" s="128"/>
    </row>
    <row r="21" customFormat="false" ht="11.25" hidden="false" customHeight="false" outlineLevel="0" collapsed="false">
      <c r="E21" s="2"/>
      <c r="F21" s="2"/>
      <c r="J21" s="2"/>
      <c r="K21" s="2"/>
      <c r="L21" s="2"/>
      <c r="M21" s="127"/>
      <c r="P21" s="128"/>
    </row>
    <row r="22" customFormat="false" ht="11.25" hidden="false" customHeight="false" outlineLevel="0" collapsed="false">
      <c r="E22" s="2"/>
      <c r="F22" s="2"/>
      <c r="J22" s="2"/>
      <c r="K22" s="2"/>
      <c r="L22" s="2"/>
      <c r="M22" s="127"/>
      <c r="P22" s="128"/>
    </row>
    <row r="23" customFormat="false" ht="11.25" hidden="false" customHeight="false" outlineLevel="0" collapsed="false">
      <c r="A23" s="1" t="n">
        <v>37016</v>
      </c>
      <c r="B23" s="2" t="s">
        <v>28</v>
      </c>
      <c r="E23" s="2"/>
      <c r="F23" s="2"/>
      <c r="H23" s="2" t="s">
        <v>200</v>
      </c>
      <c r="I23" s="2" t="n">
        <v>257324</v>
      </c>
      <c r="J23" s="2" t="n">
        <v>556</v>
      </c>
      <c r="K23" s="39" t="n">
        <v>4.615</v>
      </c>
      <c r="L23" s="132" t="n">
        <f aca="false">+K23*J23</f>
        <v>2565.94</v>
      </c>
      <c r="M23" s="127"/>
    </row>
    <row r="24" customFormat="false" ht="11.25" hidden="false" customHeight="false" outlineLevel="0" collapsed="false">
      <c r="A24" s="1" t="n">
        <v>37017</v>
      </c>
      <c r="B24" s="2" t="s">
        <v>28</v>
      </c>
      <c r="E24" s="2"/>
      <c r="F24" s="2"/>
      <c r="H24" s="3" t="s">
        <v>200</v>
      </c>
      <c r="I24" s="2" t="n">
        <v>257324</v>
      </c>
      <c r="J24" s="5" t="n">
        <v>556</v>
      </c>
      <c r="K24" s="39" t="n">
        <v>4.615</v>
      </c>
      <c r="L24" s="132" t="n">
        <f aca="false">+K24*J24</f>
        <v>2565.94</v>
      </c>
      <c r="M24" s="127"/>
    </row>
    <row r="25" customFormat="false" ht="11.25" hidden="false" customHeight="false" outlineLevel="0" collapsed="false">
      <c r="A25" s="1" t="n">
        <v>37018</v>
      </c>
      <c r="B25" s="2" t="s">
        <v>28</v>
      </c>
      <c r="E25" s="2"/>
      <c r="F25" s="2"/>
      <c r="H25" s="3" t="s">
        <v>200</v>
      </c>
      <c r="I25" s="2" t="n">
        <v>257324</v>
      </c>
      <c r="J25" s="5" t="n">
        <v>556</v>
      </c>
      <c r="K25" s="39" t="n">
        <v>4.615</v>
      </c>
      <c r="L25" s="132" t="n">
        <f aca="false">+K25*J25</f>
        <v>2565.94</v>
      </c>
      <c r="M25" s="127"/>
    </row>
    <row r="26" customFormat="false" ht="11.25" hidden="false" customHeight="false" outlineLevel="0" collapsed="false">
      <c r="A26" s="1" t="n">
        <v>37019</v>
      </c>
      <c r="B26" s="2" t="s">
        <v>28</v>
      </c>
      <c r="E26" s="2"/>
      <c r="F26" s="2"/>
      <c r="H26" s="3" t="s">
        <v>159</v>
      </c>
      <c r="I26" s="2" t="n">
        <v>257324</v>
      </c>
      <c r="J26" s="5" t="n">
        <v>1500</v>
      </c>
      <c r="K26" s="39" t="n">
        <v>4.44</v>
      </c>
      <c r="L26" s="132" t="n">
        <f aca="false">+K26*J26</f>
        <v>6660</v>
      </c>
      <c r="M26" s="127"/>
    </row>
    <row r="27" customFormat="false" ht="11.25" hidden="false" customHeight="false" outlineLevel="0" collapsed="false">
      <c r="A27" s="1" t="n">
        <v>37020</v>
      </c>
      <c r="B27" s="2" t="s">
        <v>28</v>
      </c>
      <c r="E27" s="2"/>
      <c r="F27" s="2"/>
      <c r="H27" s="3" t="s">
        <v>16</v>
      </c>
      <c r="I27" s="2" t="n">
        <v>257324</v>
      </c>
      <c r="J27" s="5" t="n">
        <v>1636</v>
      </c>
      <c r="K27" s="39" t="n">
        <v>4.35</v>
      </c>
      <c r="L27" s="132" t="n">
        <f aca="false">+K27*J27</f>
        <v>7116.6</v>
      </c>
      <c r="M27" s="127"/>
    </row>
    <row r="28" customFormat="false" ht="11.25" hidden="false" customHeight="false" outlineLevel="0" collapsed="false">
      <c r="A28" s="1" t="n">
        <v>37021</v>
      </c>
      <c r="B28" s="2" t="s">
        <v>28</v>
      </c>
      <c r="E28" s="2"/>
      <c r="F28" s="2"/>
      <c r="H28" s="3" t="s">
        <v>16</v>
      </c>
      <c r="I28" s="2" t="n">
        <v>257324</v>
      </c>
      <c r="J28" s="5" t="n">
        <v>1636</v>
      </c>
      <c r="K28" s="39" t="n">
        <v>4.23</v>
      </c>
      <c r="L28" s="132" t="n">
        <f aca="false">+K28*J28</f>
        <v>6920.28</v>
      </c>
      <c r="M28" s="127"/>
    </row>
    <row r="29" customFormat="false" ht="11.25" hidden="false" customHeight="false" outlineLevel="0" collapsed="false">
      <c r="A29" s="1" t="n">
        <v>37023</v>
      </c>
      <c r="B29" s="2" t="s">
        <v>28</v>
      </c>
      <c r="E29" s="2"/>
      <c r="F29" s="2"/>
      <c r="H29" s="3" t="s">
        <v>16</v>
      </c>
      <c r="I29" s="2" t="n">
        <v>257324</v>
      </c>
      <c r="J29" s="5" t="n">
        <v>123</v>
      </c>
      <c r="K29" s="39" t="n">
        <v>4.35</v>
      </c>
      <c r="L29" s="132" t="n">
        <f aca="false">+K29*J29</f>
        <v>535.05</v>
      </c>
      <c r="M29" s="127"/>
    </row>
    <row r="30" customFormat="false" ht="11.25" hidden="false" customHeight="false" outlineLevel="0" collapsed="false">
      <c r="A30" s="1" t="n">
        <v>37023</v>
      </c>
      <c r="B30" s="2" t="s">
        <v>28</v>
      </c>
      <c r="E30" s="2"/>
      <c r="F30" s="2"/>
      <c r="H30" s="3" t="s">
        <v>200</v>
      </c>
      <c r="I30" s="2" t="n">
        <v>257324</v>
      </c>
      <c r="J30" s="5" t="n">
        <v>1465</v>
      </c>
      <c r="K30" s="39" t="n">
        <v>4.35</v>
      </c>
      <c r="L30" s="132" t="n">
        <f aca="false">+K30*J30</f>
        <v>6372.75</v>
      </c>
      <c r="M30" s="127"/>
    </row>
    <row r="31" customFormat="false" ht="11.25" hidden="false" customHeight="false" outlineLevel="0" collapsed="false">
      <c r="A31" s="1" t="n">
        <v>37024</v>
      </c>
      <c r="B31" s="2" t="s">
        <v>28</v>
      </c>
      <c r="E31" s="2"/>
      <c r="F31" s="2"/>
      <c r="H31" s="3" t="s">
        <v>16</v>
      </c>
      <c r="I31" s="2" t="n">
        <v>257324</v>
      </c>
      <c r="J31" s="5" t="n">
        <v>123</v>
      </c>
      <c r="K31" s="39" t="n">
        <v>4.35</v>
      </c>
      <c r="L31" s="132" t="n">
        <f aca="false">+K31*J31</f>
        <v>535.05</v>
      </c>
      <c r="M31" s="127"/>
    </row>
    <row r="32" customFormat="false" ht="11.25" hidden="false" customHeight="false" outlineLevel="0" collapsed="false">
      <c r="A32" s="1" t="n">
        <v>37024</v>
      </c>
      <c r="B32" s="2" t="s">
        <v>28</v>
      </c>
      <c r="E32" s="2"/>
      <c r="F32" s="2"/>
      <c r="G32" s="2"/>
      <c r="H32" s="3" t="s">
        <v>200</v>
      </c>
      <c r="I32" s="2" t="n">
        <v>257324</v>
      </c>
      <c r="J32" s="5" t="n">
        <v>1465</v>
      </c>
      <c r="K32" s="39" t="n">
        <v>4.35</v>
      </c>
      <c r="L32" s="132" t="n">
        <f aca="false">+K32*J32</f>
        <v>6372.75</v>
      </c>
      <c r="M32" s="127"/>
      <c r="P32" s="34"/>
    </row>
    <row r="33" customFormat="false" ht="11.25" hidden="false" customHeight="false" outlineLevel="0" collapsed="false">
      <c r="A33" s="1" t="n">
        <v>37025</v>
      </c>
      <c r="B33" s="2" t="s">
        <v>28</v>
      </c>
      <c r="E33" s="2"/>
      <c r="F33" s="2"/>
      <c r="G33" s="2"/>
      <c r="H33" s="3" t="s">
        <v>16</v>
      </c>
      <c r="I33" s="2" t="n">
        <v>257324</v>
      </c>
      <c r="J33" s="5" t="n">
        <v>123</v>
      </c>
      <c r="K33" s="39" t="n">
        <v>4.35</v>
      </c>
      <c r="L33" s="132" t="n">
        <f aca="false">+K33*J33</f>
        <v>535.05</v>
      </c>
      <c r="M33" s="127"/>
      <c r="P33" s="34"/>
    </row>
    <row r="34" customFormat="false" ht="11.25" hidden="false" customHeight="false" outlineLevel="0" collapsed="false">
      <c r="A34" s="1" t="n">
        <v>37025</v>
      </c>
      <c r="B34" s="2" t="s">
        <v>28</v>
      </c>
      <c r="E34" s="2"/>
      <c r="F34" s="2"/>
      <c r="G34" s="2"/>
      <c r="H34" s="3" t="s">
        <v>200</v>
      </c>
      <c r="I34" s="2" t="n">
        <v>257324</v>
      </c>
      <c r="J34" s="5" t="n">
        <v>1465</v>
      </c>
      <c r="K34" s="39" t="n">
        <v>4.35</v>
      </c>
      <c r="L34" s="132" t="n">
        <f aca="false">+K34*J34</f>
        <v>6372.75</v>
      </c>
      <c r="M34" s="127"/>
    </row>
    <row r="35" customFormat="false" ht="11.25" hidden="false" customHeight="false" outlineLevel="0" collapsed="false">
      <c r="A35" s="1" t="n">
        <v>37027</v>
      </c>
      <c r="B35" s="2" t="s">
        <v>28</v>
      </c>
      <c r="E35" s="2"/>
      <c r="F35" s="2"/>
      <c r="G35" s="2"/>
      <c r="H35" s="3" t="s">
        <v>200</v>
      </c>
      <c r="I35" s="2" t="n">
        <v>257324</v>
      </c>
      <c r="J35" s="5" t="n">
        <f aca="false">93352-25000</f>
        <v>68352</v>
      </c>
      <c r="K35" s="39" t="n">
        <v>4.54</v>
      </c>
      <c r="L35" s="132" t="n">
        <f aca="false">+K35*J35</f>
        <v>310318.08</v>
      </c>
      <c r="M35" s="127"/>
    </row>
    <row r="36" customFormat="false" ht="11.25" hidden="false" customHeight="false" outlineLevel="0" collapsed="false">
      <c r="A36" s="1" t="n">
        <v>37034</v>
      </c>
      <c r="B36" s="2" t="s">
        <v>28</v>
      </c>
      <c r="E36" s="2"/>
      <c r="F36" s="2"/>
      <c r="G36" s="2"/>
      <c r="H36" s="3" t="s">
        <v>200</v>
      </c>
      <c r="I36" s="2" t="n">
        <v>257324</v>
      </c>
      <c r="J36" s="5" t="n">
        <f aca="false">58794-25000</f>
        <v>33794</v>
      </c>
      <c r="K36" s="39" t="n">
        <v>4.1</v>
      </c>
      <c r="L36" s="132" t="n">
        <f aca="false">+K36*J36</f>
        <v>138555.4</v>
      </c>
      <c r="M36" s="127"/>
    </row>
    <row r="37" customFormat="false" ht="11.25" hidden="false" customHeight="false" outlineLevel="0" collapsed="false">
      <c r="A37" s="1" t="n">
        <v>37042</v>
      </c>
      <c r="B37" s="2" t="s">
        <v>28</v>
      </c>
      <c r="E37" s="2"/>
      <c r="F37" s="2"/>
      <c r="G37" s="2"/>
      <c r="H37" s="3" t="s">
        <v>200</v>
      </c>
      <c r="I37" s="2" t="n">
        <v>257324</v>
      </c>
      <c r="J37" s="5" t="n">
        <v>3226</v>
      </c>
      <c r="K37" s="39" t="n">
        <v>3.744</v>
      </c>
      <c r="L37" s="132" t="n">
        <f aca="false">+K37*J37</f>
        <v>12078.144</v>
      </c>
      <c r="M37" s="127"/>
    </row>
    <row r="38" customFormat="false" ht="11.25" hidden="false" customHeight="false" outlineLevel="0" collapsed="false">
      <c r="E38" s="2"/>
      <c r="F38" s="2"/>
      <c r="G38" s="2"/>
      <c r="H38" s="3"/>
      <c r="K38" s="39"/>
      <c r="L38" s="132"/>
      <c r="M38" s="127"/>
    </row>
    <row r="39" customFormat="false" ht="11.25" hidden="false" customHeight="false" outlineLevel="0" collapsed="false">
      <c r="E39" s="130" t="n">
        <f aca="false">SUM(E7:E19)</f>
        <v>193899</v>
      </c>
      <c r="G39" s="131" t="n">
        <f aca="false">SUM(G7:G19)</f>
        <v>849622.023</v>
      </c>
      <c r="H39" s="3"/>
      <c r="J39" s="130" t="n">
        <f aca="false">SUM(J23:J37)</f>
        <v>116576</v>
      </c>
      <c r="K39" s="134"/>
      <c r="L39" s="131" t="n">
        <f aca="false">SUM(L23:L37)</f>
        <v>510069.724</v>
      </c>
      <c r="M39" s="127" t="n">
        <f aca="false">+L39-G39</f>
        <v>-339552.299</v>
      </c>
      <c r="O39" s="5"/>
      <c r="P39" s="32" t="s">
        <v>221</v>
      </c>
    </row>
    <row r="40" customFormat="false" ht="11.25" hidden="false" customHeight="false" outlineLevel="0" collapsed="false">
      <c r="E40" s="2"/>
      <c r="F40" s="2"/>
      <c r="G40" s="2"/>
      <c r="H40" s="3"/>
      <c r="L40" s="132"/>
      <c r="M40" s="127"/>
      <c r="O40" s="5"/>
      <c r="P40" s="34"/>
    </row>
    <row r="41" customFormat="false" ht="11.25" hidden="false" customHeight="false" outlineLevel="0" collapsed="false">
      <c r="E41" s="2"/>
      <c r="F41" s="2"/>
      <c r="G41" s="2"/>
      <c r="H41" s="3"/>
      <c r="L41" s="132"/>
      <c r="M41" s="127"/>
      <c r="O41" s="5"/>
      <c r="P41" s="34"/>
    </row>
    <row r="42" customFormat="false" ht="11.25" hidden="false" customHeight="false" outlineLevel="0" collapsed="false">
      <c r="E42" s="2"/>
      <c r="F42" s="2"/>
      <c r="G42" s="2"/>
      <c r="H42" s="3"/>
      <c r="L42" s="132"/>
      <c r="M42" s="127"/>
      <c r="O42" s="5"/>
      <c r="P42" s="34"/>
    </row>
    <row r="43" customFormat="false" ht="11.25" hidden="false" customHeight="false" outlineLevel="0" collapsed="false">
      <c r="A43" s="1" t="n">
        <v>37042</v>
      </c>
      <c r="B43" s="2" t="s">
        <v>222</v>
      </c>
      <c r="E43" s="2"/>
      <c r="F43" s="2"/>
      <c r="G43" s="2"/>
      <c r="H43" s="3" t="s">
        <v>200</v>
      </c>
      <c r="I43" s="2" t="n">
        <v>257324</v>
      </c>
      <c r="J43" s="5" t="n">
        <v>112586</v>
      </c>
      <c r="K43" s="11" t="n">
        <v>3.744</v>
      </c>
      <c r="L43" s="132" t="n">
        <f aca="false">+K43*J43</f>
        <v>421521.984</v>
      </c>
      <c r="M43" s="127" t="s">
        <v>223</v>
      </c>
      <c r="O43" s="5"/>
      <c r="P43" s="34"/>
    </row>
    <row r="44" customFormat="false" ht="11.25" hidden="false" customHeight="false" outlineLevel="0" collapsed="false">
      <c r="A44" s="1" t="n">
        <v>37041</v>
      </c>
      <c r="B44" s="2" t="s">
        <v>222</v>
      </c>
      <c r="C44" s="2" t="s">
        <v>18</v>
      </c>
      <c r="D44" s="2" t="n">
        <v>255905</v>
      </c>
      <c r="E44" s="2" t="n">
        <v>112586</v>
      </c>
      <c r="F44" s="2" t="n">
        <v>3.893</v>
      </c>
      <c r="G44" s="132" t="n">
        <f aca="false">+F44*E44</f>
        <v>438297.298</v>
      </c>
      <c r="H44" s="3"/>
      <c r="L44" s="132"/>
      <c r="M44" s="127" t="n">
        <f aca="false">+L43-G44</f>
        <v>-16775.314</v>
      </c>
      <c r="O44" s="5"/>
      <c r="P44" s="32" t="s">
        <v>224</v>
      </c>
    </row>
    <row r="45" customFormat="false" ht="11.25" hidden="false" customHeight="false" outlineLevel="0" collapsed="false">
      <c r="E45" s="2"/>
      <c r="F45" s="2"/>
      <c r="G45" s="2"/>
      <c r="H45" s="3"/>
      <c r="L45" s="132"/>
      <c r="M45" s="127"/>
      <c r="O45" s="5"/>
      <c r="P45" s="5"/>
    </row>
    <row r="46" customFormat="false" ht="11.25" hidden="false" customHeight="false" outlineLevel="0" collapsed="false">
      <c r="E46" s="2"/>
      <c r="F46" s="2"/>
      <c r="G46" s="2"/>
      <c r="H46" s="3"/>
      <c r="L46" s="132"/>
      <c r="M46" s="127"/>
      <c r="O46" s="5"/>
      <c r="P46" s="5"/>
    </row>
    <row r="47" customFormat="false" ht="11.25" hidden="false" customHeight="false" outlineLevel="0" collapsed="false">
      <c r="E47" s="2"/>
      <c r="F47" s="2"/>
      <c r="G47" s="2"/>
      <c r="H47" s="3"/>
      <c r="L47" s="132"/>
      <c r="M47" s="127"/>
      <c r="O47" s="5"/>
      <c r="P47" s="5"/>
    </row>
    <row r="48" customFormat="false" ht="11.25" hidden="false" customHeight="false" outlineLevel="0" collapsed="false">
      <c r="E48" s="2"/>
      <c r="F48" s="2"/>
      <c r="G48" s="2"/>
      <c r="H48" s="3"/>
      <c r="M48" s="127"/>
      <c r="O48" s="5"/>
      <c r="P48" s="5"/>
    </row>
    <row r="49" customFormat="false" ht="11.25" hidden="false" customHeight="false" outlineLevel="0" collapsed="false">
      <c r="E49" s="2"/>
      <c r="F49" s="2"/>
      <c r="G49" s="2"/>
      <c r="H49" s="3"/>
      <c r="M49" s="127"/>
      <c r="O49" s="5"/>
      <c r="P49" s="5"/>
    </row>
    <row r="50" customFormat="false" ht="11.25" hidden="false" customHeight="false" outlineLevel="0" collapsed="false">
      <c r="A50" s="1" t="n">
        <v>37012</v>
      </c>
      <c r="B50" s="2" t="s">
        <v>217</v>
      </c>
      <c r="E50" s="2"/>
      <c r="F50" s="2"/>
      <c r="G50" s="2"/>
      <c r="H50" s="3" t="s">
        <v>200</v>
      </c>
      <c r="I50" s="2" t="n">
        <v>761914</v>
      </c>
      <c r="J50" s="5" t="n">
        <v>11614</v>
      </c>
      <c r="K50" s="11" t="n">
        <v>4.84</v>
      </c>
      <c r="L50" s="39" t="n">
        <f aca="false">+K50*J50</f>
        <v>56211.76</v>
      </c>
      <c r="M50" s="127"/>
      <c r="O50" s="5"/>
      <c r="P50" s="5"/>
    </row>
    <row r="51" customFormat="false" ht="11.25" hidden="false" customHeight="false" outlineLevel="0" collapsed="false">
      <c r="A51" s="1" t="n">
        <v>37013</v>
      </c>
      <c r="B51" s="2" t="s">
        <v>217</v>
      </c>
      <c r="C51" s="2" t="s">
        <v>18</v>
      </c>
      <c r="D51" s="2" t="n">
        <v>765129</v>
      </c>
      <c r="E51" s="5" t="n">
        <v>25000</v>
      </c>
      <c r="F51" s="11" t="n">
        <v>4.67</v>
      </c>
      <c r="G51" s="39" t="n">
        <f aca="false">+F51*E51</f>
        <v>116750</v>
      </c>
      <c r="H51" s="3"/>
      <c r="M51" s="127"/>
      <c r="O51" s="5"/>
      <c r="P51" s="5"/>
    </row>
    <row r="52" customFormat="false" ht="11.25" hidden="false" customHeight="false" outlineLevel="0" collapsed="false">
      <c r="A52" s="1" t="n">
        <v>37015</v>
      </c>
      <c r="B52" s="2" t="s">
        <v>217</v>
      </c>
      <c r="E52" s="2"/>
      <c r="F52" s="2"/>
      <c r="G52" s="2"/>
      <c r="H52" s="3" t="s">
        <v>16</v>
      </c>
      <c r="I52" s="2" t="n">
        <v>257324</v>
      </c>
      <c r="J52" s="5" t="n">
        <v>4926</v>
      </c>
      <c r="K52" s="11" t="n">
        <v>4.57</v>
      </c>
      <c r="L52" s="39" t="n">
        <f aca="false">+K52*J52</f>
        <v>22511.82</v>
      </c>
      <c r="M52" s="127"/>
      <c r="O52" s="5"/>
      <c r="P52" s="5"/>
    </row>
    <row r="53" customFormat="false" ht="11.25" hidden="false" customHeight="false" outlineLevel="0" collapsed="false">
      <c r="A53" s="1" t="n">
        <v>37015</v>
      </c>
      <c r="B53" s="2" t="s">
        <v>217</v>
      </c>
      <c r="C53" s="3"/>
      <c r="H53" s="3" t="s">
        <v>200</v>
      </c>
      <c r="I53" s="2" t="n">
        <v>257324</v>
      </c>
      <c r="J53" s="5" t="n">
        <v>20025</v>
      </c>
      <c r="K53" s="11" t="n">
        <v>4.57</v>
      </c>
      <c r="L53" s="39" t="n">
        <f aca="false">+K53*J53</f>
        <v>91514.25</v>
      </c>
      <c r="M53" s="3"/>
    </row>
    <row r="54" customFormat="false" ht="11.25" hidden="false" customHeight="false" outlineLevel="0" collapsed="false">
      <c r="A54" s="1" t="n">
        <v>37019</v>
      </c>
      <c r="B54" s="2" t="s">
        <v>217</v>
      </c>
      <c r="C54" s="3"/>
      <c r="H54" s="3" t="s">
        <v>16</v>
      </c>
      <c r="I54" s="2" t="n">
        <v>257324</v>
      </c>
      <c r="J54" s="5" t="n">
        <v>25000</v>
      </c>
      <c r="K54" s="11" t="n">
        <v>4.44</v>
      </c>
      <c r="L54" s="39" t="n">
        <f aca="false">+K54*J54</f>
        <v>111000</v>
      </c>
      <c r="M54" s="3"/>
    </row>
    <row r="55" customFormat="false" ht="11.25" hidden="false" customHeight="false" outlineLevel="0" collapsed="false">
      <c r="A55" s="1" t="n">
        <v>37027</v>
      </c>
      <c r="B55" s="2" t="s">
        <v>217</v>
      </c>
      <c r="C55" s="3"/>
      <c r="H55" s="3" t="s">
        <v>200</v>
      </c>
      <c r="I55" s="2" t="n">
        <v>257324</v>
      </c>
      <c r="J55" s="5" t="n">
        <v>25000</v>
      </c>
      <c r="K55" s="11" t="n">
        <v>4.54</v>
      </c>
      <c r="L55" s="39" t="n">
        <f aca="false">+K55*J55</f>
        <v>113500</v>
      </c>
      <c r="M55" s="3"/>
    </row>
    <row r="56" customFormat="false" ht="11.25" hidden="false" customHeight="false" outlineLevel="0" collapsed="false">
      <c r="A56" s="1" t="n">
        <v>37028</v>
      </c>
      <c r="B56" s="2" t="s">
        <v>217</v>
      </c>
      <c r="C56" s="3" t="s">
        <v>18</v>
      </c>
      <c r="D56" s="2" t="n">
        <v>255905</v>
      </c>
      <c r="E56" s="5" t="n">
        <v>25000</v>
      </c>
      <c r="F56" s="11" t="n">
        <v>4.55</v>
      </c>
      <c r="G56" s="39" t="n">
        <f aca="false">+F56*E56</f>
        <v>113750</v>
      </c>
      <c r="H56" s="3"/>
      <c r="M56" s="3"/>
    </row>
    <row r="57" customFormat="false" ht="11.25" hidden="false" customHeight="false" outlineLevel="0" collapsed="false">
      <c r="A57" s="1" t="n">
        <v>37029</v>
      </c>
      <c r="B57" s="2" t="s">
        <v>217</v>
      </c>
      <c r="C57" s="3" t="s">
        <v>18</v>
      </c>
      <c r="D57" s="2" t="n">
        <v>255905</v>
      </c>
      <c r="E57" s="5" t="n">
        <v>25000</v>
      </c>
      <c r="F57" s="11" t="n">
        <v>4.24</v>
      </c>
      <c r="G57" s="39" t="n">
        <f aca="false">+F57*E57</f>
        <v>106000</v>
      </c>
      <c r="H57" s="3"/>
      <c r="M57" s="3"/>
    </row>
    <row r="58" customFormat="false" ht="11.25" hidden="false" customHeight="false" outlineLevel="0" collapsed="false">
      <c r="A58" s="1" t="s">
        <v>220</v>
      </c>
      <c r="B58" s="2" t="s">
        <v>217</v>
      </c>
      <c r="C58" s="3" t="s">
        <v>18</v>
      </c>
      <c r="D58" s="2" t="n">
        <v>255905</v>
      </c>
      <c r="E58" s="5" t="n">
        <v>75000</v>
      </c>
      <c r="F58" s="11" t="n">
        <v>4.187</v>
      </c>
      <c r="G58" s="39" t="n">
        <f aca="false">+F58*E58</f>
        <v>314025</v>
      </c>
      <c r="H58" s="3" t="s">
        <v>200</v>
      </c>
      <c r="I58" s="2" t="n">
        <v>257324</v>
      </c>
      <c r="J58" s="54" t="n">
        <v>25000</v>
      </c>
      <c r="K58" s="11" t="n">
        <v>4.1</v>
      </c>
      <c r="L58" s="39" t="n">
        <f aca="false">+K58*J58</f>
        <v>102500</v>
      </c>
      <c r="M58" s="3"/>
    </row>
    <row r="59" customFormat="false" ht="11.25" hidden="false" customHeight="false" outlineLevel="0" collapsed="false">
      <c r="A59" s="1" t="n">
        <v>37035</v>
      </c>
      <c r="B59" s="2" t="s">
        <v>217</v>
      </c>
      <c r="C59" s="3" t="s">
        <v>18</v>
      </c>
      <c r="D59" s="2" t="n">
        <v>255905</v>
      </c>
      <c r="E59" s="5" t="n">
        <v>23539</v>
      </c>
      <c r="F59" s="11" t="n">
        <v>4.21</v>
      </c>
      <c r="G59" s="39" t="n">
        <f aca="false">+F59*E59</f>
        <v>99099.19</v>
      </c>
      <c r="H59" s="3"/>
      <c r="J59" s="54"/>
      <c r="M59" s="3"/>
    </row>
    <row r="60" customFormat="false" ht="11.25" hidden="false" customHeight="false" outlineLevel="0" collapsed="false">
      <c r="A60" s="1" t="n">
        <v>37036</v>
      </c>
      <c r="B60" s="2" t="s">
        <v>217</v>
      </c>
      <c r="C60" s="3" t="s">
        <v>18</v>
      </c>
      <c r="D60" s="2" t="n">
        <v>255905</v>
      </c>
      <c r="E60" s="5" t="n">
        <v>18299</v>
      </c>
      <c r="F60" s="11" t="n">
        <v>4.21</v>
      </c>
      <c r="G60" s="39" t="n">
        <f aca="false">+F60*E60</f>
        <v>77038.79</v>
      </c>
      <c r="H60" s="3"/>
      <c r="J60" s="54"/>
      <c r="M60" s="3"/>
    </row>
    <row r="61" customFormat="false" ht="11.25" hidden="false" customHeight="false" outlineLevel="0" collapsed="false">
      <c r="A61" s="1" t="s">
        <v>225</v>
      </c>
      <c r="B61" s="2" t="s">
        <v>217</v>
      </c>
      <c r="C61" s="3" t="s">
        <v>18</v>
      </c>
      <c r="D61" s="2" t="n">
        <v>255905</v>
      </c>
      <c r="E61" s="5" t="n">
        <v>89560</v>
      </c>
      <c r="F61" s="11" t="n">
        <v>3.893</v>
      </c>
      <c r="G61" s="39" t="n">
        <f aca="false">+F61*E61</f>
        <v>348657.08</v>
      </c>
      <c r="H61" s="3"/>
      <c r="J61" s="54"/>
      <c r="M61" s="3"/>
    </row>
    <row r="62" customFormat="false" ht="11.25" hidden="false" customHeight="false" outlineLevel="0" collapsed="false">
      <c r="A62" s="1" t="n">
        <v>37041</v>
      </c>
      <c r="B62" s="2" t="s">
        <v>217</v>
      </c>
      <c r="C62" s="3" t="s">
        <v>18</v>
      </c>
      <c r="D62" s="2" t="n">
        <v>255905</v>
      </c>
      <c r="E62" s="5" t="n">
        <v>25000</v>
      </c>
      <c r="F62" s="11" t="n">
        <v>3.893</v>
      </c>
      <c r="G62" s="39" t="n">
        <f aca="false">+F62*E62</f>
        <v>97325</v>
      </c>
      <c r="H62" s="3"/>
      <c r="J62" s="54"/>
      <c r="M62" s="3"/>
    </row>
    <row r="63" customFormat="false" ht="11.25" hidden="false" customHeight="false" outlineLevel="0" collapsed="false">
      <c r="C63" s="3"/>
      <c r="H63" s="3"/>
      <c r="J63" s="54"/>
      <c r="M63" s="3"/>
    </row>
    <row r="64" customFormat="false" ht="11.25" hidden="false" customHeight="false" outlineLevel="0" collapsed="false">
      <c r="C64" s="3"/>
      <c r="E64" s="2"/>
      <c r="H64" s="3"/>
      <c r="J64" s="54"/>
      <c r="M64" s="3"/>
    </row>
    <row r="65" customFormat="false" ht="11.25" hidden="false" customHeight="false" outlineLevel="0" collapsed="false">
      <c r="C65" s="3"/>
      <c r="E65" s="130" t="n">
        <f aca="false">SUM(E51:E62)</f>
        <v>306398</v>
      </c>
      <c r="G65" s="131" t="n">
        <f aca="false">SUM(G51:G62)</f>
        <v>1272645.06</v>
      </c>
      <c r="H65" s="3"/>
      <c r="J65" s="130" t="n">
        <f aca="false">SUM(J50:J58)</f>
        <v>111565</v>
      </c>
      <c r="L65" s="131" t="n">
        <f aca="false">SUM(L50:L58)</f>
        <v>497237.83</v>
      </c>
      <c r="M65" s="135" t="n">
        <f aca="false">+L65-G65</f>
        <v>-775407.23</v>
      </c>
      <c r="P65" s="2" t="s">
        <v>226</v>
      </c>
    </row>
    <row r="66" customFormat="false" ht="11.25" hidden="false" customHeight="false" outlineLevel="0" collapsed="false">
      <c r="C66" s="3"/>
      <c r="H66" s="3"/>
      <c r="J66" s="139"/>
      <c r="L66" s="140"/>
      <c r="M66" s="3"/>
    </row>
    <row r="67" customFormat="false" ht="11.25" hidden="false" customHeight="false" outlineLevel="0" collapsed="false">
      <c r="C67" s="3"/>
      <c r="H67" s="3"/>
      <c r="J67" s="139"/>
      <c r="L67" s="140"/>
      <c r="M67" s="3"/>
    </row>
    <row r="68" customFormat="false" ht="11.25" hidden="false" customHeight="false" outlineLevel="0" collapsed="false">
      <c r="C68" s="3"/>
      <c r="H68" s="3"/>
      <c r="J68" s="139"/>
      <c r="L68" s="140"/>
      <c r="M68" s="3"/>
    </row>
    <row r="69" customFormat="false" ht="11.25" hidden="false" customHeight="false" outlineLevel="0" collapsed="false">
      <c r="A69" s="1" t="n">
        <v>37012</v>
      </c>
      <c r="B69" s="2" t="s">
        <v>15</v>
      </c>
      <c r="C69" s="3"/>
      <c r="H69" s="3" t="s">
        <v>16</v>
      </c>
      <c r="I69" s="2" t="n">
        <v>761848</v>
      </c>
      <c r="J69" s="54" t="n">
        <v>31881</v>
      </c>
      <c r="K69" s="11" t="n">
        <v>4.84</v>
      </c>
      <c r="L69" s="39" t="n">
        <f aca="false">+K69*J69</f>
        <v>154304.04</v>
      </c>
      <c r="M69" s="3" t="s">
        <v>227</v>
      </c>
    </row>
    <row r="70" customFormat="false" ht="11.25" hidden="false" customHeight="false" outlineLevel="0" collapsed="false">
      <c r="A70" s="1" t="n">
        <v>37012</v>
      </c>
      <c r="B70" s="2" t="s">
        <v>15</v>
      </c>
      <c r="C70" s="3"/>
      <c r="H70" s="141" t="s">
        <v>200</v>
      </c>
      <c r="I70" s="142" t="n">
        <v>761864</v>
      </c>
      <c r="J70" s="143" t="n">
        <v>8809</v>
      </c>
      <c r="K70" s="144" t="n">
        <v>4.84</v>
      </c>
      <c r="L70" s="145" t="n">
        <f aca="false">+K70*J70</f>
        <v>42635.56</v>
      </c>
      <c r="M70" s="146" t="s">
        <v>228</v>
      </c>
    </row>
    <row r="71" customFormat="false" ht="11.25" hidden="false" customHeight="false" outlineLevel="0" collapsed="false">
      <c r="A71" s="1" t="n">
        <v>37013</v>
      </c>
      <c r="B71" s="2" t="s">
        <v>15</v>
      </c>
      <c r="C71" s="3"/>
      <c r="H71" s="3" t="s">
        <v>16</v>
      </c>
      <c r="I71" s="2" t="n">
        <v>761848</v>
      </c>
      <c r="J71" s="5" t="n">
        <v>5140</v>
      </c>
      <c r="K71" s="11" t="n">
        <v>4.67</v>
      </c>
      <c r="L71" s="147" t="n">
        <f aca="false">+K71*J71</f>
        <v>24003.8</v>
      </c>
      <c r="M71" s="3" t="s">
        <v>227</v>
      </c>
    </row>
    <row r="72" customFormat="false" ht="11.25" hidden="false" customHeight="false" outlineLevel="0" collapsed="false">
      <c r="A72" s="1" t="n">
        <v>37016</v>
      </c>
      <c r="B72" s="148" t="s">
        <v>15</v>
      </c>
      <c r="H72" s="3" t="s">
        <v>16</v>
      </c>
      <c r="I72" s="2" t="n">
        <v>761848</v>
      </c>
      <c r="J72" s="5" t="n">
        <v>20923</v>
      </c>
      <c r="K72" s="11" t="n">
        <v>4.615</v>
      </c>
      <c r="L72" s="147" t="n">
        <f aca="false">+K72*J72</f>
        <v>96559.645</v>
      </c>
      <c r="M72" s="2" t="s">
        <v>229</v>
      </c>
    </row>
    <row r="73" customFormat="false" ht="11.25" hidden="false" customHeight="false" outlineLevel="0" collapsed="false">
      <c r="A73" s="1" t="n">
        <v>37017</v>
      </c>
      <c r="B73" s="2" t="s">
        <v>15</v>
      </c>
      <c r="C73" s="3"/>
      <c r="H73" s="3" t="s">
        <v>16</v>
      </c>
      <c r="I73" s="2" t="n">
        <v>761848</v>
      </c>
      <c r="J73" s="5" t="n">
        <v>20923</v>
      </c>
      <c r="K73" s="11" t="n">
        <v>4.615</v>
      </c>
      <c r="L73" s="39" t="n">
        <f aca="false">+K73*J73</f>
        <v>96559.645</v>
      </c>
      <c r="M73" s="2" t="s">
        <v>229</v>
      </c>
    </row>
    <row r="74" customFormat="false" ht="11.25" hidden="false" customHeight="false" outlineLevel="0" collapsed="false">
      <c r="A74" s="1" t="n">
        <v>37018</v>
      </c>
      <c r="B74" s="2" t="s">
        <v>15</v>
      </c>
      <c r="C74" s="3"/>
      <c r="H74" s="3" t="s">
        <v>16</v>
      </c>
      <c r="I74" s="2" t="n">
        <v>761848</v>
      </c>
      <c r="J74" s="5" t="n">
        <v>20923</v>
      </c>
      <c r="K74" s="11" t="n">
        <v>4.615</v>
      </c>
      <c r="L74" s="39" t="n">
        <f aca="false">+K74*J74</f>
        <v>96559.645</v>
      </c>
      <c r="M74" s="2" t="s">
        <v>229</v>
      </c>
    </row>
    <row r="75" customFormat="false" ht="11.25" hidden="false" customHeight="false" outlineLevel="0" collapsed="false">
      <c r="A75" s="1" t="n">
        <v>37019</v>
      </c>
      <c r="B75" s="2" t="s">
        <v>15</v>
      </c>
      <c r="C75" s="3"/>
      <c r="H75" s="3" t="s">
        <v>16</v>
      </c>
      <c r="I75" s="2" t="n">
        <v>761848</v>
      </c>
      <c r="J75" s="5" t="n">
        <v>5323</v>
      </c>
      <c r="K75" s="11" t="n">
        <v>4.44</v>
      </c>
      <c r="L75" s="39" t="n">
        <f aca="false">+K75*J75</f>
        <v>23634.12</v>
      </c>
      <c r="M75" s="2" t="s">
        <v>229</v>
      </c>
    </row>
    <row r="76" customFormat="false" ht="11.25" hidden="false" customHeight="false" outlineLevel="0" collapsed="false">
      <c r="A76" s="1" t="n">
        <v>37012</v>
      </c>
      <c r="B76" s="2" t="s">
        <v>15</v>
      </c>
      <c r="C76" s="141" t="s">
        <v>18</v>
      </c>
      <c r="D76" s="142" t="n">
        <v>761851</v>
      </c>
      <c r="E76" s="143" t="n">
        <v>40690</v>
      </c>
      <c r="F76" s="144" t="n">
        <v>4.89</v>
      </c>
      <c r="G76" s="145" t="n">
        <f aca="false">+F76*E76</f>
        <v>198974.1</v>
      </c>
      <c r="H76" s="35"/>
      <c r="M76" s="35"/>
    </row>
    <row r="77" customFormat="false" ht="11.25" hidden="false" customHeight="false" outlineLevel="0" collapsed="false">
      <c r="A77" s="1" t="n">
        <v>37013</v>
      </c>
      <c r="B77" s="2" t="s">
        <v>15</v>
      </c>
      <c r="C77" s="3" t="s">
        <v>200</v>
      </c>
      <c r="D77" s="2" t="n">
        <v>761851</v>
      </c>
      <c r="E77" s="5" t="n">
        <v>5140</v>
      </c>
      <c r="F77" s="11" t="n">
        <v>4.72</v>
      </c>
      <c r="G77" s="39" t="n">
        <f aca="false">+F77*E77</f>
        <v>24260.8</v>
      </c>
      <c r="H77" s="35"/>
      <c r="I77" s="35"/>
      <c r="J77" s="54"/>
      <c r="K77" s="116"/>
      <c r="L77" s="94"/>
      <c r="M77" s="35"/>
    </row>
    <row r="78" customFormat="false" ht="11.25" hidden="false" customHeight="false" outlineLevel="0" collapsed="false">
      <c r="A78" s="1" t="n">
        <v>37016</v>
      </c>
      <c r="B78" s="2" t="s">
        <v>15</v>
      </c>
      <c r="C78" s="3" t="s">
        <v>18</v>
      </c>
      <c r="D78" s="2" t="n">
        <v>772984</v>
      </c>
      <c r="E78" s="54" t="n">
        <v>20923</v>
      </c>
      <c r="F78" s="116" t="n">
        <v>4.645</v>
      </c>
      <c r="G78" s="94" t="n">
        <f aca="false">+F78*E78</f>
        <v>97187.335</v>
      </c>
      <c r="H78" s="35"/>
      <c r="I78" s="35"/>
      <c r="J78" s="54"/>
      <c r="K78" s="116"/>
      <c r="L78" s="94"/>
      <c r="M78" s="35"/>
    </row>
    <row r="79" customFormat="false" ht="11.25" hidden="false" customHeight="false" outlineLevel="0" collapsed="false">
      <c r="A79" s="1" t="n">
        <v>37017</v>
      </c>
      <c r="B79" s="2" t="s">
        <v>15</v>
      </c>
      <c r="C79" s="3" t="s">
        <v>18</v>
      </c>
      <c r="D79" s="2" t="n">
        <v>772984</v>
      </c>
      <c r="E79" s="54" t="n">
        <v>20923</v>
      </c>
      <c r="F79" s="11" t="n">
        <v>4.645</v>
      </c>
      <c r="G79" s="94" t="n">
        <f aca="false">+F79*E79</f>
        <v>97187.335</v>
      </c>
      <c r="H79" s="3"/>
      <c r="J79" s="54"/>
      <c r="L79" s="94"/>
      <c r="M79" s="3"/>
    </row>
    <row r="80" customFormat="false" ht="11.25" hidden="false" customHeight="false" outlineLevel="0" collapsed="false">
      <c r="A80" s="1" t="n">
        <v>37018</v>
      </c>
      <c r="B80" s="2" t="s">
        <v>15</v>
      </c>
      <c r="C80" s="3" t="s">
        <v>18</v>
      </c>
      <c r="D80" s="2" t="n">
        <v>772984</v>
      </c>
      <c r="E80" s="54" t="n">
        <v>20923</v>
      </c>
      <c r="F80" s="11" t="n">
        <v>4.645</v>
      </c>
      <c r="G80" s="94" t="n">
        <f aca="false">+F80*E80</f>
        <v>97187.335</v>
      </c>
      <c r="H80" s="3"/>
      <c r="J80" s="54"/>
      <c r="L80" s="94"/>
      <c r="M80" s="3"/>
    </row>
    <row r="81" customFormat="false" ht="11.25" hidden="false" customHeight="false" outlineLevel="0" collapsed="false">
      <c r="A81" s="1" t="n">
        <v>37019</v>
      </c>
      <c r="B81" s="2" t="s">
        <v>15</v>
      </c>
      <c r="C81" s="3" t="s">
        <v>18</v>
      </c>
      <c r="D81" s="2" t="n">
        <v>775442</v>
      </c>
      <c r="E81" s="54" t="n">
        <v>5323</v>
      </c>
      <c r="F81" s="11" t="n">
        <v>4.47</v>
      </c>
      <c r="G81" s="94" t="n">
        <f aca="false">+F81*E81</f>
        <v>23793.81</v>
      </c>
      <c r="H81" s="3"/>
      <c r="J81" s="54"/>
      <c r="L81" s="94"/>
      <c r="M81" s="3"/>
    </row>
    <row r="82" customFormat="false" ht="11.25" hidden="false" customHeight="false" outlineLevel="0" collapsed="false">
      <c r="C82" s="3"/>
      <c r="E82" s="130" t="n">
        <f aca="false">SUM(E76:E81)</f>
        <v>113922</v>
      </c>
      <c r="G82" s="131" t="n">
        <f aca="false">SUM(G76:G81)</f>
        <v>538590.715</v>
      </c>
      <c r="H82" s="3"/>
      <c r="J82" s="130" t="n">
        <f aca="false">SUM(J69:J81)</f>
        <v>113922</v>
      </c>
      <c r="L82" s="131" t="n">
        <f aca="false">SUM(L69:L81)</f>
        <v>534256.455</v>
      </c>
      <c r="M82" s="135" t="n">
        <f aca="false">+L82-G82</f>
        <v>-4334.25999999989</v>
      </c>
      <c r="P82" s="32" t="s">
        <v>230</v>
      </c>
    </row>
    <row r="83" customFormat="false" ht="11.25" hidden="false" customHeight="false" outlineLevel="0" collapsed="false">
      <c r="C83" s="3"/>
      <c r="E83" s="137"/>
      <c r="G83" s="138"/>
      <c r="H83" s="3"/>
      <c r="J83" s="137"/>
      <c r="L83" s="138"/>
      <c r="M83" s="135"/>
    </row>
    <row r="84" customFormat="false" ht="11.25" hidden="false" customHeight="false" outlineLevel="0" collapsed="false">
      <c r="C84" s="3"/>
      <c r="H84" s="3"/>
      <c r="M84" s="3"/>
    </row>
    <row r="85" customFormat="false" ht="11.25" hidden="false" customHeight="false" outlineLevel="0" collapsed="false">
      <c r="C85" s="3"/>
      <c r="H85" s="3"/>
      <c r="M85" s="3"/>
    </row>
    <row r="86" customFormat="false" ht="11.25" hidden="false" customHeight="false" outlineLevel="0" collapsed="false">
      <c r="C86" s="3"/>
      <c r="H86" s="3"/>
      <c r="M86" s="3"/>
    </row>
    <row r="87" customFormat="false" ht="11.25" hidden="false" customHeight="false" outlineLevel="0" collapsed="false">
      <c r="C87" s="3"/>
      <c r="H87" s="3"/>
      <c r="M87" s="3"/>
    </row>
    <row r="88" customFormat="false" ht="11.25" hidden="false" customHeight="false" outlineLevel="0" collapsed="false">
      <c r="C88" s="3"/>
      <c r="H88" s="3"/>
      <c r="M88" s="3"/>
    </row>
    <row r="89" customFormat="false" ht="11.25" hidden="false" customHeight="false" outlineLevel="0" collapsed="false">
      <c r="C89" s="3"/>
      <c r="H89" s="3"/>
      <c r="M89" s="3"/>
      <c r="P89" s="32" t="s">
        <v>231</v>
      </c>
    </row>
    <row r="90" customFormat="false" ht="11.25" hidden="false" customHeight="false" outlineLevel="0" collapsed="false">
      <c r="C90" s="3"/>
      <c r="H90" s="3"/>
      <c r="M90" s="3"/>
    </row>
  </sheetData>
  <mergeCells count="2">
    <mergeCell ref="C1:G1"/>
    <mergeCell ref="H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41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56"/>
    <col collapsed="false" customWidth="false" hidden="false" outlineLevel="0" max="5" min="5" style="5" width="9.14"/>
    <col collapsed="false" customWidth="false" hidden="false" outlineLevel="0" max="6" min="6" style="11" width="9.14"/>
    <col collapsed="false" customWidth="true" hidden="false" outlineLevel="0" max="7" min="7" style="39" width="13.85"/>
    <col collapsed="false" customWidth="true" hidden="false" outlineLevel="0" max="8" min="8" style="2" width="9.28"/>
    <col collapsed="false" customWidth="true" hidden="false" outlineLevel="0" max="9" min="9" style="2" width="6.56"/>
    <col collapsed="false" customWidth="true" hidden="false" outlineLevel="0" max="10" min="10" style="5" width="7.42"/>
    <col collapsed="false" customWidth="true" hidden="false" outlineLevel="0" max="11" min="11" style="11" width="8.85"/>
    <col collapsed="false" customWidth="true" hidden="false" outlineLevel="0" max="12" min="12" style="39" width="11.42"/>
    <col collapsed="false" customWidth="true" hidden="false" outlineLevel="0" max="13" min="13" style="2" width="10.71"/>
    <col collapsed="false" customWidth="true" hidden="false" outlineLevel="0" max="14" min="14" style="5" width="6.99"/>
    <col collapsed="false" customWidth="false" hidden="false" outlineLevel="0" max="15" min="15" style="41" width="9.14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11.25" hidden="false" customHeight="false" outlineLevel="0" collapsed="false">
      <c r="B1" s="9"/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14"/>
      <c r="O1" s="6"/>
      <c r="P1" s="9"/>
      <c r="Q1" s="15"/>
    </row>
    <row r="2" customFormat="false" ht="11.25" hidden="false" customHeight="false" outlineLevel="0" collapsed="false">
      <c r="A2" s="16"/>
      <c r="B2" s="17"/>
      <c r="C2" s="18"/>
      <c r="D2" s="17"/>
      <c r="E2" s="19"/>
      <c r="F2" s="23"/>
      <c r="G2" s="47"/>
      <c r="H2" s="22"/>
      <c r="I2" s="17"/>
      <c r="J2" s="19"/>
      <c r="K2" s="23"/>
      <c r="L2" s="47"/>
      <c r="M2" s="50"/>
      <c r="N2" s="19"/>
      <c r="O2" s="20"/>
      <c r="P2" s="17"/>
      <c r="Q2" s="24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C3" s="3"/>
      <c r="H3" s="3"/>
      <c r="M3" s="127"/>
      <c r="Q3" s="24"/>
    </row>
    <row r="4" customFormat="false" ht="11.25" hidden="false" customHeight="false" outlineLevel="0" collapsed="false">
      <c r="C4" s="3"/>
      <c r="H4" s="3"/>
      <c r="M4" s="127"/>
    </row>
    <row r="5" customFormat="false" ht="11.25" hidden="false" customHeight="false" outlineLevel="0" collapsed="false">
      <c r="B5" s="2" t="s">
        <v>0</v>
      </c>
      <c r="C5" s="3" t="s">
        <v>1</v>
      </c>
      <c r="H5" s="3" t="s">
        <v>2</v>
      </c>
      <c r="M5" s="127" t="s">
        <v>3</v>
      </c>
      <c r="N5" s="5" t="s">
        <v>4</v>
      </c>
      <c r="Q5" s="12" t="s">
        <v>5</v>
      </c>
    </row>
    <row r="6" customFormat="false" ht="11.25" hidden="false" customHeight="false" outlineLevel="0" collapsed="false">
      <c r="A6" s="1" t="s">
        <v>6</v>
      </c>
      <c r="B6" s="2" t="s">
        <v>7</v>
      </c>
      <c r="C6" s="3" t="s">
        <v>8</v>
      </c>
      <c r="D6" s="2" t="s">
        <v>9</v>
      </c>
      <c r="E6" s="5" t="s">
        <v>10</v>
      </c>
      <c r="F6" s="11" t="s">
        <v>11</v>
      </c>
      <c r="G6" s="39" t="s">
        <v>12</v>
      </c>
      <c r="H6" s="3" t="s">
        <v>8</v>
      </c>
      <c r="I6" s="2" t="s">
        <v>9</v>
      </c>
      <c r="J6" s="5" t="s">
        <v>10</v>
      </c>
      <c r="K6" s="11" t="s">
        <v>11</v>
      </c>
      <c r="L6" s="39" t="s">
        <v>12</v>
      </c>
      <c r="M6" s="127"/>
      <c r="N6" s="5" t="s">
        <v>10</v>
      </c>
      <c r="O6" s="41" t="s">
        <v>11</v>
      </c>
      <c r="P6" s="2" t="s">
        <v>13</v>
      </c>
      <c r="Q6" s="12" t="s">
        <v>14</v>
      </c>
    </row>
    <row r="7" customFormat="false" ht="11.25" hidden="false" customHeight="false" outlineLevel="0" collapsed="false">
      <c r="C7" s="3"/>
      <c r="F7" s="39"/>
      <c r="H7" s="3"/>
      <c r="M7" s="127"/>
    </row>
    <row r="8" customFormat="false" ht="11.25" hidden="false" customHeight="false" outlineLevel="0" collapsed="false">
      <c r="A8" s="1" t="s">
        <v>232</v>
      </c>
      <c r="B8" s="2" t="s">
        <v>28</v>
      </c>
      <c r="C8" s="3" t="s">
        <v>18</v>
      </c>
      <c r="D8" s="2" t="n">
        <v>255905</v>
      </c>
      <c r="E8" s="5" t="n">
        <v>260523</v>
      </c>
      <c r="F8" s="39" t="n">
        <v>3.74</v>
      </c>
      <c r="G8" s="39" t="n">
        <f aca="false">+F8*E8</f>
        <v>974356.02</v>
      </c>
      <c r="H8" s="3"/>
      <c r="M8" s="127"/>
      <c r="Q8" s="12" t="s">
        <v>17</v>
      </c>
    </row>
    <row r="9" customFormat="false" ht="11.25" hidden="false" customHeight="false" outlineLevel="0" collapsed="false">
      <c r="A9" s="1" t="n">
        <v>37050</v>
      </c>
      <c r="B9" s="2" t="s">
        <v>28</v>
      </c>
      <c r="C9" s="3" t="s">
        <v>18</v>
      </c>
      <c r="D9" s="2" t="n">
        <v>255905</v>
      </c>
      <c r="E9" s="5" t="n">
        <v>50371</v>
      </c>
      <c r="F9" s="39" t="n">
        <v>3.74</v>
      </c>
      <c r="G9" s="39" t="n">
        <f aca="false">+F9*E9</f>
        <v>188387.54</v>
      </c>
      <c r="H9" s="3"/>
      <c r="M9" s="127"/>
    </row>
    <row r="10" customFormat="false" ht="11.25" hidden="false" customHeight="false" outlineLevel="0" collapsed="false">
      <c r="A10" s="1" t="n">
        <v>37063</v>
      </c>
      <c r="B10" s="2" t="s">
        <v>28</v>
      </c>
      <c r="C10" s="3" t="s">
        <v>18</v>
      </c>
      <c r="D10" s="2" t="n">
        <v>255905</v>
      </c>
      <c r="E10" s="5" t="n">
        <v>24400</v>
      </c>
      <c r="F10" s="39" t="n">
        <v>3.8</v>
      </c>
      <c r="G10" s="39" t="n">
        <f aca="false">+F10*E10</f>
        <v>92720</v>
      </c>
      <c r="H10" s="3"/>
      <c r="M10" s="127"/>
    </row>
    <row r="11" customFormat="false" ht="11.25" hidden="false" customHeight="false" outlineLevel="0" collapsed="false">
      <c r="C11" s="3"/>
      <c r="E11" s="2"/>
      <c r="F11" s="2"/>
      <c r="H11" s="3"/>
      <c r="J11" s="2"/>
      <c r="K11" s="2"/>
      <c r="L11" s="2"/>
      <c r="M11" s="127"/>
      <c r="P11" s="128"/>
    </row>
    <row r="12" customFormat="false" ht="11.25" hidden="false" customHeight="false" outlineLevel="0" collapsed="false">
      <c r="C12" s="3"/>
      <c r="E12" s="2"/>
      <c r="F12" s="2"/>
      <c r="H12" s="3"/>
      <c r="J12" s="2"/>
      <c r="K12" s="2"/>
      <c r="L12" s="2"/>
      <c r="M12" s="127"/>
      <c r="P12" s="128"/>
    </row>
    <row r="13" customFormat="false" ht="11.25" hidden="false" customHeight="false" outlineLevel="0" collapsed="false">
      <c r="A13" s="1" t="n">
        <v>37044</v>
      </c>
      <c r="B13" s="2" t="s">
        <v>28</v>
      </c>
      <c r="C13" s="3"/>
      <c r="E13" s="2"/>
      <c r="F13" s="2"/>
      <c r="H13" s="3" t="s">
        <v>16</v>
      </c>
      <c r="I13" s="2" t="n">
        <v>825874</v>
      </c>
      <c r="J13" s="5" t="n">
        <v>15204</v>
      </c>
      <c r="K13" s="39" t="n">
        <v>3.75</v>
      </c>
      <c r="L13" s="132" t="n">
        <f aca="false">+K13*J13</f>
        <v>57015</v>
      </c>
      <c r="M13" s="127"/>
    </row>
    <row r="14" customFormat="false" ht="11.25" hidden="false" customHeight="false" outlineLevel="0" collapsed="false">
      <c r="A14" s="1" t="n">
        <v>37045</v>
      </c>
      <c r="B14" s="2" t="s">
        <v>28</v>
      </c>
      <c r="C14" s="3"/>
      <c r="E14" s="2"/>
      <c r="F14" s="2"/>
      <c r="H14" s="3" t="s">
        <v>16</v>
      </c>
      <c r="I14" s="2" t="n">
        <v>825874</v>
      </c>
      <c r="J14" s="5" t="n">
        <v>15204</v>
      </c>
      <c r="K14" s="39" t="n">
        <v>3.75</v>
      </c>
      <c r="L14" s="132" t="n">
        <f aca="false">+K14*J14</f>
        <v>57015</v>
      </c>
      <c r="M14" s="127"/>
    </row>
    <row r="15" customFormat="false" ht="11.25" hidden="false" customHeight="false" outlineLevel="0" collapsed="false">
      <c r="A15" s="1" t="n">
        <v>37046</v>
      </c>
      <c r="B15" s="2" t="s">
        <v>28</v>
      </c>
      <c r="C15" s="3"/>
      <c r="E15" s="2"/>
      <c r="F15" s="2"/>
      <c r="H15" s="3" t="s">
        <v>16</v>
      </c>
      <c r="I15" s="2" t="n">
        <v>825874</v>
      </c>
      <c r="J15" s="5" t="n">
        <v>15204</v>
      </c>
      <c r="K15" s="39" t="n">
        <v>3.75</v>
      </c>
      <c r="L15" s="132" t="n">
        <f aca="false">+K15*J15</f>
        <v>57015</v>
      </c>
      <c r="M15" s="127"/>
    </row>
    <row r="16" customFormat="false" ht="11.25" hidden="false" customHeight="false" outlineLevel="0" collapsed="false">
      <c r="A16" s="1" t="n">
        <v>37047</v>
      </c>
      <c r="B16" s="2" t="s">
        <v>28</v>
      </c>
      <c r="C16" s="3"/>
      <c r="E16" s="2"/>
      <c r="F16" s="2"/>
      <c r="H16" s="3" t="s">
        <v>18</v>
      </c>
      <c r="I16" s="2" t="n">
        <v>257324</v>
      </c>
      <c r="J16" s="5" t="n">
        <v>25000</v>
      </c>
      <c r="K16" s="39" t="n">
        <v>4.01</v>
      </c>
      <c r="L16" s="132" t="n">
        <f aca="false">+K16*J16</f>
        <v>100250</v>
      </c>
      <c r="M16" s="127"/>
    </row>
    <row r="17" customFormat="false" ht="11.25" hidden="false" customHeight="false" outlineLevel="0" collapsed="false">
      <c r="A17" s="1" t="n">
        <v>37048</v>
      </c>
      <c r="B17" s="2" t="s">
        <v>28</v>
      </c>
      <c r="C17" s="3"/>
      <c r="E17" s="2"/>
      <c r="F17" s="2"/>
      <c r="H17" s="3" t="s">
        <v>18</v>
      </c>
      <c r="I17" s="2" t="n">
        <v>257324</v>
      </c>
      <c r="J17" s="5" t="n">
        <v>2864</v>
      </c>
      <c r="K17" s="39" t="n">
        <v>4.08</v>
      </c>
      <c r="L17" s="132" t="n">
        <f aca="false">+K17*J17</f>
        <v>11685.12</v>
      </c>
      <c r="M17" s="127"/>
    </row>
    <row r="18" customFormat="false" ht="11.25" hidden="false" customHeight="false" outlineLevel="0" collapsed="false">
      <c r="A18" s="1" t="n">
        <v>37049</v>
      </c>
      <c r="B18" s="2" t="s">
        <v>28</v>
      </c>
      <c r="C18" s="3"/>
      <c r="E18" s="2"/>
      <c r="F18" s="2"/>
      <c r="H18" s="3" t="s">
        <v>16</v>
      </c>
      <c r="I18" s="2" t="n">
        <v>257324</v>
      </c>
      <c r="J18" s="5" t="n">
        <v>13920</v>
      </c>
      <c r="K18" s="39" t="n">
        <v>3.85</v>
      </c>
      <c r="L18" s="132" t="n">
        <f aca="false">+K18*J18</f>
        <v>53592</v>
      </c>
      <c r="M18" s="127"/>
    </row>
    <row r="19" customFormat="false" ht="11.25" hidden="false" customHeight="false" outlineLevel="0" collapsed="false">
      <c r="A19" s="1" t="n">
        <v>37049</v>
      </c>
      <c r="B19" s="2" t="s">
        <v>28</v>
      </c>
      <c r="C19" s="3"/>
      <c r="E19" s="2"/>
      <c r="F19" s="2"/>
      <c r="H19" s="3" t="s">
        <v>18</v>
      </c>
      <c r="I19" s="2" t="n">
        <v>257324</v>
      </c>
      <c r="J19" s="5" t="n">
        <v>2846</v>
      </c>
      <c r="K19" s="39" t="n">
        <v>3.85</v>
      </c>
      <c r="L19" s="132" t="n">
        <f aca="false">+K19*J19</f>
        <v>10957.1</v>
      </c>
      <c r="M19" s="127"/>
    </row>
    <row r="20" customFormat="false" ht="11.25" hidden="false" customHeight="false" outlineLevel="0" collapsed="false">
      <c r="A20" s="1" t="n">
        <v>37064</v>
      </c>
      <c r="B20" s="2" t="s">
        <v>28</v>
      </c>
      <c r="C20" s="3"/>
      <c r="E20" s="2"/>
      <c r="F20" s="2"/>
      <c r="H20" s="3" t="s">
        <v>18</v>
      </c>
      <c r="I20" s="2" t="n">
        <v>257324</v>
      </c>
      <c r="J20" s="5" t="n">
        <v>13174</v>
      </c>
      <c r="K20" s="39" t="n">
        <v>3.68</v>
      </c>
      <c r="L20" s="132" t="n">
        <f aca="false">+K20*J20</f>
        <v>48480.32</v>
      </c>
      <c r="M20" s="127"/>
    </row>
    <row r="21" customFormat="false" ht="11.25" hidden="false" customHeight="false" outlineLevel="0" collapsed="false">
      <c r="A21" s="1" t="n">
        <v>37068</v>
      </c>
      <c r="B21" s="2" t="s">
        <v>28</v>
      </c>
      <c r="C21" s="3"/>
      <c r="E21" s="2"/>
      <c r="F21" s="2"/>
      <c r="H21" s="3" t="s">
        <v>18</v>
      </c>
      <c r="I21" s="2" t="n">
        <v>257324</v>
      </c>
      <c r="J21" s="5" t="n">
        <v>10000</v>
      </c>
      <c r="K21" s="39" t="n">
        <v>3.543</v>
      </c>
      <c r="L21" s="132" t="n">
        <f aca="false">+K21*J21</f>
        <v>35430</v>
      </c>
      <c r="M21" s="127"/>
    </row>
    <row r="22" customFormat="false" ht="11.25" hidden="false" customHeight="false" outlineLevel="0" collapsed="false">
      <c r="A22" s="1" t="n">
        <v>37069</v>
      </c>
      <c r="B22" s="2" t="s">
        <v>28</v>
      </c>
      <c r="C22" s="3"/>
      <c r="E22" s="2"/>
      <c r="F22" s="2"/>
      <c r="H22" s="3" t="s">
        <v>18</v>
      </c>
      <c r="I22" s="2" t="n">
        <v>257324</v>
      </c>
      <c r="J22" s="5" t="n">
        <v>19325</v>
      </c>
      <c r="K22" s="39" t="n">
        <v>3.418</v>
      </c>
      <c r="L22" s="132" t="n">
        <f aca="false">+K22*J22</f>
        <v>66052.85</v>
      </c>
      <c r="M22" s="127"/>
    </row>
    <row r="23" customFormat="false" ht="11.25" hidden="false" customHeight="false" outlineLevel="0" collapsed="false">
      <c r="A23" s="1" t="n">
        <v>37070</v>
      </c>
      <c r="B23" s="2" t="s">
        <v>28</v>
      </c>
      <c r="C23" s="3"/>
      <c r="E23" s="2"/>
      <c r="F23" s="2"/>
      <c r="G23" s="2"/>
      <c r="H23" s="3" t="s">
        <v>18</v>
      </c>
      <c r="I23" s="2" t="n">
        <v>257324</v>
      </c>
      <c r="J23" s="5" t="n">
        <v>9270</v>
      </c>
      <c r="K23" s="39" t="n">
        <v>3.375</v>
      </c>
      <c r="L23" s="132" t="n">
        <f aca="false">+K23*J23</f>
        <v>31286.25</v>
      </c>
      <c r="M23" s="127"/>
      <c r="P23" s="34"/>
    </row>
    <row r="24" customFormat="false" ht="11.25" hidden="false" customHeight="false" outlineLevel="0" collapsed="false">
      <c r="A24" s="1" t="n">
        <v>37070</v>
      </c>
      <c r="B24" s="2" t="s">
        <v>28</v>
      </c>
      <c r="C24" s="3"/>
      <c r="E24" s="2"/>
      <c r="F24" s="2"/>
      <c r="G24" s="2"/>
      <c r="H24" s="3" t="s">
        <v>16</v>
      </c>
      <c r="I24" s="2" t="n">
        <v>257324</v>
      </c>
      <c r="J24" s="5" t="n">
        <v>10000</v>
      </c>
      <c r="K24" s="39" t="n">
        <v>3.375</v>
      </c>
      <c r="L24" s="132" t="n">
        <f aca="false">+K24*J24</f>
        <v>33750</v>
      </c>
      <c r="M24" s="127"/>
      <c r="P24" s="34"/>
    </row>
    <row r="25" customFormat="false" ht="11.25" hidden="false" customHeight="false" outlineLevel="0" collapsed="false">
      <c r="A25" s="1" t="n">
        <v>37071</v>
      </c>
      <c r="B25" s="2" t="s">
        <v>28</v>
      </c>
      <c r="C25" s="3"/>
      <c r="E25" s="2"/>
      <c r="F25" s="2"/>
      <c r="G25" s="2"/>
      <c r="H25" s="3" t="s">
        <v>18</v>
      </c>
      <c r="I25" s="2" t="n">
        <v>257324</v>
      </c>
      <c r="J25" s="5" t="n">
        <v>20412</v>
      </c>
      <c r="K25" s="39" t="n">
        <v>3.18</v>
      </c>
      <c r="L25" s="132" t="n">
        <f aca="false">+K25*J25</f>
        <v>64910.16</v>
      </c>
      <c r="M25" s="127"/>
      <c r="P25" s="34"/>
    </row>
    <row r="26" customFormat="false" ht="11.25" hidden="false" customHeight="false" outlineLevel="0" collapsed="false">
      <c r="A26" s="1" t="n">
        <v>37072</v>
      </c>
      <c r="B26" s="2" t="s">
        <v>28</v>
      </c>
      <c r="C26" s="3"/>
      <c r="E26" s="2"/>
      <c r="F26" s="2"/>
      <c r="G26" s="2"/>
      <c r="H26" s="3" t="s">
        <v>18</v>
      </c>
      <c r="I26" s="2" t="n">
        <v>257324</v>
      </c>
      <c r="J26" s="5" t="n">
        <v>20402</v>
      </c>
      <c r="K26" s="39" t="n">
        <v>3.18</v>
      </c>
      <c r="L26" s="132" t="n">
        <f aca="false">+K26*J26</f>
        <v>64878.36</v>
      </c>
      <c r="M26" s="127"/>
    </row>
    <row r="27" customFormat="false" ht="11.25" hidden="false" customHeight="false" outlineLevel="0" collapsed="false">
      <c r="C27" s="3"/>
      <c r="E27" s="130" t="n">
        <f aca="false">SUM(E7:E10)</f>
        <v>335294</v>
      </c>
      <c r="G27" s="131" t="n">
        <f aca="false">SUM(G7:G10)</f>
        <v>1255463.56</v>
      </c>
      <c r="H27" s="3"/>
      <c r="J27" s="130" t="n">
        <f aca="false">SUM(J13:J26)</f>
        <v>192825</v>
      </c>
      <c r="K27" s="134"/>
      <c r="L27" s="131" t="n">
        <f aca="false">SUM(L13:L26)</f>
        <v>692317.16</v>
      </c>
      <c r="M27" s="127" t="n">
        <f aca="false">+L27-G27</f>
        <v>-563146.4</v>
      </c>
      <c r="O27" s="5"/>
      <c r="P27" s="32" t="s">
        <v>233</v>
      </c>
    </row>
    <row r="28" customFormat="false" ht="11.25" hidden="false" customHeight="false" outlineLevel="0" collapsed="false">
      <c r="C28" s="3"/>
      <c r="E28" s="2"/>
      <c r="F28" s="2"/>
      <c r="G28" s="2"/>
      <c r="H28" s="3"/>
      <c r="L28" s="132"/>
      <c r="M28" s="127"/>
      <c r="O28" s="5"/>
      <c r="P28" s="34"/>
    </row>
    <row r="29" customFormat="false" ht="11.25" hidden="false" customHeight="false" outlineLevel="0" collapsed="false">
      <c r="C29" s="3"/>
      <c r="E29" s="2"/>
      <c r="F29" s="2"/>
      <c r="G29" s="2"/>
      <c r="H29" s="3"/>
      <c r="L29" s="132"/>
      <c r="M29" s="127"/>
      <c r="O29" s="5"/>
      <c r="P29" s="34"/>
    </row>
    <row r="30" customFormat="false" ht="11.25" hidden="false" customHeight="false" outlineLevel="0" collapsed="false">
      <c r="C30" s="3"/>
      <c r="E30" s="2"/>
      <c r="F30" s="2"/>
      <c r="G30" s="2"/>
      <c r="H30" s="3"/>
      <c r="L30" s="132"/>
      <c r="M30" s="127"/>
      <c r="O30" s="5"/>
      <c r="P30" s="5"/>
    </row>
    <row r="31" customFormat="false" ht="11.25" hidden="false" customHeight="false" outlineLevel="0" collapsed="false">
      <c r="C31" s="3"/>
      <c r="E31" s="2"/>
      <c r="F31" s="2"/>
      <c r="G31" s="2"/>
      <c r="H31" s="3"/>
      <c r="L31" s="132"/>
      <c r="M31" s="127"/>
      <c r="O31" s="5"/>
      <c r="P31" s="5"/>
    </row>
    <row r="32" customFormat="false" ht="11.25" hidden="false" customHeight="false" outlineLevel="0" collapsed="false">
      <c r="A32" s="2" t="s">
        <v>232</v>
      </c>
      <c r="B32" s="2" t="s">
        <v>217</v>
      </c>
      <c r="C32" s="3" t="s">
        <v>18</v>
      </c>
      <c r="D32" s="2" t="n">
        <v>255905</v>
      </c>
      <c r="E32" s="5" t="n">
        <v>75000</v>
      </c>
      <c r="F32" s="11" t="n">
        <v>3.74</v>
      </c>
      <c r="G32" s="39" t="n">
        <f aca="false">+F32*E32</f>
        <v>280500</v>
      </c>
      <c r="H32" s="3"/>
      <c r="L32" s="39" t="n">
        <f aca="false">+K32*J32</f>
        <v>0</v>
      </c>
      <c r="M32" s="127"/>
      <c r="O32" s="5"/>
      <c r="P32" s="5"/>
    </row>
    <row r="33" customFormat="false" ht="11.25" hidden="false" customHeight="false" outlineLevel="0" collapsed="false">
      <c r="A33" s="1" t="n">
        <v>37054</v>
      </c>
      <c r="B33" s="2" t="s">
        <v>217</v>
      </c>
      <c r="C33" s="3" t="s">
        <v>18</v>
      </c>
      <c r="D33" s="2" t="n">
        <v>255905</v>
      </c>
      <c r="E33" s="5" t="n">
        <v>20384</v>
      </c>
      <c r="F33" s="11" t="n">
        <v>3.9</v>
      </c>
      <c r="G33" s="39" t="n">
        <f aca="false">+F33*E33</f>
        <v>79497.6</v>
      </c>
      <c r="H33" s="3"/>
      <c r="L33" s="39" t="n">
        <f aca="false">+K33*J33</f>
        <v>0</v>
      </c>
      <c r="M33" s="3"/>
    </row>
    <row r="34" customFormat="false" ht="11.25" hidden="false" customHeight="false" outlineLevel="0" collapsed="false">
      <c r="A34" s="1" t="n">
        <v>37056</v>
      </c>
      <c r="B34" s="2" t="s">
        <v>217</v>
      </c>
      <c r="C34" s="3" t="s">
        <v>18</v>
      </c>
      <c r="D34" s="2" t="n">
        <v>255905</v>
      </c>
      <c r="E34" s="5" t="n">
        <v>1119</v>
      </c>
      <c r="F34" s="11" t="n">
        <v>4.17</v>
      </c>
      <c r="G34" s="39" t="n">
        <f aca="false">+F34*E34</f>
        <v>4666.23</v>
      </c>
      <c r="H34" s="3"/>
      <c r="L34" s="39" t="n">
        <f aca="false">+K34*J34</f>
        <v>0</v>
      </c>
      <c r="M34" s="3"/>
    </row>
    <row r="35" customFormat="false" ht="11.25" hidden="false" customHeight="false" outlineLevel="0" collapsed="false">
      <c r="A35" s="1" t="n">
        <v>37057</v>
      </c>
      <c r="B35" s="2" t="s">
        <v>217</v>
      </c>
      <c r="C35" s="3" t="s">
        <v>18</v>
      </c>
      <c r="D35" s="2" t="n">
        <v>255905</v>
      </c>
      <c r="E35" s="5" t="n">
        <v>8235</v>
      </c>
      <c r="F35" s="11" t="n">
        <v>3.91</v>
      </c>
      <c r="G35" s="39" t="n">
        <f aca="false">+F35*E35</f>
        <v>32198.85</v>
      </c>
      <c r="H35" s="3"/>
      <c r="M35" s="3"/>
    </row>
    <row r="36" customFormat="false" ht="11.25" hidden="false" customHeight="false" outlineLevel="0" collapsed="false">
      <c r="A36" s="1" t="n">
        <v>37069</v>
      </c>
      <c r="B36" s="2" t="s">
        <v>217</v>
      </c>
      <c r="C36" s="3" t="s">
        <v>18</v>
      </c>
      <c r="D36" s="2" t="n">
        <v>255905</v>
      </c>
      <c r="E36" s="5" t="n">
        <v>25000</v>
      </c>
      <c r="F36" s="11" t="n">
        <v>3.418</v>
      </c>
      <c r="G36" s="39" t="n">
        <f aca="false">+F36*E36</f>
        <v>85450</v>
      </c>
      <c r="H36" s="3"/>
      <c r="L36" s="39" t="n">
        <f aca="false">+K36*J36</f>
        <v>0</v>
      </c>
      <c r="M36" s="3"/>
    </row>
    <row r="37" customFormat="false" ht="11.25" hidden="false" customHeight="false" outlineLevel="0" collapsed="false">
      <c r="C37" s="3"/>
      <c r="H37" s="3"/>
      <c r="M37" s="3"/>
    </row>
    <row r="38" customFormat="false" ht="11.25" hidden="false" customHeight="false" outlineLevel="0" collapsed="false">
      <c r="A38" s="1" t="n">
        <v>37043</v>
      </c>
      <c r="B38" s="2" t="s">
        <v>217</v>
      </c>
      <c r="C38" s="3"/>
      <c r="H38" s="3" t="s">
        <v>18</v>
      </c>
      <c r="I38" s="2" t="n">
        <v>257324</v>
      </c>
      <c r="J38" s="5" t="n">
        <v>24622</v>
      </c>
      <c r="K38" s="2" t="n">
        <v>3.79</v>
      </c>
      <c r="L38" s="39" t="n">
        <f aca="false">+K38*J38</f>
        <v>93317.38</v>
      </c>
      <c r="M38" s="3"/>
    </row>
    <row r="39" customFormat="false" ht="11.25" hidden="false" customHeight="false" outlineLevel="0" collapsed="false">
      <c r="A39" s="1" t="n">
        <v>37047</v>
      </c>
      <c r="B39" s="2" t="s">
        <v>217</v>
      </c>
      <c r="C39" s="3"/>
      <c r="H39" s="3" t="s">
        <v>18</v>
      </c>
      <c r="I39" s="2" t="n">
        <v>257324</v>
      </c>
      <c r="J39" s="5" t="n">
        <v>25000</v>
      </c>
      <c r="K39" s="11" t="n">
        <v>4.01</v>
      </c>
      <c r="L39" s="39" t="n">
        <f aca="false">+K39*J39</f>
        <v>100250</v>
      </c>
      <c r="M39" s="3"/>
    </row>
    <row r="40" customFormat="false" ht="11.25" hidden="false" customHeight="false" outlineLevel="0" collapsed="false">
      <c r="A40" s="1" t="n">
        <v>37048</v>
      </c>
      <c r="B40" s="2" t="s">
        <v>217</v>
      </c>
      <c r="C40" s="3"/>
      <c r="H40" s="3" t="s">
        <v>18</v>
      </c>
      <c r="I40" s="2" t="n">
        <v>257324</v>
      </c>
      <c r="J40" s="54" t="n">
        <v>25000</v>
      </c>
      <c r="K40" s="11" t="n">
        <v>4.08</v>
      </c>
      <c r="L40" s="39" t="n">
        <f aca="false">+K40*J40</f>
        <v>102000</v>
      </c>
      <c r="M40" s="3"/>
    </row>
    <row r="41" customFormat="false" ht="11.25" hidden="false" customHeight="false" outlineLevel="0" collapsed="false">
      <c r="A41" s="1" t="n">
        <v>37049</v>
      </c>
      <c r="B41" s="2" t="s">
        <v>217</v>
      </c>
      <c r="C41" s="3"/>
      <c r="H41" s="3" t="s">
        <v>18</v>
      </c>
      <c r="I41" s="2" t="n">
        <v>257324</v>
      </c>
      <c r="J41" s="54" t="n">
        <v>25000</v>
      </c>
      <c r="K41" s="11" t="n">
        <v>3.85</v>
      </c>
      <c r="L41" s="39" t="n">
        <f aca="false">+K41*J41</f>
        <v>96250</v>
      </c>
      <c r="M41" s="3"/>
    </row>
    <row r="42" customFormat="false" ht="11.25" hidden="false" customHeight="false" outlineLevel="0" collapsed="false">
      <c r="A42" s="1" t="n">
        <v>37050</v>
      </c>
      <c r="B42" s="2" t="s">
        <v>217</v>
      </c>
      <c r="C42" s="3"/>
      <c r="H42" s="3" t="s">
        <v>16</v>
      </c>
      <c r="I42" s="2" t="n">
        <v>257324</v>
      </c>
      <c r="J42" s="54" t="n">
        <v>12325</v>
      </c>
      <c r="K42" s="11" t="n">
        <v>3.74</v>
      </c>
      <c r="L42" s="39" t="n">
        <f aca="false">+K42*J42</f>
        <v>46095.5</v>
      </c>
      <c r="M42" s="3"/>
    </row>
    <row r="43" customFormat="false" ht="11.25" hidden="false" customHeight="false" outlineLevel="0" collapsed="false">
      <c r="A43" s="1" t="s">
        <v>234</v>
      </c>
      <c r="B43" s="2" t="s">
        <v>217</v>
      </c>
      <c r="C43" s="3"/>
      <c r="H43" s="3" t="s">
        <v>16</v>
      </c>
      <c r="I43" s="2" t="n">
        <v>257324</v>
      </c>
      <c r="J43" s="54" t="n">
        <v>2592</v>
      </c>
      <c r="K43" s="11" t="n">
        <v>3.65</v>
      </c>
      <c r="L43" s="39" t="n">
        <f aca="false">+K43*J43</f>
        <v>9460.8</v>
      </c>
      <c r="M43" s="3"/>
    </row>
    <row r="44" customFormat="false" ht="11.25" hidden="false" customHeight="false" outlineLevel="0" collapsed="false">
      <c r="A44" s="1" t="s">
        <v>234</v>
      </c>
      <c r="B44" s="2" t="s">
        <v>217</v>
      </c>
      <c r="C44" s="3"/>
      <c r="H44" s="3" t="s">
        <v>18</v>
      </c>
      <c r="I44" s="2" t="n">
        <v>257324</v>
      </c>
      <c r="J44" s="54" t="n">
        <v>15129</v>
      </c>
      <c r="K44" s="11" t="n">
        <v>3.65</v>
      </c>
      <c r="L44" s="39" t="n">
        <f aca="false">+K44*J44</f>
        <v>55220.85</v>
      </c>
      <c r="M44" s="3"/>
    </row>
    <row r="45" customFormat="false" ht="11.25" hidden="false" customHeight="false" outlineLevel="0" collapsed="false">
      <c r="A45" s="1" t="n">
        <v>37055</v>
      </c>
      <c r="B45" s="2" t="s">
        <v>217</v>
      </c>
      <c r="C45" s="3"/>
      <c r="H45" s="3" t="s">
        <v>18</v>
      </c>
      <c r="I45" s="2" t="n">
        <v>257324</v>
      </c>
      <c r="J45" s="54" t="n">
        <v>24998</v>
      </c>
      <c r="K45" s="11" t="n">
        <v>4.035</v>
      </c>
      <c r="L45" s="39" t="n">
        <f aca="false">+K45*J45</f>
        <v>100866.93</v>
      </c>
      <c r="M45" s="3"/>
    </row>
    <row r="46" customFormat="false" ht="11.25" hidden="false" customHeight="false" outlineLevel="0" collapsed="false">
      <c r="A46" s="1" t="n">
        <v>37058</v>
      </c>
      <c r="B46" s="2" t="s">
        <v>217</v>
      </c>
      <c r="C46" s="3"/>
      <c r="H46" s="3" t="s">
        <v>18</v>
      </c>
      <c r="I46" s="2" t="n">
        <v>257324</v>
      </c>
      <c r="J46" s="54" t="n">
        <v>6807</v>
      </c>
      <c r="K46" s="11" t="n">
        <v>3.08</v>
      </c>
      <c r="L46" s="39" t="n">
        <f aca="false">+K46*J46</f>
        <v>20965.56</v>
      </c>
      <c r="M46" s="3"/>
    </row>
    <row r="47" customFormat="false" ht="11.25" hidden="false" customHeight="false" outlineLevel="0" collapsed="false">
      <c r="A47" s="1" t="n">
        <v>37059</v>
      </c>
      <c r="B47" s="2" t="s">
        <v>217</v>
      </c>
      <c r="C47" s="3"/>
      <c r="E47" s="2"/>
      <c r="H47" s="3" t="s">
        <v>18</v>
      </c>
      <c r="I47" s="2" t="n">
        <v>257324</v>
      </c>
      <c r="J47" s="54" t="n">
        <v>6807</v>
      </c>
      <c r="K47" s="11" t="n">
        <v>3.08</v>
      </c>
      <c r="L47" s="39" t="n">
        <f aca="false">+K47*J47</f>
        <v>20965.56</v>
      </c>
      <c r="M47" s="3"/>
    </row>
    <row r="48" customFormat="false" ht="11.25" hidden="false" customHeight="false" outlineLevel="0" collapsed="false">
      <c r="A48" s="1" t="n">
        <v>37060</v>
      </c>
      <c r="B48" s="2" t="s">
        <v>217</v>
      </c>
      <c r="C48" s="3"/>
      <c r="E48" s="2"/>
      <c r="H48" s="3" t="s">
        <v>18</v>
      </c>
      <c r="I48" s="2" t="n">
        <v>257324</v>
      </c>
      <c r="J48" s="54" t="n">
        <v>6807</v>
      </c>
      <c r="K48" s="11" t="n">
        <v>3.08</v>
      </c>
      <c r="L48" s="39" t="n">
        <f aca="false">+K48*J48</f>
        <v>20965.56</v>
      </c>
      <c r="M48" s="3"/>
    </row>
    <row r="49" customFormat="false" ht="11.25" hidden="false" customHeight="false" outlineLevel="0" collapsed="false">
      <c r="A49" s="1" t="n">
        <v>37061</v>
      </c>
      <c r="B49" s="2" t="s">
        <v>217</v>
      </c>
      <c r="C49" s="3"/>
      <c r="E49" s="2"/>
      <c r="H49" s="3" t="s">
        <v>18</v>
      </c>
      <c r="I49" s="2" t="n">
        <v>257324</v>
      </c>
      <c r="J49" s="54" t="n">
        <v>18315</v>
      </c>
      <c r="K49" s="11" t="n">
        <v>3.879</v>
      </c>
      <c r="L49" s="39" t="n">
        <f aca="false">+K49*J49</f>
        <v>71043.885</v>
      </c>
      <c r="M49" s="3"/>
    </row>
    <row r="50" customFormat="false" ht="11.25" hidden="false" customHeight="false" outlineLevel="0" collapsed="false">
      <c r="A50" s="1" t="n">
        <v>37062</v>
      </c>
      <c r="B50" s="2" t="s">
        <v>217</v>
      </c>
      <c r="C50" s="3"/>
      <c r="E50" s="2"/>
      <c r="H50" s="3" t="s">
        <v>159</v>
      </c>
      <c r="I50" s="2" t="n">
        <v>257324</v>
      </c>
      <c r="J50" s="54" t="n">
        <v>10982</v>
      </c>
      <c r="K50" s="11" t="n">
        <v>3.955</v>
      </c>
      <c r="L50" s="39" t="n">
        <f aca="false">+K50*J50</f>
        <v>43433.81</v>
      </c>
      <c r="M50" s="3"/>
    </row>
    <row r="51" customFormat="false" ht="11.25" hidden="false" customHeight="false" outlineLevel="0" collapsed="false">
      <c r="A51" s="1" t="n">
        <v>37062</v>
      </c>
      <c r="B51" s="2" t="s">
        <v>217</v>
      </c>
      <c r="C51" s="3"/>
      <c r="E51" s="2"/>
      <c r="H51" s="3" t="s">
        <v>18</v>
      </c>
      <c r="I51" s="2" t="n">
        <v>257324</v>
      </c>
      <c r="J51" s="54" t="n">
        <v>1138</v>
      </c>
      <c r="K51" s="11" t="n">
        <v>3.955</v>
      </c>
      <c r="L51" s="39" t="n">
        <f aca="false">+K51*J51</f>
        <v>4500.79</v>
      </c>
      <c r="M51" s="3"/>
    </row>
    <row r="52" customFormat="false" ht="11.25" hidden="false" customHeight="false" outlineLevel="0" collapsed="false">
      <c r="A52" s="1" t="n">
        <v>37063</v>
      </c>
      <c r="B52" s="2" t="s">
        <v>217</v>
      </c>
      <c r="C52" s="3"/>
      <c r="E52" s="2"/>
      <c r="H52" s="3" t="s">
        <v>16</v>
      </c>
      <c r="I52" s="2" t="n">
        <v>257324</v>
      </c>
      <c r="J52" s="54" t="n">
        <v>11734</v>
      </c>
      <c r="K52" s="11" t="n">
        <v>3.8</v>
      </c>
      <c r="L52" s="39" t="n">
        <f aca="false">+K52*J52</f>
        <v>44589.2</v>
      </c>
      <c r="M52" s="3"/>
    </row>
    <row r="53" customFormat="false" ht="11.25" hidden="false" customHeight="false" outlineLevel="0" collapsed="false">
      <c r="A53" s="1" t="n">
        <v>37064</v>
      </c>
      <c r="B53" s="2" t="s">
        <v>217</v>
      </c>
      <c r="C53" s="3"/>
      <c r="E53" s="2"/>
      <c r="H53" s="3" t="s">
        <v>159</v>
      </c>
      <c r="I53" s="2" t="n">
        <v>257324</v>
      </c>
      <c r="J53" s="54" t="n">
        <v>7747</v>
      </c>
      <c r="K53" s="11" t="n">
        <v>3.68</v>
      </c>
      <c r="L53" s="39" t="n">
        <f aca="false">+K53*J53</f>
        <v>28508.96</v>
      </c>
      <c r="M53" s="3"/>
    </row>
    <row r="54" customFormat="false" ht="11.25" hidden="false" customHeight="false" outlineLevel="0" collapsed="false">
      <c r="A54" s="1" t="n">
        <v>37064</v>
      </c>
      <c r="B54" s="2" t="s">
        <v>217</v>
      </c>
      <c r="C54" s="3"/>
      <c r="E54" s="2"/>
      <c r="H54" s="3" t="s">
        <v>18</v>
      </c>
      <c r="I54" s="2" t="n">
        <v>257324</v>
      </c>
      <c r="J54" s="54" t="n">
        <v>3873</v>
      </c>
      <c r="K54" s="11" t="n">
        <v>3.68</v>
      </c>
      <c r="L54" s="39" t="n">
        <f aca="false">+K54*J54</f>
        <v>14252.64</v>
      </c>
      <c r="M54" s="3"/>
    </row>
    <row r="55" customFormat="false" ht="11.25" hidden="false" customHeight="false" outlineLevel="0" collapsed="false">
      <c r="A55" s="1" t="s">
        <v>235</v>
      </c>
      <c r="B55" s="2" t="s">
        <v>217</v>
      </c>
      <c r="C55" s="3"/>
      <c r="E55" s="2"/>
      <c r="H55" s="3" t="s">
        <v>18</v>
      </c>
      <c r="I55" s="2" t="n">
        <v>257324</v>
      </c>
      <c r="J55" s="54" t="n">
        <v>25170</v>
      </c>
      <c r="K55" s="11" t="n">
        <v>3.675</v>
      </c>
      <c r="L55" s="39" t="n">
        <f aca="false">+K55*J55</f>
        <v>92499.75</v>
      </c>
      <c r="M55" s="3"/>
    </row>
    <row r="56" customFormat="false" ht="11.25" hidden="false" customHeight="false" outlineLevel="0" collapsed="false">
      <c r="A56" s="1" t="n">
        <v>37068</v>
      </c>
      <c r="B56" s="2" t="s">
        <v>217</v>
      </c>
      <c r="C56" s="3"/>
      <c r="E56" s="2"/>
      <c r="H56" s="3" t="s">
        <v>18</v>
      </c>
      <c r="I56" s="2" t="n">
        <v>257324</v>
      </c>
      <c r="J56" s="54" t="n">
        <v>25000</v>
      </c>
      <c r="K56" s="11" t="n">
        <v>3.543</v>
      </c>
      <c r="L56" s="39" t="n">
        <f aca="false">+K56*J56</f>
        <v>88575</v>
      </c>
      <c r="M56" s="3"/>
    </row>
    <row r="57" customFormat="false" ht="11.25" hidden="false" customHeight="false" outlineLevel="0" collapsed="false">
      <c r="A57" s="1" t="n">
        <v>37070</v>
      </c>
      <c r="B57" s="2" t="s">
        <v>217</v>
      </c>
      <c r="C57" s="3"/>
      <c r="E57" s="2"/>
      <c r="H57" s="3" t="s">
        <v>16</v>
      </c>
      <c r="I57" s="2" t="n">
        <v>257324</v>
      </c>
      <c r="J57" s="54" t="n">
        <v>25000</v>
      </c>
      <c r="K57" s="11" t="n">
        <v>3.375</v>
      </c>
      <c r="L57" s="39" t="n">
        <f aca="false">+K57*J57</f>
        <v>84375</v>
      </c>
      <c r="M57" s="3"/>
    </row>
    <row r="58" customFormat="false" ht="11.25" hidden="false" customHeight="false" outlineLevel="0" collapsed="false">
      <c r="A58" s="1" t="n">
        <v>37071</v>
      </c>
      <c r="B58" s="2" t="s">
        <v>217</v>
      </c>
      <c r="C58" s="3"/>
      <c r="E58" s="2"/>
      <c r="H58" s="3" t="s">
        <v>16</v>
      </c>
      <c r="I58" s="2" t="n">
        <v>257324</v>
      </c>
      <c r="J58" s="54" t="n">
        <v>25000</v>
      </c>
      <c r="K58" s="11" t="n">
        <v>3.18</v>
      </c>
      <c r="L58" s="39" t="n">
        <f aca="false">+K58*J58</f>
        <v>79500</v>
      </c>
      <c r="M58" s="3"/>
    </row>
    <row r="59" customFormat="false" ht="11.25" hidden="false" customHeight="false" outlineLevel="0" collapsed="false">
      <c r="A59" s="1" t="n">
        <v>37072</v>
      </c>
      <c r="B59" s="2" t="s">
        <v>217</v>
      </c>
      <c r="C59" s="3"/>
      <c r="E59" s="2"/>
      <c r="H59" s="3" t="s">
        <v>16</v>
      </c>
      <c r="I59" s="2" t="n">
        <v>257324</v>
      </c>
      <c r="J59" s="54" t="n">
        <v>25000</v>
      </c>
      <c r="K59" s="11" t="n">
        <v>3.18</v>
      </c>
      <c r="L59" s="39" t="n">
        <f aca="false">+K59*J59</f>
        <v>79500</v>
      </c>
      <c r="M59" s="3"/>
    </row>
    <row r="60" customFormat="false" ht="11.25" hidden="false" customHeight="false" outlineLevel="0" collapsed="false">
      <c r="C60" s="3"/>
      <c r="E60" s="2"/>
      <c r="H60" s="3"/>
      <c r="J60" s="54"/>
      <c r="M60" s="3"/>
    </row>
    <row r="61" customFormat="false" ht="11.25" hidden="false" customHeight="false" outlineLevel="0" collapsed="false">
      <c r="C61" s="3"/>
      <c r="E61" s="2"/>
      <c r="H61" s="3"/>
      <c r="J61" s="54"/>
      <c r="M61" s="3"/>
    </row>
    <row r="62" customFormat="false" ht="11.25" hidden="false" customHeight="false" outlineLevel="0" collapsed="false">
      <c r="C62" s="3"/>
      <c r="E62" s="2"/>
      <c r="H62" s="3"/>
      <c r="J62" s="54"/>
      <c r="M62" s="3"/>
    </row>
    <row r="63" customFormat="false" ht="11.25" hidden="false" customHeight="false" outlineLevel="0" collapsed="false">
      <c r="C63" s="3"/>
      <c r="E63" s="2"/>
      <c r="H63" s="3"/>
      <c r="J63" s="54"/>
      <c r="M63" s="3"/>
    </row>
    <row r="64" customFormat="false" ht="11.25" hidden="false" customHeight="false" outlineLevel="0" collapsed="false">
      <c r="C64" s="3"/>
      <c r="E64" s="130" t="n">
        <f aca="false">SUM(E33:E45)</f>
        <v>54738</v>
      </c>
      <c r="G64" s="131" t="n">
        <f aca="false">SUM(G32:G45)</f>
        <v>482312.68</v>
      </c>
      <c r="H64" s="3"/>
      <c r="J64" s="130" t="n">
        <f aca="false">SUM(J32:J39)</f>
        <v>49622</v>
      </c>
      <c r="L64" s="131" t="n">
        <f aca="false">SUM(L32:L39)</f>
        <v>193567.38</v>
      </c>
      <c r="M64" s="135" t="n">
        <f aca="false">+L64-G64</f>
        <v>-288745.3</v>
      </c>
    </row>
    <row r="65" customFormat="false" ht="11.25" hidden="false" customHeight="false" outlineLevel="0" collapsed="false">
      <c r="C65" s="3"/>
      <c r="H65" s="3"/>
      <c r="J65" s="139"/>
      <c r="L65" s="140"/>
      <c r="M65" s="3"/>
    </row>
    <row r="68" customFormat="false" ht="11.25" hidden="false" customHeight="false" outlineLevel="0" collapsed="false">
      <c r="A68" s="1" t="n">
        <v>37072</v>
      </c>
      <c r="B68" s="2" t="s">
        <v>28</v>
      </c>
      <c r="C68" s="2" t="s">
        <v>35</v>
      </c>
      <c r="D68" s="2" t="s">
        <v>236</v>
      </c>
      <c r="H68" s="2" t="s">
        <v>236</v>
      </c>
      <c r="P68" s="32" t="s">
        <v>237</v>
      </c>
      <c r="Q68" s="32"/>
    </row>
    <row r="72" customFormat="false" ht="11.25" hidden="false" customHeight="false" outlineLevel="0" collapsed="false">
      <c r="P72" s="32" t="s">
        <v>238</v>
      </c>
    </row>
  </sheetData>
  <mergeCells count="2">
    <mergeCell ref="C1:G1"/>
    <mergeCell ref="H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K15" activeCellId="0" sqref="K1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56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7"/>
    <col collapsed="false" customWidth="true" hidden="false" outlineLevel="0" max="5" min="5" style="149" width="11.85"/>
    <col collapsed="false" customWidth="true" hidden="false" outlineLevel="0" max="6" min="6" style="150" width="9.28"/>
    <col collapsed="false" customWidth="true" hidden="false" outlineLevel="0" max="7" min="7" style="132" width="13.85"/>
    <col collapsed="false" customWidth="true" hidden="false" outlineLevel="0" max="8" min="8" style="2" width="9.28"/>
    <col collapsed="false" customWidth="true" hidden="false" outlineLevel="0" max="9" min="9" style="2" width="6.7"/>
    <col collapsed="false" customWidth="true" hidden="false" outlineLevel="0" max="10" min="10" style="149" width="11.85"/>
    <col collapsed="false" customWidth="true" hidden="false" outlineLevel="0" max="11" min="11" style="150" width="8.99"/>
    <col collapsed="false" customWidth="true" hidden="false" outlineLevel="0" max="12" min="12" style="132" width="12.85"/>
    <col collapsed="false" customWidth="true" hidden="false" outlineLevel="0" max="13" min="13" style="2" width="10.71"/>
    <col collapsed="false" customWidth="true" hidden="false" outlineLevel="0" max="14" min="14" style="149" width="8.99"/>
    <col collapsed="false" customWidth="true" hidden="false" outlineLevel="0" max="15" min="15" style="41" width="9.28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11.25" hidden="false" customHeight="false" outlineLevel="0" collapsed="false">
      <c r="B1" s="9"/>
      <c r="C1" s="4"/>
      <c r="D1" s="4"/>
      <c r="E1" s="4"/>
      <c r="F1" s="4"/>
      <c r="G1" s="4"/>
      <c r="H1" s="4"/>
      <c r="I1" s="4"/>
      <c r="J1" s="4"/>
      <c r="K1" s="4"/>
      <c r="L1" s="4"/>
      <c r="M1" s="6"/>
      <c r="N1" s="151"/>
      <c r="O1" s="6"/>
      <c r="P1" s="9"/>
      <c r="Q1" s="152"/>
    </row>
    <row r="2" customFormat="false" ht="11.25" hidden="false" customHeight="false" outlineLevel="0" collapsed="false">
      <c r="A2" s="16"/>
      <c r="B2" s="17"/>
      <c r="C2" s="17"/>
      <c r="D2" s="17"/>
      <c r="E2" s="153"/>
      <c r="F2" s="154"/>
      <c r="G2" s="155"/>
      <c r="H2" s="47"/>
      <c r="I2" s="17"/>
      <c r="J2" s="153"/>
      <c r="K2" s="154"/>
      <c r="L2" s="155"/>
      <c r="M2" s="156" t="s">
        <v>5</v>
      </c>
      <c r="N2" s="153"/>
      <c r="O2" s="20"/>
      <c r="P2" s="17"/>
      <c r="Q2" s="157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B3" s="2" t="s">
        <v>0</v>
      </c>
      <c r="C3" s="158" t="s">
        <v>1</v>
      </c>
      <c r="H3" s="158" t="s">
        <v>2</v>
      </c>
      <c r="M3" s="127" t="s">
        <v>3</v>
      </c>
      <c r="N3" s="149" t="s">
        <v>4</v>
      </c>
      <c r="Q3" s="12" t="s">
        <v>14</v>
      </c>
    </row>
    <row r="4" customFormat="false" ht="11.25" hidden="false" customHeight="false" outlineLevel="0" collapsed="false">
      <c r="A4" s="1" t="s">
        <v>6</v>
      </c>
      <c r="B4" s="2" t="s">
        <v>7</v>
      </c>
      <c r="C4" s="3" t="s">
        <v>8</v>
      </c>
      <c r="D4" s="2" t="s">
        <v>9</v>
      </c>
      <c r="E4" s="149" t="s">
        <v>10</v>
      </c>
      <c r="F4" s="150" t="s">
        <v>11</v>
      </c>
      <c r="G4" s="132" t="s">
        <v>12</v>
      </c>
      <c r="H4" s="3" t="s">
        <v>8</v>
      </c>
      <c r="I4" s="2" t="s">
        <v>9</v>
      </c>
      <c r="J4" s="149" t="s">
        <v>10</v>
      </c>
      <c r="K4" s="150" t="s">
        <v>11</v>
      </c>
      <c r="L4" s="132" t="s">
        <v>12</v>
      </c>
      <c r="M4" s="127"/>
      <c r="N4" s="149" t="s">
        <v>10</v>
      </c>
      <c r="O4" s="41" t="s">
        <v>11</v>
      </c>
      <c r="P4" s="2" t="s">
        <v>13</v>
      </c>
      <c r="Q4" s="12" t="s">
        <v>17</v>
      </c>
    </row>
    <row r="5" customFormat="false" ht="11.25" hidden="false" customHeight="false" outlineLevel="0" collapsed="false">
      <c r="A5" s="159" t="n">
        <v>37087</v>
      </c>
      <c r="B5" s="34" t="s">
        <v>28</v>
      </c>
      <c r="C5" s="160" t="s">
        <v>16</v>
      </c>
      <c r="D5" s="34" t="n">
        <v>255905</v>
      </c>
      <c r="E5" s="149" t="n">
        <v>19210</v>
      </c>
      <c r="F5" s="161" t="n">
        <v>3.15</v>
      </c>
      <c r="G5" s="162" t="n">
        <f aca="false">+F5*E5</f>
        <v>60511.5</v>
      </c>
      <c r="H5" s="3"/>
      <c r="M5" s="163" t="n">
        <f aca="false">N5-E5</f>
        <v>0</v>
      </c>
      <c r="N5" s="149" t="n">
        <v>19210</v>
      </c>
      <c r="O5" s="41" t="n">
        <v>0.065</v>
      </c>
      <c r="P5" s="2" t="s">
        <v>239</v>
      </c>
    </row>
    <row r="6" customFormat="false" ht="11.25" hidden="false" customHeight="false" outlineLevel="0" collapsed="false">
      <c r="A6" s="159" t="n">
        <v>37088</v>
      </c>
      <c r="B6" s="34" t="s">
        <v>28</v>
      </c>
      <c r="C6" s="160" t="s">
        <v>16</v>
      </c>
      <c r="D6" s="34" t="n">
        <v>255905</v>
      </c>
      <c r="E6" s="149" t="n">
        <v>14563</v>
      </c>
      <c r="F6" s="161" t="n">
        <v>3.15</v>
      </c>
      <c r="G6" s="162" t="n">
        <f aca="false">+F6*E6</f>
        <v>45873.45</v>
      </c>
      <c r="H6" s="3"/>
      <c r="M6" s="163" t="n">
        <f aca="false">N6-E6</f>
        <v>0</v>
      </c>
      <c r="N6" s="149" t="n">
        <v>14563</v>
      </c>
      <c r="O6" s="41" t="n">
        <v>0.065</v>
      </c>
    </row>
    <row r="7" customFormat="false" ht="11.25" hidden="false" customHeight="false" outlineLevel="0" collapsed="false">
      <c r="A7" s="159" t="n">
        <v>37089</v>
      </c>
      <c r="B7" s="34" t="s">
        <v>28</v>
      </c>
      <c r="C7" s="160" t="s">
        <v>16</v>
      </c>
      <c r="D7" s="34" t="n">
        <v>255905</v>
      </c>
      <c r="E7" s="149" t="n">
        <v>3520</v>
      </c>
      <c r="F7" s="161" t="n">
        <v>3.07</v>
      </c>
      <c r="G7" s="162" t="n">
        <f aca="false">+F7*E7</f>
        <v>10806.4</v>
      </c>
      <c r="H7" s="3"/>
      <c r="M7" s="163" t="n">
        <f aca="false">N7-E7</f>
        <v>0</v>
      </c>
      <c r="N7" s="149" t="n">
        <v>3520</v>
      </c>
      <c r="O7" s="41" t="n">
        <v>0.065</v>
      </c>
    </row>
    <row r="8" customFormat="false" ht="11.25" hidden="false" customHeight="false" outlineLevel="0" collapsed="false">
      <c r="A8" s="159" t="n">
        <v>37090</v>
      </c>
      <c r="B8" s="34" t="s">
        <v>28</v>
      </c>
      <c r="C8" s="160" t="s">
        <v>16</v>
      </c>
      <c r="D8" s="34" t="n">
        <v>255905</v>
      </c>
      <c r="E8" s="149" t="n">
        <v>7161</v>
      </c>
      <c r="F8" s="161" t="n">
        <v>3.13</v>
      </c>
      <c r="G8" s="162" t="n">
        <f aca="false">+F8*E8</f>
        <v>22413.93</v>
      </c>
      <c r="H8" s="3"/>
      <c r="M8" s="163" t="n">
        <f aca="false">N8-E8</f>
        <v>0</v>
      </c>
      <c r="N8" s="149" t="n">
        <v>7161</v>
      </c>
      <c r="O8" s="41" t="n">
        <v>0.065</v>
      </c>
    </row>
    <row r="9" customFormat="false" ht="11.25" hidden="false" customHeight="false" outlineLevel="0" collapsed="false">
      <c r="A9" s="159" t="n">
        <v>37103</v>
      </c>
      <c r="B9" s="34" t="s">
        <v>28</v>
      </c>
      <c r="C9" s="160" t="s">
        <v>16</v>
      </c>
      <c r="D9" s="34" t="n">
        <v>255905</v>
      </c>
      <c r="E9" s="149" t="n">
        <v>124</v>
      </c>
      <c r="F9" s="161" t="n">
        <v>3.288</v>
      </c>
      <c r="G9" s="162" t="n">
        <f aca="false">+F9*E9</f>
        <v>407.712</v>
      </c>
      <c r="H9" s="3"/>
      <c r="M9" s="163" t="n">
        <f aca="false">N9-E9</f>
        <v>0</v>
      </c>
      <c r="N9" s="149" t="n">
        <v>124</v>
      </c>
      <c r="O9" s="41" t="n">
        <v>0.065</v>
      </c>
    </row>
    <row r="10" customFormat="false" ht="11.25" hidden="false" customHeight="false" outlineLevel="0" collapsed="false">
      <c r="A10" s="159" t="n">
        <v>37096</v>
      </c>
      <c r="B10" s="34" t="s">
        <v>28</v>
      </c>
      <c r="C10" s="160" t="s">
        <v>18</v>
      </c>
      <c r="D10" s="34" t="n">
        <v>255905</v>
      </c>
      <c r="E10" s="149" t="n">
        <v>10017</v>
      </c>
      <c r="F10" s="161" t="n">
        <v>3.01</v>
      </c>
      <c r="G10" s="162" t="n">
        <f aca="false">+F10*E10</f>
        <v>30151.17</v>
      </c>
      <c r="H10" s="3"/>
      <c r="M10" s="163" t="n">
        <f aca="false">N10-E10</f>
        <v>0</v>
      </c>
      <c r="N10" s="149" t="n">
        <v>10017</v>
      </c>
      <c r="O10" s="41" t="n">
        <v>0.065</v>
      </c>
    </row>
    <row r="11" customFormat="false" ht="11.25" hidden="false" customHeight="false" outlineLevel="0" collapsed="false">
      <c r="A11" s="159" t="n">
        <v>37098</v>
      </c>
      <c r="B11" s="34" t="s">
        <v>28</v>
      </c>
      <c r="C11" s="160" t="s">
        <v>18</v>
      </c>
      <c r="D11" s="34" t="n">
        <v>255905</v>
      </c>
      <c r="E11" s="149" t="n">
        <v>77222</v>
      </c>
      <c r="F11" s="161" t="n">
        <v>3.035</v>
      </c>
      <c r="G11" s="162" t="n">
        <f aca="false">+F11*E11</f>
        <v>234368.77</v>
      </c>
      <c r="H11" s="3"/>
      <c r="M11" s="163" t="n">
        <f aca="false">N11-E11</f>
        <v>0</v>
      </c>
      <c r="N11" s="149" t="n">
        <v>77222</v>
      </c>
      <c r="O11" s="41" t="n">
        <v>0.065</v>
      </c>
      <c r="P11" s="2" t="s">
        <v>240</v>
      </c>
    </row>
    <row r="12" customFormat="false" ht="11.25" hidden="false" customHeight="false" outlineLevel="0" collapsed="false">
      <c r="A12" s="159" t="s">
        <v>241</v>
      </c>
      <c r="B12" s="34" t="s">
        <v>28</v>
      </c>
      <c r="C12" s="160" t="s">
        <v>18</v>
      </c>
      <c r="D12" s="34" t="n">
        <v>255905</v>
      </c>
      <c r="E12" s="149" t="n">
        <v>25305</v>
      </c>
      <c r="F12" s="161" t="n">
        <v>3.01</v>
      </c>
      <c r="G12" s="162" t="n">
        <f aca="false">+F12*E12</f>
        <v>76168.05</v>
      </c>
      <c r="H12" s="3"/>
      <c r="M12" s="163" t="n">
        <f aca="false">N12-E12</f>
        <v>0</v>
      </c>
      <c r="N12" s="149" t="n">
        <v>25305</v>
      </c>
      <c r="O12" s="41" t="n">
        <v>0.065</v>
      </c>
    </row>
    <row r="13" customFormat="false" ht="11.25" hidden="false" customHeight="false" outlineLevel="0" collapsed="false">
      <c r="A13" s="159" t="n">
        <v>37103</v>
      </c>
      <c r="B13" s="34" t="s">
        <v>28</v>
      </c>
      <c r="C13" s="160" t="s">
        <v>18</v>
      </c>
      <c r="D13" s="34" t="n">
        <v>255905</v>
      </c>
      <c r="E13" s="149" t="n">
        <v>9055</v>
      </c>
      <c r="F13" s="161" t="n">
        <v>3.288</v>
      </c>
      <c r="G13" s="162" t="n">
        <f aca="false">+F13*E13</f>
        <v>29772.84</v>
      </c>
      <c r="H13" s="3"/>
      <c r="M13" s="163" t="n">
        <f aca="false">N13-E13</f>
        <v>0</v>
      </c>
      <c r="N13" s="149" t="n">
        <v>9055</v>
      </c>
      <c r="O13" s="41" t="n">
        <v>0.065</v>
      </c>
    </row>
    <row r="14" customFormat="false" ht="11.25" hidden="false" customHeight="false" outlineLevel="0" collapsed="false">
      <c r="A14" s="159" t="n">
        <v>37103</v>
      </c>
      <c r="B14" s="34" t="s">
        <v>28</v>
      </c>
      <c r="C14" s="160" t="s">
        <v>18</v>
      </c>
      <c r="D14" s="34" t="n">
        <v>461167</v>
      </c>
      <c r="E14" s="149" t="n">
        <v>11832</v>
      </c>
      <c r="F14" s="161" t="n">
        <v>3.29</v>
      </c>
      <c r="G14" s="162" t="n">
        <f aca="false">+F14*E14</f>
        <v>38927.28</v>
      </c>
      <c r="H14" s="3"/>
      <c r="M14" s="163" t="n">
        <f aca="false">N14-E14</f>
        <v>0</v>
      </c>
      <c r="N14" s="149" t="n">
        <v>11832</v>
      </c>
      <c r="O14" s="41" t="n">
        <v>0.065</v>
      </c>
      <c r="P14" s="2" t="s">
        <v>242</v>
      </c>
    </row>
    <row r="15" customFormat="false" ht="11.25" hidden="false" customHeight="false" outlineLevel="0" collapsed="false">
      <c r="A15" s="159" t="s">
        <v>243</v>
      </c>
      <c r="B15" s="34" t="s">
        <v>28</v>
      </c>
      <c r="C15" s="160" t="s">
        <v>18</v>
      </c>
      <c r="D15" s="34" t="n">
        <v>255905</v>
      </c>
      <c r="E15" s="149" t="n">
        <v>2366</v>
      </c>
      <c r="F15" s="161" t="n">
        <v>2.95</v>
      </c>
      <c r="G15" s="162" t="n">
        <f aca="false">+F15*E15</f>
        <v>6979.7</v>
      </c>
      <c r="H15" s="3"/>
      <c r="M15" s="163" t="n">
        <f aca="false">N15-E15</f>
        <v>0</v>
      </c>
      <c r="N15" s="149" t="n">
        <v>2366</v>
      </c>
      <c r="O15" s="41" t="n">
        <v>0</v>
      </c>
    </row>
    <row r="16" customFormat="false" ht="11.25" hidden="false" customHeight="false" outlineLevel="0" collapsed="false">
      <c r="A16" s="159" t="s">
        <v>244</v>
      </c>
      <c r="B16" s="34" t="s">
        <v>28</v>
      </c>
      <c r="C16" s="160" t="s">
        <v>18</v>
      </c>
      <c r="D16" s="34" t="n">
        <v>255905</v>
      </c>
      <c r="E16" s="149" t="n">
        <v>168</v>
      </c>
      <c r="F16" s="161" t="n">
        <v>2.94</v>
      </c>
      <c r="G16" s="162" t="n">
        <f aca="false">+F16*E16</f>
        <v>493.92</v>
      </c>
      <c r="H16" s="3"/>
      <c r="M16" s="163" t="n">
        <f aca="false">N16-E16</f>
        <v>0</v>
      </c>
      <c r="N16" s="149" t="n">
        <v>168</v>
      </c>
      <c r="O16" s="41" t="n">
        <v>0.065</v>
      </c>
    </row>
    <row r="17" customFormat="false" ht="11.25" hidden="false" customHeight="false" outlineLevel="0" collapsed="false">
      <c r="A17" s="159" t="s">
        <v>243</v>
      </c>
      <c r="B17" s="34" t="s">
        <v>28</v>
      </c>
      <c r="C17" s="160" t="s">
        <v>16</v>
      </c>
      <c r="D17" s="34" t="n">
        <v>255905</v>
      </c>
      <c r="E17" s="149" t="n">
        <v>174</v>
      </c>
      <c r="F17" s="161" t="n">
        <v>2.95</v>
      </c>
      <c r="G17" s="162" t="n">
        <f aca="false">+F17*E17</f>
        <v>513.3</v>
      </c>
      <c r="H17" s="3"/>
      <c r="M17" s="163" t="n">
        <f aca="false">N17-E17</f>
        <v>0</v>
      </c>
      <c r="N17" s="149" t="n">
        <v>174</v>
      </c>
      <c r="O17" s="41" t="n">
        <v>0</v>
      </c>
      <c r="P17" s="128"/>
    </row>
    <row r="18" customFormat="false" ht="11.25" hidden="false" customHeight="false" outlineLevel="0" collapsed="false">
      <c r="A18" s="159" t="n">
        <v>37085</v>
      </c>
      <c r="B18" s="34" t="s">
        <v>28</v>
      </c>
      <c r="C18" s="160" t="s">
        <v>18</v>
      </c>
      <c r="D18" s="34" t="n">
        <v>255905</v>
      </c>
      <c r="E18" s="149" t="n">
        <v>25405</v>
      </c>
      <c r="F18" s="161" t="n">
        <v>3.3</v>
      </c>
      <c r="G18" s="162" t="n">
        <f aca="false">+F18*E18</f>
        <v>83836.5</v>
      </c>
      <c r="H18" s="3"/>
      <c r="M18" s="163" t="n">
        <f aca="false">N18-E18</f>
        <v>-7390</v>
      </c>
      <c r="N18" s="149" t="n">
        <v>18015</v>
      </c>
      <c r="O18" s="41" t="n">
        <v>0</v>
      </c>
      <c r="P18" s="128"/>
    </row>
    <row r="19" customFormat="false" ht="11.25" hidden="false" customHeight="false" outlineLevel="0" collapsed="false">
      <c r="A19" s="159" t="n">
        <v>37096</v>
      </c>
      <c r="B19" s="34" t="s">
        <v>28</v>
      </c>
      <c r="C19" s="160" t="s">
        <v>16</v>
      </c>
      <c r="D19" s="34" t="n">
        <v>255905</v>
      </c>
      <c r="E19" s="149" t="n">
        <v>2</v>
      </c>
      <c r="F19" s="161" t="n">
        <v>3.01</v>
      </c>
      <c r="G19" s="162" t="n">
        <f aca="false">+F19*E19</f>
        <v>6.02</v>
      </c>
      <c r="H19" s="3"/>
      <c r="M19" s="163" t="n">
        <f aca="false">N19-E19</f>
        <v>0</v>
      </c>
      <c r="N19" s="149" t="n">
        <v>2</v>
      </c>
      <c r="O19" s="41" t="n">
        <v>0.065</v>
      </c>
      <c r="P19" s="128"/>
    </row>
    <row r="20" customFormat="false" ht="11.25" hidden="false" customHeight="false" outlineLevel="0" collapsed="false">
      <c r="A20" s="1" t="n">
        <v>37098</v>
      </c>
      <c r="B20" s="2" t="s">
        <v>28</v>
      </c>
      <c r="C20" s="3"/>
      <c r="H20" s="3" t="s">
        <v>16</v>
      </c>
      <c r="I20" s="2" t="n">
        <v>257324</v>
      </c>
      <c r="J20" s="149" t="n">
        <v>22431</v>
      </c>
      <c r="K20" s="150" t="n">
        <v>3.031</v>
      </c>
      <c r="L20" s="132" t="n">
        <f aca="false">+K20*J20</f>
        <v>67988.361</v>
      </c>
      <c r="M20" s="127"/>
      <c r="N20" s="149" t="n">
        <v>22431</v>
      </c>
      <c r="O20" s="41" t="n">
        <v>0</v>
      </c>
      <c r="P20" s="128"/>
    </row>
    <row r="21" customFormat="false" ht="11.25" hidden="false" customHeight="false" outlineLevel="0" collapsed="false">
      <c r="A21" s="1" t="n">
        <v>37099</v>
      </c>
      <c r="B21" s="2" t="s">
        <v>28</v>
      </c>
      <c r="C21" s="3"/>
      <c r="H21" s="3" t="s">
        <v>18</v>
      </c>
      <c r="I21" s="2" t="n">
        <v>257324</v>
      </c>
      <c r="J21" s="149" t="n">
        <v>4188</v>
      </c>
      <c r="K21" s="150" t="n">
        <v>3.298</v>
      </c>
      <c r="L21" s="132" t="n">
        <f aca="false">+K21*J21</f>
        <v>13812.024</v>
      </c>
      <c r="M21" s="127"/>
      <c r="N21" s="149" t="n">
        <v>4188</v>
      </c>
      <c r="O21" s="41" t="n">
        <v>0</v>
      </c>
      <c r="P21" s="128"/>
    </row>
    <row r="22" customFormat="false" ht="11.25" hidden="false" customHeight="false" outlineLevel="0" collapsed="false">
      <c r="A22" s="1" t="n">
        <v>37099</v>
      </c>
      <c r="B22" s="2" t="s">
        <v>28</v>
      </c>
      <c r="C22" s="3"/>
      <c r="H22" s="3" t="s">
        <v>16</v>
      </c>
      <c r="I22" s="2" t="n">
        <v>257324</v>
      </c>
      <c r="J22" s="149" t="n">
        <v>2276</v>
      </c>
      <c r="K22" s="150" t="n">
        <v>3.298</v>
      </c>
      <c r="L22" s="132" t="n">
        <f aca="false">+K22*J22</f>
        <v>7506.248</v>
      </c>
      <c r="M22" s="127"/>
      <c r="N22" s="149" t="n">
        <v>2276</v>
      </c>
      <c r="O22" s="41" t="n">
        <v>0</v>
      </c>
      <c r="P22" s="128"/>
    </row>
    <row r="23" customFormat="false" ht="11.25" hidden="false" customHeight="false" outlineLevel="0" collapsed="false">
      <c r="A23" s="1" t="n">
        <v>37103</v>
      </c>
      <c r="B23" s="2" t="s">
        <v>28</v>
      </c>
      <c r="C23" s="3"/>
      <c r="H23" s="3" t="s">
        <v>16</v>
      </c>
      <c r="I23" s="2" t="n">
        <v>461162</v>
      </c>
      <c r="J23" s="149" t="n">
        <v>10832</v>
      </c>
      <c r="K23" s="150" t="n">
        <v>3.29</v>
      </c>
      <c r="L23" s="132" t="n">
        <f aca="false">+K23*J23</f>
        <v>35637.28</v>
      </c>
      <c r="M23" s="127"/>
      <c r="N23" s="149" t="n">
        <v>10832</v>
      </c>
      <c r="O23" s="41" t="n">
        <v>0</v>
      </c>
      <c r="P23" s="128"/>
    </row>
    <row r="24" customFormat="false" ht="11.25" hidden="false" customHeight="false" outlineLevel="0" collapsed="false">
      <c r="A24" s="1" t="n">
        <v>37103</v>
      </c>
      <c r="B24" s="2" t="s">
        <v>28</v>
      </c>
      <c r="C24" s="3"/>
      <c r="H24" s="3" t="s">
        <v>18</v>
      </c>
      <c r="I24" s="2" t="n">
        <v>257324</v>
      </c>
      <c r="J24" s="149" t="n">
        <v>13</v>
      </c>
      <c r="K24" s="150" t="n">
        <v>3.28</v>
      </c>
      <c r="L24" s="132" t="n">
        <f aca="false">+K24*J24</f>
        <v>42.64</v>
      </c>
      <c r="M24" s="127"/>
      <c r="N24" s="149" t="n">
        <v>13</v>
      </c>
      <c r="O24" s="41" t="n">
        <v>0</v>
      </c>
      <c r="P24" s="128"/>
    </row>
    <row r="25" customFormat="false" ht="11.25" hidden="false" customHeight="false" outlineLevel="0" collapsed="false">
      <c r="A25" s="1" t="n">
        <v>37103</v>
      </c>
      <c r="B25" s="2" t="s">
        <v>28</v>
      </c>
      <c r="C25" s="3"/>
      <c r="H25" s="3" t="s">
        <v>159</v>
      </c>
      <c r="I25" s="2" t="n">
        <v>461162</v>
      </c>
      <c r="J25" s="149" t="n">
        <v>1000</v>
      </c>
      <c r="K25" s="150" t="n">
        <v>3.29</v>
      </c>
      <c r="L25" s="132" t="n">
        <f aca="false">+K25*J25</f>
        <v>3290</v>
      </c>
      <c r="M25" s="127"/>
      <c r="N25" s="149" t="n">
        <v>1000</v>
      </c>
      <c r="O25" s="41" t="n">
        <v>0</v>
      </c>
      <c r="P25" s="128"/>
    </row>
    <row r="26" customFormat="false" ht="11.25" hidden="false" customHeight="false" outlineLevel="0" collapsed="false">
      <c r="B26" s="2" t="s">
        <v>28</v>
      </c>
      <c r="C26" s="3"/>
      <c r="H26" s="3"/>
      <c r="L26" s="132" t="n">
        <f aca="false">+K26*J26</f>
        <v>0</v>
      </c>
      <c r="M26" s="127"/>
      <c r="P26" s="128"/>
    </row>
    <row r="27" customFormat="false" ht="11.25" hidden="false" customHeight="false" outlineLevel="0" collapsed="false">
      <c r="B27" s="2" t="s">
        <v>28</v>
      </c>
      <c r="C27" s="3"/>
      <c r="H27" s="3"/>
      <c r="L27" s="132" t="n">
        <f aca="false">+K27*J27</f>
        <v>0</v>
      </c>
      <c r="M27" s="127"/>
      <c r="P27" s="128"/>
    </row>
    <row r="28" customFormat="false" ht="11.25" hidden="false" customHeight="false" outlineLevel="0" collapsed="false">
      <c r="B28" s="2" t="s">
        <v>28</v>
      </c>
      <c r="C28" s="3"/>
      <c r="H28" s="3"/>
      <c r="L28" s="132" t="n">
        <f aca="false">+K28*J28</f>
        <v>0</v>
      </c>
      <c r="M28" s="127"/>
    </row>
    <row r="29" customFormat="false" ht="11.25" hidden="false" customHeight="false" outlineLevel="0" collapsed="false">
      <c r="C29" s="3"/>
      <c r="H29" s="3"/>
      <c r="M29" s="127"/>
      <c r="P29" s="164" t="s">
        <v>245</v>
      </c>
    </row>
    <row r="30" customFormat="false" ht="11.25" hidden="false" customHeight="false" outlineLevel="0" collapsed="false">
      <c r="C30" s="3"/>
      <c r="E30" s="165" t="n">
        <f aca="false">SUM(E5:E29)</f>
        <v>206124</v>
      </c>
      <c r="G30" s="166" t="n">
        <f aca="false">SUM(G5:G29)</f>
        <v>641230.542</v>
      </c>
      <c r="H30" s="3"/>
      <c r="J30" s="165" t="n">
        <f aca="false">SUM(J5:J29)</f>
        <v>40740</v>
      </c>
      <c r="K30" s="167"/>
      <c r="L30" s="166" t="n">
        <f aca="false">SUM(L5:L29)</f>
        <v>128276.553</v>
      </c>
      <c r="M30" s="127"/>
      <c r="P30" s="168" t="n">
        <v>25937.8</v>
      </c>
    </row>
    <row r="31" customFormat="false" ht="11.25" hidden="false" customHeight="false" outlineLevel="0" collapsed="false">
      <c r="C31" s="3"/>
      <c r="H31" s="3"/>
      <c r="M31" s="127"/>
    </row>
    <row r="32" customFormat="false" ht="11.25" hidden="false" customHeight="false" outlineLevel="0" collapsed="false">
      <c r="A32" s="1" t="n">
        <v>37078</v>
      </c>
      <c r="B32" s="2" t="s">
        <v>246</v>
      </c>
      <c r="C32" s="3"/>
      <c r="H32" s="3" t="s">
        <v>247</v>
      </c>
      <c r="I32" s="2" t="n">
        <v>257324</v>
      </c>
      <c r="J32" s="149" t="n">
        <v>213</v>
      </c>
      <c r="K32" s="150" t="n">
        <v>3.07</v>
      </c>
      <c r="L32" s="132" t="n">
        <f aca="false">+K32*J32</f>
        <v>653.91</v>
      </c>
      <c r="M32" s="127"/>
    </row>
    <row r="33" customFormat="false" ht="11.25" hidden="false" customHeight="false" outlineLevel="0" collapsed="false">
      <c r="A33" s="1" t="n">
        <v>37078</v>
      </c>
      <c r="B33" s="2" t="s">
        <v>246</v>
      </c>
      <c r="C33" s="3"/>
      <c r="H33" s="3" t="s">
        <v>16</v>
      </c>
      <c r="I33" s="2" t="n">
        <v>257324</v>
      </c>
      <c r="J33" s="149" t="n">
        <v>2163</v>
      </c>
      <c r="K33" s="150" t="n">
        <v>3.07</v>
      </c>
      <c r="L33" s="132" t="n">
        <f aca="false">+K33*J33</f>
        <v>6640.41</v>
      </c>
      <c r="M33" s="127"/>
      <c r="O33" s="5"/>
      <c r="P33" s="34"/>
    </row>
    <row r="34" customFormat="false" ht="11.25" hidden="false" customHeight="false" outlineLevel="0" collapsed="false">
      <c r="A34" s="1" t="s">
        <v>248</v>
      </c>
      <c r="B34" s="2" t="s">
        <v>246</v>
      </c>
      <c r="C34" s="3"/>
      <c r="H34" s="3" t="s">
        <v>16</v>
      </c>
      <c r="I34" s="2" t="n">
        <v>257324</v>
      </c>
      <c r="J34" s="149" t="n">
        <v>10869</v>
      </c>
      <c r="K34" s="150" t="n">
        <v>2.95</v>
      </c>
      <c r="L34" s="132" t="n">
        <f aca="false">+K34*J34</f>
        <v>32063.55</v>
      </c>
      <c r="M34" s="127"/>
      <c r="O34" s="5"/>
      <c r="P34" s="34"/>
    </row>
    <row r="35" customFormat="false" ht="11.25" hidden="false" customHeight="false" outlineLevel="0" collapsed="false">
      <c r="A35" s="1" t="n">
        <v>37084</v>
      </c>
      <c r="B35" s="2" t="s">
        <v>246</v>
      </c>
      <c r="C35" s="3"/>
      <c r="H35" s="3" t="s">
        <v>247</v>
      </c>
      <c r="I35" s="2" t="n">
        <v>257324</v>
      </c>
      <c r="J35" s="149" t="n">
        <v>5000</v>
      </c>
      <c r="K35" s="150" t="n">
        <v>3.22</v>
      </c>
      <c r="L35" s="132" t="n">
        <f aca="false">+K35*J35</f>
        <v>16100</v>
      </c>
      <c r="M35" s="127"/>
      <c r="O35" s="5"/>
      <c r="P35" s="34"/>
    </row>
    <row r="36" customFormat="false" ht="11.25" hidden="false" customHeight="false" outlineLevel="0" collapsed="false">
      <c r="A36" s="1" t="n">
        <v>37084</v>
      </c>
      <c r="B36" s="2" t="s">
        <v>246</v>
      </c>
      <c r="C36" s="3"/>
      <c r="H36" s="3" t="s">
        <v>247</v>
      </c>
      <c r="I36" s="2" t="n">
        <v>257324</v>
      </c>
      <c r="J36" s="149" t="n">
        <v>7300</v>
      </c>
      <c r="K36" s="150" t="n">
        <v>3.22</v>
      </c>
      <c r="L36" s="132" t="n">
        <f aca="false">+K36*J36</f>
        <v>23506</v>
      </c>
      <c r="M36" s="127"/>
      <c r="O36" s="5"/>
      <c r="P36" s="34"/>
    </row>
    <row r="37" customFormat="false" ht="11.25" hidden="false" customHeight="false" outlineLevel="0" collapsed="false">
      <c r="A37" s="1" t="n">
        <v>37086</v>
      </c>
      <c r="B37" s="2" t="s">
        <v>246</v>
      </c>
      <c r="C37" s="3"/>
      <c r="H37" s="3" t="s">
        <v>247</v>
      </c>
      <c r="I37" s="2" t="n">
        <v>257324</v>
      </c>
      <c r="J37" s="149" t="n">
        <v>1272</v>
      </c>
      <c r="K37" s="150" t="n">
        <v>3.16</v>
      </c>
      <c r="L37" s="132" t="n">
        <f aca="false">+K37*J37</f>
        <v>4019.52</v>
      </c>
      <c r="M37" s="127"/>
      <c r="O37" s="5"/>
      <c r="P37" s="34"/>
    </row>
    <row r="38" customFormat="false" ht="11.25" hidden="false" customHeight="false" outlineLevel="0" collapsed="false">
      <c r="A38" s="1" t="n">
        <v>37089</v>
      </c>
      <c r="B38" s="2" t="s">
        <v>246</v>
      </c>
      <c r="C38" s="3"/>
      <c r="H38" s="3" t="s">
        <v>247</v>
      </c>
      <c r="I38" s="2" t="n">
        <v>257324</v>
      </c>
      <c r="J38" s="149" t="n">
        <v>5000</v>
      </c>
      <c r="K38" s="150" t="n">
        <v>3.077</v>
      </c>
      <c r="L38" s="132" t="n">
        <f aca="false">+K38*J38</f>
        <v>15385</v>
      </c>
      <c r="M38" s="127"/>
      <c r="O38" s="5"/>
      <c r="P38" s="34"/>
    </row>
    <row r="39" customFormat="false" ht="11.25" hidden="false" customHeight="false" outlineLevel="0" collapsed="false">
      <c r="A39" s="1" t="n">
        <v>37091</v>
      </c>
      <c r="B39" s="2" t="s">
        <v>246</v>
      </c>
      <c r="C39" s="3"/>
      <c r="H39" s="3" t="s">
        <v>247</v>
      </c>
      <c r="I39" s="2" t="n">
        <v>257324</v>
      </c>
      <c r="J39" s="149" t="n">
        <v>2353</v>
      </c>
      <c r="K39" s="150" t="n">
        <v>3.158</v>
      </c>
      <c r="L39" s="132" t="n">
        <f aca="false">+K39*J39</f>
        <v>7430.774</v>
      </c>
      <c r="M39" s="127"/>
      <c r="O39" s="5"/>
      <c r="P39" s="5"/>
    </row>
    <row r="40" customFormat="false" ht="11.25" hidden="false" customHeight="false" outlineLevel="0" collapsed="false">
      <c r="A40" s="1" t="n">
        <v>37092</v>
      </c>
      <c r="B40" s="2" t="s">
        <v>246</v>
      </c>
      <c r="C40" s="3"/>
      <c r="H40" s="3" t="s">
        <v>247</v>
      </c>
      <c r="I40" s="2" t="n">
        <v>257324</v>
      </c>
      <c r="J40" s="149" t="n">
        <v>2629</v>
      </c>
      <c r="K40" s="150" t="n">
        <v>3.01</v>
      </c>
      <c r="L40" s="132" t="n">
        <f aca="false">+K40*J40</f>
        <v>7913.29</v>
      </c>
      <c r="M40" s="127"/>
      <c r="O40" s="5"/>
      <c r="P40" s="5"/>
    </row>
    <row r="41" customFormat="false" ht="11.25" hidden="false" customHeight="false" outlineLevel="0" collapsed="false">
      <c r="A41" s="1" t="n">
        <v>37092</v>
      </c>
      <c r="B41" s="2" t="s">
        <v>246</v>
      </c>
      <c r="C41" s="3"/>
      <c r="H41" s="3" t="s">
        <v>247</v>
      </c>
      <c r="I41" s="2" t="n">
        <v>257324</v>
      </c>
      <c r="J41" s="149" t="n">
        <v>8603</v>
      </c>
      <c r="K41" s="150" t="n">
        <v>3.01</v>
      </c>
      <c r="L41" s="132" t="n">
        <f aca="false">+K41*J41</f>
        <v>25895.03</v>
      </c>
      <c r="M41" s="3"/>
    </row>
    <row r="42" customFormat="false" ht="11.25" hidden="false" customHeight="false" outlineLevel="0" collapsed="false">
      <c r="A42" s="1" t="n">
        <v>37097</v>
      </c>
      <c r="B42" s="2" t="s">
        <v>246</v>
      </c>
      <c r="C42" s="3"/>
      <c r="H42" s="3" t="s">
        <v>247</v>
      </c>
      <c r="I42" s="2" t="n">
        <v>257324</v>
      </c>
      <c r="J42" s="149" t="n">
        <v>128</v>
      </c>
      <c r="K42" s="150" t="n">
        <v>2.978</v>
      </c>
      <c r="L42" s="132" t="n">
        <f aca="false">+K42*J42</f>
        <v>381.184</v>
      </c>
      <c r="M42" s="3"/>
    </row>
    <row r="43" customFormat="false" ht="11.25" hidden="false" customHeight="false" outlineLevel="0" collapsed="false">
      <c r="A43" s="1" t="n">
        <v>37099</v>
      </c>
      <c r="B43" s="2" t="s">
        <v>246</v>
      </c>
      <c r="C43" s="3"/>
      <c r="H43" s="3" t="s">
        <v>247</v>
      </c>
      <c r="I43" s="2" t="n">
        <v>257324</v>
      </c>
      <c r="J43" s="149" t="n">
        <v>12661</v>
      </c>
      <c r="K43" s="150" t="n">
        <v>3.298</v>
      </c>
      <c r="L43" s="132" t="n">
        <f aca="false">+K43*J43</f>
        <v>41755.978</v>
      </c>
      <c r="M43" s="3"/>
    </row>
    <row r="44" customFormat="false" ht="11.25" hidden="false" customHeight="false" outlineLevel="0" collapsed="false">
      <c r="A44" s="159" t="n">
        <v>37082</v>
      </c>
      <c r="B44" s="34" t="s">
        <v>246</v>
      </c>
      <c r="C44" s="160" t="s">
        <v>18</v>
      </c>
      <c r="D44" s="34" t="n">
        <v>255905</v>
      </c>
      <c r="E44" s="149" t="n">
        <v>73416</v>
      </c>
      <c r="F44" s="161" t="n">
        <v>3.04</v>
      </c>
      <c r="G44" s="162" t="n">
        <f aca="false">+F44*E44</f>
        <v>223184.64</v>
      </c>
      <c r="H44" s="3"/>
      <c r="M44" s="3"/>
      <c r="N44" s="149" t="n">
        <v>73416</v>
      </c>
      <c r="O44" s="41" t="n">
        <v>0.065</v>
      </c>
      <c r="P44" s="128" t="n">
        <f aca="false">O44*N44</f>
        <v>4772.04</v>
      </c>
    </row>
    <row r="45" customFormat="false" ht="11.25" hidden="false" customHeight="false" outlineLevel="0" collapsed="false">
      <c r="A45" s="159" t="n">
        <v>37075</v>
      </c>
      <c r="B45" s="34" t="s">
        <v>246</v>
      </c>
      <c r="C45" s="160" t="s">
        <v>18</v>
      </c>
      <c r="D45" s="34" t="n">
        <v>255905</v>
      </c>
      <c r="E45" s="149" t="n">
        <v>58191</v>
      </c>
      <c r="F45" s="161" t="n">
        <v>2.87</v>
      </c>
      <c r="G45" s="162" t="n">
        <f aca="false">+F45*E45</f>
        <v>167008.17</v>
      </c>
      <c r="H45" s="3"/>
      <c r="M45" s="3"/>
      <c r="N45" s="149" t="n">
        <v>58191</v>
      </c>
      <c r="O45" s="41" t="n">
        <v>0.1</v>
      </c>
      <c r="P45" s="128" t="n">
        <f aca="false">O45*N45</f>
        <v>5819.1</v>
      </c>
    </row>
    <row r="46" customFormat="false" ht="11.25" hidden="false" customHeight="false" outlineLevel="0" collapsed="false">
      <c r="A46" s="1" t="n">
        <v>37097</v>
      </c>
      <c r="B46" s="2" t="s">
        <v>246</v>
      </c>
      <c r="C46" s="3" t="s">
        <v>18</v>
      </c>
      <c r="D46" s="2" t="n">
        <v>255905</v>
      </c>
      <c r="E46" s="149" t="n">
        <v>30940</v>
      </c>
      <c r="F46" s="150" t="n">
        <v>2.978</v>
      </c>
      <c r="G46" s="132" t="n">
        <f aca="false">+F46*E46</f>
        <v>92139.32</v>
      </c>
      <c r="H46" s="3"/>
      <c r="M46" s="3"/>
      <c r="N46" s="149" t="n">
        <v>30940</v>
      </c>
      <c r="O46" s="41" t="n">
        <v>0.065</v>
      </c>
      <c r="P46" s="128" t="n">
        <f aca="false">O46*N46</f>
        <v>2011.1</v>
      </c>
    </row>
    <row r="47" customFormat="false" ht="11.25" hidden="false" customHeight="false" outlineLevel="0" collapsed="false">
      <c r="A47" s="1" t="n">
        <v>37083</v>
      </c>
      <c r="B47" s="2" t="s">
        <v>246</v>
      </c>
      <c r="C47" s="3" t="s">
        <v>18</v>
      </c>
      <c r="D47" s="2" t="n">
        <v>255905</v>
      </c>
      <c r="E47" s="149" t="n">
        <v>53296</v>
      </c>
      <c r="F47" s="150" t="n">
        <v>3.18</v>
      </c>
      <c r="G47" s="132" t="n">
        <f aca="false">+F47*E47</f>
        <v>169481.28</v>
      </c>
      <c r="H47" s="3"/>
      <c r="M47" s="3"/>
      <c r="N47" s="149" t="n">
        <v>53296</v>
      </c>
      <c r="O47" s="41" t="n">
        <v>0.065</v>
      </c>
      <c r="P47" s="128" t="n">
        <f aca="false">O47*N47</f>
        <v>3464.24</v>
      </c>
    </row>
    <row r="48" customFormat="false" ht="11.25" hidden="false" customHeight="false" outlineLevel="0" collapsed="false">
      <c r="C48" s="3"/>
      <c r="H48" s="3"/>
      <c r="M48" s="3"/>
    </row>
    <row r="49" customFormat="false" ht="11.25" hidden="false" customHeight="false" outlineLevel="0" collapsed="false">
      <c r="C49" s="3"/>
      <c r="H49" s="3"/>
      <c r="M49" s="3"/>
      <c r="P49" s="164" t="s">
        <v>249</v>
      </c>
    </row>
    <row r="50" customFormat="false" ht="11.25" hidden="false" customHeight="false" outlineLevel="0" collapsed="false">
      <c r="C50" s="3"/>
      <c r="E50" s="165" t="n">
        <f aca="false">SUM(E36:E47)</f>
        <v>215843</v>
      </c>
      <c r="G50" s="166" t="n">
        <f aca="false">SUM(G32:G49)</f>
        <v>651813.41</v>
      </c>
      <c r="H50" s="3"/>
      <c r="J50" s="165" t="n">
        <f aca="false">SUM(J32:J49)</f>
        <v>58191</v>
      </c>
      <c r="L50" s="166" t="n">
        <f aca="false">SUM(L32:L49)</f>
        <v>181744.646</v>
      </c>
      <c r="M50" s="3"/>
      <c r="P50" s="168" t="n">
        <v>16066.48</v>
      </c>
    </row>
    <row r="51" customFormat="false" ht="11.25" hidden="false" customHeight="false" outlineLevel="0" collapsed="false">
      <c r="C51" s="3"/>
      <c r="H51" s="3"/>
      <c r="J51" s="169"/>
      <c r="L51" s="170"/>
      <c r="M51" s="3"/>
    </row>
    <row r="52" customFormat="false" ht="11.25" hidden="false" customHeight="false" outlineLevel="0" collapsed="false">
      <c r="C52" s="3"/>
      <c r="H52" s="3"/>
      <c r="J52" s="169"/>
      <c r="L52" s="170"/>
      <c r="M52" s="3"/>
    </row>
    <row r="53" customFormat="false" ht="11.25" hidden="false" customHeight="false" outlineLevel="0" collapsed="false">
      <c r="C53" s="3"/>
      <c r="H53" s="3"/>
      <c r="J53" s="169"/>
      <c r="L53" s="170"/>
      <c r="M53" s="135"/>
    </row>
    <row r="54" customFormat="false" ht="11.25" hidden="false" customHeight="false" outlineLevel="0" collapsed="false">
      <c r="A54" s="1" t="n">
        <v>37082</v>
      </c>
      <c r="B54" s="2" t="s">
        <v>15</v>
      </c>
      <c r="C54" s="3"/>
      <c r="H54" s="3"/>
      <c r="M54" s="160"/>
    </row>
    <row r="55" customFormat="false" ht="11.25" hidden="false" customHeight="false" outlineLevel="0" collapsed="false">
      <c r="A55" s="1" t="s">
        <v>250</v>
      </c>
      <c r="B55" s="2" t="s">
        <v>15</v>
      </c>
      <c r="C55" s="160"/>
      <c r="D55" s="34"/>
      <c r="F55" s="161"/>
      <c r="G55" s="162" t="n">
        <f aca="false">+F55*E55</f>
        <v>0</v>
      </c>
      <c r="H55" s="3" t="s">
        <v>16</v>
      </c>
      <c r="I55" s="2" t="n">
        <v>898491</v>
      </c>
      <c r="J55" s="149" t="n">
        <v>86832</v>
      </c>
      <c r="K55" s="150" t="n">
        <v>2.94</v>
      </c>
      <c r="L55" s="132" t="n">
        <f aca="false">+K55*J55</f>
        <v>255286.08</v>
      </c>
      <c r="M55" s="171" t="n">
        <f aca="false">J55-E55</f>
        <v>86832</v>
      </c>
      <c r="N55" s="149" t="n">
        <v>86832</v>
      </c>
      <c r="O55" s="41" t="n">
        <v>0.02</v>
      </c>
    </row>
    <row r="56" customFormat="false" ht="11.25" hidden="false" customHeight="false" outlineLevel="0" collapsed="false">
      <c r="A56" s="1" t="n">
        <v>37079</v>
      </c>
      <c r="B56" s="2" t="s">
        <v>15</v>
      </c>
      <c r="C56" s="160" t="s">
        <v>18</v>
      </c>
      <c r="D56" s="34" t="n">
        <v>461167</v>
      </c>
      <c r="E56" s="149" t="n">
        <v>1615</v>
      </c>
      <c r="F56" s="161" t="n">
        <v>2.95</v>
      </c>
      <c r="G56" s="162" t="n">
        <f aca="false">+F56*E56</f>
        <v>4764.25</v>
      </c>
      <c r="H56" s="3" t="s">
        <v>16</v>
      </c>
      <c r="I56" s="2" t="n">
        <v>461162</v>
      </c>
      <c r="J56" s="149" t="n">
        <v>1615</v>
      </c>
      <c r="K56" s="150" t="n">
        <v>2.94</v>
      </c>
      <c r="L56" s="132" t="n">
        <f aca="false">+K56*J56</f>
        <v>4748.1</v>
      </c>
      <c r="M56" s="171" t="n">
        <f aca="false">J56-E56</f>
        <v>0</v>
      </c>
      <c r="N56" s="149" t="n">
        <v>1615</v>
      </c>
      <c r="O56" s="41" t="n">
        <v>0.01</v>
      </c>
    </row>
    <row r="57" customFormat="false" ht="11.25" hidden="false" customHeight="false" outlineLevel="0" collapsed="false">
      <c r="A57" s="1" t="n">
        <v>37080</v>
      </c>
      <c r="B57" s="2" t="s">
        <v>15</v>
      </c>
      <c r="C57" s="160" t="s">
        <v>18</v>
      </c>
      <c r="D57" s="34" t="n">
        <v>461167</v>
      </c>
      <c r="E57" s="149" t="n">
        <v>1615</v>
      </c>
      <c r="F57" s="161" t="n">
        <v>2.95</v>
      </c>
      <c r="G57" s="162" t="n">
        <f aca="false">+F57*E57</f>
        <v>4764.25</v>
      </c>
      <c r="H57" s="3" t="s">
        <v>16</v>
      </c>
      <c r="I57" s="2" t="n">
        <v>461162</v>
      </c>
      <c r="J57" s="149" t="n">
        <v>1615</v>
      </c>
      <c r="K57" s="150" t="n">
        <v>2.94</v>
      </c>
      <c r="L57" s="132" t="n">
        <f aca="false">+K57*J57</f>
        <v>4748.1</v>
      </c>
      <c r="M57" s="171" t="n">
        <f aca="false">J57-E57</f>
        <v>0</v>
      </c>
      <c r="N57" s="149" t="n">
        <v>1615</v>
      </c>
      <c r="O57" s="41" t="n">
        <v>0.01</v>
      </c>
    </row>
    <row r="58" customFormat="false" ht="11.25" hidden="false" customHeight="false" outlineLevel="0" collapsed="false">
      <c r="A58" s="1" t="n">
        <v>37081</v>
      </c>
      <c r="B58" s="2" t="s">
        <v>15</v>
      </c>
      <c r="C58" s="160" t="s">
        <v>18</v>
      </c>
      <c r="D58" s="34" t="n">
        <v>461167</v>
      </c>
      <c r="E58" s="149" t="n">
        <v>1615</v>
      </c>
      <c r="F58" s="161" t="n">
        <v>2.95</v>
      </c>
      <c r="G58" s="162" t="n">
        <f aca="false">+F58*E58</f>
        <v>4764.25</v>
      </c>
      <c r="H58" s="3" t="s">
        <v>16</v>
      </c>
      <c r="I58" s="2" t="n">
        <v>461162</v>
      </c>
      <c r="J58" s="149" t="n">
        <v>1615</v>
      </c>
      <c r="K58" s="150" t="n">
        <v>2.94</v>
      </c>
      <c r="L58" s="132" t="n">
        <f aca="false">+K58*J58</f>
        <v>4748.1</v>
      </c>
      <c r="M58" s="171" t="n">
        <f aca="false">J58-E58</f>
        <v>0</v>
      </c>
      <c r="N58" s="149" t="n">
        <v>1615</v>
      </c>
      <c r="O58" s="41" t="n">
        <v>0.01</v>
      </c>
    </row>
    <row r="59" customFormat="false" ht="11.25" hidden="false" customHeight="false" outlineLevel="0" collapsed="false">
      <c r="A59" s="1" t="n">
        <v>37082</v>
      </c>
      <c r="B59" s="2" t="s">
        <v>15</v>
      </c>
      <c r="C59" s="160" t="s">
        <v>18</v>
      </c>
      <c r="D59" s="34" t="n">
        <v>461167</v>
      </c>
      <c r="E59" s="149" t="n">
        <v>56094</v>
      </c>
      <c r="F59" s="161" t="n">
        <v>3.065</v>
      </c>
      <c r="G59" s="162" t="n">
        <f aca="false">+F59*E59</f>
        <v>171928.11</v>
      </c>
      <c r="H59" s="160" t="s">
        <v>16</v>
      </c>
      <c r="I59" s="34" t="n">
        <v>461162</v>
      </c>
      <c r="J59" s="149" t="n">
        <v>56094</v>
      </c>
      <c r="K59" s="161" t="n">
        <v>3.055</v>
      </c>
      <c r="L59" s="162" t="n">
        <f aca="false">+K59*J59</f>
        <v>171367.17</v>
      </c>
      <c r="M59" s="171" t="n">
        <f aca="false">J59-E59</f>
        <v>0</v>
      </c>
      <c r="N59" s="149" t="n">
        <v>56094</v>
      </c>
      <c r="O59" s="41" t="n">
        <v>0.02</v>
      </c>
    </row>
    <row r="60" customFormat="false" ht="11.25" hidden="false" customHeight="false" outlineLevel="0" collapsed="false">
      <c r="A60" s="1" t="n">
        <v>37083</v>
      </c>
      <c r="B60" s="2" t="s">
        <v>15</v>
      </c>
      <c r="C60" s="160" t="s">
        <v>18</v>
      </c>
      <c r="D60" s="34" t="n">
        <v>461167</v>
      </c>
      <c r="E60" s="149" t="n">
        <v>75988</v>
      </c>
      <c r="F60" s="161" t="n">
        <v>3.19</v>
      </c>
      <c r="G60" s="162" t="n">
        <f aca="false">+F60*E60</f>
        <v>242401.72</v>
      </c>
      <c r="H60" s="160" t="s">
        <v>16</v>
      </c>
      <c r="I60" s="34" t="n">
        <v>461162</v>
      </c>
      <c r="J60" s="149" t="n">
        <v>75988</v>
      </c>
      <c r="K60" s="161" t="n">
        <v>3.18</v>
      </c>
      <c r="L60" s="162" t="n">
        <f aca="false">+K60*J60</f>
        <v>241641.84</v>
      </c>
      <c r="M60" s="171" t="n">
        <f aca="false">J60-E60</f>
        <v>0</v>
      </c>
      <c r="N60" s="149" t="n">
        <v>75988</v>
      </c>
      <c r="O60" s="41" t="n">
        <v>0.01</v>
      </c>
    </row>
    <row r="61" customFormat="false" ht="11.25" hidden="false" customHeight="false" outlineLevel="0" collapsed="false">
      <c r="A61" s="1" t="n">
        <v>37085</v>
      </c>
      <c r="B61" s="2" t="s">
        <v>15</v>
      </c>
      <c r="C61" s="160" t="s">
        <v>18</v>
      </c>
      <c r="D61" s="34" t="n">
        <v>461167</v>
      </c>
      <c r="E61" s="149" t="n">
        <v>47665</v>
      </c>
      <c r="F61" s="161" t="n">
        <v>3.31</v>
      </c>
      <c r="G61" s="162" t="n">
        <f aca="false">+F61*E61</f>
        <v>157771.15</v>
      </c>
      <c r="H61" s="160" t="s">
        <v>247</v>
      </c>
      <c r="I61" s="34" t="n">
        <v>257324</v>
      </c>
      <c r="J61" s="149" t="n">
        <v>5000</v>
      </c>
      <c r="K61" s="161" t="n">
        <v>3.313</v>
      </c>
      <c r="L61" s="162" t="n">
        <f aca="false">+K61*J61</f>
        <v>16565</v>
      </c>
      <c r="M61" s="171" t="n">
        <f aca="false">J61-E61</f>
        <v>-42665</v>
      </c>
      <c r="N61" s="149" t="n">
        <v>5000</v>
      </c>
      <c r="O61" s="41" t="n">
        <v>0.01</v>
      </c>
    </row>
    <row r="62" customFormat="false" ht="11.25" hidden="false" customHeight="false" outlineLevel="0" collapsed="false">
      <c r="A62" s="1" t="n">
        <v>37085</v>
      </c>
      <c r="B62" s="2" t="s">
        <v>15</v>
      </c>
      <c r="C62" s="3"/>
      <c r="H62" s="160"/>
      <c r="I62" s="34"/>
      <c r="K62" s="161"/>
      <c r="L62" s="132" t="n">
        <f aca="false">+K62*J62</f>
        <v>0</v>
      </c>
      <c r="M62" s="160"/>
      <c r="N62" s="149" t="n">
        <v>29722</v>
      </c>
      <c r="O62" s="41" t="n">
        <v>0.01</v>
      </c>
    </row>
    <row r="63" customFormat="false" ht="11.25" hidden="false" customHeight="false" outlineLevel="0" collapsed="false">
      <c r="A63" s="1" t="n">
        <v>37086</v>
      </c>
      <c r="B63" s="2" t="s">
        <v>15</v>
      </c>
      <c r="C63" s="160" t="s">
        <v>18</v>
      </c>
      <c r="D63" s="63" t="n">
        <v>461167</v>
      </c>
      <c r="E63" s="149" t="n">
        <v>19030</v>
      </c>
      <c r="F63" s="172" t="n">
        <v>3.16</v>
      </c>
      <c r="G63" s="162" t="n">
        <f aca="false">+F63*E63</f>
        <v>60134.8</v>
      </c>
      <c r="H63" s="160" t="s">
        <v>16</v>
      </c>
      <c r="I63" s="34" t="n">
        <v>461162</v>
      </c>
      <c r="J63" s="149" t="n">
        <v>19030</v>
      </c>
      <c r="K63" s="161" t="n">
        <v>3.15</v>
      </c>
      <c r="L63" s="162" t="n">
        <f aca="false">+K63*J63</f>
        <v>59944.5</v>
      </c>
      <c r="M63" s="171" t="n">
        <f aca="false">J63-E63</f>
        <v>0</v>
      </c>
      <c r="N63" s="149" t="n">
        <v>19030</v>
      </c>
      <c r="O63" s="41" t="n">
        <v>0.01</v>
      </c>
    </row>
    <row r="64" customFormat="false" ht="11.25" hidden="false" customHeight="false" outlineLevel="0" collapsed="false">
      <c r="A64" s="1" t="n">
        <v>37087</v>
      </c>
      <c r="B64" s="2" t="s">
        <v>15</v>
      </c>
      <c r="C64" s="160" t="s">
        <v>18</v>
      </c>
      <c r="D64" s="63" t="n">
        <v>461167</v>
      </c>
      <c r="E64" s="149" t="n">
        <v>19030</v>
      </c>
      <c r="F64" s="172" t="n">
        <v>3.16</v>
      </c>
      <c r="G64" s="162" t="n">
        <f aca="false">+F64*E64</f>
        <v>60134.8</v>
      </c>
      <c r="H64" s="160" t="s">
        <v>16</v>
      </c>
      <c r="I64" s="34" t="n">
        <v>461162</v>
      </c>
      <c r="J64" s="149" t="n">
        <v>19030</v>
      </c>
      <c r="K64" s="161" t="n">
        <v>3.15</v>
      </c>
      <c r="L64" s="162" t="n">
        <f aca="false">+K64*J64</f>
        <v>59944.5</v>
      </c>
      <c r="M64" s="171" t="n">
        <f aca="false">J64-E64</f>
        <v>0</v>
      </c>
      <c r="N64" s="149" t="n">
        <v>19030</v>
      </c>
      <c r="O64" s="41" t="n">
        <v>0.01</v>
      </c>
    </row>
    <row r="65" customFormat="false" ht="11.25" hidden="false" customHeight="false" outlineLevel="0" collapsed="false">
      <c r="A65" s="1" t="n">
        <v>37088</v>
      </c>
      <c r="B65" s="2" t="s">
        <v>15</v>
      </c>
      <c r="C65" s="160" t="s">
        <v>18</v>
      </c>
      <c r="D65" s="63" t="n">
        <v>461167</v>
      </c>
      <c r="E65" s="149" t="n">
        <v>19030</v>
      </c>
      <c r="F65" s="172" t="n">
        <v>3.16</v>
      </c>
      <c r="G65" s="162" t="n">
        <f aca="false">+F65*E65</f>
        <v>60134.8</v>
      </c>
      <c r="H65" s="160" t="s">
        <v>16</v>
      </c>
      <c r="I65" s="34" t="n">
        <v>461162</v>
      </c>
      <c r="J65" s="149" t="n">
        <v>19030</v>
      </c>
      <c r="K65" s="161" t="n">
        <v>3.15</v>
      </c>
      <c r="L65" s="162" t="n">
        <f aca="false">+K65*J65</f>
        <v>59944.5</v>
      </c>
      <c r="M65" s="171" t="n">
        <f aca="false">J65-E65</f>
        <v>0</v>
      </c>
      <c r="N65" s="149" t="n">
        <v>19030</v>
      </c>
      <c r="O65" s="41" t="n">
        <v>0.01</v>
      </c>
    </row>
    <row r="66" customFormat="false" ht="11.25" hidden="false" customHeight="false" outlineLevel="0" collapsed="false">
      <c r="A66" s="1" t="n">
        <v>37090</v>
      </c>
      <c r="B66" s="2" t="s">
        <v>15</v>
      </c>
      <c r="C66" s="160" t="s">
        <v>18</v>
      </c>
      <c r="D66" s="63" t="n">
        <v>461167</v>
      </c>
      <c r="E66" s="149" t="n">
        <v>51660</v>
      </c>
      <c r="F66" s="161" t="n">
        <v>3.14</v>
      </c>
      <c r="G66" s="162" t="n">
        <f aca="false">+F66*E66</f>
        <v>162212.4</v>
      </c>
      <c r="H66" s="3" t="s">
        <v>16</v>
      </c>
      <c r="I66" s="2" t="n">
        <v>461162</v>
      </c>
      <c r="J66" s="149" t="n">
        <v>51660</v>
      </c>
      <c r="K66" s="150" t="n">
        <v>3.13</v>
      </c>
      <c r="L66" s="173" t="n">
        <f aca="false">+K66*J66</f>
        <v>161695.8</v>
      </c>
      <c r="M66" s="171" t="n">
        <f aca="false">J66-E66</f>
        <v>0</v>
      </c>
      <c r="N66" s="149" t="n">
        <v>51660</v>
      </c>
      <c r="O66" s="41" t="n">
        <v>0.01</v>
      </c>
    </row>
    <row r="67" customFormat="false" ht="11.25" hidden="false" customHeight="false" outlineLevel="0" collapsed="false">
      <c r="A67" s="1" t="n">
        <v>37091</v>
      </c>
      <c r="B67" s="2" t="s">
        <v>15</v>
      </c>
      <c r="C67" s="160" t="s">
        <v>18</v>
      </c>
      <c r="D67" s="63" t="n">
        <v>461167</v>
      </c>
      <c r="E67" s="149" t="n">
        <v>12413</v>
      </c>
      <c r="F67" s="161" t="n">
        <v>3.165</v>
      </c>
      <c r="G67" s="162" t="n">
        <f aca="false">+F67*E67</f>
        <v>39287.145</v>
      </c>
      <c r="H67" s="3" t="s">
        <v>16</v>
      </c>
      <c r="I67" s="2" t="n">
        <v>461162</v>
      </c>
      <c r="J67" s="149" t="n">
        <v>12413</v>
      </c>
      <c r="K67" s="150" t="n">
        <v>3.155</v>
      </c>
      <c r="L67" s="173" t="n">
        <f aca="false">+K67*J67</f>
        <v>39163.015</v>
      </c>
      <c r="M67" s="171" t="n">
        <f aca="false">J67-E67</f>
        <v>0</v>
      </c>
      <c r="N67" s="149" t="n">
        <v>12413</v>
      </c>
      <c r="O67" s="41" t="n">
        <v>0.01</v>
      </c>
    </row>
    <row r="68" customFormat="false" ht="11.25" hidden="false" customHeight="false" outlineLevel="0" collapsed="false">
      <c r="A68" s="1" t="n">
        <v>37096</v>
      </c>
      <c r="B68" s="2" t="s">
        <v>15</v>
      </c>
      <c r="C68" s="160" t="s">
        <v>251</v>
      </c>
      <c r="D68" s="34" t="n">
        <v>461167</v>
      </c>
      <c r="E68" s="149" t="n">
        <v>40342</v>
      </c>
      <c r="F68" s="161" t="n">
        <v>3.02</v>
      </c>
      <c r="G68" s="174" t="n">
        <f aca="false">+F68*E68</f>
        <v>121832.84</v>
      </c>
      <c r="H68" s="3" t="s">
        <v>16</v>
      </c>
      <c r="I68" s="2" t="n">
        <v>461162</v>
      </c>
      <c r="J68" s="149" t="n">
        <v>40342</v>
      </c>
      <c r="K68" s="150" t="n">
        <v>3.01</v>
      </c>
      <c r="L68" s="173" t="n">
        <f aca="false">+K68*J68</f>
        <v>121429.42</v>
      </c>
      <c r="M68" s="171" t="n">
        <f aca="false">J68-E68</f>
        <v>0</v>
      </c>
      <c r="N68" s="149" t="n">
        <v>40342</v>
      </c>
      <c r="O68" s="41" t="n">
        <v>0.005</v>
      </c>
      <c r="P68" s="164" t="s">
        <v>252</v>
      </c>
    </row>
    <row r="69" customFormat="false" ht="11.25" hidden="false" customHeight="false" outlineLevel="0" collapsed="false">
      <c r="C69" s="3"/>
      <c r="E69" s="165" t="n">
        <f aca="false">SUM(E54:E68)</f>
        <v>346097</v>
      </c>
      <c r="G69" s="166" t="n">
        <f aca="false">SUM(G54:G68)</f>
        <v>1090130.515</v>
      </c>
      <c r="H69" s="3"/>
      <c r="J69" s="165" t="n">
        <f aca="false">SUM(J54:J68)</f>
        <v>390264</v>
      </c>
      <c r="L69" s="166" t="n">
        <f aca="false">SUM(L54:L68)</f>
        <v>1201226.125</v>
      </c>
      <c r="M69" s="135" t="n">
        <f aca="false">+L69-G69</f>
        <v>111095.61</v>
      </c>
      <c r="P69" s="168" t="n">
        <v>5427.41</v>
      </c>
    </row>
    <row r="70" customFormat="false" ht="11.25" hidden="false" customHeight="false" outlineLevel="0" collapsed="false">
      <c r="C70" s="3"/>
      <c r="E70" s="169"/>
      <c r="G70" s="175"/>
      <c r="H70" s="3"/>
      <c r="J70" s="169"/>
      <c r="L70" s="175"/>
      <c r="M70" s="135"/>
    </row>
    <row r="71" customFormat="false" ht="11.25" hidden="false" customHeight="false" outlineLevel="0" collapsed="false">
      <c r="C71" s="3"/>
      <c r="H71" s="3"/>
      <c r="M71" s="3"/>
    </row>
    <row r="72" customFormat="false" ht="11.25" hidden="false" customHeight="false" outlineLevel="0" collapsed="false">
      <c r="C72" s="3"/>
      <c r="H72" s="3"/>
      <c r="M72" s="3"/>
      <c r="O72" s="5"/>
      <c r="P72" s="11"/>
    </row>
    <row r="73" customFormat="false" ht="11.25" hidden="false" customHeight="false" outlineLevel="0" collapsed="false">
      <c r="C73" s="3"/>
      <c r="H73" s="3"/>
      <c r="M73" s="3"/>
      <c r="O73" s="5"/>
      <c r="P73" s="11"/>
      <c r="Q73" s="39"/>
    </row>
    <row r="74" customFormat="false" ht="11.25" hidden="false" customHeight="false" outlineLevel="0" collapsed="false">
      <c r="C74" s="3"/>
      <c r="H74" s="3"/>
      <c r="M74" s="3"/>
      <c r="O74" s="5"/>
      <c r="P74" s="11"/>
      <c r="Q74" s="39"/>
      <c r="R74" s="3"/>
      <c r="S74" s="5"/>
      <c r="T74" s="41"/>
      <c r="V74" s="12"/>
    </row>
    <row r="75" customFormat="false" ht="11.25" hidden="false" customHeight="false" outlineLevel="0" collapsed="false">
      <c r="C75" s="3"/>
      <c r="H75" s="3"/>
      <c r="M75" s="3"/>
      <c r="O75" s="5"/>
      <c r="P75" s="11"/>
      <c r="Q75" s="39"/>
      <c r="R75" s="3"/>
      <c r="S75" s="5"/>
      <c r="T75" s="41"/>
      <c r="V75" s="12"/>
    </row>
    <row r="76" customFormat="false" ht="11.25" hidden="false" customHeight="false" outlineLevel="0" collapsed="false">
      <c r="C76" s="3"/>
      <c r="H76" s="3"/>
      <c r="M76" s="3"/>
      <c r="O76" s="5"/>
      <c r="P76" s="11"/>
      <c r="Q76" s="39"/>
      <c r="R76" s="3"/>
      <c r="S76" s="5"/>
      <c r="T76" s="41"/>
      <c r="V76" s="12"/>
    </row>
    <row r="77" customFormat="false" ht="11.25" hidden="false" customHeight="false" outlineLevel="0" collapsed="false">
      <c r="C77" s="3"/>
      <c r="H77" s="3"/>
      <c r="M77" s="3"/>
      <c r="O77" s="5"/>
      <c r="P77" s="11"/>
      <c r="Q77" s="39"/>
      <c r="R77" s="3"/>
      <c r="S77" s="5"/>
      <c r="T77" s="41"/>
      <c r="V77" s="12"/>
    </row>
    <row r="78" customFormat="false" ht="11.25" hidden="false" customHeight="false" outlineLevel="0" collapsed="false">
      <c r="O78" s="5"/>
      <c r="P78" s="11"/>
      <c r="Q78" s="39"/>
      <c r="R78" s="3"/>
      <c r="S78" s="5"/>
      <c r="T78" s="41"/>
      <c r="U78" s="32"/>
      <c r="V78" s="12"/>
    </row>
    <row r="79" customFormat="false" ht="11.25" hidden="false" customHeight="false" outlineLevel="0" collapsed="false">
      <c r="O79" s="5"/>
      <c r="P79" s="11"/>
      <c r="Q79" s="39"/>
      <c r="R79" s="3"/>
      <c r="S79" s="5"/>
      <c r="T79" s="41"/>
      <c r="V79" s="12"/>
    </row>
    <row r="80" customFormat="false" ht="11.25" hidden="false" customHeight="false" outlineLevel="0" collapsed="false">
      <c r="O80" s="5"/>
      <c r="P80" s="11"/>
      <c r="Q80" s="39"/>
      <c r="S80" s="5"/>
      <c r="T80" s="41"/>
      <c r="V80" s="12"/>
    </row>
    <row r="81" customFormat="false" ht="11.25" hidden="false" customHeight="false" outlineLevel="0" collapsed="false">
      <c r="O81" s="5"/>
      <c r="P81" s="11"/>
      <c r="Q81" s="39"/>
      <c r="S81" s="5"/>
      <c r="T81" s="41"/>
      <c r="V81" s="12"/>
    </row>
    <row r="82" customFormat="false" ht="11.25" hidden="false" customHeight="false" outlineLevel="0" collapsed="false">
      <c r="O82" s="5"/>
      <c r="P82" s="11"/>
      <c r="Q82" s="39"/>
      <c r="S82" s="5"/>
      <c r="T82" s="41"/>
      <c r="V82" s="12"/>
    </row>
    <row r="83" customFormat="false" ht="11.25" hidden="false" customHeight="false" outlineLevel="0" collapsed="false">
      <c r="O83" s="5"/>
      <c r="P83" s="11"/>
      <c r="Q83" s="39"/>
      <c r="S83" s="5"/>
      <c r="T83" s="41"/>
      <c r="V83" s="12"/>
    </row>
    <row r="84" customFormat="false" ht="11.25" hidden="false" customHeight="false" outlineLevel="0" collapsed="false">
      <c r="O84" s="5"/>
      <c r="P84" s="11"/>
      <c r="Q84" s="39"/>
      <c r="S84" s="5"/>
      <c r="T84" s="41"/>
      <c r="V84" s="12"/>
    </row>
    <row r="85" customFormat="false" ht="11.25" hidden="false" customHeight="false" outlineLevel="0" collapsed="false">
      <c r="Q85" s="39"/>
      <c r="S85" s="5"/>
      <c r="T85" s="41"/>
      <c r="V85" s="12"/>
    </row>
    <row r="86" customFormat="false" ht="11.25" hidden="false" customHeight="false" outlineLevel="0" collapsed="false">
      <c r="S86" s="5"/>
      <c r="T86" s="41"/>
      <c r="V86" s="12"/>
    </row>
  </sheetData>
  <mergeCells count="2">
    <mergeCell ref="C1:G1"/>
    <mergeCell ref="H1:L1"/>
  </mergeCells>
  <printOptions headings="false" gridLines="false" gridLinesSet="true" horizontalCentered="false" verticalCentered="false"/>
  <pageMargins left="0" right="0" top="0.984027777777778" bottom="0.984027777777778" header="0.25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&amp;L NICOR ENERCHANGE&amp;R&amp;A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"/>
  <sheetViews>
    <sheetView showFormulas="false" showGridLines="true" showRowColHeaders="true" showZeros="true" rightToLeft="false" tabSelected="false" showOutlineSymbols="true" defaultGridColor="true" view="normal" topLeftCell="A47" colorId="64" zoomScale="80" zoomScaleNormal="80" zoomScalePageLayoutView="100" workbookViewId="0">
      <selection pane="topLeft" activeCell="P3" activeCellId="0" sqref="P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6" width="8.56"/>
    <col collapsed="false" customWidth="true" hidden="false" outlineLevel="0" max="2" min="2" style="2" width="8.56"/>
    <col collapsed="false" customWidth="true" hidden="false" outlineLevel="0" max="3" min="3" style="37" width="7.14"/>
    <col collapsed="false" customWidth="true" hidden="false" outlineLevel="0" max="4" min="4" style="2" width="6.56"/>
    <col collapsed="false" customWidth="true" hidden="false" outlineLevel="0" max="5" min="5" style="5" width="6.99"/>
    <col collapsed="false" customWidth="true" hidden="false" outlineLevel="0" max="6" min="6" style="38" width="8.14"/>
    <col collapsed="false" customWidth="true" hidden="false" outlineLevel="0" max="7" min="7" style="39" width="10.71"/>
    <col collapsed="false" customWidth="true" hidden="false" outlineLevel="0" max="8" min="8" style="37" width="7.42"/>
    <col collapsed="false" customWidth="true" hidden="false" outlineLevel="0" max="9" min="9" style="2" width="6.56"/>
    <col collapsed="false" customWidth="true" hidden="false" outlineLevel="0" max="10" min="10" style="40" width="6.13"/>
    <col collapsed="false" customWidth="true" hidden="false" outlineLevel="0" max="11" min="11" style="41" width="7.7"/>
    <col collapsed="false" customWidth="true" hidden="false" outlineLevel="0" max="12" min="12" style="2" width="11.56"/>
    <col collapsed="false" customWidth="true" hidden="false" outlineLevel="0" max="13" min="13" style="2" width="7.28"/>
    <col collapsed="false" customWidth="true" hidden="false" outlineLevel="0" max="14" min="14" style="2" width="6.13"/>
    <col collapsed="false" customWidth="true" hidden="false" outlineLevel="0" max="15" min="15" style="42" width="5.85"/>
    <col collapsed="false" customWidth="true" hidden="false" outlineLevel="0" max="16" min="16" style="2" width="25.85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B1" s="4" t="s">
        <v>0</v>
      </c>
      <c r="C1" s="17" t="s">
        <v>1</v>
      </c>
      <c r="D1" s="17"/>
      <c r="E1" s="17"/>
      <c r="F1" s="17"/>
      <c r="G1" s="17"/>
      <c r="H1" s="17" t="s">
        <v>2</v>
      </c>
      <c r="I1" s="17"/>
      <c r="J1" s="17"/>
      <c r="K1" s="17"/>
      <c r="L1" s="17"/>
      <c r="M1" s="6" t="s">
        <v>3</v>
      </c>
      <c r="N1" s="14" t="s">
        <v>4</v>
      </c>
      <c r="O1" s="43"/>
      <c r="P1" s="9"/>
      <c r="Q1" s="15" t="s">
        <v>5</v>
      </c>
    </row>
    <row r="2" customFormat="false" ht="11.25" hidden="false" customHeight="false" outlineLevel="0" collapsed="false">
      <c r="A2" s="44" t="s">
        <v>6</v>
      </c>
      <c r="B2" s="17" t="s">
        <v>7</v>
      </c>
      <c r="C2" s="45" t="s">
        <v>8</v>
      </c>
      <c r="D2" s="17" t="s">
        <v>9</v>
      </c>
      <c r="E2" s="19" t="s">
        <v>10</v>
      </c>
      <c r="F2" s="46" t="s">
        <v>11</v>
      </c>
      <c r="G2" s="47" t="s">
        <v>12</v>
      </c>
      <c r="H2" s="48" t="s">
        <v>8</v>
      </c>
      <c r="I2" s="17" t="s">
        <v>9</v>
      </c>
      <c r="J2" s="49" t="s">
        <v>10</v>
      </c>
      <c r="K2" s="20" t="s">
        <v>11</v>
      </c>
      <c r="L2" s="47" t="s">
        <v>12</v>
      </c>
      <c r="M2" s="50"/>
      <c r="N2" s="19" t="s">
        <v>10</v>
      </c>
      <c r="O2" s="51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52" t="n">
        <v>36581</v>
      </c>
      <c r="B3" s="35" t="s">
        <v>15</v>
      </c>
      <c r="C3" s="53" t="s">
        <v>16</v>
      </c>
      <c r="D3" s="4" t="n">
        <v>111529</v>
      </c>
      <c r="E3" s="54" t="n">
        <v>34</v>
      </c>
      <c r="F3" s="55" t="n">
        <v>2.56</v>
      </c>
      <c r="G3" s="8" t="n">
        <f aca="false">E3*F3</f>
        <v>87.04</v>
      </c>
      <c r="H3" s="56"/>
      <c r="I3" s="4"/>
      <c r="J3" s="57"/>
      <c r="K3" s="33"/>
      <c r="L3" s="8" t="n">
        <f aca="false">J3*K3</f>
        <v>0</v>
      </c>
      <c r="M3" s="58" t="n">
        <f aca="false">F3-K3</f>
        <v>2.56</v>
      </c>
      <c r="N3" s="54" t="n">
        <v>34</v>
      </c>
      <c r="O3" s="59" t="n">
        <v>0.01</v>
      </c>
      <c r="P3" s="60" t="s">
        <v>47</v>
      </c>
      <c r="Q3" s="24" t="s">
        <v>17</v>
      </c>
    </row>
    <row r="4" customFormat="false" ht="11.25" hidden="false" customHeight="false" outlineLevel="0" collapsed="false">
      <c r="A4" s="52" t="n">
        <v>36557</v>
      </c>
      <c r="B4" s="35" t="s">
        <v>15</v>
      </c>
      <c r="C4" s="53"/>
      <c r="D4" s="4"/>
      <c r="E4" s="54"/>
      <c r="F4" s="55"/>
      <c r="G4" s="8" t="n">
        <f aca="false">E4*F4</f>
        <v>0</v>
      </c>
      <c r="H4" s="53" t="s">
        <v>18</v>
      </c>
      <c r="I4" s="4" t="n">
        <v>159254</v>
      </c>
      <c r="J4" s="57" t="n">
        <v>4411</v>
      </c>
      <c r="K4" s="33" t="n">
        <v>2.71</v>
      </c>
      <c r="L4" s="8" t="n">
        <f aca="false">J4*K4</f>
        <v>11953.81</v>
      </c>
      <c r="M4" s="58" t="n">
        <f aca="false">F4-K4</f>
        <v>-2.71</v>
      </c>
      <c r="N4" s="54" t="n">
        <v>4411</v>
      </c>
      <c r="O4" s="61" t="n">
        <v>0.01</v>
      </c>
      <c r="P4" s="35"/>
      <c r="Q4" s="30" t="s">
        <v>20</v>
      </c>
    </row>
    <row r="5" customFormat="false" ht="11.25" hidden="false" customHeight="false" outlineLevel="0" collapsed="false">
      <c r="A5" s="52"/>
      <c r="B5" s="35" t="s">
        <v>12</v>
      </c>
      <c r="C5" s="53"/>
      <c r="D5" s="4"/>
      <c r="E5" s="54" t="n">
        <f aca="false">SUM(E3:E4)</f>
        <v>34</v>
      </c>
      <c r="F5" s="55"/>
      <c r="G5" s="8"/>
      <c r="H5" s="53"/>
      <c r="I5" s="4"/>
      <c r="J5" s="57" t="n">
        <f aca="false">SUM(J4)</f>
        <v>4411</v>
      </c>
      <c r="K5" s="33"/>
      <c r="L5" s="8"/>
      <c r="M5" s="58"/>
      <c r="N5" s="54" t="n">
        <f aca="false">SUM(N3:N4)</f>
        <v>4445</v>
      </c>
      <c r="O5" s="61"/>
      <c r="P5" s="62" t="s">
        <v>48</v>
      </c>
    </row>
    <row r="6" customFormat="false" ht="11.25" hidden="false" customHeight="false" outlineLevel="0" collapsed="false">
      <c r="A6" s="52"/>
      <c r="B6" s="35"/>
      <c r="C6" s="53"/>
      <c r="D6" s="4"/>
      <c r="E6" s="54"/>
      <c r="F6" s="55"/>
      <c r="G6" s="8"/>
      <c r="H6" s="53"/>
      <c r="I6" s="4"/>
      <c r="J6" s="57"/>
      <c r="K6" s="33"/>
      <c r="L6" s="8"/>
      <c r="M6" s="58"/>
      <c r="N6" s="54"/>
      <c r="O6" s="61"/>
      <c r="P6" s="35"/>
    </row>
    <row r="7" customFormat="false" ht="11.25" hidden="false" customHeight="false" outlineLevel="0" collapsed="false">
      <c r="A7" s="36" t="s">
        <v>49</v>
      </c>
      <c r="B7" s="63" t="s">
        <v>28</v>
      </c>
      <c r="C7" s="64" t="s">
        <v>16</v>
      </c>
      <c r="D7" s="4" t="n">
        <v>111529</v>
      </c>
      <c r="E7" s="5" t="n">
        <v>9</v>
      </c>
      <c r="F7" s="65" t="n">
        <v>0</v>
      </c>
      <c r="G7" s="8" t="n">
        <f aca="false">E7*F7</f>
        <v>0</v>
      </c>
      <c r="H7" s="56"/>
      <c r="I7" s="9"/>
      <c r="K7" s="6"/>
      <c r="L7" s="8" t="n">
        <f aca="false">J7*K7</f>
        <v>0</v>
      </c>
      <c r="M7" s="58" t="n">
        <f aca="false">F7-K7</f>
        <v>0</v>
      </c>
      <c r="N7" s="5"/>
      <c r="O7" s="42" t="n">
        <v>0.085</v>
      </c>
    </row>
    <row r="8" customFormat="false" ht="11.25" hidden="false" customHeight="false" outlineLevel="0" collapsed="false">
      <c r="A8" s="36" t="n">
        <v>36579</v>
      </c>
      <c r="B8" s="63" t="s">
        <v>28</v>
      </c>
      <c r="C8" s="64" t="s">
        <v>18</v>
      </c>
      <c r="D8" s="4" t="n">
        <v>111529</v>
      </c>
      <c r="E8" s="5" t="n">
        <v>2286</v>
      </c>
      <c r="F8" s="65" t="n">
        <v>0</v>
      </c>
      <c r="G8" s="8" t="n">
        <f aca="false">E8*F8</f>
        <v>0</v>
      </c>
      <c r="H8" s="56"/>
      <c r="I8" s="9"/>
      <c r="K8" s="6"/>
      <c r="L8" s="8" t="n">
        <f aca="false">J8*K8</f>
        <v>0</v>
      </c>
      <c r="M8" s="58" t="n">
        <f aca="false">F8-K8</f>
        <v>0</v>
      </c>
      <c r="N8" s="5" t="n">
        <v>2356</v>
      </c>
      <c r="O8" s="42" t="n">
        <v>0.085</v>
      </c>
    </row>
    <row r="9" customFormat="false" ht="11.25" hidden="false" customHeight="false" outlineLevel="0" collapsed="false">
      <c r="A9" s="36" t="n">
        <v>36582</v>
      </c>
      <c r="B9" s="63" t="s">
        <v>28</v>
      </c>
      <c r="C9" s="64" t="s">
        <v>18</v>
      </c>
      <c r="D9" s="4" t="n">
        <v>111529</v>
      </c>
      <c r="E9" s="5" t="n">
        <v>1208</v>
      </c>
      <c r="F9" s="65" t="n">
        <v>0</v>
      </c>
      <c r="G9" s="8" t="n">
        <f aca="false">E9*F9</f>
        <v>0</v>
      </c>
      <c r="H9" s="56"/>
      <c r="I9" s="9"/>
      <c r="K9" s="6"/>
      <c r="L9" s="8" t="n">
        <f aca="false">J9*K9</f>
        <v>0</v>
      </c>
      <c r="M9" s="58" t="n">
        <f aca="false">F9-K9</f>
        <v>0</v>
      </c>
      <c r="N9" s="5" t="n">
        <v>1208</v>
      </c>
      <c r="O9" s="42" t="n">
        <v>0.085</v>
      </c>
    </row>
    <row r="10" customFormat="false" ht="11.25" hidden="false" customHeight="false" outlineLevel="0" collapsed="false">
      <c r="A10" s="36" t="n">
        <v>36583</v>
      </c>
      <c r="B10" s="63" t="s">
        <v>28</v>
      </c>
      <c r="C10" s="64" t="s">
        <v>18</v>
      </c>
      <c r="D10" s="4" t="n">
        <v>111529</v>
      </c>
      <c r="E10" s="5" t="n">
        <v>1208</v>
      </c>
      <c r="F10" s="65" t="n">
        <v>0</v>
      </c>
      <c r="G10" s="8" t="n">
        <f aca="false">E10*F10</f>
        <v>0</v>
      </c>
      <c r="H10" s="56"/>
      <c r="I10" s="9"/>
      <c r="K10" s="6"/>
      <c r="L10" s="8" t="n">
        <f aca="false">J10*K10</f>
        <v>0</v>
      </c>
      <c r="M10" s="58" t="n">
        <f aca="false">F10-K10</f>
        <v>0</v>
      </c>
      <c r="N10" s="5" t="n">
        <v>1267</v>
      </c>
      <c r="O10" s="42" t="n">
        <v>0.085</v>
      </c>
    </row>
    <row r="11" customFormat="false" ht="11.25" hidden="false" customHeight="false" outlineLevel="0" collapsed="false">
      <c r="A11" s="36" t="n">
        <v>36584</v>
      </c>
      <c r="B11" s="63" t="s">
        <v>28</v>
      </c>
      <c r="C11" s="64" t="s">
        <v>18</v>
      </c>
      <c r="D11" s="4" t="n">
        <v>111529</v>
      </c>
      <c r="E11" s="5" t="n">
        <v>1208</v>
      </c>
      <c r="F11" s="65" t="n">
        <v>0</v>
      </c>
      <c r="G11" s="8" t="n">
        <f aca="false">E11*F11</f>
        <v>0</v>
      </c>
      <c r="H11" s="56"/>
      <c r="I11" s="9"/>
      <c r="K11" s="6"/>
      <c r="L11" s="8" t="n">
        <f aca="false">J11*K11</f>
        <v>0</v>
      </c>
      <c r="M11" s="58" t="n">
        <f aca="false">F11-K11</f>
        <v>0</v>
      </c>
      <c r="N11" s="5" t="n">
        <v>1327</v>
      </c>
      <c r="O11" s="42" t="n">
        <v>0.085</v>
      </c>
    </row>
    <row r="12" customFormat="false" ht="11.25" hidden="false" customHeight="false" outlineLevel="0" collapsed="false">
      <c r="A12" s="36" t="n">
        <v>36557</v>
      </c>
      <c r="B12" s="35" t="s">
        <v>28</v>
      </c>
      <c r="C12" s="53" t="s">
        <v>16</v>
      </c>
      <c r="D12" s="4" t="n">
        <v>159252</v>
      </c>
      <c r="E12" s="5" t="n">
        <v>6731</v>
      </c>
      <c r="F12" s="65" t="n">
        <v>2.7</v>
      </c>
      <c r="G12" s="8" t="n">
        <f aca="false">E12*F12</f>
        <v>18173.7</v>
      </c>
      <c r="H12" s="56"/>
      <c r="I12" s="9"/>
      <c r="K12" s="6"/>
      <c r="L12" s="8" t="n">
        <f aca="false">J12*K12</f>
        <v>0</v>
      </c>
      <c r="M12" s="58" t="n">
        <f aca="false">F12-K12</f>
        <v>2.7</v>
      </c>
      <c r="N12" s="5" t="n">
        <v>2320</v>
      </c>
      <c r="O12" s="42" t="n">
        <v>0.085</v>
      </c>
    </row>
    <row r="13" customFormat="false" ht="11.25" hidden="false" customHeight="false" outlineLevel="0" collapsed="false">
      <c r="A13" s="36" t="n">
        <v>36558</v>
      </c>
      <c r="B13" s="63" t="s">
        <v>28</v>
      </c>
      <c r="C13" s="64" t="s">
        <v>16</v>
      </c>
      <c r="D13" s="4" t="n">
        <v>111529</v>
      </c>
      <c r="E13" s="5" t="n">
        <v>6650</v>
      </c>
      <c r="F13" s="65" t="n">
        <v>2.7</v>
      </c>
      <c r="G13" s="8" t="n">
        <f aca="false">E13*F13</f>
        <v>17955</v>
      </c>
      <c r="H13" s="56"/>
      <c r="I13" s="9"/>
      <c r="K13" s="6"/>
      <c r="L13" s="8" t="n">
        <f aca="false">J13*K13</f>
        <v>0</v>
      </c>
      <c r="M13" s="58" t="n">
        <f aca="false">F13-K13</f>
        <v>2.7</v>
      </c>
      <c r="N13" s="5" t="n">
        <v>6731</v>
      </c>
      <c r="O13" s="42" t="n">
        <v>0.085</v>
      </c>
    </row>
    <row r="14" customFormat="false" ht="11.25" hidden="false" customHeight="false" outlineLevel="0" collapsed="false">
      <c r="A14" s="36" t="s">
        <v>50</v>
      </c>
      <c r="B14" s="63" t="s">
        <v>28</v>
      </c>
      <c r="C14" s="64" t="s">
        <v>18</v>
      </c>
      <c r="D14" s="4" t="n">
        <v>163000</v>
      </c>
      <c r="E14" s="5" t="n">
        <v>3446</v>
      </c>
      <c r="F14" s="65" t="n">
        <v>2.75</v>
      </c>
      <c r="G14" s="8" t="n">
        <f aca="false">E14*F14</f>
        <v>9476.5</v>
      </c>
      <c r="H14" s="56"/>
      <c r="I14" s="9"/>
      <c r="K14" s="6"/>
      <c r="L14" s="8" t="n">
        <f aca="false">J14*K14</f>
        <v>0</v>
      </c>
      <c r="M14" s="58" t="n">
        <f aca="false">F14-K14</f>
        <v>2.75</v>
      </c>
      <c r="N14" s="5" t="n">
        <v>3446</v>
      </c>
      <c r="O14" s="42" t="n">
        <v>0.085</v>
      </c>
    </row>
    <row r="15" customFormat="false" ht="11.25" hidden="false" customHeight="false" outlineLevel="0" collapsed="false">
      <c r="A15" s="36" t="s">
        <v>51</v>
      </c>
      <c r="B15" s="63" t="s">
        <v>28</v>
      </c>
      <c r="C15" s="64" t="s">
        <v>18</v>
      </c>
      <c r="D15" s="4" t="n">
        <v>163000</v>
      </c>
      <c r="E15" s="5" t="n">
        <v>3240</v>
      </c>
      <c r="F15" s="65" t="n">
        <v>2.67</v>
      </c>
      <c r="G15" s="8" t="n">
        <f aca="false">E15*F15</f>
        <v>8650.8</v>
      </c>
      <c r="H15" s="56"/>
      <c r="I15" s="9"/>
      <c r="K15" s="6"/>
      <c r="L15" s="8" t="n">
        <f aca="false">J15*K15</f>
        <v>0</v>
      </c>
      <c r="M15" s="58" t="n">
        <f aca="false">F15-K15</f>
        <v>2.67</v>
      </c>
      <c r="N15" s="5" t="n">
        <v>3240</v>
      </c>
      <c r="O15" s="42" t="n">
        <v>0.085</v>
      </c>
    </row>
    <row r="16" customFormat="false" ht="11.25" hidden="false" customHeight="false" outlineLevel="0" collapsed="false">
      <c r="A16" s="36" t="s">
        <v>52</v>
      </c>
      <c r="B16" s="63" t="s">
        <v>28</v>
      </c>
      <c r="C16" s="64" t="s">
        <v>18</v>
      </c>
      <c r="D16" s="4" t="n">
        <v>163000</v>
      </c>
      <c r="E16" s="5" t="n">
        <v>955</v>
      </c>
      <c r="F16" s="65" t="n">
        <v>2.74</v>
      </c>
      <c r="G16" s="8" t="n">
        <f aca="false">E16*F16</f>
        <v>2616.7</v>
      </c>
      <c r="H16" s="56" t="s">
        <v>18</v>
      </c>
      <c r="I16" s="9" t="n">
        <v>111532</v>
      </c>
      <c r="J16" s="40" t="n">
        <v>2</v>
      </c>
      <c r="K16" s="6" t="n">
        <v>2.74</v>
      </c>
      <c r="L16" s="8" t="n">
        <f aca="false">J16*K16</f>
        <v>5.48</v>
      </c>
      <c r="M16" s="58" t="n">
        <f aca="false">F16-K16</f>
        <v>0</v>
      </c>
      <c r="N16" s="5" t="n">
        <v>953</v>
      </c>
      <c r="O16" s="42" t="n">
        <v>0.085</v>
      </c>
    </row>
    <row r="17" customFormat="false" ht="11.25" hidden="false" customHeight="false" outlineLevel="0" collapsed="false">
      <c r="A17" s="36" t="n">
        <v>36574</v>
      </c>
      <c r="B17" s="63" t="s">
        <v>28</v>
      </c>
      <c r="D17" s="4"/>
      <c r="F17" s="65"/>
      <c r="G17" s="8"/>
      <c r="H17" s="64" t="s">
        <v>18</v>
      </c>
      <c r="I17" s="9" t="n">
        <v>111532</v>
      </c>
      <c r="J17" s="40" t="n">
        <v>1776</v>
      </c>
      <c r="K17" s="6" t="n">
        <v>2.74</v>
      </c>
      <c r="L17" s="8" t="n">
        <f aca="false">J17*K17</f>
        <v>4866.24</v>
      </c>
      <c r="M17" s="58" t="n">
        <f aca="false">F17-K17</f>
        <v>-2.74</v>
      </c>
      <c r="N17" s="5" t="n">
        <v>1776</v>
      </c>
      <c r="O17" s="42" t="n">
        <v>0.085</v>
      </c>
    </row>
    <row r="18" customFormat="false" ht="11.25" hidden="false" customHeight="false" outlineLevel="0" collapsed="false">
      <c r="A18" s="36" t="n">
        <v>36580</v>
      </c>
      <c r="B18" s="35" t="s">
        <v>28</v>
      </c>
      <c r="D18" s="4"/>
      <c r="F18" s="65"/>
      <c r="G18" s="8"/>
      <c r="H18" s="53" t="s">
        <v>18</v>
      </c>
      <c r="I18" s="9" t="n">
        <v>159254</v>
      </c>
      <c r="J18" s="40" t="n">
        <v>5862</v>
      </c>
      <c r="K18" s="6" t="n">
        <v>2.54</v>
      </c>
      <c r="L18" s="8" t="n">
        <f aca="false">J18*K18</f>
        <v>14889.48</v>
      </c>
      <c r="M18" s="58" t="n">
        <f aca="false">F18-K18</f>
        <v>-2.54</v>
      </c>
      <c r="N18" s="5" t="n">
        <v>5862</v>
      </c>
      <c r="O18" s="42" t="n">
        <v>0.085</v>
      </c>
    </row>
    <row r="19" customFormat="false" ht="11.25" hidden="false" customHeight="false" outlineLevel="0" collapsed="false">
      <c r="A19" s="36" t="n">
        <v>36581</v>
      </c>
      <c r="B19" s="35" t="s">
        <v>28</v>
      </c>
      <c r="D19" s="4"/>
      <c r="F19" s="65"/>
      <c r="G19" s="8"/>
      <c r="H19" s="53" t="s">
        <v>18</v>
      </c>
      <c r="I19" s="9" t="n">
        <v>111532</v>
      </c>
      <c r="J19" s="40" t="n">
        <v>1324</v>
      </c>
      <c r="K19" s="6" t="n">
        <v>2.56</v>
      </c>
      <c r="L19" s="8" t="n">
        <f aca="false">J19*K19</f>
        <v>3389.44</v>
      </c>
      <c r="M19" s="58" t="n">
        <f aca="false">F19-K19</f>
        <v>-2.56</v>
      </c>
      <c r="N19" s="5" t="n">
        <v>1290</v>
      </c>
      <c r="O19" s="42" t="n">
        <v>0.085</v>
      </c>
    </row>
    <row r="20" customFormat="false" ht="11.25" hidden="false" customHeight="false" outlineLevel="0" collapsed="false">
      <c r="A20" s="36" t="n">
        <v>36585</v>
      </c>
      <c r="B20" s="35" t="s">
        <v>28</v>
      </c>
      <c r="D20" s="4"/>
      <c r="F20" s="65"/>
      <c r="G20" s="8"/>
      <c r="H20" s="53" t="s">
        <v>18</v>
      </c>
      <c r="I20" s="9" t="n">
        <v>111532</v>
      </c>
      <c r="J20" s="40" t="n">
        <v>931</v>
      </c>
      <c r="K20" s="6" t="n">
        <v>2.66</v>
      </c>
      <c r="L20" s="8" t="n">
        <f aca="false">J20*K20</f>
        <v>2476.46</v>
      </c>
      <c r="M20" s="58" t="n">
        <f aca="false">F20-K20</f>
        <v>-2.66</v>
      </c>
      <c r="N20" s="5" t="n">
        <v>825</v>
      </c>
      <c r="O20" s="42" t="n">
        <v>0.085</v>
      </c>
    </row>
    <row r="21" customFormat="false" ht="11.25" hidden="false" customHeight="false" outlineLevel="0" collapsed="false">
      <c r="B21" s="35" t="s">
        <v>12</v>
      </c>
      <c r="C21" s="53"/>
      <c r="D21" s="4"/>
      <c r="E21" s="5" t="n">
        <f aca="false">SUM(E7:E20)</f>
        <v>26941</v>
      </c>
      <c r="F21" s="65"/>
      <c r="G21" s="8"/>
      <c r="H21" s="56"/>
      <c r="I21" s="9"/>
      <c r="J21" s="40" t="n">
        <f aca="false">SUM(J16:J20)</f>
        <v>9895</v>
      </c>
      <c r="K21" s="6"/>
      <c r="L21" s="8"/>
      <c r="M21" s="58"/>
      <c r="N21" s="5"/>
      <c r="P21" s="32" t="s">
        <v>53</v>
      </c>
    </row>
    <row r="22" customFormat="false" ht="11.25" hidden="false" customHeight="false" outlineLevel="0" collapsed="false">
      <c r="B22" s="35"/>
      <c r="C22" s="53"/>
      <c r="D22" s="4"/>
      <c r="F22" s="65"/>
      <c r="G22" s="8"/>
      <c r="H22" s="56"/>
      <c r="I22" s="9"/>
      <c r="K22" s="6"/>
      <c r="L22" s="8"/>
      <c r="M22" s="58"/>
      <c r="N22" s="5"/>
    </row>
    <row r="23" customFormat="false" ht="11.25" hidden="false" customHeight="false" outlineLevel="0" collapsed="false">
      <c r="A23" s="36" t="n">
        <v>36583</v>
      </c>
      <c r="B23" s="2" t="s">
        <v>35</v>
      </c>
      <c r="C23" s="53" t="s">
        <v>18</v>
      </c>
      <c r="D23" s="2" t="n">
        <v>163000</v>
      </c>
      <c r="E23" s="5" t="n">
        <v>59</v>
      </c>
      <c r="F23" s="38" t="n">
        <v>2.54</v>
      </c>
      <c r="G23" s="39" t="n">
        <f aca="false">E23*F23</f>
        <v>149.86</v>
      </c>
      <c r="H23" s="53"/>
      <c r="L23" s="35"/>
      <c r="M23" s="3"/>
    </row>
    <row r="24" customFormat="false" ht="11.25" hidden="false" customHeight="false" outlineLevel="0" collapsed="false">
      <c r="A24" s="36" t="n">
        <v>36584</v>
      </c>
      <c r="B24" s="2" t="s">
        <v>35</v>
      </c>
      <c r="C24" s="53" t="s">
        <v>18</v>
      </c>
      <c r="D24" s="2" t="n">
        <v>163000</v>
      </c>
      <c r="E24" s="5" t="n">
        <v>119</v>
      </c>
      <c r="F24" s="38" t="n">
        <v>2.54</v>
      </c>
      <c r="G24" s="39" t="n">
        <f aca="false">E24*F24</f>
        <v>302.26</v>
      </c>
      <c r="H24" s="53"/>
      <c r="M24" s="3"/>
    </row>
    <row r="25" customFormat="false" ht="11.25" hidden="false" customHeight="false" outlineLevel="0" collapsed="false">
      <c r="A25" s="36" t="n">
        <v>36573</v>
      </c>
      <c r="B25" s="2" t="s">
        <v>35</v>
      </c>
      <c r="C25" s="53" t="s">
        <v>18</v>
      </c>
      <c r="D25" s="2" t="n">
        <v>168598</v>
      </c>
      <c r="E25" s="5" t="n">
        <v>10000</v>
      </c>
      <c r="F25" s="38" t="n">
        <v>2.69</v>
      </c>
      <c r="G25" s="39" t="n">
        <f aca="false">E25*F25</f>
        <v>26900</v>
      </c>
      <c r="H25" s="53"/>
      <c r="M25" s="3"/>
    </row>
    <row r="26" customFormat="false" ht="11.25" hidden="false" customHeight="false" outlineLevel="0" collapsed="false">
      <c r="A26" s="36" t="n">
        <v>36574</v>
      </c>
      <c r="B26" s="2" t="s">
        <v>35</v>
      </c>
      <c r="C26" s="53" t="s">
        <v>18</v>
      </c>
      <c r="D26" s="2" t="n">
        <v>168598</v>
      </c>
      <c r="E26" s="5" t="n">
        <v>15347</v>
      </c>
      <c r="F26" s="38" t="n">
        <v>2.735</v>
      </c>
      <c r="G26" s="39" t="n">
        <f aca="false">E26*F26</f>
        <v>41974.045</v>
      </c>
      <c r="H26" s="53"/>
      <c r="M26" s="3"/>
    </row>
    <row r="27" customFormat="false" ht="11.25" hidden="false" customHeight="false" outlineLevel="0" collapsed="false">
      <c r="A27" s="36" t="n">
        <v>36565</v>
      </c>
      <c r="B27" s="2" t="s">
        <v>35</v>
      </c>
      <c r="C27" s="53" t="s">
        <v>41</v>
      </c>
      <c r="D27" s="2" t="n">
        <v>164403</v>
      </c>
      <c r="E27" s="5" t="n">
        <v>2043</v>
      </c>
      <c r="F27" s="38" t="n">
        <v>2.47</v>
      </c>
      <c r="G27" s="39" t="n">
        <f aca="false">E27*F27</f>
        <v>5046.21</v>
      </c>
      <c r="H27" s="53"/>
      <c r="M27" s="3"/>
    </row>
    <row r="28" customFormat="false" ht="11.25" hidden="false" customHeight="false" outlineLevel="0" collapsed="false">
      <c r="A28" s="36" t="n">
        <v>36559</v>
      </c>
      <c r="B28" s="2" t="s">
        <v>35</v>
      </c>
      <c r="C28" s="53" t="s">
        <v>54</v>
      </c>
      <c r="D28" s="2" t="n">
        <v>160721</v>
      </c>
      <c r="E28" s="5" t="n">
        <v>10000</v>
      </c>
      <c r="F28" s="38" t="n">
        <v>2.82</v>
      </c>
      <c r="G28" s="39" t="n">
        <f aca="false">E28*F28</f>
        <v>28200</v>
      </c>
      <c r="H28" s="53"/>
      <c r="M28" s="3"/>
    </row>
    <row r="29" customFormat="false" ht="11.25" hidden="false" customHeight="false" outlineLevel="0" collapsed="false">
      <c r="A29" s="36" t="n">
        <v>36581</v>
      </c>
      <c r="B29" s="2" t="s">
        <v>35</v>
      </c>
      <c r="C29" s="53" t="s">
        <v>55</v>
      </c>
      <c r="D29" s="2" t="n">
        <v>203786</v>
      </c>
      <c r="E29" s="5" t="n">
        <v>5000</v>
      </c>
      <c r="F29" s="38" t="n">
        <v>2.46</v>
      </c>
      <c r="G29" s="39" t="n">
        <f aca="false">E29*F29</f>
        <v>12300</v>
      </c>
      <c r="H29" s="53"/>
      <c r="M29" s="3"/>
    </row>
    <row r="30" customFormat="false" ht="11.25" hidden="false" customHeight="false" outlineLevel="0" collapsed="false">
      <c r="A30" s="36" t="n">
        <v>36573</v>
      </c>
      <c r="B30" s="2" t="s">
        <v>35</v>
      </c>
      <c r="C30" s="53" t="s">
        <v>56</v>
      </c>
      <c r="D30" s="2" t="n">
        <v>168418</v>
      </c>
      <c r="E30" s="5" t="n">
        <v>10000</v>
      </c>
      <c r="F30" s="38" t="n">
        <v>2.46</v>
      </c>
      <c r="G30" s="39" t="n">
        <f aca="false">E30*F30</f>
        <v>24600</v>
      </c>
      <c r="H30" s="53"/>
      <c r="M30" s="3"/>
    </row>
    <row r="31" customFormat="false" ht="11.25" hidden="false" customHeight="false" outlineLevel="0" collapsed="false">
      <c r="A31" s="36" t="s">
        <v>57</v>
      </c>
      <c r="B31" s="2" t="s">
        <v>35</v>
      </c>
      <c r="C31" s="53" t="s">
        <v>18</v>
      </c>
      <c r="D31" s="2" t="n">
        <v>168598</v>
      </c>
      <c r="E31" s="5" t="n">
        <v>40000</v>
      </c>
      <c r="F31" s="38" t="n">
        <v>2.685</v>
      </c>
      <c r="G31" s="39" t="n">
        <f aca="false">E31*F31</f>
        <v>107400</v>
      </c>
      <c r="H31" s="53"/>
      <c r="M31" s="3"/>
    </row>
    <row r="32" customFormat="false" ht="11.25" hidden="false" customHeight="false" outlineLevel="0" collapsed="false">
      <c r="A32" s="36" t="s">
        <v>57</v>
      </c>
      <c r="B32" s="2" t="s">
        <v>35</v>
      </c>
      <c r="C32" s="53" t="s">
        <v>18</v>
      </c>
      <c r="D32" s="2" t="n">
        <v>170126</v>
      </c>
      <c r="E32" s="5" t="n">
        <v>40000</v>
      </c>
      <c r="F32" s="38" t="n">
        <v>2.695</v>
      </c>
      <c r="G32" s="39" t="n">
        <f aca="false">E32*F32</f>
        <v>107800</v>
      </c>
      <c r="H32" s="53"/>
      <c r="M32" s="3"/>
    </row>
    <row r="33" customFormat="false" ht="11.25" hidden="false" customHeight="false" outlineLevel="0" collapsed="false">
      <c r="A33" s="36" t="n">
        <v>36558</v>
      </c>
      <c r="B33" s="2" t="s">
        <v>35</v>
      </c>
      <c r="C33" s="53" t="s">
        <v>18</v>
      </c>
      <c r="D33" s="2" t="n">
        <v>160228</v>
      </c>
      <c r="E33" s="5" t="n">
        <v>13545</v>
      </c>
      <c r="F33" s="38" t="n">
        <v>2.655</v>
      </c>
      <c r="G33" s="39" t="n">
        <f aca="false">E33*F33</f>
        <v>35961.975</v>
      </c>
      <c r="H33" s="53"/>
      <c r="M33" s="3"/>
    </row>
    <row r="34" customFormat="false" ht="11.25" hidden="false" customHeight="false" outlineLevel="0" collapsed="false">
      <c r="A34" s="36" t="n">
        <v>36558</v>
      </c>
      <c r="B34" s="2" t="s">
        <v>35</v>
      </c>
      <c r="C34" s="53" t="s">
        <v>18</v>
      </c>
      <c r="D34" s="2" t="n">
        <v>160228</v>
      </c>
      <c r="E34" s="5" t="n">
        <v>14373</v>
      </c>
      <c r="F34" s="38" t="n">
        <v>2.655</v>
      </c>
      <c r="G34" s="39" t="n">
        <f aca="false">E34*F34</f>
        <v>38160.315</v>
      </c>
      <c r="H34" s="53"/>
      <c r="M34" s="3"/>
    </row>
    <row r="35" customFormat="false" ht="11.25" hidden="false" customHeight="false" outlineLevel="0" collapsed="false">
      <c r="A35" s="36" t="s">
        <v>58</v>
      </c>
      <c r="C35" s="53"/>
      <c r="H35" s="53" t="s">
        <v>59</v>
      </c>
      <c r="I35" s="2" t="n">
        <v>165060</v>
      </c>
      <c r="J35" s="40" t="n">
        <v>30000</v>
      </c>
      <c r="K35" s="41" t="n">
        <v>2.44</v>
      </c>
      <c r="L35" s="41" t="n">
        <f aca="false">J35*K35</f>
        <v>73200</v>
      </c>
      <c r="M35" s="3"/>
    </row>
    <row r="36" customFormat="false" ht="11.25" hidden="false" customHeight="false" outlineLevel="0" collapsed="false">
      <c r="A36" s="36" t="s">
        <v>58</v>
      </c>
      <c r="C36" s="53"/>
      <c r="H36" s="53"/>
      <c r="I36" s="2" t="n">
        <v>165060</v>
      </c>
      <c r="J36" s="40" t="n">
        <v>30000</v>
      </c>
      <c r="K36" s="41" t="n">
        <v>2.41</v>
      </c>
      <c r="L36" s="41" t="n">
        <f aca="false">J36*K36</f>
        <v>72300</v>
      </c>
      <c r="M36" s="3"/>
    </row>
    <row r="37" customFormat="false" ht="11.25" hidden="false" customHeight="false" outlineLevel="0" collapsed="false">
      <c r="A37" s="36" t="n">
        <v>36557</v>
      </c>
      <c r="C37" s="53"/>
      <c r="H37" s="53" t="s">
        <v>60</v>
      </c>
      <c r="I37" s="2" t="n">
        <v>159088</v>
      </c>
      <c r="J37" s="40" t="n">
        <v>15000</v>
      </c>
      <c r="K37" s="41" t="n">
        <v>2.525</v>
      </c>
      <c r="L37" s="41" t="n">
        <f aca="false">J37*K37</f>
        <v>37875</v>
      </c>
      <c r="M37" s="3"/>
    </row>
    <row r="38" customFormat="false" ht="11.25" hidden="false" customHeight="false" outlineLevel="0" collapsed="false">
      <c r="A38" s="36" t="n">
        <v>36557</v>
      </c>
      <c r="C38" s="53"/>
      <c r="H38" s="53" t="s">
        <v>38</v>
      </c>
      <c r="I38" s="2" t="n">
        <v>159185</v>
      </c>
      <c r="J38" s="40" t="n">
        <v>20000</v>
      </c>
      <c r="K38" s="41" t="n">
        <v>2.55</v>
      </c>
      <c r="L38" s="41" t="n">
        <f aca="false">J38*K38</f>
        <v>51000</v>
      </c>
      <c r="M38" s="3"/>
    </row>
    <row r="39" customFormat="false" ht="11.25" hidden="false" customHeight="false" outlineLevel="0" collapsed="false">
      <c r="A39" s="36" t="n">
        <v>36567</v>
      </c>
      <c r="C39" s="53"/>
      <c r="H39" s="53" t="s">
        <v>38</v>
      </c>
      <c r="I39" s="2" t="n">
        <v>165060</v>
      </c>
      <c r="J39" s="40" t="n">
        <v>37390</v>
      </c>
      <c r="K39" s="41" t="n">
        <v>2.5</v>
      </c>
      <c r="L39" s="41" t="n">
        <f aca="false">J39*K39</f>
        <v>93475</v>
      </c>
      <c r="M39" s="3"/>
    </row>
    <row r="40" customFormat="false" ht="11.25" hidden="false" customHeight="false" outlineLevel="0" collapsed="false">
      <c r="A40" s="36" t="s">
        <v>58</v>
      </c>
      <c r="C40" s="53"/>
      <c r="H40" s="53" t="s">
        <v>38</v>
      </c>
      <c r="I40" s="2" t="n">
        <v>166390</v>
      </c>
      <c r="J40" s="40" t="n">
        <v>56508</v>
      </c>
      <c r="K40" s="41" t="n">
        <v>2.5</v>
      </c>
      <c r="L40" s="41" t="n">
        <f aca="false">J40*K40</f>
        <v>141270</v>
      </c>
      <c r="M40" s="3"/>
    </row>
    <row r="41" customFormat="false" ht="11.25" hidden="false" customHeight="false" outlineLevel="0" collapsed="false">
      <c r="A41" s="36" t="s">
        <v>58</v>
      </c>
      <c r="C41" s="53"/>
      <c r="H41" s="53" t="s">
        <v>38</v>
      </c>
      <c r="I41" s="2" t="n">
        <v>166390</v>
      </c>
      <c r="J41" s="40" t="n">
        <v>60000</v>
      </c>
      <c r="K41" s="41" t="n">
        <v>2.48</v>
      </c>
      <c r="L41" s="41" t="n">
        <f aca="false">J41*K41</f>
        <v>148800</v>
      </c>
      <c r="M41" s="3"/>
    </row>
    <row r="42" customFormat="false" ht="11.25" hidden="false" customHeight="false" outlineLevel="0" collapsed="false">
      <c r="A42" s="36" t="n">
        <v>36571</v>
      </c>
      <c r="C42" s="53"/>
      <c r="H42" s="53" t="s">
        <v>38</v>
      </c>
      <c r="I42" s="2" t="n">
        <v>166390</v>
      </c>
      <c r="J42" s="40" t="n">
        <v>17390</v>
      </c>
      <c r="K42" s="41" t="n">
        <v>2.47</v>
      </c>
      <c r="L42" s="41" t="n">
        <f aca="false">J42*K42</f>
        <v>42953.3</v>
      </c>
      <c r="M42" s="3"/>
    </row>
    <row r="43" customFormat="false" ht="11.25" hidden="false" customHeight="false" outlineLevel="0" collapsed="false">
      <c r="A43" s="36" t="n">
        <v>36571</v>
      </c>
      <c r="C43" s="53"/>
      <c r="H43" s="53" t="s">
        <v>38</v>
      </c>
      <c r="I43" s="2" t="n">
        <v>166390</v>
      </c>
      <c r="J43" s="40" t="n">
        <v>20000</v>
      </c>
      <c r="K43" s="41" t="n">
        <v>2.46</v>
      </c>
      <c r="L43" s="41" t="n">
        <f aca="false">J43*K43</f>
        <v>49200</v>
      </c>
      <c r="M43" s="3"/>
    </row>
    <row r="44" customFormat="false" ht="11.25" hidden="false" customHeight="false" outlineLevel="0" collapsed="false">
      <c r="A44" s="36" t="n">
        <v>36572</v>
      </c>
      <c r="C44" s="53"/>
      <c r="H44" s="53" t="s">
        <v>38</v>
      </c>
      <c r="I44" s="2" t="n">
        <v>166390</v>
      </c>
      <c r="J44" s="40" t="n">
        <v>38836</v>
      </c>
      <c r="K44" s="41" t="n">
        <v>2.51</v>
      </c>
      <c r="L44" s="41" t="n">
        <f aca="false">J44*K44</f>
        <v>97478.36</v>
      </c>
      <c r="M44" s="3"/>
    </row>
    <row r="45" customFormat="false" ht="11.25" hidden="false" customHeight="false" outlineLevel="0" collapsed="false">
      <c r="A45" s="36" t="n">
        <v>36573</v>
      </c>
      <c r="C45" s="53"/>
      <c r="H45" s="53" t="s">
        <v>38</v>
      </c>
      <c r="I45" s="2" t="n">
        <v>166390</v>
      </c>
      <c r="J45" s="40" t="n">
        <v>25545</v>
      </c>
      <c r="K45" s="41" t="n">
        <v>2.5</v>
      </c>
      <c r="L45" s="41" t="n">
        <f aca="false">J45*K45</f>
        <v>63862.5</v>
      </c>
      <c r="M45" s="3"/>
    </row>
    <row r="46" customFormat="false" ht="11.25" hidden="false" customHeight="false" outlineLevel="0" collapsed="false">
      <c r="A46" s="36" t="n">
        <v>36573</v>
      </c>
      <c r="C46" s="53"/>
      <c r="H46" s="53" t="s">
        <v>38</v>
      </c>
      <c r="I46" s="2" t="n">
        <v>166390</v>
      </c>
      <c r="J46" s="40" t="n">
        <v>10000</v>
      </c>
      <c r="K46" s="41" t="n">
        <v>2.54</v>
      </c>
      <c r="L46" s="41" t="n">
        <f aca="false">J46*K46</f>
        <v>25400</v>
      </c>
      <c r="M46" s="3"/>
    </row>
    <row r="47" customFormat="false" ht="11.25" hidden="false" customHeight="false" outlineLevel="0" collapsed="false">
      <c r="A47" s="36" t="n">
        <v>36574</v>
      </c>
      <c r="C47" s="53"/>
      <c r="H47" s="53" t="s">
        <v>38</v>
      </c>
      <c r="I47" s="2" t="n">
        <v>166390</v>
      </c>
      <c r="J47" s="40" t="n">
        <v>13836</v>
      </c>
      <c r="K47" s="41" t="n">
        <v>2.51</v>
      </c>
      <c r="L47" s="41" t="n">
        <f aca="false">J47*K47</f>
        <v>34728.36</v>
      </c>
      <c r="M47" s="3"/>
    </row>
    <row r="48" customFormat="false" ht="11.25" hidden="false" customHeight="false" outlineLevel="0" collapsed="false">
      <c r="A48" s="36" t="n">
        <v>36574</v>
      </c>
      <c r="C48" s="53"/>
      <c r="H48" s="53" t="s">
        <v>38</v>
      </c>
      <c r="I48" s="2" t="n">
        <v>166390</v>
      </c>
      <c r="J48" s="40" t="n">
        <v>15000</v>
      </c>
      <c r="K48" s="41" t="n">
        <v>2.52</v>
      </c>
      <c r="L48" s="41" t="n">
        <f aca="false">J48*K48</f>
        <v>37800</v>
      </c>
      <c r="M48" s="3"/>
    </row>
    <row r="49" customFormat="false" ht="11.25" hidden="false" customHeight="false" outlineLevel="0" collapsed="false">
      <c r="A49" s="36" t="s">
        <v>57</v>
      </c>
      <c r="C49" s="53"/>
      <c r="H49" s="53" t="s">
        <v>38</v>
      </c>
      <c r="I49" s="2" t="n">
        <v>166390</v>
      </c>
      <c r="J49" s="40" t="n">
        <v>60000</v>
      </c>
      <c r="K49" s="41" t="n">
        <v>2.53</v>
      </c>
      <c r="L49" s="41" t="n">
        <f aca="false">J49*K49</f>
        <v>151800</v>
      </c>
      <c r="M49" s="3"/>
    </row>
    <row r="50" customFormat="false" ht="11.25" hidden="false" customHeight="false" outlineLevel="0" collapsed="false">
      <c r="A50" s="36" t="s">
        <v>57</v>
      </c>
      <c r="C50" s="53"/>
      <c r="H50" s="53" t="s">
        <v>38</v>
      </c>
      <c r="I50" s="2" t="n">
        <v>166390</v>
      </c>
      <c r="J50" s="40" t="n">
        <v>60000</v>
      </c>
      <c r="K50" s="41" t="n">
        <v>2.51</v>
      </c>
      <c r="L50" s="41" t="n">
        <f aca="false">J50*K50</f>
        <v>150600</v>
      </c>
      <c r="M50" s="3"/>
    </row>
    <row r="51" customFormat="false" ht="11.25" hidden="false" customHeight="false" outlineLevel="0" collapsed="false">
      <c r="A51" s="36" t="n">
        <v>36581</v>
      </c>
      <c r="C51" s="53"/>
      <c r="H51" s="53" t="s">
        <v>38</v>
      </c>
      <c r="I51" s="2" t="n">
        <v>166390</v>
      </c>
      <c r="J51" s="40" t="n">
        <v>10000</v>
      </c>
      <c r="K51" s="41" t="n">
        <v>2.38</v>
      </c>
      <c r="L51" s="41" t="n">
        <f aca="false">J51*K51</f>
        <v>23800</v>
      </c>
      <c r="M51" s="3"/>
    </row>
    <row r="52" customFormat="false" ht="11.25" hidden="false" customHeight="false" outlineLevel="0" collapsed="false">
      <c r="A52" s="36" t="n">
        <v>36581</v>
      </c>
      <c r="C52" s="53"/>
      <c r="H52" s="53" t="s">
        <v>38</v>
      </c>
      <c r="I52" s="2" t="n">
        <v>166390</v>
      </c>
      <c r="J52" s="40" t="n">
        <v>10000</v>
      </c>
      <c r="K52" s="41" t="n">
        <v>2.36</v>
      </c>
      <c r="L52" s="41" t="n">
        <f aca="false">J52*K52</f>
        <v>23600</v>
      </c>
      <c r="M52" s="3"/>
    </row>
    <row r="53" customFormat="false" ht="11.25" hidden="false" customHeight="false" outlineLevel="0" collapsed="false">
      <c r="A53" s="36" t="n">
        <v>36581</v>
      </c>
      <c r="C53" s="53"/>
      <c r="H53" s="53" t="s">
        <v>38</v>
      </c>
      <c r="I53" s="2" t="n">
        <v>166390</v>
      </c>
      <c r="J53" s="40" t="n">
        <v>10000</v>
      </c>
      <c r="K53" s="41" t="n">
        <v>2.38</v>
      </c>
      <c r="L53" s="41" t="n">
        <f aca="false">J53*K53</f>
        <v>23800</v>
      </c>
      <c r="M53" s="3"/>
    </row>
    <row r="54" customFormat="false" ht="11.25" hidden="false" customHeight="false" outlineLevel="0" collapsed="false">
      <c r="A54" s="36" t="s">
        <v>61</v>
      </c>
      <c r="C54" s="53"/>
      <c r="H54" s="53" t="s">
        <v>38</v>
      </c>
      <c r="I54" s="2" t="n">
        <v>166390</v>
      </c>
      <c r="J54" s="40" t="n">
        <v>30000</v>
      </c>
      <c r="K54" s="41" t="n">
        <v>2.4</v>
      </c>
      <c r="L54" s="41" t="n">
        <f aca="false">J54*K54</f>
        <v>72000</v>
      </c>
      <c r="M54" s="3"/>
    </row>
    <row r="55" customFormat="false" ht="11.25" hidden="false" customHeight="false" outlineLevel="0" collapsed="false">
      <c r="A55" s="36" t="s">
        <v>61</v>
      </c>
      <c r="C55" s="53"/>
      <c r="H55" s="53" t="s">
        <v>38</v>
      </c>
      <c r="I55" s="2" t="n">
        <v>166390</v>
      </c>
      <c r="J55" s="40" t="n">
        <v>30000</v>
      </c>
      <c r="K55" s="41" t="n">
        <v>2.39</v>
      </c>
      <c r="L55" s="41" t="n">
        <f aca="false">J55*K55</f>
        <v>71700</v>
      </c>
      <c r="M55" s="3"/>
    </row>
    <row r="56" customFormat="false" ht="11.25" hidden="false" customHeight="false" outlineLevel="0" collapsed="false">
      <c r="A56" s="36" t="n">
        <v>36585</v>
      </c>
      <c r="C56" s="53"/>
      <c r="H56" s="53" t="s">
        <v>38</v>
      </c>
      <c r="I56" s="2" t="n">
        <v>166390</v>
      </c>
      <c r="J56" s="40" t="n">
        <v>15000</v>
      </c>
      <c r="K56" s="41" t="n">
        <v>2.465</v>
      </c>
      <c r="L56" s="41" t="n">
        <f aca="false">J56*K56</f>
        <v>36975</v>
      </c>
      <c r="M56" s="3"/>
    </row>
    <row r="57" customFormat="false" ht="11.25" hidden="false" customHeight="false" outlineLevel="0" collapsed="false">
      <c r="A57" s="36" t="n">
        <v>36566</v>
      </c>
      <c r="C57" s="53"/>
      <c r="H57" s="37" t="s">
        <v>40</v>
      </c>
      <c r="I57" s="2" t="n">
        <v>165060</v>
      </c>
      <c r="J57" s="40" t="n">
        <v>10000</v>
      </c>
      <c r="K57" s="41" t="n">
        <v>2.42</v>
      </c>
      <c r="L57" s="41" t="n">
        <f aca="false">J57*K57</f>
        <v>24200</v>
      </c>
      <c r="M57" s="3"/>
    </row>
    <row r="58" customFormat="false" ht="11.25" hidden="false" customHeight="false" outlineLevel="0" collapsed="false">
      <c r="A58" s="36" t="n">
        <v>36557</v>
      </c>
      <c r="C58" s="53"/>
      <c r="H58" s="37" t="s">
        <v>18</v>
      </c>
      <c r="I58" s="2" t="n">
        <v>158944</v>
      </c>
      <c r="J58" s="40" t="n">
        <v>10000</v>
      </c>
      <c r="K58" s="41" t="n">
        <v>2.67</v>
      </c>
      <c r="L58" s="41" t="n">
        <f aca="false">J58*K58</f>
        <v>26700</v>
      </c>
      <c r="M58" s="3"/>
    </row>
    <row r="59" customFormat="false" ht="11.25" hidden="false" customHeight="false" outlineLevel="0" collapsed="false">
      <c r="A59" s="36" t="n">
        <v>36558</v>
      </c>
      <c r="C59" s="53"/>
      <c r="H59" s="37" t="s">
        <v>38</v>
      </c>
      <c r="I59" s="2" t="n">
        <v>160223</v>
      </c>
      <c r="J59" s="40" t="n">
        <v>27918</v>
      </c>
      <c r="K59" s="41" t="n">
        <v>2.655</v>
      </c>
      <c r="L59" s="41" t="n">
        <f aca="false">J59*K59</f>
        <v>74122.29</v>
      </c>
      <c r="M59" s="3"/>
    </row>
    <row r="60" customFormat="false" ht="11.25" hidden="false" customHeight="false" outlineLevel="0" collapsed="false">
      <c r="A60" s="36" t="n">
        <v>36558</v>
      </c>
      <c r="H60" s="37" t="s">
        <v>38</v>
      </c>
      <c r="I60" s="2" t="n">
        <v>160226</v>
      </c>
      <c r="J60" s="40" t="n">
        <v>920</v>
      </c>
      <c r="K60" s="41" t="n">
        <v>2.655</v>
      </c>
      <c r="L60" s="41" t="n">
        <f aca="false">J60*K60</f>
        <v>2442.6</v>
      </c>
      <c r="M60" s="3"/>
    </row>
    <row r="61" customFormat="false" ht="11.25" hidden="false" customHeight="false" outlineLevel="0" collapsed="false">
      <c r="A61" s="36" t="n">
        <v>36577</v>
      </c>
    </row>
    <row r="62" customFormat="false" ht="11.25" hidden="false" customHeight="false" outlineLevel="0" collapsed="false">
      <c r="P62" s="32" t="s">
        <v>62</v>
      </c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510416666666667" bottom="0.509722222222222" header="0.170138888888889" footer="0.2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41"/>
    <col collapsed="false" customWidth="false" hidden="false" outlineLevel="0" max="2" min="2" style="2" width="9.14"/>
    <col collapsed="false" customWidth="true" hidden="false" outlineLevel="0" max="3" min="3" style="2" width="5.85"/>
    <col collapsed="false" customWidth="true" hidden="false" outlineLevel="0" max="4" min="4" style="2" width="6.56"/>
    <col collapsed="false" customWidth="false" hidden="false" outlineLevel="0" max="5" min="5" style="5" width="9.14"/>
    <col collapsed="false" customWidth="true" hidden="false" outlineLevel="0" max="6" min="6" style="11" width="10.13"/>
    <col collapsed="false" customWidth="true" hidden="false" outlineLevel="0" max="7" min="7" style="39" width="13.85"/>
    <col collapsed="false" customWidth="true" hidden="false" outlineLevel="0" max="8" min="8" style="2" width="9.28"/>
    <col collapsed="false" customWidth="true" hidden="false" outlineLevel="0" max="9" min="9" style="2" width="6.56"/>
    <col collapsed="false" customWidth="true" hidden="false" outlineLevel="0" max="10" min="10" style="5" width="8.41"/>
    <col collapsed="false" customWidth="true" hidden="false" outlineLevel="0" max="11" min="11" style="11" width="8.14"/>
    <col collapsed="false" customWidth="true" hidden="false" outlineLevel="0" max="12" min="12" style="39" width="10.71"/>
    <col collapsed="false" customWidth="true" hidden="false" outlineLevel="0" max="13" min="13" style="2" width="8.99"/>
    <col collapsed="false" customWidth="true" hidden="false" outlineLevel="0" max="14" min="14" style="5" width="6.99"/>
    <col collapsed="false" customWidth="false" hidden="false" outlineLevel="0" max="15" min="15" style="41" width="9.14"/>
    <col collapsed="false" customWidth="true" hidden="false" outlineLevel="0" max="16" min="16" style="2" width="20.99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11.25" hidden="false" customHeight="false" outlineLevel="0" collapsed="false">
      <c r="B1" s="9"/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14"/>
      <c r="O1" s="6"/>
      <c r="P1" s="9"/>
      <c r="Q1" s="15"/>
    </row>
    <row r="2" customFormat="false" ht="11.25" hidden="false" customHeight="false" outlineLevel="0" collapsed="false">
      <c r="A2" s="16"/>
      <c r="B2" s="17"/>
      <c r="C2" s="18"/>
      <c r="D2" s="17"/>
      <c r="E2" s="19"/>
      <c r="F2" s="23"/>
      <c r="G2" s="47"/>
      <c r="H2" s="22"/>
      <c r="I2" s="17"/>
      <c r="J2" s="19"/>
      <c r="K2" s="23"/>
      <c r="L2" s="47"/>
      <c r="M2" s="50"/>
      <c r="N2" s="19"/>
      <c r="O2" s="20"/>
      <c r="P2" s="17"/>
      <c r="Q2" s="24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C3" s="3"/>
      <c r="H3" s="3"/>
      <c r="M3" s="127"/>
      <c r="Q3" s="24"/>
    </row>
    <row r="4" customFormat="false" ht="11.25" hidden="false" customHeight="false" outlineLevel="0" collapsed="false">
      <c r="C4" s="3"/>
      <c r="H4" s="3"/>
      <c r="M4" s="127"/>
    </row>
    <row r="5" customFormat="false" ht="11.25" hidden="false" customHeight="false" outlineLevel="0" collapsed="false">
      <c r="B5" s="2" t="s">
        <v>0</v>
      </c>
      <c r="C5" s="3" t="s">
        <v>1</v>
      </c>
      <c r="H5" s="3" t="s">
        <v>2</v>
      </c>
      <c r="M5" s="127" t="s">
        <v>3</v>
      </c>
      <c r="N5" s="5" t="s">
        <v>4</v>
      </c>
      <c r="Q5" s="12" t="s">
        <v>5</v>
      </c>
    </row>
    <row r="6" customFormat="false" ht="11.25" hidden="false" customHeight="false" outlineLevel="0" collapsed="false">
      <c r="A6" s="1" t="s">
        <v>6</v>
      </c>
      <c r="B6" s="2" t="s">
        <v>7</v>
      </c>
      <c r="C6" s="3" t="s">
        <v>8</v>
      </c>
      <c r="D6" s="2" t="s">
        <v>9</v>
      </c>
      <c r="E6" s="5" t="s">
        <v>10</v>
      </c>
      <c r="F6" s="11" t="s">
        <v>11</v>
      </c>
      <c r="G6" s="39" t="s">
        <v>12</v>
      </c>
      <c r="H6" s="3" t="s">
        <v>8</v>
      </c>
      <c r="I6" s="2" t="s">
        <v>9</v>
      </c>
      <c r="J6" s="5" t="s">
        <v>10</v>
      </c>
      <c r="K6" s="11" t="s">
        <v>11</v>
      </c>
      <c r="L6" s="39" t="s">
        <v>12</v>
      </c>
      <c r="M6" s="127"/>
      <c r="N6" s="5" t="s">
        <v>10</v>
      </c>
      <c r="O6" s="41" t="s">
        <v>11</v>
      </c>
      <c r="P6" s="2" t="s">
        <v>13</v>
      </c>
      <c r="Q6" s="12" t="s">
        <v>14</v>
      </c>
    </row>
    <row r="7" customFormat="false" ht="11.25" hidden="false" customHeight="false" outlineLevel="0" collapsed="false">
      <c r="A7" s="1" t="n">
        <v>37105</v>
      </c>
      <c r="B7" s="2" t="s">
        <v>28</v>
      </c>
      <c r="C7" s="3" t="s">
        <v>18</v>
      </c>
      <c r="D7" s="2" t="n">
        <v>255905</v>
      </c>
      <c r="E7" s="5" t="n">
        <v>6</v>
      </c>
      <c r="F7" s="11" t="n">
        <v>3.288</v>
      </c>
      <c r="G7" s="39" t="n">
        <f aca="false">E7*F7</f>
        <v>19.728</v>
      </c>
      <c r="H7" s="3"/>
      <c r="M7" s="127" t="n">
        <f aca="false">+F7-K7</f>
        <v>3.288</v>
      </c>
      <c r="N7" s="5" t="n">
        <v>6</v>
      </c>
      <c r="Q7" s="12" t="s">
        <v>17</v>
      </c>
    </row>
    <row r="8" customFormat="false" ht="11.25" hidden="false" customHeight="false" outlineLevel="0" collapsed="false">
      <c r="A8" s="1" t="n">
        <v>37105</v>
      </c>
      <c r="B8" s="2" t="s">
        <v>28</v>
      </c>
      <c r="C8" s="3" t="s">
        <v>18</v>
      </c>
      <c r="D8" s="2" t="n">
        <v>255905</v>
      </c>
      <c r="E8" s="5" t="n">
        <v>10400</v>
      </c>
      <c r="F8" s="11" t="n">
        <v>3.288</v>
      </c>
      <c r="G8" s="39" t="n">
        <f aca="false">E8*F8</f>
        <v>34195.2</v>
      </c>
      <c r="H8" s="3"/>
      <c r="M8" s="127" t="n">
        <f aca="false">+F8-K8</f>
        <v>3.288</v>
      </c>
      <c r="N8" s="5" t="n">
        <v>10400</v>
      </c>
    </row>
    <row r="9" customFormat="false" ht="11.25" hidden="false" customHeight="false" outlineLevel="0" collapsed="false">
      <c r="A9" s="1" t="s">
        <v>253</v>
      </c>
      <c r="B9" s="2" t="s">
        <v>254</v>
      </c>
      <c r="C9" s="3" t="s">
        <v>18</v>
      </c>
      <c r="D9" s="2" t="n">
        <v>255905</v>
      </c>
      <c r="E9" s="5" t="n">
        <v>73500</v>
      </c>
      <c r="F9" s="11" t="n">
        <v>3.088</v>
      </c>
      <c r="G9" s="39" t="n">
        <f aca="false">E9*F9</f>
        <v>226968</v>
      </c>
      <c r="H9" s="3"/>
      <c r="M9" s="127" t="n">
        <f aca="false">+F9-K9</f>
        <v>3.088</v>
      </c>
      <c r="N9" s="5" t="n">
        <v>73500</v>
      </c>
    </row>
    <row r="10" customFormat="false" ht="11.25" hidden="false" customHeight="false" outlineLevel="0" collapsed="false">
      <c r="A10" s="1" t="n">
        <v>37104</v>
      </c>
      <c r="B10" s="2" t="s">
        <v>28</v>
      </c>
      <c r="C10" s="3" t="s">
        <v>18</v>
      </c>
      <c r="D10" s="2" t="n">
        <v>255905</v>
      </c>
      <c r="E10" s="5" t="n">
        <v>387</v>
      </c>
      <c r="F10" s="11" t="n">
        <v>3.2</v>
      </c>
      <c r="G10" s="39" t="n">
        <f aca="false">E10*F10</f>
        <v>1238.4</v>
      </c>
      <c r="H10" s="3"/>
      <c r="M10" s="127" t="n">
        <f aca="false">+F10-K10</f>
        <v>3.2</v>
      </c>
      <c r="N10" s="5" t="n">
        <v>387</v>
      </c>
      <c r="P10" s="128"/>
    </row>
    <row r="11" customFormat="false" ht="11.25" hidden="false" customHeight="false" outlineLevel="0" collapsed="false">
      <c r="A11" s="1" t="n">
        <v>37112</v>
      </c>
      <c r="B11" s="2" t="s">
        <v>28</v>
      </c>
      <c r="C11" s="3" t="s">
        <v>18</v>
      </c>
      <c r="D11" s="2" t="n">
        <v>255905</v>
      </c>
      <c r="E11" s="5" t="n">
        <v>128</v>
      </c>
      <c r="F11" s="11" t="n">
        <v>3.155</v>
      </c>
      <c r="G11" s="39" t="n">
        <f aca="false">E11*F11</f>
        <v>403.84</v>
      </c>
      <c r="J11" s="2"/>
      <c r="K11" s="2"/>
      <c r="L11" s="2"/>
      <c r="M11" s="127" t="n">
        <f aca="false">+F11-K11</f>
        <v>3.155</v>
      </c>
      <c r="N11" s="5" t="n">
        <v>128</v>
      </c>
      <c r="P11" s="128"/>
    </row>
    <row r="12" customFormat="false" ht="11.25" hidden="false" customHeight="false" outlineLevel="0" collapsed="false">
      <c r="A12" s="1" t="n">
        <v>37121</v>
      </c>
      <c r="B12" s="2" t="s">
        <v>28</v>
      </c>
      <c r="C12" s="3" t="s">
        <v>18</v>
      </c>
      <c r="D12" s="2" t="n">
        <v>255905</v>
      </c>
      <c r="E12" s="5" t="n">
        <v>61</v>
      </c>
      <c r="F12" s="11" t="n">
        <v>3.195</v>
      </c>
      <c r="G12" s="39" t="n">
        <f aca="false">E12*F12</f>
        <v>194.895</v>
      </c>
      <c r="J12" s="2"/>
      <c r="K12" s="2"/>
      <c r="L12" s="2"/>
      <c r="M12" s="127" t="n">
        <f aca="false">+F12-K12</f>
        <v>3.195</v>
      </c>
      <c r="N12" s="5" t="n">
        <v>61</v>
      </c>
    </row>
    <row r="13" customFormat="false" ht="11.25" hidden="false" customHeight="false" outlineLevel="0" collapsed="false">
      <c r="A13" s="1" t="n">
        <v>37122</v>
      </c>
      <c r="B13" s="2" t="s">
        <v>28</v>
      </c>
      <c r="C13" s="3" t="s">
        <v>18</v>
      </c>
      <c r="D13" s="2" t="n">
        <v>255905</v>
      </c>
      <c r="E13" s="5" t="n">
        <v>61</v>
      </c>
      <c r="F13" s="11" t="n">
        <v>3.195</v>
      </c>
      <c r="G13" s="39" t="n">
        <f aca="false">E13*F13</f>
        <v>194.895</v>
      </c>
      <c r="J13" s="2"/>
      <c r="K13" s="2"/>
      <c r="L13" s="2"/>
      <c r="M13" s="127" t="n">
        <f aca="false">+F13-K13</f>
        <v>3.195</v>
      </c>
      <c r="N13" s="5" t="n">
        <v>61</v>
      </c>
    </row>
    <row r="14" customFormat="false" ht="11.25" hidden="false" customHeight="false" outlineLevel="0" collapsed="false">
      <c r="A14" s="1" t="n">
        <v>37123</v>
      </c>
      <c r="B14" s="2" t="s">
        <v>28</v>
      </c>
      <c r="C14" s="3" t="s">
        <v>18</v>
      </c>
      <c r="D14" s="2" t="n">
        <v>255905</v>
      </c>
      <c r="E14" s="5" t="n">
        <v>61</v>
      </c>
      <c r="F14" s="11" t="n">
        <v>3.195</v>
      </c>
      <c r="G14" s="39" t="n">
        <f aca="false">E14*F14</f>
        <v>194.895</v>
      </c>
      <c r="J14" s="2"/>
      <c r="K14" s="2"/>
      <c r="L14" s="2"/>
      <c r="M14" s="127" t="n">
        <f aca="false">+F14-K14</f>
        <v>3.195</v>
      </c>
      <c r="N14" s="5" t="n">
        <v>61</v>
      </c>
    </row>
    <row r="15" customFormat="false" ht="11.25" hidden="false" customHeight="false" outlineLevel="0" collapsed="false">
      <c r="A15" s="1" t="n">
        <v>37124</v>
      </c>
      <c r="B15" s="2" t="s">
        <v>28</v>
      </c>
      <c r="C15" s="3" t="s">
        <v>18</v>
      </c>
      <c r="D15" s="2" t="n">
        <v>255905</v>
      </c>
      <c r="E15" s="5" t="n">
        <v>50</v>
      </c>
      <c r="F15" s="11" t="n">
        <v>3.13</v>
      </c>
      <c r="G15" s="39" t="n">
        <f aca="false">E15*F15</f>
        <v>156.5</v>
      </c>
      <c r="J15" s="2"/>
      <c r="K15" s="2"/>
      <c r="L15" s="2"/>
      <c r="M15" s="127" t="n">
        <f aca="false">+F15-K15</f>
        <v>3.13</v>
      </c>
      <c r="N15" s="5" t="n">
        <v>50</v>
      </c>
    </row>
    <row r="16" customFormat="false" ht="11.25" hidden="false" customHeight="false" outlineLevel="0" collapsed="false">
      <c r="A16" s="1" t="n">
        <v>37125</v>
      </c>
      <c r="B16" s="2" t="s">
        <v>28</v>
      </c>
      <c r="C16" s="3" t="s">
        <v>18</v>
      </c>
      <c r="D16" s="2" t="n">
        <v>255905</v>
      </c>
      <c r="E16" s="5" t="n">
        <v>84</v>
      </c>
      <c r="F16" s="11" t="n">
        <v>3.13</v>
      </c>
      <c r="G16" s="39" t="n">
        <f aca="false">E16*F16</f>
        <v>262.92</v>
      </c>
      <c r="J16" s="2"/>
      <c r="K16" s="2"/>
      <c r="L16" s="2"/>
      <c r="M16" s="127" t="n">
        <f aca="false">+F16-K16</f>
        <v>3.13</v>
      </c>
      <c r="N16" s="5" t="n">
        <v>84</v>
      </c>
    </row>
    <row r="17" customFormat="false" ht="11.25" hidden="false" customHeight="false" outlineLevel="0" collapsed="false">
      <c r="A17" s="1" t="n">
        <v>37127</v>
      </c>
      <c r="B17" s="2" t="s">
        <v>28</v>
      </c>
      <c r="C17" s="3" t="s">
        <v>18</v>
      </c>
      <c r="D17" s="2" t="n">
        <v>255905</v>
      </c>
      <c r="E17" s="5" t="n">
        <v>3115</v>
      </c>
      <c r="F17" s="11" t="n">
        <v>2.845</v>
      </c>
      <c r="G17" s="39" t="n">
        <f aca="false">E17*F17</f>
        <v>8862.175</v>
      </c>
      <c r="J17" s="2"/>
      <c r="K17" s="2"/>
      <c r="L17" s="2"/>
      <c r="M17" s="127" t="n">
        <f aca="false">+F17-K17</f>
        <v>2.845</v>
      </c>
      <c r="N17" s="5" t="n">
        <v>3115</v>
      </c>
    </row>
    <row r="18" customFormat="false" ht="11.25" hidden="false" customHeight="false" outlineLevel="0" collapsed="false">
      <c r="A18" s="1" t="n">
        <v>37128</v>
      </c>
      <c r="B18" s="2" t="s">
        <v>28</v>
      </c>
      <c r="C18" s="3" t="s">
        <v>18</v>
      </c>
      <c r="D18" s="2" t="n">
        <v>255905</v>
      </c>
      <c r="E18" s="5" t="n">
        <v>33144</v>
      </c>
      <c r="F18" s="11" t="n">
        <v>2.75</v>
      </c>
      <c r="G18" s="39" t="n">
        <f aca="false">E18*F18</f>
        <v>91146</v>
      </c>
      <c r="J18" s="2"/>
      <c r="K18" s="2"/>
      <c r="L18" s="2"/>
      <c r="M18" s="127" t="n">
        <f aca="false">+F18-K18</f>
        <v>2.75</v>
      </c>
      <c r="N18" s="5" t="n">
        <v>33144</v>
      </c>
    </row>
    <row r="19" customFormat="false" ht="11.25" hidden="false" customHeight="false" outlineLevel="0" collapsed="false">
      <c r="A19" s="1" t="n">
        <v>37129</v>
      </c>
      <c r="B19" s="2" t="s">
        <v>28</v>
      </c>
      <c r="C19" s="3" t="s">
        <v>18</v>
      </c>
      <c r="D19" s="2" t="n">
        <v>255905</v>
      </c>
      <c r="E19" s="5" t="n">
        <v>33144</v>
      </c>
      <c r="F19" s="11" t="n">
        <v>2.75</v>
      </c>
      <c r="G19" s="39" t="n">
        <f aca="false">E19*F19</f>
        <v>91146</v>
      </c>
      <c r="J19" s="2"/>
      <c r="K19" s="2"/>
      <c r="L19" s="2"/>
      <c r="M19" s="127" t="n">
        <f aca="false">+F19-K19</f>
        <v>2.75</v>
      </c>
      <c r="N19" s="5" t="n">
        <v>33144</v>
      </c>
    </row>
    <row r="20" customFormat="false" ht="11.25" hidden="false" customHeight="false" outlineLevel="0" collapsed="false">
      <c r="A20" s="1" t="n">
        <v>37130</v>
      </c>
      <c r="B20" s="2" t="s">
        <v>28</v>
      </c>
      <c r="C20" s="3" t="s">
        <v>18</v>
      </c>
      <c r="D20" s="2" t="n">
        <v>255905</v>
      </c>
      <c r="E20" s="5" t="n">
        <v>33144</v>
      </c>
      <c r="F20" s="11" t="n">
        <v>2.75</v>
      </c>
      <c r="G20" s="39" t="n">
        <f aca="false">E20*F20</f>
        <v>91146</v>
      </c>
      <c r="J20" s="2"/>
      <c r="K20" s="2"/>
      <c r="L20" s="2"/>
      <c r="M20" s="127" t="n">
        <f aca="false">+F20-K20</f>
        <v>2.75</v>
      </c>
      <c r="N20" s="5" t="n">
        <v>33144</v>
      </c>
    </row>
    <row r="21" customFormat="false" ht="11.25" hidden="false" customHeight="false" outlineLevel="0" collapsed="false">
      <c r="A21" s="1" t="n">
        <v>37131</v>
      </c>
      <c r="B21" s="2" t="s">
        <v>28</v>
      </c>
      <c r="C21" s="3" t="s">
        <v>18</v>
      </c>
      <c r="D21" s="2" t="n">
        <v>255905</v>
      </c>
      <c r="E21" s="5" t="n">
        <v>438</v>
      </c>
      <c r="F21" s="11" t="n">
        <v>2.59</v>
      </c>
      <c r="G21" s="39" t="n">
        <f aca="false">E21*F21</f>
        <v>1134.42</v>
      </c>
      <c r="J21" s="2"/>
      <c r="K21" s="2"/>
      <c r="L21" s="2"/>
      <c r="M21" s="127" t="n">
        <f aca="false">+F21-K21</f>
        <v>2.59</v>
      </c>
      <c r="N21" s="5" t="n">
        <v>438</v>
      </c>
    </row>
    <row r="22" customFormat="false" ht="11.25" hidden="false" customHeight="false" outlineLevel="0" collapsed="false">
      <c r="A22" s="1" t="n">
        <v>37112</v>
      </c>
      <c r="B22" s="2" t="s">
        <v>28</v>
      </c>
      <c r="C22" s="3" t="s">
        <v>18</v>
      </c>
      <c r="D22" s="2" t="n">
        <v>255905</v>
      </c>
      <c r="E22" s="5" t="n">
        <v>5092</v>
      </c>
      <c r="F22" s="11" t="n">
        <v>3.155</v>
      </c>
      <c r="G22" s="39" t="n">
        <f aca="false">E22*F22</f>
        <v>16065.26</v>
      </c>
      <c r="J22" s="2"/>
      <c r="K22" s="2"/>
      <c r="L22" s="2"/>
      <c r="M22" s="127" t="n">
        <f aca="false">+F22-K22</f>
        <v>3.155</v>
      </c>
      <c r="N22" s="5" t="n">
        <v>5092</v>
      </c>
    </row>
    <row r="23" customFormat="false" ht="11.25" hidden="false" customHeight="false" outlineLevel="0" collapsed="false">
      <c r="A23" s="1" t="n">
        <v>37117</v>
      </c>
      <c r="B23" s="2" t="s">
        <v>28</v>
      </c>
      <c r="C23" s="3" t="s">
        <v>18</v>
      </c>
      <c r="D23" s="2" t="n">
        <v>255905</v>
      </c>
      <c r="E23" s="5" t="n">
        <v>4576</v>
      </c>
      <c r="F23" s="11" t="n">
        <v>3.005</v>
      </c>
      <c r="G23" s="39" t="n">
        <f aca="false">E23*F23</f>
        <v>13750.88</v>
      </c>
      <c r="J23" s="2"/>
      <c r="K23" s="2"/>
      <c r="L23" s="2"/>
      <c r="M23" s="127" t="n">
        <f aca="false">+F23-K23</f>
        <v>3.005</v>
      </c>
      <c r="N23" s="5" t="n">
        <v>4576</v>
      </c>
    </row>
    <row r="24" customFormat="false" ht="11.25" hidden="false" customHeight="false" outlineLevel="0" collapsed="false">
      <c r="A24" s="1" t="n">
        <v>37118</v>
      </c>
      <c r="B24" s="2" t="s">
        <v>28</v>
      </c>
      <c r="C24" s="3" t="s">
        <v>18</v>
      </c>
      <c r="D24" s="2" t="n">
        <v>255905</v>
      </c>
      <c r="E24" s="5" t="n">
        <v>4576</v>
      </c>
      <c r="F24" s="11" t="n">
        <v>3.02</v>
      </c>
      <c r="G24" s="39" t="n">
        <f aca="false">E24*F24</f>
        <v>13819.52</v>
      </c>
      <c r="J24" s="2"/>
      <c r="K24" s="2"/>
      <c r="L24" s="2"/>
      <c r="M24" s="127" t="n">
        <f aca="false">+F24-K24</f>
        <v>3.02</v>
      </c>
      <c r="N24" s="5" t="n">
        <v>4576</v>
      </c>
    </row>
    <row r="25" customFormat="false" ht="11.25" hidden="false" customHeight="false" outlineLevel="0" collapsed="false">
      <c r="A25" s="1" t="n">
        <v>37119</v>
      </c>
      <c r="B25" s="2" t="s">
        <v>28</v>
      </c>
      <c r="C25" s="3" t="s">
        <v>18</v>
      </c>
      <c r="D25" s="2" t="n">
        <v>255905</v>
      </c>
      <c r="E25" s="5" t="n">
        <v>4576</v>
      </c>
      <c r="F25" s="11" t="n">
        <v>3.12</v>
      </c>
      <c r="G25" s="39" t="n">
        <f aca="false">E25*F25</f>
        <v>14277.12</v>
      </c>
      <c r="J25" s="2"/>
      <c r="K25" s="2"/>
      <c r="L25" s="2"/>
      <c r="M25" s="127" t="n">
        <f aca="false">+F25-K25</f>
        <v>3.12</v>
      </c>
      <c r="N25" s="5" t="n">
        <v>4576</v>
      </c>
    </row>
    <row r="26" customFormat="false" ht="11.25" hidden="false" customHeight="false" outlineLevel="0" collapsed="false">
      <c r="A26" s="1" t="n">
        <v>37120</v>
      </c>
      <c r="B26" s="2" t="s">
        <v>28</v>
      </c>
      <c r="C26" s="3" t="s">
        <v>18</v>
      </c>
      <c r="D26" s="2" t="n">
        <v>255905</v>
      </c>
      <c r="E26" s="5" t="n">
        <v>4576</v>
      </c>
      <c r="F26" s="11" t="n">
        <v>3.455</v>
      </c>
      <c r="G26" s="39" t="n">
        <f aca="false">E26*F26</f>
        <v>15810.08</v>
      </c>
      <c r="J26" s="2"/>
      <c r="K26" s="2"/>
      <c r="L26" s="2"/>
      <c r="M26" s="127" t="n">
        <f aca="false">+F26-K26</f>
        <v>3.455</v>
      </c>
      <c r="N26" s="5" t="n">
        <v>4576</v>
      </c>
    </row>
    <row r="27" customFormat="false" ht="11.25" hidden="false" customHeight="false" outlineLevel="0" collapsed="false">
      <c r="A27" s="1" t="n">
        <v>37121</v>
      </c>
      <c r="B27" s="2" t="s">
        <v>28</v>
      </c>
      <c r="C27" s="3" t="s">
        <v>18</v>
      </c>
      <c r="D27" s="2" t="n">
        <v>255905</v>
      </c>
      <c r="E27" s="5" t="n">
        <v>22556</v>
      </c>
      <c r="F27" s="11" t="n">
        <v>3.195</v>
      </c>
      <c r="G27" s="39" t="n">
        <f aca="false">E27*F27</f>
        <v>72066.42</v>
      </c>
      <c r="J27" s="2"/>
      <c r="K27" s="2"/>
      <c r="L27" s="2"/>
      <c r="M27" s="127" t="n">
        <f aca="false">+F27-K27</f>
        <v>3.195</v>
      </c>
      <c r="N27" s="5" t="n">
        <v>22556</v>
      </c>
    </row>
    <row r="28" customFormat="false" ht="11.25" hidden="false" customHeight="false" outlineLevel="0" collapsed="false">
      <c r="A28" s="1" t="n">
        <v>37122</v>
      </c>
      <c r="B28" s="2" t="s">
        <v>28</v>
      </c>
      <c r="C28" s="3" t="s">
        <v>18</v>
      </c>
      <c r="D28" s="2" t="n">
        <v>255905</v>
      </c>
      <c r="E28" s="5" t="n">
        <v>22556</v>
      </c>
      <c r="F28" s="11" t="n">
        <v>3.195</v>
      </c>
      <c r="G28" s="39" t="n">
        <f aca="false">E28*F28</f>
        <v>72066.42</v>
      </c>
      <c r="J28" s="2"/>
      <c r="K28" s="2"/>
      <c r="L28" s="2"/>
      <c r="M28" s="127" t="n">
        <f aca="false">+F28-K28</f>
        <v>3.195</v>
      </c>
      <c r="N28" s="5" t="n">
        <v>22556</v>
      </c>
    </row>
    <row r="29" customFormat="false" ht="11.25" hidden="false" customHeight="false" outlineLevel="0" collapsed="false">
      <c r="A29" s="1" t="n">
        <v>37123</v>
      </c>
      <c r="B29" s="2" t="s">
        <v>28</v>
      </c>
      <c r="C29" s="3" t="s">
        <v>18</v>
      </c>
      <c r="D29" s="2" t="n">
        <v>255905</v>
      </c>
      <c r="E29" s="5" t="n">
        <v>22556</v>
      </c>
      <c r="F29" s="11" t="n">
        <v>3.195</v>
      </c>
      <c r="G29" s="39" t="n">
        <f aca="false">E29*F29</f>
        <v>72066.42</v>
      </c>
      <c r="J29" s="2"/>
      <c r="K29" s="2"/>
      <c r="L29" s="2"/>
      <c r="M29" s="127" t="n">
        <f aca="false">+F29-K29</f>
        <v>3.195</v>
      </c>
      <c r="N29" s="5" t="n">
        <v>22556</v>
      </c>
    </row>
    <row r="30" customFormat="false" ht="11.25" hidden="false" customHeight="false" outlineLevel="0" collapsed="false">
      <c r="A30" s="1" t="n">
        <v>37127</v>
      </c>
      <c r="B30" s="2" t="s">
        <v>28</v>
      </c>
      <c r="C30" s="3" t="s">
        <v>18</v>
      </c>
      <c r="D30" s="2" t="n">
        <v>255905</v>
      </c>
      <c r="E30" s="5" t="n">
        <v>29263</v>
      </c>
      <c r="F30" s="11" t="n">
        <v>2.845</v>
      </c>
      <c r="G30" s="39" t="n">
        <f aca="false">E30*F30</f>
        <v>83253.235</v>
      </c>
      <c r="J30" s="2"/>
      <c r="K30" s="2"/>
      <c r="L30" s="2"/>
      <c r="M30" s="127" t="n">
        <f aca="false">+F30-K30</f>
        <v>2.845</v>
      </c>
      <c r="N30" s="5" t="n">
        <v>29263</v>
      </c>
    </row>
    <row r="31" customFormat="false" ht="11.25" hidden="false" customHeight="false" outlineLevel="0" collapsed="false">
      <c r="A31" s="1" t="n">
        <v>37128</v>
      </c>
      <c r="B31" s="2" t="s">
        <v>28</v>
      </c>
      <c r="C31" s="3" t="s">
        <v>18</v>
      </c>
      <c r="D31" s="2" t="n">
        <v>255905</v>
      </c>
      <c r="E31" s="5" t="n">
        <v>59263</v>
      </c>
      <c r="F31" s="11" t="n">
        <v>2.75</v>
      </c>
      <c r="G31" s="39" t="n">
        <f aca="false">E31*F31</f>
        <v>162973.25</v>
      </c>
      <c r="J31" s="2"/>
      <c r="K31" s="2"/>
      <c r="L31" s="2"/>
      <c r="M31" s="127" t="n">
        <f aca="false">+F31-K31</f>
        <v>2.75</v>
      </c>
      <c r="N31" s="5" t="n">
        <v>59263</v>
      </c>
    </row>
    <row r="32" customFormat="false" ht="11.25" hidden="false" customHeight="false" outlineLevel="0" collapsed="false">
      <c r="A32" s="1" t="n">
        <v>37129</v>
      </c>
      <c r="B32" s="2" t="s">
        <v>28</v>
      </c>
      <c r="C32" s="3" t="s">
        <v>18</v>
      </c>
      <c r="D32" s="2" t="n">
        <v>255905</v>
      </c>
      <c r="E32" s="5" t="n">
        <v>59263</v>
      </c>
      <c r="F32" s="11" t="n">
        <v>2.75</v>
      </c>
      <c r="G32" s="39" t="n">
        <f aca="false">E32*F32</f>
        <v>162973.25</v>
      </c>
      <c r="J32" s="2"/>
      <c r="K32" s="2"/>
      <c r="L32" s="2"/>
      <c r="M32" s="127" t="n">
        <f aca="false">+F32-K32</f>
        <v>2.75</v>
      </c>
      <c r="N32" s="5" t="n">
        <v>59263</v>
      </c>
    </row>
    <row r="33" customFormat="false" ht="11.25" hidden="false" customHeight="false" outlineLevel="0" collapsed="false">
      <c r="A33" s="1" t="n">
        <v>37130</v>
      </c>
      <c r="B33" s="2" t="s">
        <v>28</v>
      </c>
      <c r="C33" s="3" t="s">
        <v>18</v>
      </c>
      <c r="D33" s="2" t="n">
        <v>255905</v>
      </c>
      <c r="E33" s="5" t="n">
        <v>59263</v>
      </c>
      <c r="F33" s="11" t="n">
        <v>2.75</v>
      </c>
      <c r="G33" s="39" t="n">
        <f aca="false">E33*F33</f>
        <v>162973.25</v>
      </c>
      <c r="J33" s="2"/>
      <c r="K33" s="2"/>
      <c r="L33" s="2"/>
      <c r="M33" s="127" t="n">
        <f aca="false">+F33-K33</f>
        <v>2.75</v>
      </c>
      <c r="N33" s="5" t="n">
        <v>59263</v>
      </c>
    </row>
    <row r="34" customFormat="false" ht="11.25" hidden="false" customHeight="false" outlineLevel="0" collapsed="false">
      <c r="A34" s="1" t="n">
        <v>37131</v>
      </c>
      <c r="B34" s="2" t="s">
        <v>28</v>
      </c>
      <c r="C34" s="3" t="s">
        <v>18</v>
      </c>
      <c r="D34" s="2" t="n">
        <v>255905</v>
      </c>
      <c r="E34" s="5" t="n">
        <v>23389</v>
      </c>
      <c r="F34" s="11" t="n">
        <v>2.59</v>
      </c>
      <c r="G34" s="39" t="n">
        <f aca="false">E34*F34</f>
        <v>60577.51</v>
      </c>
      <c r="J34" s="2"/>
      <c r="K34" s="2"/>
      <c r="L34" s="2"/>
      <c r="M34" s="127" t="n">
        <f aca="false">+F34-K34</f>
        <v>2.59</v>
      </c>
      <c r="N34" s="5" t="n">
        <v>23389</v>
      </c>
    </row>
    <row r="35" customFormat="false" ht="11.25" hidden="false" customHeight="false" outlineLevel="0" collapsed="false">
      <c r="A35" s="1" t="n">
        <v>37133</v>
      </c>
      <c r="B35" s="2" t="s">
        <v>28</v>
      </c>
      <c r="C35" s="3" t="s">
        <v>18</v>
      </c>
      <c r="D35" s="2" t="n">
        <v>255905</v>
      </c>
      <c r="E35" s="5" t="n">
        <v>9369</v>
      </c>
      <c r="F35" s="11" t="n">
        <v>2.44</v>
      </c>
      <c r="G35" s="39" t="n">
        <f aca="false">E35*F35</f>
        <v>22860.36</v>
      </c>
      <c r="J35" s="2"/>
      <c r="K35" s="2"/>
      <c r="L35" s="2"/>
      <c r="M35" s="127" t="n">
        <f aca="false">+F35-K35</f>
        <v>2.44</v>
      </c>
      <c r="N35" s="5" t="n">
        <v>9369</v>
      </c>
    </row>
    <row r="36" customFormat="false" ht="11.25" hidden="false" customHeight="false" outlineLevel="0" collapsed="false">
      <c r="A36" s="1" t="n">
        <v>37106</v>
      </c>
      <c r="B36" s="2" t="s">
        <v>255</v>
      </c>
      <c r="C36" s="3"/>
      <c r="H36" s="3" t="s">
        <v>200</v>
      </c>
      <c r="I36" s="2" t="n">
        <v>257324</v>
      </c>
      <c r="J36" s="5" t="n">
        <v>5000</v>
      </c>
      <c r="K36" s="11" t="n">
        <v>3.17</v>
      </c>
      <c r="L36" s="39" t="n">
        <f aca="false">J36*K36</f>
        <v>15850</v>
      </c>
      <c r="M36" s="127" t="n">
        <f aca="false">+F36-K36</f>
        <v>-3.17</v>
      </c>
      <c r="N36" s="5" t="n">
        <v>5000</v>
      </c>
    </row>
    <row r="37" customFormat="false" ht="11.25" hidden="false" customHeight="false" outlineLevel="0" collapsed="false">
      <c r="A37" s="1" t="s">
        <v>253</v>
      </c>
      <c r="B37" s="2" t="s">
        <v>255</v>
      </c>
      <c r="C37" s="3"/>
      <c r="H37" s="3" t="s">
        <v>200</v>
      </c>
      <c r="I37" s="2" t="n">
        <v>257324</v>
      </c>
      <c r="J37" s="5" t="n">
        <v>15000</v>
      </c>
      <c r="K37" s="11" t="n">
        <v>3.09</v>
      </c>
      <c r="L37" s="39" t="n">
        <f aca="false">J37*K37</f>
        <v>46350</v>
      </c>
      <c r="M37" s="127" t="n">
        <f aca="false">+F37-K37</f>
        <v>-3.09</v>
      </c>
      <c r="N37" s="5" t="n">
        <v>15000</v>
      </c>
    </row>
    <row r="38" customFormat="false" ht="11.25" hidden="false" customHeight="false" outlineLevel="0" collapsed="false">
      <c r="A38" s="1" t="n">
        <v>37110</v>
      </c>
      <c r="B38" s="2" t="s">
        <v>28</v>
      </c>
      <c r="C38" s="3"/>
      <c r="H38" s="3" t="s">
        <v>200</v>
      </c>
      <c r="I38" s="2" t="n">
        <v>257324</v>
      </c>
      <c r="J38" s="5" t="n">
        <v>5000</v>
      </c>
      <c r="K38" s="11" t="n">
        <v>3.06</v>
      </c>
      <c r="L38" s="39" t="n">
        <f aca="false">J38*K38</f>
        <v>15300</v>
      </c>
      <c r="M38" s="127" t="n">
        <f aca="false">+F38-K38</f>
        <v>-3.06</v>
      </c>
      <c r="N38" s="5" t="n">
        <v>5000</v>
      </c>
    </row>
    <row r="39" customFormat="false" ht="11.25" hidden="false" customHeight="false" outlineLevel="0" collapsed="false">
      <c r="A39" s="1" t="n">
        <v>37111</v>
      </c>
      <c r="B39" s="2" t="s">
        <v>28</v>
      </c>
      <c r="C39" s="3"/>
      <c r="E39" s="31"/>
      <c r="H39" s="3" t="s">
        <v>200</v>
      </c>
      <c r="I39" s="2" t="n">
        <v>257324</v>
      </c>
      <c r="J39" s="5" t="n">
        <v>5000</v>
      </c>
      <c r="K39" s="11" t="n">
        <v>3.18</v>
      </c>
      <c r="L39" s="39" t="n">
        <f aca="false">J39*K39</f>
        <v>15900</v>
      </c>
      <c r="M39" s="127" t="n">
        <f aca="false">+F39-K39</f>
        <v>-3.18</v>
      </c>
      <c r="N39" s="5" t="n">
        <v>5000</v>
      </c>
      <c r="P39" s="34"/>
    </row>
    <row r="40" customFormat="false" ht="11.25" hidden="false" customHeight="false" outlineLevel="0" collapsed="false">
      <c r="A40" s="1" t="n">
        <v>37113</v>
      </c>
      <c r="B40" s="2" t="s">
        <v>28</v>
      </c>
      <c r="C40" s="3"/>
      <c r="H40" s="3" t="s">
        <v>200</v>
      </c>
      <c r="I40" s="2" t="n">
        <v>257324</v>
      </c>
      <c r="J40" s="5" t="n">
        <v>10000</v>
      </c>
      <c r="K40" s="11" t="n">
        <v>3.11</v>
      </c>
      <c r="L40" s="39" t="n">
        <f aca="false">J40*K40</f>
        <v>31100</v>
      </c>
      <c r="M40" s="127" t="n">
        <f aca="false">+F40-K40</f>
        <v>-3.11</v>
      </c>
      <c r="N40" s="5" t="n">
        <v>10000</v>
      </c>
    </row>
    <row r="41" customFormat="false" ht="11.25" hidden="false" customHeight="false" outlineLevel="0" collapsed="false">
      <c r="A41" s="1" t="s">
        <v>256</v>
      </c>
      <c r="B41" s="2" t="s">
        <v>28</v>
      </c>
      <c r="C41" s="3"/>
      <c r="H41" s="3" t="s">
        <v>200</v>
      </c>
      <c r="I41" s="2" t="n">
        <v>257324</v>
      </c>
      <c r="J41" s="5" t="n">
        <v>30000</v>
      </c>
      <c r="K41" s="11" t="n">
        <v>2.957</v>
      </c>
      <c r="L41" s="39" t="n">
        <f aca="false">J41*K41</f>
        <v>88710</v>
      </c>
      <c r="M41" s="127" t="n">
        <f aca="false">+F41-K41</f>
        <v>-2.957</v>
      </c>
      <c r="N41" s="5" t="n">
        <v>30000</v>
      </c>
    </row>
    <row r="42" customFormat="false" ht="11.25" hidden="false" customHeight="false" outlineLevel="0" collapsed="false">
      <c r="A42" s="1" t="n">
        <v>37117</v>
      </c>
      <c r="B42" s="2" t="s">
        <v>28</v>
      </c>
      <c r="C42" s="3"/>
      <c r="H42" s="3" t="s">
        <v>200</v>
      </c>
      <c r="I42" s="2" t="n">
        <v>257324</v>
      </c>
      <c r="J42" s="5" t="n">
        <v>10000</v>
      </c>
      <c r="K42" s="11" t="n">
        <v>3.005</v>
      </c>
      <c r="L42" s="39" t="n">
        <f aca="false">J42*K42</f>
        <v>30050</v>
      </c>
      <c r="M42" s="127" t="n">
        <f aca="false">+F42-K42</f>
        <v>-3.005</v>
      </c>
      <c r="N42" s="5" t="n">
        <v>10000</v>
      </c>
    </row>
    <row r="43" customFormat="false" ht="11.25" hidden="false" customHeight="false" outlineLevel="0" collapsed="false">
      <c r="A43" s="1" t="n">
        <v>37118</v>
      </c>
      <c r="B43" s="2" t="s">
        <v>28</v>
      </c>
      <c r="C43" s="3"/>
      <c r="H43" s="3" t="s">
        <v>200</v>
      </c>
      <c r="I43" s="2" t="n">
        <v>257324</v>
      </c>
      <c r="J43" s="5" t="n">
        <v>10000</v>
      </c>
      <c r="K43" s="11" t="n">
        <v>3.025</v>
      </c>
      <c r="L43" s="39" t="n">
        <f aca="false">J43*K43</f>
        <v>30250</v>
      </c>
      <c r="M43" s="127" t="n">
        <f aca="false">+F43-K43</f>
        <v>-3.025</v>
      </c>
      <c r="N43" s="5" t="n">
        <v>10000</v>
      </c>
    </row>
    <row r="44" customFormat="false" ht="11.25" hidden="false" customHeight="false" outlineLevel="0" collapsed="false">
      <c r="A44" s="1" t="n">
        <v>37119</v>
      </c>
      <c r="B44" s="2" t="s">
        <v>28</v>
      </c>
      <c r="C44" s="3"/>
      <c r="H44" s="3" t="s">
        <v>200</v>
      </c>
      <c r="I44" s="2" t="n">
        <v>257324</v>
      </c>
      <c r="J44" s="5" t="n">
        <v>10000</v>
      </c>
      <c r="K44" s="11" t="n">
        <v>3.118</v>
      </c>
      <c r="L44" s="39" t="n">
        <f aca="false">J44*K44</f>
        <v>31180</v>
      </c>
      <c r="M44" s="127" t="n">
        <f aca="false">+F44-K44</f>
        <v>-3.118</v>
      </c>
      <c r="N44" s="5" t="n">
        <v>10000</v>
      </c>
    </row>
    <row r="45" customFormat="false" ht="11.25" hidden="false" customHeight="false" outlineLevel="0" collapsed="false">
      <c r="A45" s="1" t="n">
        <v>37120</v>
      </c>
      <c r="B45" s="2" t="s">
        <v>28</v>
      </c>
      <c r="C45" s="3"/>
      <c r="H45" s="3" t="s">
        <v>200</v>
      </c>
      <c r="I45" s="2" t="n">
        <v>257324</v>
      </c>
      <c r="J45" s="5" t="n">
        <v>10000</v>
      </c>
      <c r="K45" s="11" t="n">
        <v>3.484</v>
      </c>
      <c r="L45" s="39" t="n">
        <f aca="false">J45*K45</f>
        <v>34840</v>
      </c>
      <c r="M45" s="127" t="n">
        <f aca="false">+F45-K45</f>
        <v>-3.484</v>
      </c>
      <c r="N45" s="5" t="n">
        <v>10000</v>
      </c>
    </row>
    <row r="46" customFormat="false" ht="11.25" hidden="false" customHeight="false" outlineLevel="0" collapsed="false">
      <c r="A46" s="1" t="n">
        <v>37106</v>
      </c>
      <c r="B46" s="2" t="s">
        <v>28</v>
      </c>
      <c r="C46" s="3"/>
      <c r="H46" s="3" t="s">
        <v>200</v>
      </c>
      <c r="I46" s="2" t="n">
        <v>257324</v>
      </c>
      <c r="J46" s="5" t="n">
        <v>13535</v>
      </c>
      <c r="K46" s="11" t="n">
        <v>3.28</v>
      </c>
      <c r="L46" s="39" t="n">
        <f aca="false">J46*K46</f>
        <v>44394.8</v>
      </c>
      <c r="M46" s="127" t="n">
        <f aca="false">+F46-K46</f>
        <v>-3.28</v>
      </c>
      <c r="N46" s="5" t="n">
        <v>13535</v>
      </c>
    </row>
    <row r="47" customFormat="false" ht="11.25" hidden="false" customHeight="false" outlineLevel="0" collapsed="false">
      <c r="A47" s="1" t="s">
        <v>253</v>
      </c>
      <c r="B47" s="2" t="s">
        <v>28</v>
      </c>
      <c r="C47" s="3"/>
      <c r="H47" s="3" t="s">
        <v>200</v>
      </c>
      <c r="I47" s="2" t="n">
        <v>257324</v>
      </c>
      <c r="J47" s="5" t="n">
        <v>88873</v>
      </c>
      <c r="K47" s="11" t="n">
        <v>3.17</v>
      </c>
      <c r="L47" s="39" t="n">
        <f aca="false">J47*K47</f>
        <v>281727.41</v>
      </c>
      <c r="M47" s="127" t="n">
        <f aca="false">+F47-K47</f>
        <v>-3.17</v>
      </c>
      <c r="N47" s="5" t="n">
        <v>88873</v>
      </c>
    </row>
    <row r="48" customFormat="false" ht="11.25" hidden="false" customHeight="false" outlineLevel="0" collapsed="false">
      <c r="A48" s="1" t="n">
        <v>37110</v>
      </c>
      <c r="B48" s="2" t="s">
        <v>28</v>
      </c>
      <c r="C48" s="3"/>
      <c r="H48" s="3" t="s">
        <v>200</v>
      </c>
      <c r="I48" s="2" t="n">
        <v>257324</v>
      </c>
      <c r="J48" s="5" t="n">
        <v>87933</v>
      </c>
      <c r="K48" s="11" t="n">
        <v>3.09</v>
      </c>
      <c r="L48" s="39" t="n">
        <f aca="false">J48*K48</f>
        <v>271712.97</v>
      </c>
      <c r="M48" s="127" t="n">
        <f aca="false">+F48-K48</f>
        <v>-3.09</v>
      </c>
      <c r="N48" s="5" t="n">
        <v>87933</v>
      </c>
    </row>
    <row r="49" customFormat="false" ht="11.25" hidden="false" customHeight="false" outlineLevel="0" collapsed="false">
      <c r="A49" s="1" t="n">
        <v>37111</v>
      </c>
      <c r="B49" s="2" t="s">
        <v>28</v>
      </c>
      <c r="C49" s="3"/>
      <c r="H49" s="3" t="s">
        <v>200</v>
      </c>
      <c r="I49" s="2" t="n">
        <v>257324</v>
      </c>
      <c r="J49" s="5" t="n">
        <v>23673</v>
      </c>
      <c r="K49" s="11" t="n">
        <v>3.06</v>
      </c>
      <c r="L49" s="39" t="n">
        <f aca="false">J49*K49</f>
        <v>72439.38</v>
      </c>
      <c r="M49" s="127" t="n">
        <f aca="false">+F49-K49</f>
        <v>-3.06</v>
      </c>
      <c r="N49" s="5" t="n">
        <v>23673</v>
      </c>
    </row>
    <row r="50" customFormat="false" ht="11.25" hidden="false" customHeight="false" outlineLevel="0" collapsed="false">
      <c r="A50" s="1" t="n">
        <v>37112</v>
      </c>
      <c r="B50" s="2" t="s">
        <v>28</v>
      </c>
      <c r="C50" s="3"/>
      <c r="H50" s="3" t="s">
        <v>200</v>
      </c>
      <c r="I50" s="2" t="n">
        <v>257324</v>
      </c>
      <c r="J50" s="5" t="n">
        <v>12128</v>
      </c>
      <c r="K50" s="11" t="n">
        <v>3.18</v>
      </c>
      <c r="L50" s="39" t="n">
        <f aca="false">J50*K50</f>
        <v>38567.04</v>
      </c>
      <c r="M50" s="127" t="n">
        <f aca="false">+F50-K50</f>
        <v>-3.18</v>
      </c>
      <c r="N50" s="5" t="n">
        <v>12128</v>
      </c>
    </row>
    <row r="51" customFormat="false" ht="11.25" hidden="false" customHeight="false" outlineLevel="0" collapsed="false">
      <c r="A51" s="1" t="n">
        <v>37113</v>
      </c>
      <c r="B51" s="2" t="s">
        <v>28</v>
      </c>
      <c r="C51" s="3"/>
      <c r="H51" s="3" t="s">
        <v>200</v>
      </c>
      <c r="I51" s="2" t="n">
        <v>257324</v>
      </c>
      <c r="J51" s="5" t="n">
        <v>37821</v>
      </c>
      <c r="K51" s="11" t="n">
        <v>3.161</v>
      </c>
      <c r="L51" s="39" t="n">
        <f aca="false">J51*K51</f>
        <v>119552.181</v>
      </c>
      <c r="M51" s="127" t="n">
        <f aca="false">+F51-K51</f>
        <v>-3.161</v>
      </c>
      <c r="N51" s="5" t="n">
        <v>37821</v>
      </c>
    </row>
    <row r="52" customFormat="false" ht="11.25" hidden="false" customHeight="false" outlineLevel="0" collapsed="false">
      <c r="A52" s="1" t="s">
        <v>256</v>
      </c>
      <c r="B52" s="2" t="s">
        <v>28</v>
      </c>
      <c r="C52" s="3"/>
      <c r="H52" s="3" t="s">
        <v>200</v>
      </c>
      <c r="I52" s="2" t="n">
        <v>257324</v>
      </c>
      <c r="J52" s="5" t="n">
        <v>52896</v>
      </c>
      <c r="K52" s="11" t="n">
        <v>3.11</v>
      </c>
      <c r="L52" s="39" t="n">
        <f aca="false">J52*K52</f>
        <v>164506.56</v>
      </c>
      <c r="M52" s="127" t="n">
        <f aca="false">+F52-K52</f>
        <v>-3.11</v>
      </c>
      <c r="N52" s="5" t="n">
        <v>52896</v>
      </c>
    </row>
    <row r="53" customFormat="false" ht="11.25" hidden="false" customHeight="false" outlineLevel="0" collapsed="false">
      <c r="A53" s="1" t="n">
        <v>37118</v>
      </c>
      <c r="B53" s="2" t="s">
        <v>28</v>
      </c>
      <c r="C53" s="3"/>
      <c r="H53" s="3" t="s">
        <v>200</v>
      </c>
      <c r="I53" s="2" t="n">
        <v>257324</v>
      </c>
      <c r="J53" s="5" t="n">
        <v>9441</v>
      </c>
      <c r="K53" s="11" t="n">
        <v>2.957</v>
      </c>
      <c r="L53" s="39" t="n">
        <f aca="false">J53*K53</f>
        <v>27917.037</v>
      </c>
      <c r="M53" s="127" t="n">
        <f aca="false">+F53-K53</f>
        <v>-2.957</v>
      </c>
      <c r="N53" s="5" t="n">
        <v>9441</v>
      </c>
    </row>
    <row r="54" customFormat="false" ht="11.25" hidden="false" customHeight="false" outlineLevel="0" collapsed="false">
      <c r="A54" s="1" t="n">
        <v>37119</v>
      </c>
      <c r="B54" s="2" t="s">
        <v>28</v>
      </c>
      <c r="C54" s="3"/>
      <c r="H54" s="3" t="s">
        <v>200</v>
      </c>
      <c r="I54" s="2" t="n">
        <v>257324</v>
      </c>
      <c r="J54" s="5" t="n">
        <v>29111</v>
      </c>
      <c r="K54" s="11" t="n">
        <v>3.025</v>
      </c>
      <c r="L54" s="39" t="n">
        <f aca="false">J54*K54</f>
        <v>88060.775</v>
      </c>
      <c r="M54" s="127" t="n">
        <f aca="false">+F54-K54</f>
        <v>-3.025</v>
      </c>
      <c r="N54" s="5" t="n">
        <v>29111</v>
      </c>
    </row>
    <row r="55" customFormat="false" ht="11.25" hidden="false" customHeight="false" outlineLevel="0" collapsed="false">
      <c r="A55" s="1" t="n">
        <v>37120</v>
      </c>
      <c r="B55" s="2" t="s">
        <v>28</v>
      </c>
      <c r="C55" s="3"/>
      <c r="H55" s="3" t="s">
        <v>200</v>
      </c>
      <c r="I55" s="2" t="n">
        <v>257324</v>
      </c>
      <c r="J55" s="5" t="n">
        <v>134175</v>
      </c>
      <c r="K55" s="11" t="n">
        <v>3.118</v>
      </c>
      <c r="L55" s="39" t="n">
        <f aca="false">J55*K55</f>
        <v>418357.65</v>
      </c>
      <c r="M55" s="127" t="n">
        <f aca="false">+F55-K55</f>
        <v>-3.118</v>
      </c>
      <c r="N55" s="5" t="n">
        <v>134175</v>
      </c>
    </row>
    <row r="56" customFormat="false" ht="11.25" hidden="false" customHeight="false" outlineLevel="0" collapsed="false">
      <c r="A56" s="1" t="n">
        <v>37106</v>
      </c>
      <c r="B56" s="2" t="s">
        <v>28</v>
      </c>
      <c r="C56" s="3"/>
      <c r="H56" s="3" t="s">
        <v>200</v>
      </c>
      <c r="I56" s="2" t="n">
        <v>257324</v>
      </c>
      <c r="J56" s="5" t="n">
        <v>96478</v>
      </c>
      <c r="K56" s="11" t="n">
        <v>3.484</v>
      </c>
      <c r="L56" s="39" t="n">
        <f aca="false">J56*K56</f>
        <v>336129.352</v>
      </c>
      <c r="M56" s="127" t="n">
        <f aca="false">+F56-K56</f>
        <v>-3.484</v>
      </c>
      <c r="N56" s="5" t="n">
        <v>96478</v>
      </c>
    </row>
    <row r="57" customFormat="false" ht="11.25" hidden="false" customHeight="false" outlineLevel="0" collapsed="false">
      <c r="A57" s="1" t="n">
        <v>37106</v>
      </c>
      <c r="B57" s="2" t="s">
        <v>255</v>
      </c>
      <c r="C57" s="3"/>
      <c r="H57" s="3" t="s">
        <v>200</v>
      </c>
      <c r="I57" s="2" t="n">
        <v>257324</v>
      </c>
      <c r="J57" s="5" t="n">
        <v>10304</v>
      </c>
      <c r="K57" s="11" t="n">
        <v>3.17</v>
      </c>
      <c r="L57" s="39" t="n">
        <f aca="false">J57*K57</f>
        <v>32663.68</v>
      </c>
      <c r="M57" s="127" t="n">
        <f aca="false">+F57-K57</f>
        <v>-3.17</v>
      </c>
      <c r="N57" s="5" t="n">
        <v>10304</v>
      </c>
    </row>
    <row r="58" customFormat="false" ht="11.25" hidden="false" customHeight="false" outlineLevel="0" collapsed="false">
      <c r="A58" s="1" t="s">
        <v>253</v>
      </c>
      <c r="B58" s="2" t="s">
        <v>255</v>
      </c>
      <c r="C58" s="3"/>
      <c r="H58" s="3" t="s">
        <v>200</v>
      </c>
      <c r="I58" s="2" t="n">
        <v>257324</v>
      </c>
      <c r="J58" s="5" t="n">
        <v>120</v>
      </c>
      <c r="K58" s="11" t="n">
        <v>3.09</v>
      </c>
      <c r="L58" s="39" t="n">
        <f aca="false">J58*K58</f>
        <v>370.8</v>
      </c>
      <c r="M58" s="127" t="n">
        <f aca="false">+F58-K58</f>
        <v>-3.09</v>
      </c>
      <c r="N58" s="5" t="n">
        <v>120</v>
      </c>
    </row>
    <row r="59" customFormat="false" ht="11.25" hidden="false" customHeight="false" outlineLevel="0" collapsed="false">
      <c r="A59" s="1" t="n">
        <v>37111</v>
      </c>
      <c r="B59" s="2" t="s">
        <v>28</v>
      </c>
      <c r="C59" s="3"/>
      <c r="H59" s="3" t="s">
        <v>200</v>
      </c>
      <c r="I59" s="2" t="n">
        <v>257324</v>
      </c>
      <c r="J59" s="5" t="n">
        <v>785</v>
      </c>
      <c r="K59" s="11" t="n">
        <v>3.06</v>
      </c>
      <c r="L59" s="39" t="n">
        <f aca="false">J59*K59</f>
        <v>2402.1</v>
      </c>
      <c r="M59" s="127" t="n">
        <f aca="false">+F59-K59</f>
        <v>-3.06</v>
      </c>
      <c r="N59" s="5" t="n">
        <v>785</v>
      </c>
    </row>
    <row r="60" customFormat="false" ht="11.25" hidden="false" customHeight="false" outlineLevel="0" collapsed="false">
      <c r="A60" s="1" t="n">
        <v>37112</v>
      </c>
      <c r="B60" s="2" t="s">
        <v>28</v>
      </c>
      <c r="C60" s="3"/>
      <c r="H60" s="3" t="s">
        <v>200</v>
      </c>
      <c r="I60" s="2" t="n">
        <v>257324</v>
      </c>
      <c r="J60" s="5" t="n">
        <v>555</v>
      </c>
      <c r="K60" s="11" t="n">
        <v>3.18</v>
      </c>
      <c r="L60" s="39" t="n">
        <f aca="false">J60*K60</f>
        <v>1764.9</v>
      </c>
      <c r="M60" s="127" t="n">
        <f aca="false">+F60-K60</f>
        <v>-3.18</v>
      </c>
      <c r="N60" s="5" t="n">
        <v>555</v>
      </c>
    </row>
    <row r="61" customFormat="false" ht="11.25" hidden="false" customHeight="false" outlineLevel="0" collapsed="false">
      <c r="A61" s="1" t="n">
        <v>37113</v>
      </c>
      <c r="B61" s="2" t="s">
        <v>28</v>
      </c>
      <c r="C61" s="3"/>
      <c r="H61" s="3" t="s">
        <v>200</v>
      </c>
      <c r="I61" s="2" t="n">
        <v>257324</v>
      </c>
      <c r="J61" s="5" t="n">
        <v>252</v>
      </c>
      <c r="K61" s="11" t="n">
        <v>3.161</v>
      </c>
      <c r="L61" s="39" t="n">
        <f aca="false">J61*K61</f>
        <v>796.572</v>
      </c>
      <c r="M61" s="127" t="n">
        <f aca="false">+F61-K61</f>
        <v>-3.161</v>
      </c>
      <c r="N61" s="5" t="n">
        <v>252</v>
      </c>
    </row>
    <row r="62" customFormat="false" ht="11.25" hidden="false" customHeight="false" outlineLevel="0" collapsed="false">
      <c r="A62" s="1" t="n">
        <v>37113</v>
      </c>
      <c r="B62" s="2" t="s">
        <v>257</v>
      </c>
      <c r="C62" s="3"/>
      <c r="H62" s="3" t="s">
        <v>200</v>
      </c>
      <c r="I62" s="2" t="n">
        <v>257324</v>
      </c>
      <c r="J62" s="5" t="n">
        <v>44784</v>
      </c>
      <c r="K62" s="11" t="n">
        <v>3.11</v>
      </c>
      <c r="L62" s="39" t="n">
        <f aca="false">J62*K62</f>
        <v>139278.24</v>
      </c>
      <c r="M62" s="127" t="n">
        <f aca="false">+F62-K62</f>
        <v>-3.11</v>
      </c>
      <c r="N62" s="5" t="n">
        <v>44784</v>
      </c>
    </row>
    <row r="63" customFormat="false" ht="11.25" hidden="false" customHeight="false" outlineLevel="0" collapsed="false">
      <c r="A63" s="1" t="n">
        <v>37117</v>
      </c>
      <c r="B63" s="2" t="s">
        <v>28</v>
      </c>
      <c r="C63" s="3"/>
      <c r="H63" s="3" t="s">
        <v>200</v>
      </c>
      <c r="I63" s="2" t="n">
        <v>257324</v>
      </c>
      <c r="J63" s="5" t="n">
        <v>54882</v>
      </c>
      <c r="K63" s="11" t="n">
        <v>2.957</v>
      </c>
      <c r="L63" s="39" t="n">
        <f aca="false">J63*K63</f>
        <v>162286.074</v>
      </c>
      <c r="M63" s="127" t="n">
        <f aca="false">+F63-K63</f>
        <v>-2.957</v>
      </c>
      <c r="N63" s="5" t="n">
        <v>54882</v>
      </c>
    </row>
    <row r="64" customFormat="false" ht="11.25" hidden="false" customHeight="false" outlineLevel="0" collapsed="false">
      <c r="A64" s="1" t="n">
        <v>37118</v>
      </c>
      <c r="B64" s="2" t="s">
        <v>28</v>
      </c>
      <c r="C64" s="3"/>
      <c r="H64" s="3" t="s">
        <v>200</v>
      </c>
      <c r="I64" s="2" t="n">
        <v>257324</v>
      </c>
      <c r="J64" s="5" t="n">
        <v>50975</v>
      </c>
      <c r="K64" s="11" t="n">
        <v>3.005</v>
      </c>
      <c r="L64" s="39" t="n">
        <f aca="false">J64*K64</f>
        <v>153179.875</v>
      </c>
      <c r="M64" s="127" t="n">
        <f aca="false">+F64-K64</f>
        <v>-3.005</v>
      </c>
      <c r="N64" s="5" t="n">
        <v>50975</v>
      </c>
    </row>
    <row r="65" customFormat="false" ht="11.25" hidden="false" customHeight="false" outlineLevel="0" collapsed="false">
      <c r="A65" s="1" t="n">
        <v>37119</v>
      </c>
      <c r="B65" s="2" t="s">
        <v>28</v>
      </c>
      <c r="C65" s="3"/>
      <c r="H65" s="3" t="s">
        <v>200</v>
      </c>
      <c r="I65" s="2" t="n">
        <v>257324</v>
      </c>
      <c r="J65" s="5" t="n">
        <v>10900</v>
      </c>
      <c r="K65" s="11" t="n">
        <v>3.025</v>
      </c>
      <c r="L65" s="39" t="n">
        <f aca="false">J65*K65</f>
        <v>32972.5</v>
      </c>
      <c r="M65" s="127" t="n">
        <f aca="false">+F65-K65</f>
        <v>-3.025</v>
      </c>
      <c r="N65" s="5" t="n">
        <v>10900</v>
      </c>
    </row>
    <row r="66" customFormat="false" ht="11.25" hidden="false" customHeight="false" outlineLevel="0" collapsed="false">
      <c r="A66" s="1" t="n">
        <v>37120</v>
      </c>
      <c r="B66" s="2" t="s">
        <v>28</v>
      </c>
      <c r="C66" s="3"/>
      <c r="H66" s="3" t="s">
        <v>200</v>
      </c>
      <c r="I66" s="2" t="n">
        <v>257324</v>
      </c>
      <c r="J66" s="5" t="n">
        <v>252</v>
      </c>
      <c r="K66" s="11" t="n">
        <v>3.118</v>
      </c>
      <c r="L66" s="39" t="n">
        <f aca="false">J66*K66</f>
        <v>785.736</v>
      </c>
      <c r="M66" s="127" t="n">
        <f aca="false">+F66-K66</f>
        <v>-3.118</v>
      </c>
      <c r="N66" s="5" t="n">
        <v>252</v>
      </c>
    </row>
    <row r="67" customFormat="false" ht="11.25" hidden="false" customHeight="false" outlineLevel="0" collapsed="false">
      <c r="A67" s="1" t="n">
        <v>37111</v>
      </c>
      <c r="B67" s="2" t="s">
        <v>28</v>
      </c>
      <c r="C67" s="3"/>
      <c r="H67" s="3" t="s">
        <v>200</v>
      </c>
      <c r="I67" s="2" t="n">
        <v>257324</v>
      </c>
      <c r="J67" s="5" t="n">
        <v>63293</v>
      </c>
      <c r="K67" s="11" t="n">
        <v>3.484</v>
      </c>
      <c r="L67" s="39" t="n">
        <f aca="false">J67*K67</f>
        <v>220512.812</v>
      </c>
      <c r="M67" s="127" t="n">
        <f aca="false">+F67-K67</f>
        <v>-3.484</v>
      </c>
      <c r="N67" s="5" t="n">
        <v>63293</v>
      </c>
    </row>
    <row r="68" customFormat="false" ht="11.25" hidden="false" customHeight="false" outlineLevel="0" collapsed="false">
      <c r="A68" s="1" t="n">
        <v>37127</v>
      </c>
      <c r="B68" s="2" t="s">
        <v>28</v>
      </c>
      <c r="C68" s="3"/>
      <c r="H68" s="3" t="s">
        <v>200</v>
      </c>
      <c r="I68" s="2" t="n">
        <v>257324</v>
      </c>
      <c r="J68" s="5" t="n">
        <v>5578</v>
      </c>
      <c r="K68" s="11" t="n">
        <v>3.18</v>
      </c>
      <c r="L68" s="39" t="n">
        <f aca="false">J68*K68</f>
        <v>17738.04</v>
      </c>
      <c r="M68" s="127" t="n">
        <f aca="false">+F68-K68</f>
        <v>-3.18</v>
      </c>
      <c r="N68" s="5" t="n">
        <v>5578</v>
      </c>
    </row>
    <row r="69" customFormat="false" ht="11.25" hidden="false" customHeight="false" outlineLevel="0" collapsed="false">
      <c r="A69" s="1" t="n">
        <v>37127</v>
      </c>
      <c r="B69" s="2" t="s">
        <v>28</v>
      </c>
      <c r="C69" s="3"/>
      <c r="H69" s="3" t="s">
        <v>200</v>
      </c>
      <c r="I69" s="2" t="n">
        <v>257324</v>
      </c>
      <c r="J69" s="5" t="n">
        <v>58526</v>
      </c>
      <c r="K69" s="11" t="n">
        <v>2.845</v>
      </c>
      <c r="L69" s="39" t="n">
        <f aca="false">J69*K69</f>
        <v>166506.47</v>
      </c>
      <c r="M69" s="127" t="n">
        <f aca="false">+F69-K69</f>
        <v>-2.845</v>
      </c>
      <c r="N69" s="5" t="n">
        <v>58526</v>
      </c>
    </row>
    <row r="70" customFormat="false" ht="11.25" hidden="false" customHeight="false" outlineLevel="0" collapsed="false">
      <c r="A70" s="1" t="n">
        <v>37127</v>
      </c>
      <c r="B70" s="2" t="s">
        <v>28</v>
      </c>
      <c r="C70" s="3"/>
      <c r="H70" s="3" t="s">
        <v>200</v>
      </c>
      <c r="I70" s="2" t="n">
        <v>257324</v>
      </c>
      <c r="J70" s="5" t="n">
        <v>5749</v>
      </c>
      <c r="K70" s="11" t="n">
        <v>2.845</v>
      </c>
      <c r="L70" s="39" t="n">
        <f aca="false">J70*K70</f>
        <v>16355.905</v>
      </c>
      <c r="M70" s="127" t="n">
        <f aca="false">+F70-K70</f>
        <v>-2.845</v>
      </c>
      <c r="N70" s="5" t="n">
        <v>5749</v>
      </c>
    </row>
    <row r="71" customFormat="false" ht="11.25" hidden="false" customHeight="false" outlineLevel="0" collapsed="false">
      <c r="A71" s="1" t="n">
        <v>37127</v>
      </c>
      <c r="B71" s="2" t="s">
        <v>28</v>
      </c>
      <c r="C71" s="3"/>
      <c r="H71" s="3" t="s">
        <v>200</v>
      </c>
      <c r="I71" s="2" t="n">
        <v>257324</v>
      </c>
      <c r="J71" s="5" t="n">
        <v>3381</v>
      </c>
      <c r="K71" s="11" t="n">
        <v>2.845</v>
      </c>
      <c r="L71" s="39" t="n">
        <f aca="false">J71*K71</f>
        <v>9618.945</v>
      </c>
      <c r="M71" s="127" t="n">
        <f aca="false">+F71-K71</f>
        <v>-2.845</v>
      </c>
      <c r="N71" s="5" t="n">
        <v>3381</v>
      </c>
    </row>
    <row r="72" customFormat="false" ht="11.25" hidden="false" customHeight="false" outlineLevel="0" collapsed="false">
      <c r="A72" s="1" t="n">
        <v>37104</v>
      </c>
      <c r="B72" s="2" t="s">
        <v>28</v>
      </c>
      <c r="C72" s="3"/>
      <c r="H72" s="3" t="s">
        <v>200</v>
      </c>
      <c r="I72" s="2" t="n">
        <v>257324</v>
      </c>
      <c r="J72" s="5" t="n">
        <v>20000</v>
      </c>
      <c r="K72" s="11" t="n">
        <v>3.39</v>
      </c>
      <c r="L72" s="39" t="n">
        <f aca="false">J72*K72</f>
        <v>67800</v>
      </c>
      <c r="M72" s="127" t="n">
        <f aca="false">+F72-K72</f>
        <v>-3.39</v>
      </c>
      <c r="N72" s="5" t="n">
        <v>20000</v>
      </c>
    </row>
    <row r="73" customFormat="false" ht="11.25" hidden="false" customHeight="false" outlineLevel="0" collapsed="false">
      <c r="A73" s="1" t="n">
        <v>37124</v>
      </c>
      <c r="B73" s="2" t="s">
        <v>28</v>
      </c>
      <c r="C73" s="3"/>
      <c r="H73" s="3" t="s">
        <v>200</v>
      </c>
      <c r="I73" s="2" t="n">
        <v>257324</v>
      </c>
      <c r="J73" s="5" t="n">
        <v>261</v>
      </c>
      <c r="K73" s="11" t="n">
        <v>3.13</v>
      </c>
      <c r="L73" s="39" t="n">
        <f aca="false">J73*K73</f>
        <v>816.93</v>
      </c>
      <c r="M73" s="127" t="n">
        <f aca="false">+F73-K73</f>
        <v>-3.13</v>
      </c>
      <c r="N73" s="5" t="n">
        <v>261</v>
      </c>
    </row>
    <row r="74" customFormat="false" ht="11.25" hidden="false" customHeight="false" outlineLevel="0" collapsed="false">
      <c r="A74" s="1" t="n">
        <v>37125</v>
      </c>
      <c r="B74" s="2" t="s">
        <v>28</v>
      </c>
      <c r="C74" s="3"/>
      <c r="H74" s="3" t="s">
        <v>200</v>
      </c>
      <c r="I74" s="2" t="n">
        <v>257324</v>
      </c>
      <c r="J74" s="5" t="n">
        <v>15000</v>
      </c>
      <c r="K74" s="11" t="n">
        <v>3.13</v>
      </c>
      <c r="L74" s="39" t="n">
        <f aca="false">J74*K74</f>
        <v>46950</v>
      </c>
      <c r="M74" s="127" t="n">
        <f aca="false">+F74-K74</f>
        <v>-3.13</v>
      </c>
      <c r="N74" s="5" t="n">
        <v>15000</v>
      </c>
    </row>
    <row r="75" customFormat="false" ht="11.25" hidden="false" customHeight="false" outlineLevel="0" collapsed="false">
      <c r="A75" s="1" t="n">
        <v>37132</v>
      </c>
      <c r="B75" s="2" t="s">
        <v>28</v>
      </c>
      <c r="C75" s="3"/>
      <c r="H75" s="3" t="s">
        <v>200</v>
      </c>
      <c r="I75" s="2" t="n">
        <v>257324</v>
      </c>
      <c r="J75" s="5" t="n">
        <v>766</v>
      </c>
      <c r="K75" s="11" t="n">
        <v>2.535</v>
      </c>
      <c r="L75" s="39" t="n">
        <f aca="false">J75*K75</f>
        <v>1941.81</v>
      </c>
      <c r="M75" s="127" t="n">
        <f aca="false">+F75-K75</f>
        <v>-2.535</v>
      </c>
      <c r="N75" s="5" t="n">
        <v>766</v>
      </c>
    </row>
    <row r="76" customFormat="false" ht="11.25" hidden="false" customHeight="false" outlineLevel="0" collapsed="false">
      <c r="A76" s="1" t="n">
        <v>37134</v>
      </c>
      <c r="B76" s="2" t="s">
        <v>28</v>
      </c>
      <c r="C76" s="3"/>
      <c r="H76" s="3" t="s">
        <v>200</v>
      </c>
      <c r="I76" s="2" t="n">
        <v>257324</v>
      </c>
      <c r="J76" s="5" t="n">
        <v>15941</v>
      </c>
      <c r="K76" s="11" t="n">
        <v>2.455</v>
      </c>
      <c r="L76" s="39" t="n">
        <f aca="false">J76*K76</f>
        <v>39135.155</v>
      </c>
      <c r="M76" s="127" t="n">
        <f aca="false">+F76-K76</f>
        <v>-2.455</v>
      </c>
      <c r="N76" s="5" t="n">
        <v>15941</v>
      </c>
    </row>
    <row r="77" customFormat="false" ht="11.25" hidden="false" customHeight="false" outlineLevel="0" collapsed="false">
      <c r="A77" s="1" t="n">
        <v>37104</v>
      </c>
      <c r="B77" s="2" t="s">
        <v>28</v>
      </c>
      <c r="C77" s="3"/>
      <c r="H77" s="3" t="s">
        <v>200</v>
      </c>
      <c r="I77" s="2" t="n">
        <v>257324</v>
      </c>
      <c r="J77" s="5" t="n">
        <v>7</v>
      </c>
      <c r="K77" s="11" t="n">
        <v>3.39</v>
      </c>
      <c r="L77" s="39" t="n">
        <f aca="false">J77*K77</f>
        <v>23.73</v>
      </c>
      <c r="M77" s="127" t="n">
        <f aca="false">+F77-K77</f>
        <v>-3.39</v>
      </c>
      <c r="N77" s="5" t="n">
        <v>7</v>
      </c>
    </row>
    <row r="78" customFormat="false" ht="11.25" hidden="false" customHeight="false" outlineLevel="0" collapsed="false">
      <c r="A78" s="1" t="n">
        <v>37121</v>
      </c>
      <c r="B78" s="2" t="s">
        <v>28</v>
      </c>
      <c r="C78" s="3"/>
      <c r="H78" s="3" t="s">
        <v>200</v>
      </c>
      <c r="I78" s="2" t="n">
        <v>257324</v>
      </c>
      <c r="J78" s="5" t="n">
        <v>5000</v>
      </c>
      <c r="K78" s="11" t="n">
        <v>3.195</v>
      </c>
      <c r="L78" s="39" t="n">
        <f aca="false">J78*K78</f>
        <v>15975</v>
      </c>
      <c r="M78" s="127" t="n">
        <f aca="false">+F78-K78</f>
        <v>-3.195</v>
      </c>
      <c r="N78" s="5" t="n">
        <v>5000</v>
      </c>
    </row>
    <row r="79" customFormat="false" ht="11.25" hidden="false" customHeight="false" outlineLevel="0" collapsed="false">
      <c r="A79" s="1" t="n">
        <v>37122</v>
      </c>
      <c r="B79" s="2" t="s">
        <v>28</v>
      </c>
      <c r="C79" s="3"/>
      <c r="H79" s="3" t="s">
        <v>200</v>
      </c>
      <c r="I79" s="2" t="n">
        <v>257324</v>
      </c>
      <c r="J79" s="5" t="n">
        <v>5000</v>
      </c>
      <c r="K79" s="11" t="n">
        <v>3.195</v>
      </c>
      <c r="L79" s="39" t="n">
        <f aca="false">J79*K79</f>
        <v>15975</v>
      </c>
      <c r="M79" s="127" t="n">
        <f aca="false">+F79-K79</f>
        <v>-3.195</v>
      </c>
      <c r="N79" s="5" t="n">
        <v>5000</v>
      </c>
    </row>
    <row r="80" customFormat="false" ht="11.25" hidden="false" customHeight="false" outlineLevel="0" collapsed="false">
      <c r="A80" s="1" t="n">
        <v>37126</v>
      </c>
      <c r="B80" s="2" t="s">
        <v>28</v>
      </c>
      <c r="C80" s="3"/>
      <c r="H80" s="3" t="s">
        <v>200</v>
      </c>
      <c r="I80" s="2" t="n">
        <v>257324</v>
      </c>
      <c r="J80" s="5" t="n">
        <v>12</v>
      </c>
      <c r="K80" s="11" t="n">
        <v>3.165</v>
      </c>
      <c r="L80" s="39" t="n">
        <f aca="false">J80*K80</f>
        <v>37.98</v>
      </c>
      <c r="M80" s="127" t="n">
        <f aca="false">+F80-K80</f>
        <v>-3.165</v>
      </c>
      <c r="N80" s="5" t="n">
        <v>12</v>
      </c>
    </row>
    <row r="81" customFormat="false" ht="11.25" hidden="false" customHeight="false" outlineLevel="0" collapsed="false">
      <c r="A81" s="1" t="n">
        <v>37128</v>
      </c>
      <c r="B81" s="2" t="s">
        <v>28</v>
      </c>
      <c r="C81" s="3"/>
      <c r="H81" s="3" t="s">
        <v>200</v>
      </c>
      <c r="I81" s="2" t="n">
        <v>257324</v>
      </c>
      <c r="J81" s="5" t="n">
        <v>404</v>
      </c>
      <c r="K81" s="11" t="n">
        <v>2.75</v>
      </c>
      <c r="L81" s="39" t="n">
        <f aca="false">J81*K81</f>
        <v>1111</v>
      </c>
      <c r="M81" s="127" t="n">
        <f aca="false">+F81-K81</f>
        <v>-2.75</v>
      </c>
      <c r="N81" s="5" t="n">
        <v>404</v>
      </c>
    </row>
    <row r="82" customFormat="false" ht="11.25" hidden="false" customHeight="false" outlineLevel="0" collapsed="false">
      <c r="A82" s="1" t="n">
        <v>37129</v>
      </c>
      <c r="B82" s="2" t="s">
        <v>28</v>
      </c>
      <c r="C82" s="3"/>
      <c r="H82" s="3" t="s">
        <v>200</v>
      </c>
      <c r="I82" s="2" t="n">
        <v>257324</v>
      </c>
      <c r="J82" s="5" t="n">
        <v>404</v>
      </c>
      <c r="K82" s="11" t="n">
        <v>2.75</v>
      </c>
      <c r="L82" s="39" t="n">
        <f aca="false">J82*K82</f>
        <v>1111</v>
      </c>
      <c r="M82" s="127" t="n">
        <f aca="false">+F82-K82</f>
        <v>-2.75</v>
      </c>
      <c r="N82" s="5" t="n">
        <v>404</v>
      </c>
    </row>
    <row r="83" customFormat="false" ht="11.25" hidden="false" customHeight="false" outlineLevel="0" collapsed="false">
      <c r="A83" s="1" t="n">
        <v>37130</v>
      </c>
      <c r="B83" s="2" t="s">
        <v>28</v>
      </c>
      <c r="C83" s="3"/>
      <c r="H83" s="3" t="s">
        <v>200</v>
      </c>
      <c r="I83" s="2" t="n">
        <v>257324</v>
      </c>
      <c r="J83" s="5" t="n">
        <v>404</v>
      </c>
      <c r="K83" s="11" t="n">
        <v>2.75</v>
      </c>
      <c r="L83" s="39" t="n">
        <f aca="false">J83*K83</f>
        <v>1111</v>
      </c>
      <c r="M83" s="127" t="n">
        <f aca="false">+F83-K83</f>
        <v>-2.75</v>
      </c>
      <c r="N83" s="5" t="n">
        <v>404</v>
      </c>
    </row>
    <row r="84" customFormat="false" ht="11.25" hidden="false" customHeight="false" outlineLevel="0" collapsed="false">
      <c r="A84" s="1" t="n">
        <v>37132</v>
      </c>
      <c r="B84" s="2" t="s">
        <v>28</v>
      </c>
      <c r="C84" s="3"/>
      <c r="H84" s="3" t="s">
        <v>200</v>
      </c>
      <c r="I84" s="2" t="n">
        <v>257324</v>
      </c>
      <c r="J84" s="5" t="n">
        <v>996</v>
      </c>
      <c r="K84" s="11" t="n">
        <v>2.535</v>
      </c>
      <c r="L84" s="39" t="n">
        <f aca="false">J84*K84</f>
        <v>2524.86</v>
      </c>
      <c r="M84" s="127" t="n">
        <f aca="false">+F84-K84</f>
        <v>-2.535</v>
      </c>
      <c r="N84" s="5" t="n">
        <v>996</v>
      </c>
    </row>
    <row r="85" customFormat="false" ht="11.25" hidden="false" customHeight="false" outlineLevel="0" collapsed="false">
      <c r="A85" s="1" t="n">
        <v>37133</v>
      </c>
      <c r="B85" s="2" t="s">
        <v>28</v>
      </c>
      <c r="C85" s="3"/>
      <c r="H85" s="3" t="s">
        <v>200</v>
      </c>
      <c r="I85" s="2" t="n">
        <v>257324</v>
      </c>
      <c r="J85" s="5" t="n">
        <v>15</v>
      </c>
      <c r="K85" s="11" t="n">
        <v>2.44</v>
      </c>
      <c r="L85" s="39" t="n">
        <f aca="false">J85*K85</f>
        <v>36.6</v>
      </c>
      <c r="M85" s="127" t="n">
        <f aca="false">+F85-K85</f>
        <v>-2.44</v>
      </c>
      <c r="N85" s="5" t="n">
        <v>15</v>
      </c>
    </row>
    <row r="86" customFormat="false" ht="11.25" hidden="false" customHeight="false" outlineLevel="0" collapsed="false">
      <c r="A86" s="1" t="n">
        <v>37134</v>
      </c>
      <c r="B86" s="2" t="s">
        <v>28</v>
      </c>
      <c r="C86" s="3"/>
      <c r="H86" s="3" t="s">
        <v>200</v>
      </c>
      <c r="I86" s="2" t="n">
        <v>257324</v>
      </c>
      <c r="J86" s="5" t="n">
        <v>3</v>
      </c>
      <c r="K86" s="11" t="n">
        <v>2.455</v>
      </c>
      <c r="L86" s="39" t="n">
        <f aca="false">J86*K86</f>
        <v>7.365</v>
      </c>
      <c r="M86" s="127" t="n">
        <f aca="false">+F86-K86</f>
        <v>-2.455</v>
      </c>
      <c r="N86" s="5" t="n">
        <v>3</v>
      </c>
    </row>
    <row r="87" customFormat="false" ht="11.25" hidden="false" customHeight="false" outlineLevel="0" collapsed="false">
      <c r="C87" s="3"/>
      <c r="H87" s="3"/>
      <c r="J87" s="31"/>
      <c r="M87" s="3"/>
    </row>
    <row r="88" customFormat="false" ht="11.25" hidden="false" customHeight="false" outlineLevel="0" collapsed="false">
      <c r="C88" s="3"/>
      <c r="H88" s="3"/>
      <c r="M88" s="126"/>
    </row>
    <row r="89" customFormat="false" ht="12.75" hidden="false" customHeight="false" outlineLevel="0" collapsed="false">
      <c r="B89" s="2" t="s">
        <v>12</v>
      </c>
      <c r="C89" s="3"/>
      <c r="E89" s="5" t="n">
        <f aca="false">SUM(E7:E86)</f>
        <v>518597</v>
      </c>
      <c r="H89" s="3"/>
      <c r="J89" s="5" t="n">
        <f aca="false">SUM(J7:J86)</f>
        <v>1070613</v>
      </c>
      <c r="M89" s="3"/>
      <c r="O89" s="5"/>
      <c r="P89" s="176"/>
    </row>
    <row r="90" customFormat="false" ht="11.25" hidden="false" customHeight="false" outlineLevel="0" collapsed="false">
      <c r="C90" s="3"/>
      <c r="H90" s="3"/>
      <c r="M90" s="3"/>
    </row>
    <row r="91" customFormat="false" ht="11.25" hidden="false" customHeight="false" outlineLevel="0" collapsed="false">
      <c r="C91" s="3"/>
      <c r="H91" s="3"/>
      <c r="M91" s="3"/>
    </row>
    <row r="92" customFormat="false" ht="11.25" hidden="false" customHeight="false" outlineLevel="0" collapsed="false">
      <c r="A92" s="1" t="n">
        <v>37126</v>
      </c>
      <c r="B92" s="2" t="s">
        <v>15</v>
      </c>
      <c r="C92" s="3" t="s">
        <v>200</v>
      </c>
      <c r="D92" s="2" t="n">
        <v>999630</v>
      </c>
      <c r="E92" s="5" t="n">
        <v>1359</v>
      </c>
      <c r="F92" s="11" t="n">
        <v>3.165</v>
      </c>
      <c r="G92" s="39" t="n">
        <f aca="false">+F92*E92</f>
        <v>4301.235</v>
      </c>
      <c r="H92" s="3" t="s">
        <v>200</v>
      </c>
      <c r="I92" s="2" t="n">
        <v>999608</v>
      </c>
      <c r="J92" s="5" t="n">
        <v>1359</v>
      </c>
      <c r="K92" s="11" t="n">
        <v>3.165</v>
      </c>
      <c r="L92" s="39" t="n">
        <f aca="false">+K92*J92</f>
        <v>4301.235</v>
      </c>
      <c r="M92" s="127" t="n">
        <f aca="false">+F92-K92</f>
        <v>0</v>
      </c>
      <c r="N92" s="5" t="n">
        <v>1359</v>
      </c>
      <c r="P92" s="32" t="s">
        <v>258</v>
      </c>
    </row>
    <row r="93" customFormat="false" ht="11.25" hidden="false" customHeight="false" outlineLevel="0" collapsed="false">
      <c r="A93" s="1" t="n">
        <v>37117</v>
      </c>
      <c r="B93" s="2" t="s">
        <v>15</v>
      </c>
      <c r="C93" s="3" t="s">
        <v>200</v>
      </c>
      <c r="D93" s="2" t="n">
        <v>461167</v>
      </c>
      <c r="E93" s="5" t="n">
        <v>5822</v>
      </c>
      <c r="F93" s="11" t="n">
        <v>3.02</v>
      </c>
      <c r="G93" s="177" t="n">
        <f aca="false">+F93*E93</f>
        <v>17582.44</v>
      </c>
      <c r="H93" s="3" t="s">
        <v>200</v>
      </c>
      <c r="I93" s="2" t="n">
        <v>461162</v>
      </c>
      <c r="J93" s="5" t="n">
        <v>5822</v>
      </c>
      <c r="K93" s="11" t="n">
        <v>3.005</v>
      </c>
      <c r="L93" s="177" t="n">
        <f aca="false">+K93*J93</f>
        <v>17495.11</v>
      </c>
      <c r="M93" s="127" t="n">
        <f aca="false">+F93-K93</f>
        <v>0.0150000000000001</v>
      </c>
      <c r="N93" s="5" t="n">
        <v>5822</v>
      </c>
    </row>
    <row r="94" customFormat="false" ht="11.25" hidden="false" customHeight="false" outlineLevel="0" collapsed="false">
      <c r="C94" s="3"/>
      <c r="G94" s="138" t="n">
        <f aca="false">SUM(G92:G93)</f>
        <v>21883.675</v>
      </c>
      <c r="H94" s="3"/>
      <c r="L94" s="138" t="n">
        <f aca="false">SUM(L92:L93)</f>
        <v>21796.345</v>
      </c>
      <c r="M94" s="3"/>
    </row>
    <row r="95" customFormat="false" ht="11.25" hidden="false" customHeight="false" outlineLevel="0" collapsed="false">
      <c r="C95" s="3"/>
      <c r="H95" s="3"/>
      <c r="M95" s="135" t="n">
        <f aca="false">+L94-G94</f>
        <v>-87.3299999999981</v>
      </c>
    </row>
    <row r="96" customFormat="false" ht="11.25" hidden="false" customHeight="false" outlineLevel="0" collapsed="false">
      <c r="C96" s="3"/>
      <c r="H96" s="3"/>
      <c r="M96" s="3"/>
    </row>
    <row r="97" customFormat="false" ht="11.25" hidden="false" customHeight="false" outlineLevel="0" collapsed="false">
      <c r="C97" s="3"/>
      <c r="H97" s="3"/>
      <c r="M97" s="3"/>
    </row>
    <row r="98" customFormat="false" ht="11.25" hidden="false" customHeight="false" outlineLevel="0" collapsed="false">
      <c r="C98" s="3"/>
      <c r="H98" s="3"/>
      <c r="M98" s="3"/>
    </row>
    <row r="99" customFormat="false" ht="11.25" hidden="false" customHeight="false" outlineLevel="0" collapsed="false">
      <c r="C99" s="3"/>
      <c r="H99" s="3"/>
      <c r="M99" s="3"/>
    </row>
    <row r="100" customFormat="false" ht="11.25" hidden="false" customHeight="false" outlineLevel="0" collapsed="false">
      <c r="C100" s="3"/>
      <c r="H100" s="3"/>
      <c r="M100" s="3"/>
    </row>
    <row r="101" customFormat="false" ht="11.25" hidden="false" customHeight="false" outlineLevel="0" collapsed="false">
      <c r="C101" s="3"/>
      <c r="H101" s="3"/>
      <c r="M101" s="3"/>
      <c r="P101" s="2" t="s">
        <v>202</v>
      </c>
    </row>
    <row r="102" customFormat="false" ht="11.25" hidden="false" customHeight="false" outlineLevel="0" collapsed="false">
      <c r="C102" s="3"/>
      <c r="H102" s="3"/>
      <c r="M102" s="3"/>
    </row>
  </sheetData>
  <mergeCells count="2">
    <mergeCell ref="C1:G1"/>
    <mergeCell ref="H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1"/>
  <sheetViews>
    <sheetView showFormulas="false" showGridLines="true" showRowColHeaders="true" showZeros="true" rightToLeft="false" tabSelected="false" showOutlineSymbols="true" defaultGridColor="true" view="normal" topLeftCell="I1" colorId="64" zoomScale="80" zoomScaleNormal="80" zoomScalePageLayoutView="100" workbookViewId="0">
      <selection pane="topLeft" activeCell="Q4" activeCellId="0" sqref="Q4:Q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8.56"/>
    <col collapsed="false" customWidth="false" hidden="false" outlineLevel="0" max="6" min="3" style="2" width="9.14"/>
    <col collapsed="false" customWidth="true" hidden="false" outlineLevel="0" max="7" min="7" style="2" width="10.71"/>
    <col collapsed="false" customWidth="false" hidden="false" outlineLevel="0" max="8" min="8" style="2" width="9.14"/>
    <col collapsed="false" customWidth="true" hidden="false" outlineLevel="0" max="9" min="9" style="2" width="6.56"/>
    <col collapsed="false" customWidth="false" hidden="false" outlineLevel="0" max="10" min="10" style="2" width="9.14"/>
    <col collapsed="false" customWidth="false" hidden="false" outlineLevel="0" max="11" min="11" style="66" width="9.14"/>
    <col collapsed="false" customWidth="true" hidden="false" outlineLevel="0" max="12" min="12" style="2" width="10.71"/>
    <col collapsed="false" customWidth="false" hidden="false" outlineLevel="0" max="13" min="13" style="2" width="9.14"/>
    <col collapsed="false" customWidth="true" hidden="false" outlineLevel="0" max="14" min="14" style="2" width="7.42"/>
    <col collapsed="false" customWidth="true" hidden="false" outlineLevel="0" max="15" min="15" style="67" width="7.14"/>
    <col collapsed="false" customWidth="true" hidden="false" outlineLevel="0" max="16" min="16" style="2" width="24.13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68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0" t="s">
        <v>11</v>
      </c>
      <c r="G2" s="47" t="s">
        <v>12</v>
      </c>
      <c r="H2" s="22" t="s">
        <v>8</v>
      </c>
      <c r="I2" s="17" t="s">
        <v>9</v>
      </c>
      <c r="J2" s="19" t="s">
        <v>10</v>
      </c>
      <c r="K2" s="69" t="s">
        <v>11</v>
      </c>
      <c r="L2" s="47" t="s">
        <v>12</v>
      </c>
      <c r="M2" s="50"/>
      <c r="N2" s="19" t="s">
        <v>10</v>
      </c>
      <c r="O2" s="70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" t="n">
        <v>36611</v>
      </c>
      <c r="B3" s="2" t="s">
        <v>15</v>
      </c>
      <c r="C3" s="3" t="s">
        <v>18</v>
      </c>
      <c r="D3" s="4" t="n">
        <v>111529</v>
      </c>
      <c r="E3" s="5" t="n">
        <v>65</v>
      </c>
      <c r="F3" s="6" t="n">
        <v>2.81</v>
      </c>
      <c r="G3" s="7" t="n">
        <f aca="false">E3*F3</f>
        <v>182.65</v>
      </c>
      <c r="H3" s="8" t="s">
        <v>18</v>
      </c>
      <c r="I3" s="9" t="n">
        <v>111532</v>
      </c>
      <c r="J3" s="5" t="n">
        <v>65</v>
      </c>
      <c r="K3" s="33" t="n">
        <v>2.82</v>
      </c>
      <c r="L3" s="7" t="n">
        <f aca="false">J3*K3</f>
        <v>183.3</v>
      </c>
      <c r="M3" s="6" t="n">
        <f aca="false">F3-K3</f>
        <v>-0.00999999999999979</v>
      </c>
      <c r="N3" s="5"/>
      <c r="Q3" s="24" t="s">
        <v>17</v>
      </c>
    </row>
    <row r="4" customFormat="false" ht="11.25" hidden="false" customHeight="false" outlineLevel="0" collapsed="false">
      <c r="A4" s="1" t="n">
        <v>36612</v>
      </c>
      <c r="B4" s="2" t="s">
        <v>15</v>
      </c>
      <c r="C4" s="3" t="s">
        <v>18</v>
      </c>
      <c r="D4" s="4" t="n">
        <v>111529</v>
      </c>
      <c r="E4" s="5" t="n">
        <v>110</v>
      </c>
      <c r="F4" s="6" t="n">
        <v>2.81</v>
      </c>
      <c r="G4" s="7" t="n">
        <f aca="false">E4*F4</f>
        <v>309.1</v>
      </c>
      <c r="H4" s="8" t="s">
        <v>18</v>
      </c>
      <c r="I4" s="9"/>
      <c r="J4" s="5" t="n">
        <v>110</v>
      </c>
      <c r="K4" s="6" t="n">
        <v>2.82</v>
      </c>
      <c r="L4" s="7" t="n">
        <f aca="false">J4*K4</f>
        <v>310.2</v>
      </c>
      <c r="M4" s="6" t="n">
        <f aca="false">F4-K4</f>
        <v>-0.00999999999999979</v>
      </c>
      <c r="N4" s="5"/>
      <c r="Q4" s="30" t="s">
        <v>20</v>
      </c>
    </row>
    <row r="5" customFormat="false" ht="11.25" hidden="false" customHeight="false" outlineLevel="0" collapsed="false">
      <c r="B5" s="2" t="s">
        <v>12</v>
      </c>
      <c r="C5" s="3"/>
      <c r="D5" s="4"/>
      <c r="E5" s="5" t="n">
        <f aca="false">SUM(E3:E4)</f>
        <v>175</v>
      </c>
      <c r="F5" s="6"/>
      <c r="G5" s="8"/>
      <c r="H5" s="71"/>
      <c r="I5" s="9"/>
      <c r="J5" s="5" t="n">
        <f aca="false">SUM(J3:J4)</f>
        <v>175</v>
      </c>
      <c r="K5" s="6"/>
      <c r="L5" s="8"/>
      <c r="M5" s="58"/>
      <c r="N5" s="72" t="n">
        <v>175</v>
      </c>
      <c r="O5" s="73" t="n">
        <v>0.01</v>
      </c>
      <c r="P5" s="32" t="s">
        <v>63</v>
      </c>
    </row>
    <row r="6" customFormat="false" ht="11.25" hidden="false" customHeight="false" outlineLevel="0" collapsed="false">
      <c r="A6" s="74"/>
      <c r="B6" s="35"/>
      <c r="C6" s="3"/>
      <c r="D6" s="4"/>
      <c r="E6" s="54"/>
      <c r="F6" s="33"/>
      <c r="G6" s="8"/>
      <c r="H6" s="71"/>
      <c r="I6" s="4"/>
      <c r="J6" s="54"/>
      <c r="K6" s="6"/>
      <c r="L6" s="8"/>
      <c r="M6" s="58"/>
      <c r="N6" s="54"/>
      <c r="O6" s="75"/>
      <c r="P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</row>
    <row r="7" customFormat="false" ht="11.25" hidden="false" customHeight="false" outlineLevel="0" collapsed="false">
      <c r="A7" s="74" t="n">
        <v>36586</v>
      </c>
      <c r="B7" s="35" t="s">
        <v>28</v>
      </c>
      <c r="C7" s="3" t="s">
        <v>16</v>
      </c>
      <c r="D7" s="4" t="n">
        <v>111529</v>
      </c>
      <c r="E7" s="54" t="n">
        <v>7043</v>
      </c>
      <c r="F7" s="33" t="n">
        <v>2.78</v>
      </c>
      <c r="G7" s="7" t="n">
        <f aca="false">E7*F7</f>
        <v>19579.54</v>
      </c>
      <c r="H7" s="8"/>
      <c r="I7" s="4"/>
      <c r="J7" s="54"/>
      <c r="K7" s="33"/>
      <c r="L7" s="7" t="n">
        <f aca="false">J7*K7</f>
        <v>0</v>
      </c>
      <c r="M7" s="6" t="n">
        <f aca="false">F7-K7</f>
        <v>2.78</v>
      </c>
      <c r="N7" s="54"/>
      <c r="O7" s="75"/>
      <c r="P7" s="35"/>
    </row>
    <row r="8" customFormat="false" ht="11.25" hidden="false" customHeight="false" outlineLevel="0" collapsed="false">
      <c r="A8" s="1" t="n">
        <v>36596</v>
      </c>
      <c r="B8" s="2" t="s">
        <v>28</v>
      </c>
      <c r="C8" s="3" t="s">
        <v>16</v>
      </c>
      <c r="D8" s="4" t="n">
        <v>111529</v>
      </c>
      <c r="E8" s="5" t="n">
        <v>183</v>
      </c>
      <c r="F8" s="6" t="n">
        <v>0</v>
      </c>
      <c r="G8" s="7" t="n">
        <f aca="false">E8*F8</f>
        <v>0</v>
      </c>
      <c r="H8" s="8"/>
      <c r="I8" s="9"/>
      <c r="J8" s="5"/>
      <c r="K8" s="33"/>
      <c r="L8" s="7" t="n">
        <f aca="false">J8*K8</f>
        <v>0</v>
      </c>
      <c r="M8" s="6" t="n">
        <f aca="false">F8-K8</f>
        <v>0</v>
      </c>
      <c r="N8" s="5"/>
    </row>
    <row r="9" customFormat="false" ht="11.25" hidden="false" customHeight="false" outlineLevel="0" collapsed="false">
      <c r="A9" s="1" t="n">
        <v>36587</v>
      </c>
      <c r="B9" s="2" t="s">
        <v>28</v>
      </c>
      <c r="C9" s="3" t="s">
        <v>16</v>
      </c>
      <c r="D9" s="4" t="n">
        <v>111529</v>
      </c>
      <c r="E9" s="5" t="n">
        <v>85</v>
      </c>
      <c r="F9" s="6" t="n">
        <v>2.76</v>
      </c>
      <c r="G9" s="7" t="n">
        <f aca="false">E9*F9</f>
        <v>234.6</v>
      </c>
      <c r="H9" s="8"/>
      <c r="I9" s="9"/>
      <c r="J9" s="5"/>
      <c r="K9" s="6"/>
      <c r="L9" s="7" t="n">
        <f aca="false">J9*K9</f>
        <v>0</v>
      </c>
      <c r="M9" s="6" t="n">
        <f aca="false">F9-K9</f>
        <v>2.76</v>
      </c>
      <c r="N9" s="5"/>
    </row>
    <row r="10" customFormat="false" ht="11.25" hidden="false" customHeight="false" outlineLevel="0" collapsed="false">
      <c r="A10" s="1" t="n">
        <v>36588</v>
      </c>
      <c r="B10" s="2" t="s">
        <v>28</v>
      </c>
      <c r="C10" s="3" t="s">
        <v>18</v>
      </c>
      <c r="D10" s="4" t="n">
        <v>111529</v>
      </c>
      <c r="E10" s="5" t="n">
        <v>183</v>
      </c>
      <c r="F10" s="6" t="n">
        <v>2.85</v>
      </c>
      <c r="G10" s="7" t="n">
        <f aca="false">E10*F10</f>
        <v>521.55</v>
      </c>
      <c r="H10" s="8"/>
      <c r="I10" s="9"/>
      <c r="J10" s="5"/>
      <c r="K10" s="6"/>
      <c r="L10" s="7" t="n">
        <f aca="false">J10*K10</f>
        <v>0</v>
      </c>
      <c r="M10" s="6" t="n">
        <f aca="false">F10-K10</f>
        <v>2.85</v>
      </c>
      <c r="N10" s="5"/>
    </row>
    <row r="11" customFormat="false" ht="11.25" hidden="false" customHeight="false" outlineLevel="0" collapsed="false">
      <c r="A11" s="1" t="n">
        <v>36589</v>
      </c>
      <c r="B11" s="2" t="s">
        <v>28</v>
      </c>
      <c r="C11" s="3" t="s">
        <v>18</v>
      </c>
      <c r="D11" s="4" t="n">
        <v>111529</v>
      </c>
      <c r="E11" s="5" t="n">
        <v>1041</v>
      </c>
      <c r="F11" s="6" t="n">
        <v>2.75</v>
      </c>
      <c r="G11" s="7" t="n">
        <f aca="false">E11*F11</f>
        <v>2862.75</v>
      </c>
      <c r="H11" s="8"/>
      <c r="I11" s="9"/>
      <c r="J11" s="5"/>
      <c r="K11" s="6"/>
      <c r="L11" s="7" t="n">
        <f aca="false">J11*K11</f>
        <v>0</v>
      </c>
      <c r="M11" s="6" t="n">
        <f aca="false">F11-K11</f>
        <v>2.75</v>
      </c>
      <c r="N11" s="5"/>
    </row>
    <row r="12" customFormat="false" ht="11.25" hidden="false" customHeight="false" outlineLevel="0" collapsed="false">
      <c r="A12" s="1" t="n">
        <v>36590</v>
      </c>
      <c r="B12" s="2" t="s">
        <v>28</v>
      </c>
      <c r="C12" s="3" t="s">
        <v>18</v>
      </c>
      <c r="D12" s="4" t="n">
        <v>111529</v>
      </c>
      <c r="E12" s="5" t="n">
        <v>1096</v>
      </c>
      <c r="F12" s="6" t="n">
        <v>0</v>
      </c>
      <c r="G12" s="7" t="n">
        <f aca="false">E12*F12</f>
        <v>0</v>
      </c>
      <c r="H12" s="8"/>
      <c r="I12" s="9"/>
      <c r="J12" s="5"/>
      <c r="K12" s="6"/>
      <c r="L12" s="7" t="n">
        <f aca="false">J12*K12</f>
        <v>0</v>
      </c>
      <c r="M12" s="6" t="n">
        <f aca="false">F12-K12</f>
        <v>0</v>
      </c>
      <c r="N12" s="5"/>
    </row>
    <row r="13" customFormat="false" ht="11.25" hidden="false" customHeight="false" outlineLevel="0" collapsed="false">
      <c r="A13" s="1" t="n">
        <v>36591</v>
      </c>
      <c r="B13" s="2" t="s">
        <v>28</v>
      </c>
      <c r="C13" s="3" t="s">
        <v>18</v>
      </c>
      <c r="D13" s="4" t="n">
        <v>111529</v>
      </c>
      <c r="E13" s="5" t="n">
        <v>1222</v>
      </c>
      <c r="F13" s="6" t="n">
        <v>0</v>
      </c>
      <c r="G13" s="7" t="n">
        <f aca="false">E13*F13</f>
        <v>0</v>
      </c>
      <c r="H13" s="8"/>
      <c r="I13" s="9"/>
      <c r="J13" s="5"/>
      <c r="K13" s="6"/>
      <c r="L13" s="7" t="n">
        <f aca="false">J13*K13</f>
        <v>0</v>
      </c>
      <c r="M13" s="6" t="n">
        <f aca="false">F13-K13</f>
        <v>0</v>
      </c>
      <c r="N13" s="5"/>
    </row>
    <row r="14" customFormat="false" ht="11.25" hidden="false" customHeight="false" outlineLevel="0" collapsed="false">
      <c r="A14" s="1" t="n">
        <v>36594</v>
      </c>
      <c r="B14" s="2" t="s">
        <v>28</v>
      </c>
      <c r="C14" s="3" t="s">
        <v>18</v>
      </c>
      <c r="D14" s="4" t="n">
        <v>111529</v>
      </c>
      <c r="E14" s="5" t="n">
        <v>12130</v>
      </c>
      <c r="F14" s="6" t="n">
        <v>2.75</v>
      </c>
      <c r="G14" s="7" t="n">
        <f aca="false">E14*F14</f>
        <v>33357.5</v>
      </c>
      <c r="H14" s="8"/>
      <c r="I14" s="9"/>
      <c r="J14" s="5"/>
      <c r="K14" s="6"/>
      <c r="L14" s="7" t="n">
        <f aca="false">J14*K14</f>
        <v>0</v>
      </c>
      <c r="M14" s="6" t="n">
        <f aca="false">F14-K14</f>
        <v>2.75</v>
      </c>
      <c r="N14" s="5"/>
    </row>
    <row r="15" customFormat="false" ht="11.25" hidden="false" customHeight="false" outlineLevel="0" collapsed="false">
      <c r="A15" s="1" t="n">
        <v>36595</v>
      </c>
      <c r="B15" s="2" t="s">
        <v>28</v>
      </c>
      <c r="C15" s="3" t="s">
        <v>18</v>
      </c>
      <c r="D15" s="4" t="n">
        <v>111529</v>
      </c>
      <c r="E15" s="5" t="n">
        <v>255</v>
      </c>
      <c r="F15" s="6" t="n">
        <v>2.82</v>
      </c>
      <c r="G15" s="7" t="n">
        <f aca="false">E15*F15</f>
        <v>719.1</v>
      </c>
      <c r="H15" s="8"/>
      <c r="I15" s="9"/>
      <c r="J15" s="5"/>
      <c r="K15" s="6"/>
      <c r="L15" s="7" t="n">
        <f aca="false">J15*K15</f>
        <v>0</v>
      </c>
      <c r="M15" s="6" t="n">
        <f aca="false">F15-K15</f>
        <v>2.82</v>
      </c>
      <c r="N15" s="5"/>
    </row>
    <row r="16" customFormat="false" ht="11.25" hidden="false" customHeight="false" outlineLevel="0" collapsed="false">
      <c r="A16" s="1" t="n">
        <v>36597</v>
      </c>
      <c r="B16" s="2" t="s">
        <v>28</v>
      </c>
      <c r="C16" s="3" t="s">
        <v>18</v>
      </c>
      <c r="D16" s="4" t="n">
        <v>111529</v>
      </c>
      <c r="E16" s="5" t="n">
        <v>56</v>
      </c>
      <c r="F16" s="6" t="n">
        <v>2.84</v>
      </c>
      <c r="G16" s="7" t="n">
        <f aca="false">E16*F16</f>
        <v>159.04</v>
      </c>
      <c r="H16" s="8"/>
      <c r="I16" s="9"/>
      <c r="J16" s="5"/>
      <c r="K16" s="6"/>
      <c r="L16" s="7" t="n">
        <f aca="false">J16*K16</f>
        <v>0</v>
      </c>
      <c r="M16" s="6" t="n">
        <f aca="false">F16-K16</f>
        <v>2.84</v>
      </c>
      <c r="N16" s="5"/>
    </row>
    <row r="17" customFormat="false" ht="11.25" hidden="false" customHeight="false" outlineLevel="0" collapsed="false">
      <c r="A17" s="1" t="n">
        <v>36598</v>
      </c>
      <c r="B17" s="2" t="s">
        <v>28</v>
      </c>
      <c r="C17" s="3" t="s">
        <v>18</v>
      </c>
      <c r="D17" s="4" t="n">
        <v>111529</v>
      </c>
      <c r="E17" s="5" t="n">
        <v>112</v>
      </c>
      <c r="F17" s="6" t="n">
        <v>2.84</v>
      </c>
      <c r="G17" s="7" t="n">
        <f aca="false">E17*F17</f>
        <v>318.08</v>
      </c>
      <c r="H17" s="8"/>
      <c r="I17" s="9"/>
      <c r="J17" s="5"/>
      <c r="K17" s="6"/>
      <c r="L17" s="7" t="n">
        <f aca="false">J17*K17</f>
        <v>0</v>
      </c>
      <c r="M17" s="6" t="n">
        <f aca="false">F17-K17</f>
        <v>2.84</v>
      </c>
      <c r="N17" s="5"/>
    </row>
    <row r="18" customFormat="false" ht="11.25" hidden="false" customHeight="false" outlineLevel="0" collapsed="false">
      <c r="A18" s="1" t="n">
        <v>36601</v>
      </c>
      <c r="B18" s="2" t="s">
        <v>28</v>
      </c>
      <c r="C18" s="3" t="s">
        <v>18</v>
      </c>
      <c r="D18" s="4" t="n">
        <v>111529</v>
      </c>
      <c r="E18" s="5" t="n">
        <v>20000</v>
      </c>
      <c r="F18" s="6" t="n">
        <v>2.84</v>
      </c>
      <c r="G18" s="7" t="n">
        <f aca="false">E18*F18</f>
        <v>56800</v>
      </c>
      <c r="H18" s="8"/>
      <c r="I18" s="9"/>
      <c r="J18" s="5"/>
      <c r="K18" s="6"/>
      <c r="L18" s="7" t="n">
        <f aca="false">J18*K18</f>
        <v>0</v>
      </c>
      <c r="M18" s="6" t="n">
        <f aca="false">F18-K18</f>
        <v>2.84</v>
      </c>
      <c r="N18" s="5"/>
    </row>
    <row r="19" customFormat="false" ht="11.25" hidden="false" customHeight="false" outlineLevel="0" collapsed="false">
      <c r="A19" s="1" t="n">
        <v>36602</v>
      </c>
      <c r="B19" s="2" t="s">
        <v>28</v>
      </c>
      <c r="C19" s="3" t="s">
        <v>18</v>
      </c>
      <c r="D19" s="4" t="n">
        <v>111529</v>
      </c>
      <c r="E19" s="5" t="n">
        <v>5000</v>
      </c>
      <c r="F19" s="6" t="n">
        <v>2.915</v>
      </c>
      <c r="G19" s="7" t="n">
        <f aca="false">E19*F19</f>
        <v>14575</v>
      </c>
      <c r="H19" s="8"/>
      <c r="I19" s="9"/>
      <c r="J19" s="5"/>
      <c r="K19" s="6"/>
      <c r="L19" s="7" t="n">
        <f aca="false">J19*K19</f>
        <v>0</v>
      </c>
      <c r="M19" s="6" t="n">
        <f aca="false">F19-K19</f>
        <v>2.915</v>
      </c>
      <c r="N19" s="5"/>
    </row>
    <row r="20" customFormat="false" ht="11.25" hidden="false" customHeight="false" outlineLevel="0" collapsed="false">
      <c r="A20" s="1" t="n">
        <v>36604</v>
      </c>
      <c r="B20" s="2" t="s">
        <v>28</v>
      </c>
      <c r="C20" s="3" t="s">
        <v>18</v>
      </c>
      <c r="D20" s="4" t="n">
        <v>111529</v>
      </c>
      <c r="E20" s="5" t="n">
        <v>45</v>
      </c>
      <c r="F20" s="6" t="n">
        <v>2.88</v>
      </c>
      <c r="G20" s="7" t="n">
        <f aca="false">E20*F20</f>
        <v>129.6</v>
      </c>
      <c r="H20" s="8"/>
      <c r="I20" s="9"/>
      <c r="J20" s="5"/>
      <c r="K20" s="6"/>
      <c r="L20" s="7" t="n">
        <f aca="false">J20*K20</f>
        <v>0</v>
      </c>
      <c r="M20" s="6" t="n">
        <f aca="false">F20-K20</f>
        <v>2.88</v>
      </c>
      <c r="N20" s="5"/>
    </row>
    <row r="21" customFormat="false" ht="11.25" hidden="false" customHeight="false" outlineLevel="0" collapsed="false">
      <c r="A21" s="1" t="n">
        <v>36605</v>
      </c>
      <c r="B21" s="2" t="s">
        <v>28</v>
      </c>
      <c r="C21" s="3" t="s">
        <v>18</v>
      </c>
      <c r="D21" s="4" t="n">
        <v>111529</v>
      </c>
      <c r="E21" s="5" t="n">
        <v>112</v>
      </c>
      <c r="F21" s="6" t="n">
        <v>2.88</v>
      </c>
      <c r="G21" s="7" t="n">
        <f aca="false">E21*F21</f>
        <v>322.56</v>
      </c>
      <c r="H21" s="8"/>
      <c r="I21" s="9"/>
      <c r="J21" s="5"/>
      <c r="K21" s="6"/>
      <c r="L21" s="7" t="n">
        <f aca="false">J21*K21</f>
        <v>0</v>
      </c>
      <c r="M21" s="6" t="n">
        <f aca="false">F21-K21</f>
        <v>2.88</v>
      </c>
      <c r="N21" s="5"/>
    </row>
    <row r="22" customFormat="false" ht="11.25" hidden="false" customHeight="false" outlineLevel="0" collapsed="false">
      <c r="A22" s="1" t="n">
        <v>36606</v>
      </c>
      <c r="B22" s="2" t="s">
        <v>28</v>
      </c>
      <c r="C22" s="3" t="s">
        <v>18</v>
      </c>
      <c r="D22" s="4" t="n">
        <v>111529</v>
      </c>
      <c r="E22" s="5" t="n">
        <v>259</v>
      </c>
      <c r="F22" s="6" t="n">
        <v>2.78</v>
      </c>
      <c r="G22" s="7" t="n">
        <f aca="false">E22*F22</f>
        <v>720.02</v>
      </c>
      <c r="H22" s="8"/>
      <c r="I22" s="9"/>
      <c r="J22" s="5"/>
      <c r="K22" s="6"/>
      <c r="L22" s="7" t="n">
        <f aca="false">J22*K22</f>
        <v>0</v>
      </c>
      <c r="M22" s="6" t="n">
        <f aca="false">F22-K22</f>
        <v>2.78</v>
      </c>
      <c r="N22" s="5"/>
    </row>
    <row r="23" customFormat="false" ht="11.25" hidden="false" customHeight="false" outlineLevel="0" collapsed="false">
      <c r="A23" s="1" t="n">
        <v>36613</v>
      </c>
      <c r="B23" s="2" t="s">
        <v>28</v>
      </c>
      <c r="C23" s="3" t="s">
        <v>18</v>
      </c>
      <c r="D23" s="4" t="n">
        <v>111529</v>
      </c>
      <c r="E23" s="5" t="n">
        <v>4092</v>
      </c>
      <c r="F23" s="6" t="n">
        <v>2.89</v>
      </c>
      <c r="G23" s="7" t="n">
        <f aca="false">E23*F23</f>
        <v>11825.88</v>
      </c>
      <c r="H23" s="8"/>
      <c r="I23" s="9"/>
      <c r="J23" s="5"/>
      <c r="K23" s="6"/>
      <c r="L23" s="7" t="n">
        <f aca="false">J23*K23</f>
        <v>0</v>
      </c>
      <c r="M23" s="6" t="n">
        <f aca="false">F23-K23</f>
        <v>2.89</v>
      </c>
      <c r="N23" s="5" t="n">
        <f aca="false">7311+45603</f>
        <v>52914</v>
      </c>
      <c r="O23" s="67" t="n">
        <v>0.06</v>
      </c>
      <c r="P23" s="2" t="s">
        <v>64</v>
      </c>
    </row>
    <row r="24" customFormat="false" ht="11.25" hidden="false" customHeight="false" outlineLevel="0" collapsed="false">
      <c r="A24" s="1" t="s">
        <v>65</v>
      </c>
      <c r="B24" s="2" t="s">
        <v>28</v>
      </c>
      <c r="C24" s="3"/>
      <c r="D24" s="4"/>
      <c r="E24" s="5"/>
      <c r="F24" s="6"/>
      <c r="G24" s="7"/>
      <c r="H24" s="8" t="s">
        <v>18</v>
      </c>
      <c r="I24" s="9" t="n">
        <v>111532</v>
      </c>
      <c r="J24" s="5" t="n">
        <v>19104</v>
      </c>
      <c r="K24" s="6" t="n">
        <v>2.82</v>
      </c>
      <c r="L24" s="7" t="n">
        <f aca="false">J24*K24</f>
        <v>53873.28</v>
      </c>
      <c r="M24" s="6" t="n">
        <f aca="false">F24-K24</f>
        <v>-2.82</v>
      </c>
    </row>
    <row r="25" customFormat="false" ht="11.25" hidden="false" customHeight="false" outlineLevel="0" collapsed="false">
      <c r="A25" s="1" t="s">
        <v>66</v>
      </c>
      <c r="B25" s="2" t="s">
        <v>28</v>
      </c>
      <c r="C25" s="3"/>
      <c r="D25" s="4"/>
      <c r="E25" s="5"/>
      <c r="F25" s="6"/>
      <c r="G25" s="7"/>
      <c r="H25" s="8" t="s">
        <v>18</v>
      </c>
      <c r="I25" s="9" t="n">
        <v>111532</v>
      </c>
      <c r="J25" s="5" t="n">
        <v>4619</v>
      </c>
      <c r="K25" s="6" t="n">
        <v>2.82</v>
      </c>
      <c r="L25" s="7" t="n">
        <f aca="false">J25*K25</f>
        <v>13025.58</v>
      </c>
      <c r="M25" s="6" t="n">
        <f aca="false">F25-K25</f>
        <v>-2.82</v>
      </c>
      <c r="N25" s="5"/>
    </row>
    <row r="26" customFormat="false" ht="11.25" hidden="false" customHeight="false" outlineLevel="0" collapsed="false">
      <c r="A26" s="1" t="n">
        <v>36614</v>
      </c>
      <c r="B26" s="2" t="s">
        <v>28</v>
      </c>
      <c r="C26" s="3"/>
      <c r="D26" s="4"/>
      <c r="E26" s="5"/>
      <c r="F26" s="6"/>
      <c r="G26" s="7"/>
      <c r="H26" s="8" t="s">
        <v>18</v>
      </c>
      <c r="I26" s="9" t="n">
        <v>111532</v>
      </c>
      <c r="J26" s="5" t="n">
        <v>13705</v>
      </c>
      <c r="K26" s="6" t="n">
        <v>2.97</v>
      </c>
      <c r="L26" s="7" t="n">
        <f aca="false">J26*K26</f>
        <v>40703.85</v>
      </c>
      <c r="M26" s="6" t="n">
        <f aca="false">F26-K26</f>
        <v>-2.97</v>
      </c>
      <c r="N26" s="5"/>
    </row>
    <row r="27" customFormat="false" ht="11.25" hidden="false" customHeight="false" outlineLevel="0" collapsed="false">
      <c r="A27" s="1" t="n">
        <v>36615</v>
      </c>
      <c r="B27" s="2" t="s">
        <v>28</v>
      </c>
      <c r="C27" s="3"/>
      <c r="D27" s="4"/>
      <c r="E27" s="5"/>
      <c r="F27" s="6"/>
      <c r="G27" s="7"/>
      <c r="H27" s="8" t="s">
        <v>18</v>
      </c>
      <c r="I27" s="9" t="n">
        <v>111532</v>
      </c>
      <c r="J27" s="5" t="n">
        <v>14863</v>
      </c>
      <c r="K27" s="6" t="n">
        <v>2.96</v>
      </c>
      <c r="L27" s="7" t="n">
        <f aca="false">J27*K27</f>
        <v>43994.48</v>
      </c>
      <c r="M27" s="6" t="n">
        <f aca="false">F27-K27</f>
        <v>-2.96</v>
      </c>
      <c r="N27" s="5"/>
    </row>
    <row r="28" customFormat="false" ht="11.25" hidden="false" customHeight="false" outlineLevel="0" collapsed="false">
      <c r="A28" s="1" t="n">
        <v>36616</v>
      </c>
      <c r="B28" s="2" t="s">
        <v>28</v>
      </c>
      <c r="C28" s="3"/>
      <c r="D28" s="4"/>
      <c r="E28" s="5"/>
      <c r="F28" s="6"/>
      <c r="G28" s="7"/>
      <c r="H28" s="8" t="s">
        <v>18</v>
      </c>
      <c r="I28" s="9" t="n">
        <v>111532</v>
      </c>
      <c r="J28" s="5" t="n">
        <v>955</v>
      </c>
      <c r="K28" s="6" t="n">
        <v>2.9</v>
      </c>
      <c r="L28" s="7" t="n">
        <f aca="false">J28*K28</f>
        <v>2769.5</v>
      </c>
      <c r="M28" s="6" t="n">
        <f aca="false">F28-K28</f>
        <v>-2.9</v>
      </c>
      <c r="N28" s="5" t="n">
        <v>53246</v>
      </c>
      <c r="O28" s="67" t="n">
        <v>0.06</v>
      </c>
      <c r="P28" s="2" t="s">
        <v>64</v>
      </c>
    </row>
    <row r="29" customFormat="false" ht="11.25" hidden="false" customHeight="false" outlineLevel="0" collapsed="false">
      <c r="B29" s="2" t="s">
        <v>12</v>
      </c>
      <c r="C29" s="3"/>
      <c r="D29" s="4"/>
      <c r="E29" s="5" t="n">
        <f aca="false">SUM(E7:E28)</f>
        <v>52914</v>
      </c>
      <c r="F29" s="6"/>
      <c r="G29" s="7"/>
      <c r="H29" s="8"/>
      <c r="I29" s="9"/>
      <c r="J29" s="5" t="n">
        <f aca="false">SUM(J24:J28)</f>
        <v>53246</v>
      </c>
      <c r="K29" s="6"/>
      <c r="L29" s="7"/>
      <c r="M29" s="6"/>
      <c r="N29" s="5"/>
      <c r="P29" s="32" t="s">
        <v>67</v>
      </c>
    </row>
    <row r="30" customFormat="false" ht="11.25" hidden="false" customHeight="false" outlineLevel="0" collapsed="false">
      <c r="C30" s="3"/>
      <c r="D30" s="4"/>
      <c r="E30" s="5"/>
      <c r="F30" s="6"/>
      <c r="G30" s="7"/>
      <c r="H30" s="8"/>
      <c r="I30" s="9"/>
      <c r="J30" s="5"/>
      <c r="K30" s="6"/>
      <c r="L30" s="7"/>
      <c r="M30" s="6"/>
      <c r="N30" s="5"/>
    </row>
    <row r="31" customFormat="false" ht="11.25" hidden="false" customHeight="false" outlineLevel="0" collapsed="false">
      <c r="A31" s="1" t="n">
        <v>36599</v>
      </c>
      <c r="B31" s="2" t="s">
        <v>68</v>
      </c>
      <c r="C31" s="3" t="s">
        <v>18</v>
      </c>
      <c r="D31" s="4" t="n">
        <v>111529</v>
      </c>
      <c r="E31" s="5" t="n">
        <v>28000</v>
      </c>
      <c r="F31" s="6" t="n">
        <v>2.87</v>
      </c>
      <c r="G31" s="7" t="n">
        <f aca="false">E31*F31</f>
        <v>80360</v>
      </c>
      <c r="H31" s="8"/>
      <c r="I31" s="9"/>
      <c r="J31" s="5"/>
      <c r="K31" s="6"/>
      <c r="L31" s="7" t="n">
        <f aca="false">J31*K31</f>
        <v>0</v>
      </c>
      <c r="M31" s="6" t="n">
        <f aca="false">F31-K31</f>
        <v>2.87</v>
      </c>
      <c r="N31" s="5"/>
    </row>
    <row r="32" customFormat="false" ht="11.25" hidden="false" customHeight="false" outlineLevel="0" collapsed="false">
      <c r="A32" s="1" t="n">
        <v>36608</v>
      </c>
      <c r="B32" s="2" t="s">
        <v>68</v>
      </c>
      <c r="C32" s="3" t="s">
        <v>18</v>
      </c>
      <c r="D32" s="4" t="n">
        <v>111529</v>
      </c>
      <c r="E32" s="5" t="n">
        <v>27843</v>
      </c>
      <c r="F32" s="6" t="n">
        <v>2.82</v>
      </c>
      <c r="G32" s="7" t="n">
        <f aca="false">E32*F32</f>
        <v>78517.26</v>
      </c>
      <c r="H32" s="8"/>
      <c r="I32" s="9"/>
      <c r="J32" s="5"/>
      <c r="K32" s="6"/>
      <c r="L32" s="7" t="n">
        <f aca="false">J32*K32</f>
        <v>0</v>
      </c>
      <c r="M32" s="6" t="n">
        <f aca="false">F32-K32</f>
        <v>2.82</v>
      </c>
      <c r="N32" s="5"/>
    </row>
    <row r="33" customFormat="false" ht="11.25" hidden="false" customHeight="false" outlineLevel="0" collapsed="false">
      <c r="A33" s="1" t="n">
        <v>36593</v>
      </c>
      <c r="B33" s="2" t="s">
        <v>68</v>
      </c>
      <c r="C33" s="3"/>
      <c r="D33" s="4"/>
      <c r="E33" s="5"/>
      <c r="F33" s="6"/>
      <c r="G33" s="7"/>
      <c r="H33" s="8" t="s">
        <v>18</v>
      </c>
      <c r="I33" s="9" t="n">
        <v>111532</v>
      </c>
      <c r="J33" s="5" t="n">
        <v>65000</v>
      </c>
      <c r="K33" s="6" t="n">
        <v>2.82</v>
      </c>
      <c r="L33" s="7" t="n">
        <f aca="false">J33*K33</f>
        <v>183300</v>
      </c>
      <c r="M33" s="6" t="n">
        <f aca="false">F33-K33</f>
        <v>-2.82</v>
      </c>
      <c r="N33" s="5" t="n">
        <v>65000</v>
      </c>
      <c r="O33" s="67" t="n">
        <v>0.08</v>
      </c>
      <c r="P33" s="32" t="s">
        <v>69</v>
      </c>
    </row>
    <row r="34" customFormat="false" ht="11.25" hidden="false" customHeight="false" outlineLevel="0" collapsed="false">
      <c r="C34" s="3"/>
      <c r="D34" s="4"/>
      <c r="E34" s="5"/>
      <c r="F34" s="6"/>
      <c r="G34" s="7"/>
      <c r="H34" s="8"/>
      <c r="I34" s="9"/>
      <c r="J34" s="5"/>
      <c r="K34" s="6"/>
      <c r="L34" s="7"/>
      <c r="M34" s="6"/>
      <c r="N34" s="5"/>
    </row>
    <row r="35" customFormat="false" ht="11.25" hidden="false" customHeight="false" outlineLevel="0" collapsed="false">
      <c r="C35" s="3"/>
      <c r="D35" s="4"/>
      <c r="E35" s="5"/>
      <c r="F35" s="6"/>
      <c r="G35" s="7"/>
      <c r="H35" s="8"/>
      <c r="I35" s="9"/>
      <c r="J35" s="5"/>
      <c r="K35" s="6"/>
      <c r="L35" s="7"/>
      <c r="M35" s="6"/>
      <c r="N35" s="5"/>
    </row>
    <row r="36" customFormat="false" ht="11.25" hidden="false" customHeight="false" outlineLevel="0" collapsed="false">
      <c r="A36" s="1" t="s">
        <v>70</v>
      </c>
      <c r="C36" s="3" t="s">
        <v>60</v>
      </c>
      <c r="D36" s="4" t="n">
        <v>204639</v>
      </c>
      <c r="E36" s="5" t="n">
        <v>310000</v>
      </c>
      <c r="F36" s="6" t="n">
        <v>2.53</v>
      </c>
      <c r="G36" s="7" t="n">
        <f aca="false">E36*F36</f>
        <v>784300</v>
      </c>
      <c r="H36" s="8"/>
      <c r="I36" s="9" t="n">
        <v>204863</v>
      </c>
      <c r="J36" s="5" t="n">
        <v>310000</v>
      </c>
      <c r="K36" s="6" t="n">
        <v>2.4975</v>
      </c>
      <c r="L36" s="7" t="n">
        <f aca="false">J36*K36</f>
        <v>774225</v>
      </c>
      <c r="M36" s="6" t="n">
        <f aca="false">F36-K36</f>
        <v>0.0324999999999998</v>
      </c>
      <c r="N36" s="5" t="n">
        <v>310000</v>
      </c>
      <c r="O36" s="67" t="n">
        <v>0.185</v>
      </c>
      <c r="P36" s="39" t="s">
        <v>71</v>
      </c>
    </row>
    <row r="37" customFormat="false" ht="11.25" hidden="false" customHeight="false" outlineLevel="0" collapsed="false">
      <c r="A37" s="1" t="n">
        <v>36601</v>
      </c>
      <c r="C37" s="3" t="s">
        <v>41</v>
      </c>
      <c r="D37" s="4" t="n">
        <v>218529</v>
      </c>
      <c r="E37" s="5" t="n">
        <v>50000</v>
      </c>
      <c r="F37" s="6" t="n">
        <v>2.79</v>
      </c>
      <c r="G37" s="7" t="n">
        <f aca="false">E37*F37</f>
        <v>139500</v>
      </c>
      <c r="H37" s="8"/>
      <c r="I37" s="9" t="n">
        <v>218495</v>
      </c>
      <c r="J37" s="5" t="n">
        <v>50000</v>
      </c>
      <c r="K37" s="6" t="n">
        <v>2.83</v>
      </c>
      <c r="L37" s="7" t="n">
        <f aca="false">J37*K37</f>
        <v>141500</v>
      </c>
      <c r="M37" s="6" t="n">
        <f aca="false">F37-K37</f>
        <v>-0.04</v>
      </c>
      <c r="N37" s="5"/>
    </row>
    <row r="38" customFormat="false" ht="11.25" hidden="false" customHeight="false" outlineLevel="0" collapsed="false">
      <c r="C38" s="3"/>
      <c r="D38" s="4"/>
      <c r="E38" s="5"/>
      <c r="F38" s="6"/>
      <c r="G38" s="7"/>
      <c r="H38" s="8"/>
      <c r="I38" s="9"/>
      <c r="J38" s="5"/>
      <c r="K38" s="6"/>
      <c r="L38" s="8"/>
      <c r="M38" s="6"/>
      <c r="N38" s="5"/>
      <c r="P38" s="34"/>
    </row>
    <row r="39" customFormat="false" ht="11.25" hidden="false" customHeight="false" outlineLevel="0" collapsed="false">
      <c r="C39" s="3"/>
      <c r="D39" s="4"/>
      <c r="E39" s="5"/>
      <c r="F39" s="6"/>
      <c r="G39" s="7"/>
      <c r="H39" s="8"/>
      <c r="I39" s="9"/>
      <c r="J39" s="5"/>
      <c r="K39" s="6"/>
      <c r="L39" s="8"/>
      <c r="M39" s="6"/>
      <c r="N39" s="5"/>
    </row>
    <row r="40" customFormat="false" ht="11.25" hidden="false" customHeight="false" outlineLevel="0" collapsed="false">
      <c r="A40" s="1" t="n">
        <v>36951</v>
      </c>
      <c r="B40" s="2" t="s">
        <v>35</v>
      </c>
      <c r="C40" s="3" t="s">
        <v>18</v>
      </c>
      <c r="D40" s="4" t="n">
        <v>207883</v>
      </c>
      <c r="E40" s="5" t="n">
        <v>10063</v>
      </c>
      <c r="F40" s="6" t="n">
        <v>2.77</v>
      </c>
      <c r="G40" s="7" t="n">
        <f aca="false">E40*F40</f>
        <v>27874.51</v>
      </c>
      <c r="H40" s="8"/>
      <c r="I40" s="9"/>
      <c r="J40" s="5"/>
      <c r="K40" s="6"/>
      <c r="L40" s="8"/>
      <c r="M40" s="6" t="n">
        <f aca="false">F40-K40</f>
        <v>2.77</v>
      </c>
      <c r="N40" s="5"/>
    </row>
    <row r="41" customFormat="false" ht="11.25" hidden="false" customHeight="false" outlineLevel="0" collapsed="false">
      <c r="A41" s="1" t="n">
        <v>36586</v>
      </c>
      <c r="B41" s="2" t="s">
        <v>35</v>
      </c>
      <c r="C41" s="3"/>
      <c r="D41" s="4"/>
      <c r="E41" s="54"/>
      <c r="F41" s="33"/>
      <c r="G41" s="8"/>
      <c r="H41" s="71" t="s">
        <v>38</v>
      </c>
      <c r="I41" s="37" t="n">
        <v>20737</v>
      </c>
      <c r="J41" s="5" t="n">
        <v>12849</v>
      </c>
      <c r="K41" s="6" t="n">
        <v>2.55</v>
      </c>
      <c r="L41" s="8" t="n">
        <f aca="false">J41*K41</f>
        <v>32764.95</v>
      </c>
      <c r="M41" s="58" t="n">
        <f aca="false">F41-K41</f>
        <v>-2.55</v>
      </c>
      <c r="N41" s="5"/>
    </row>
    <row r="42" customFormat="false" ht="11.25" hidden="false" customHeight="false" outlineLevel="0" collapsed="false">
      <c r="A42" s="1" t="n">
        <v>36587</v>
      </c>
      <c r="B42" s="2" t="s">
        <v>35</v>
      </c>
      <c r="C42" s="3"/>
      <c r="H42" s="71" t="s">
        <v>38</v>
      </c>
      <c r="I42" s="37" t="n">
        <v>20737</v>
      </c>
      <c r="J42" s="2" t="n">
        <v>2849</v>
      </c>
      <c r="K42" s="33" t="n">
        <v>2.65</v>
      </c>
      <c r="L42" s="8" t="n">
        <f aca="false">J42*K42</f>
        <v>7549.85</v>
      </c>
      <c r="M42" s="58" t="n">
        <f aca="false">F42-K42</f>
        <v>-2.65</v>
      </c>
    </row>
    <row r="43" customFormat="false" ht="11.25" hidden="false" customHeight="false" outlineLevel="0" collapsed="false">
      <c r="A43" s="1" t="n">
        <v>36588</v>
      </c>
      <c r="B43" s="2" t="s">
        <v>35</v>
      </c>
      <c r="C43" s="3"/>
      <c r="H43" s="71" t="s">
        <v>38</v>
      </c>
      <c r="I43" s="37" t="n">
        <v>20737</v>
      </c>
      <c r="J43" s="2" t="n">
        <v>10000</v>
      </c>
      <c r="K43" s="2" t="n">
        <v>2.73</v>
      </c>
      <c r="L43" s="8" t="n">
        <f aca="false">J43*K43</f>
        <v>27300</v>
      </c>
      <c r="M43" s="58" t="n">
        <f aca="false">F43-K43</f>
        <v>-2.73</v>
      </c>
    </row>
    <row r="44" customFormat="false" ht="11.25" hidden="false" customHeight="false" outlineLevel="0" collapsed="false">
      <c r="A44" s="1" t="n">
        <v>36593</v>
      </c>
      <c r="B44" s="2" t="s">
        <v>35</v>
      </c>
      <c r="C44" s="3"/>
      <c r="H44" s="71" t="s">
        <v>38</v>
      </c>
      <c r="I44" s="37" t="n">
        <v>20737</v>
      </c>
      <c r="J44" s="2" t="n">
        <v>12849</v>
      </c>
      <c r="K44" s="2" t="n">
        <v>2.69</v>
      </c>
      <c r="L44" s="8" t="n">
        <f aca="false">J44*K44</f>
        <v>34563.81</v>
      </c>
      <c r="M44" s="58" t="n">
        <f aca="false">F44-K44</f>
        <v>-2.69</v>
      </c>
    </row>
    <row r="45" customFormat="false" ht="11.25" hidden="false" customHeight="false" outlineLevel="0" collapsed="false">
      <c r="A45" s="1" t="n">
        <v>36594</v>
      </c>
      <c r="B45" s="2" t="s">
        <v>35</v>
      </c>
      <c r="C45" s="3"/>
      <c r="H45" s="71" t="s">
        <v>38</v>
      </c>
      <c r="I45" s="37" t="n">
        <v>20737</v>
      </c>
      <c r="J45" s="2" t="n">
        <v>12849</v>
      </c>
      <c r="K45" s="2" t="n">
        <v>2.68</v>
      </c>
      <c r="L45" s="8" t="n">
        <f aca="false">J45*K45</f>
        <v>34435.32</v>
      </c>
      <c r="M45" s="58" t="n">
        <f aca="false">F45-K45</f>
        <v>-2.68</v>
      </c>
    </row>
    <row r="46" customFormat="false" ht="11.25" hidden="false" customHeight="false" outlineLevel="0" collapsed="false">
      <c r="A46" s="1" t="n">
        <v>36595</v>
      </c>
      <c r="B46" s="2" t="s">
        <v>35</v>
      </c>
      <c r="C46" s="3"/>
      <c r="H46" s="71" t="s">
        <v>38</v>
      </c>
      <c r="I46" s="37" t="n">
        <v>20737</v>
      </c>
      <c r="J46" s="2" t="n">
        <v>12849</v>
      </c>
      <c r="K46" s="2" t="n">
        <v>2.59</v>
      </c>
      <c r="L46" s="8" t="n">
        <f aca="false">J46*K46</f>
        <v>33278.91</v>
      </c>
      <c r="M46" s="58" t="n">
        <f aca="false">F46-K46</f>
        <v>-2.59</v>
      </c>
    </row>
    <row r="47" customFormat="false" ht="11.25" hidden="false" customHeight="false" outlineLevel="0" collapsed="false">
      <c r="A47" s="1" t="s">
        <v>72</v>
      </c>
      <c r="B47" s="2" t="s">
        <v>35</v>
      </c>
      <c r="C47" s="3"/>
      <c r="H47" s="71" t="s">
        <v>38</v>
      </c>
      <c r="I47" s="37" t="n">
        <v>20737</v>
      </c>
      <c r="J47" s="2" t="n">
        <v>38547</v>
      </c>
      <c r="K47" s="2" t="n">
        <v>2.67</v>
      </c>
      <c r="L47" s="8" t="n">
        <f aca="false">J47*K47</f>
        <v>102920.49</v>
      </c>
      <c r="M47" s="58" t="n">
        <f aca="false">F47-K47</f>
        <v>-2.67</v>
      </c>
    </row>
    <row r="48" customFormat="false" ht="11.25" hidden="false" customHeight="false" outlineLevel="0" collapsed="false">
      <c r="A48" s="1" t="n">
        <v>36599</v>
      </c>
      <c r="B48" s="2" t="s">
        <v>35</v>
      </c>
      <c r="C48" s="3"/>
      <c r="H48" s="71" t="s">
        <v>38</v>
      </c>
      <c r="I48" s="37" t="n">
        <v>20737</v>
      </c>
      <c r="J48" s="2" t="n">
        <v>5000</v>
      </c>
      <c r="K48" s="2" t="n">
        <v>2.71</v>
      </c>
      <c r="L48" s="8" t="n">
        <f aca="false">J48*K48</f>
        <v>13550</v>
      </c>
      <c r="M48" s="58" t="n">
        <f aca="false">F48-K48</f>
        <v>-2.71</v>
      </c>
    </row>
    <row r="49" customFormat="false" ht="11.25" hidden="false" customHeight="false" outlineLevel="0" collapsed="false">
      <c r="A49" s="1" t="n">
        <v>36600</v>
      </c>
      <c r="B49" s="2" t="s">
        <v>35</v>
      </c>
      <c r="C49" s="3"/>
      <c r="H49" s="71" t="s">
        <v>38</v>
      </c>
      <c r="I49" s="37" t="n">
        <v>20737</v>
      </c>
      <c r="J49" s="2" t="n">
        <v>12849</v>
      </c>
      <c r="K49" s="2" t="n">
        <v>2.75</v>
      </c>
      <c r="L49" s="8" t="n">
        <f aca="false">J49*K49</f>
        <v>35334.75</v>
      </c>
      <c r="M49" s="58" t="n">
        <f aca="false">F49-K49</f>
        <v>-2.75</v>
      </c>
    </row>
    <row r="50" customFormat="false" ht="11.25" hidden="false" customHeight="false" outlineLevel="0" collapsed="false">
      <c r="A50" s="1" t="n">
        <v>36601</v>
      </c>
      <c r="B50" s="2" t="s">
        <v>35</v>
      </c>
      <c r="C50" s="3"/>
      <c r="H50" s="71" t="s">
        <v>38</v>
      </c>
      <c r="I50" s="37" t="n">
        <v>20737</v>
      </c>
      <c r="J50" s="2" t="n">
        <v>12849</v>
      </c>
      <c r="K50" s="2" t="n">
        <v>2.71</v>
      </c>
      <c r="L50" s="8" t="n">
        <f aca="false">J50*K50</f>
        <v>34820.79</v>
      </c>
      <c r="M50" s="58" t="n">
        <f aca="false">F50-K50</f>
        <v>-2.71</v>
      </c>
    </row>
    <row r="51" customFormat="false" ht="11.25" hidden="false" customHeight="false" outlineLevel="0" collapsed="false">
      <c r="A51" s="1" t="n">
        <v>36602</v>
      </c>
      <c r="B51" s="2" t="s">
        <v>35</v>
      </c>
      <c r="C51" s="3"/>
      <c r="H51" s="71" t="s">
        <v>38</v>
      </c>
      <c r="I51" s="37" t="n">
        <v>20737</v>
      </c>
      <c r="J51" s="2" t="n">
        <v>12849</v>
      </c>
      <c r="K51" s="2" t="n">
        <v>2.79</v>
      </c>
      <c r="L51" s="8" t="n">
        <f aca="false">J51*K51</f>
        <v>35848.71</v>
      </c>
      <c r="M51" s="58" t="n">
        <f aca="false">F51-K51</f>
        <v>-2.79</v>
      </c>
    </row>
    <row r="52" customFormat="false" ht="11.25" hidden="false" customHeight="false" outlineLevel="0" collapsed="false">
      <c r="A52" s="1" t="n">
        <v>36606</v>
      </c>
      <c r="B52" s="2" t="s">
        <v>35</v>
      </c>
      <c r="C52" s="3"/>
      <c r="H52" s="71" t="s">
        <v>38</v>
      </c>
      <c r="I52" s="37" t="n">
        <v>20737</v>
      </c>
      <c r="J52" s="2" t="n">
        <v>2850</v>
      </c>
      <c r="K52" s="2" t="n">
        <v>2.65</v>
      </c>
      <c r="L52" s="8" t="n">
        <f aca="false">J52*K52</f>
        <v>7552.5</v>
      </c>
      <c r="M52" s="58" t="n">
        <f aca="false">F52-K52</f>
        <v>-2.65</v>
      </c>
    </row>
    <row r="53" customFormat="false" ht="11.25" hidden="false" customHeight="false" outlineLevel="0" collapsed="false">
      <c r="A53" s="1" t="n">
        <v>36606</v>
      </c>
      <c r="B53" s="2" t="s">
        <v>35</v>
      </c>
      <c r="C53" s="3"/>
      <c r="H53" s="71" t="s">
        <v>38</v>
      </c>
      <c r="I53" s="37" t="n">
        <v>20737</v>
      </c>
      <c r="J53" s="2" t="n">
        <v>1000</v>
      </c>
      <c r="K53" s="2" t="n">
        <v>2.66</v>
      </c>
      <c r="L53" s="8" t="n">
        <f aca="false">J53*K53</f>
        <v>2660</v>
      </c>
      <c r="M53" s="58" t="n">
        <f aca="false">F53-K53</f>
        <v>-2.66</v>
      </c>
    </row>
    <row r="54" customFormat="false" ht="11.25" hidden="false" customHeight="false" outlineLevel="0" collapsed="false">
      <c r="A54" s="1" t="n">
        <v>36607</v>
      </c>
      <c r="B54" s="2" t="s">
        <v>35</v>
      </c>
      <c r="C54" s="3"/>
      <c r="H54" s="71" t="s">
        <v>38</v>
      </c>
      <c r="I54" s="37" t="n">
        <v>20737</v>
      </c>
      <c r="J54" s="2" t="n">
        <v>12849</v>
      </c>
      <c r="K54" s="2" t="n">
        <v>2.66</v>
      </c>
      <c r="L54" s="8" t="n">
        <f aca="false">J54*K54</f>
        <v>34178.34</v>
      </c>
      <c r="M54" s="58" t="n">
        <f aca="false">F54-K54</f>
        <v>-2.66</v>
      </c>
    </row>
    <row r="55" customFormat="false" ht="11.25" hidden="false" customHeight="false" outlineLevel="0" collapsed="false">
      <c r="A55" s="1" t="n">
        <v>36608</v>
      </c>
      <c r="B55" s="2" t="s">
        <v>35</v>
      </c>
      <c r="C55" s="3"/>
      <c r="H55" s="71" t="s">
        <v>38</v>
      </c>
      <c r="I55" s="37" t="n">
        <v>20737</v>
      </c>
      <c r="J55" s="2" t="n">
        <v>2850</v>
      </c>
      <c r="K55" s="2" t="n">
        <v>2.69</v>
      </c>
      <c r="L55" s="8" t="n">
        <f aca="false">J55*K55</f>
        <v>7666.5</v>
      </c>
      <c r="M55" s="58" t="n">
        <f aca="false">F55-K55</f>
        <v>-2.69</v>
      </c>
    </row>
    <row r="56" customFormat="false" ht="11.25" hidden="false" customHeight="false" outlineLevel="0" collapsed="false">
      <c r="A56" s="1" t="n">
        <v>36608</v>
      </c>
      <c r="B56" s="2" t="s">
        <v>35</v>
      </c>
      <c r="C56" s="3"/>
      <c r="H56" s="71" t="s">
        <v>38</v>
      </c>
      <c r="I56" s="37" t="n">
        <v>20737</v>
      </c>
      <c r="J56" s="2" t="n">
        <v>10000</v>
      </c>
      <c r="K56" s="2" t="n">
        <v>2.7</v>
      </c>
      <c r="L56" s="8" t="n">
        <f aca="false">J56*K56</f>
        <v>27000</v>
      </c>
      <c r="M56" s="58" t="n">
        <f aca="false">F56-K56</f>
        <v>-2.7</v>
      </c>
    </row>
    <row r="57" customFormat="false" ht="11.25" hidden="false" customHeight="false" outlineLevel="0" collapsed="false">
      <c r="A57" s="1" t="n">
        <v>36613</v>
      </c>
      <c r="B57" s="2" t="s">
        <v>35</v>
      </c>
      <c r="C57" s="3"/>
      <c r="H57" s="71" t="s">
        <v>38</v>
      </c>
      <c r="I57" s="37" t="n">
        <v>20737</v>
      </c>
      <c r="J57" s="2" t="n">
        <v>2800</v>
      </c>
      <c r="K57" s="2" t="n">
        <v>2.74</v>
      </c>
      <c r="L57" s="8" t="n">
        <f aca="false">J57*K57</f>
        <v>7672</v>
      </c>
      <c r="M57" s="58" t="n">
        <f aca="false">F57-K57</f>
        <v>-2.74</v>
      </c>
    </row>
    <row r="58" customFormat="false" ht="11.25" hidden="false" customHeight="false" outlineLevel="0" collapsed="false">
      <c r="A58" s="1" t="n">
        <v>36616</v>
      </c>
      <c r="B58" s="2" t="s">
        <v>35</v>
      </c>
      <c r="C58" s="3"/>
      <c r="H58" s="71" t="s">
        <v>38</v>
      </c>
      <c r="I58" s="37" t="n">
        <v>20737</v>
      </c>
      <c r="J58" s="2" t="n">
        <v>12849</v>
      </c>
      <c r="K58" s="2" t="n">
        <v>2.72</v>
      </c>
      <c r="L58" s="8" t="n">
        <f aca="false">J58*K58</f>
        <v>34949.28</v>
      </c>
      <c r="M58" s="58" t="n">
        <f aca="false">F58-K58</f>
        <v>-2.72</v>
      </c>
    </row>
    <row r="59" customFormat="false" ht="11.25" hidden="false" customHeight="false" outlineLevel="0" collapsed="false">
      <c r="A59" s="1" t="s">
        <v>73</v>
      </c>
      <c r="B59" s="2" t="s">
        <v>35</v>
      </c>
      <c r="C59" s="3"/>
      <c r="H59" s="3" t="s">
        <v>18</v>
      </c>
      <c r="I59" s="2" t="n">
        <v>213190</v>
      </c>
      <c r="J59" s="2" t="n">
        <v>230000</v>
      </c>
      <c r="K59" s="2" t="n">
        <v>2.81</v>
      </c>
      <c r="L59" s="8" t="n">
        <f aca="false">J59*K59</f>
        <v>646300</v>
      </c>
      <c r="M59" s="58" t="n">
        <f aca="false">F59-K59</f>
        <v>-2.81</v>
      </c>
    </row>
    <row r="60" customFormat="false" ht="11.25" hidden="false" customHeight="false" outlineLevel="0" collapsed="false">
      <c r="K60" s="2"/>
    </row>
    <row r="61" customFormat="false" ht="11.25" hidden="false" customHeight="false" outlineLevel="0" collapsed="false">
      <c r="K61" s="2"/>
      <c r="P61" s="32" t="s">
        <v>74</v>
      </c>
    </row>
    <row r="62" customFormat="false" ht="11.25" hidden="false" customHeight="false" outlineLevel="0" collapsed="false">
      <c r="K62" s="2"/>
    </row>
    <row r="63" customFormat="false" ht="11.25" hidden="false" customHeight="false" outlineLevel="0" collapsed="false">
      <c r="K63" s="2"/>
    </row>
    <row r="64" customFormat="false" ht="11.25" hidden="false" customHeight="false" outlineLevel="0" collapsed="false">
      <c r="K64" s="2"/>
    </row>
    <row r="65" customFormat="false" ht="11.25" hidden="false" customHeight="false" outlineLevel="0" collapsed="false">
      <c r="K65" s="2"/>
    </row>
    <row r="66" customFormat="false" ht="11.25" hidden="false" customHeight="false" outlineLevel="0" collapsed="false">
      <c r="K66" s="2"/>
    </row>
    <row r="67" customFormat="false" ht="11.25" hidden="false" customHeight="false" outlineLevel="0" collapsed="false">
      <c r="K67" s="2"/>
    </row>
    <row r="68" customFormat="false" ht="11.25" hidden="false" customHeight="false" outlineLevel="0" collapsed="false">
      <c r="K68" s="2"/>
    </row>
    <row r="69" customFormat="false" ht="11.25" hidden="false" customHeight="false" outlineLevel="0" collapsed="false">
      <c r="K69" s="2"/>
    </row>
    <row r="70" customFormat="false" ht="11.25" hidden="false" customHeight="false" outlineLevel="0" collapsed="false">
      <c r="K70" s="2"/>
    </row>
    <row r="71" customFormat="false" ht="11.25" hidden="false" customHeight="false" outlineLevel="0" collapsed="false">
      <c r="K71" s="2"/>
    </row>
    <row r="72" customFormat="false" ht="11.25" hidden="false" customHeight="false" outlineLevel="0" collapsed="false">
      <c r="K72" s="2"/>
    </row>
    <row r="73" customFormat="false" ht="11.25" hidden="false" customHeight="false" outlineLevel="0" collapsed="false">
      <c r="K73" s="2"/>
    </row>
    <row r="74" customFormat="false" ht="11.25" hidden="false" customHeight="false" outlineLevel="0" collapsed="false">
      <c r="K74" s="2"/>
    </row>
    <row r="75" customFormat="false" ht="11.25" hidden="false" customHeight="false" outlineLevel="0" collapsed="false">
      <c r="K75" s="2"/>
    </row>
    <row r="76" customFormat="false" ht="11.25" hidden="false" customHeight="false" outlineLevel="0" collapsed="false">
      <c r="K76" s="2"/>
    </row>
    <row r="77" customFormat="false" ht="11.25" hidden="false" customHeight="false" outlineLevel="0" collapsed="false">
      <c r="K77" s="2"/>
    </row>
    <row r="78" customFormat="false" ht="11.25" hidden="false" customHeight="false" outlineLevel="0" collapsed="false">
      <c r="K78" s="2"/>
    </row>
    <row r="79" customFormat="false" ht="11.25" hidden="false" customHeight="false" outlineLevel="0" collapsed="false">
      <c r="K79" s="2"/>
    </row>
    <row r="80" customFormat="false" ht="11.25" hidden="false" customHeight="false" outlineLevel="0" collapsed="false">
      <c r="K80" s="2"/>
    </row>
    <row r="81" customFormat="false" ht="11.25" hidden="false" customHeight="false" outlineLevel="0" collapsed="false">
      <c r="K81" s="2"/>
    </row>
    <row r="82" customFormat="false" ht="11.25" hidden="false" customHeight="false" outlineLevel="0" collapsed="false">
      <c r="K82" s="2"/>
    </row>
    <row r="83" customFormat="false" ht="11.25" hidden="false" customHeight="false" outlineLevel="0" collapsed="false">
      <c r="K83" s="2"/>
    </row>
    <row r="84" customFormat="false" ht="11.25" hidden="false" customHeight="false" outlineLevel="0" collapsed="false">
      <c r="K84" s="2"/>
    </row>
    <row r="85" customFormat="false" ht="11.25" hidden="false" customHeight="false" outlineLevel="0" collapsed="false">
      <c r="K85" s="2"/>
    </row>
    <row r="86" customFormat="false" ht="11.25" hidden="false" customHeight="false" outlineLevel="0" collapsed="false">
      <c r="K86" s="2"/>
    </row>
    <row r="87" customFormat="false" ht="11.25" hidden="false" customHeight="false" outlineLevel="0" collapsed="false">
      <c r="K87" s="2"/>
    </row>
    <row r="88" customFormat="false" ht="11.25" hidden="false" customHeight="false" outlineLevel="0" collapsed="false">
      <c r="K88" s="2"/>
    </row>
    <row r="89" customFormat="false" ht="11.25" hidden="false" customHeight="false" outlineLevel="0" collapsed="false">
      <c r="K89" s="2"/>
    </row>
    <row r="90" customFormat="false" ht="11.25" hidden="false" customHeight="false" outlineLevel="0" collapsed="false">
      <c r="K90" s="2"/>
    </row>
    <row r="91" customFormat="false" ht="11.25" hidden="false" customHeight="false" outlineLevel="0" collapsed="false">
      <c r="K91" s="2"/>
    </row>
    <row r="92" customFormat="false" ht="11.25" hidden="false" customHeight="false" outlineLevel="0" collapsed="false">
      <c r="K92" s="2"/>
    </row>
    <row r="93" customFormat="false" ht="11.25" hidden="false" customHeight="false" outlineLevel="0" collapsed="false">
      <c r="K93" s="2"/>
    </row>
    <row r="94" customFormat="false" ht="11.25" hidden="false" customHeight="false" outlineLevel="0" collapsed="false">
      <c r="K94" s="2"/>
    </row>
    <row r="95" customFormat="false" ht="11.25" hidden="false" customHeight="false" outlineLevel="0" collapsed="false">
      <c r="K95" s="2"/>
    </row>
    <row r="96" customFormat="false" ht="11.25" hidden="false" customHeight="false" outlineLevel="0" collapsed="false">
      <c r="K96" s="2"/>
    </row>
    <row r="97" customFormat="false" ht="11.25" hidden="false" customHeight="false" outlineLevel="0" collapsed="false">
      <c r="K97" s="2"/>
    </row>
    <row r="98" customFormat="false" ht="11.25" hidden="false" customHeight="false" outlineLevel="0" collapsed="false">
      <c r="K98" s="2"/>
    </row>
    <row r="99" customFormat="false" ht="11.25" hidden="false" customHeight="false" outlineLevel="0" collapsed="false">
      <c r="K99" s="2"/>
    </row>
    <row r="100" customFormat="false" ht="11.25" hidden="false" customHeight="false" outlineLevel="0" collapsed="false">
      <c r="K100" s="2"/>
    </row>
    <row r="101" customFormat="false" ht="11.25" hidden="false" customHeight="false" outlineLevel="0" collapsed="false">
      <c r="K101" s="2"/>
    </row>
    <row r="102" customFormat="false" ht="11.25" hidden="false" customHeight="false" outlineLevel="0" collapsed="false">
      <c r="K102" s="2"/>
    </row>
    <row r="103" customFormat="false" ht="11.25" hidden="false" customHeight="false" outlineLevel="0" collapsed="false">
      <c r="K103" s="2"/>
    </row>
    <row r="104" customFormat="false" ht="11.25" hidden="false" customHeight="false" outlineLevel="0" collapsed="false">
      <c r="K104" s="2"/>
    </row>
    <row r="105" customFormat="false" ht="11.25" hidden="false" customHeight="false" outlineLevel="0" collapsed="false">
      <c r="K105" s="2"/>
    </row>
    <row r="106" customFormat="false" ht="11.25" hidden="false" customHeight="false" outlineLevel="0" collapsed="false">
      <c r="K106" s="2"/>
    </row>
    <row r="107" customFormat="false" ht="11.25" hidden="false" customHeight="false" outlineLevel="0" collapsed="false">
      <c r="K107" s="2"/>
    </row>
    <row r="108" customFormat="false" ht="11.25" hidden="false" customHeight="false" outlineLevel="0" collapsed="false">
      <c r="K108" s="2"/>
    </row>
    <row r="109" customFormat="false" ht="11.25" hidden="false" customHeight="false" outlineLevel="0" collapsed="false">
      <c r="K109" s="2"/>
    </row>
    <row r="110" customFormat="false" ht="11.25" hidden="false" customHeight="false" outlineLevel="0" collapsed="false">
      <c r="K110" s="2"/>
    </row>
    <row r="111" customFormat="false" ht="11.25" hidden="false" customHeight="false" outlineLevel="0" collapsed="false">
      <c r="K111" s="2"/>
    </row>
    <row r="112" customFormat="false" ht="11.25" hidden="false" customHeight="false" outlineLevel="0" collapsed="false">
      <c r="K112" s="2"/>
    </row>
    <row r="113" customFormat="false" ht="11.25" hidden="false" customHeight="false" outlineLevel="0" collapsed="false">
      <c r="K113" s="2"/>
    </row>
    <row r="114" customFormat="false" ht="11.25" hidden="false" customHeight="false" outlineLevel="0" collapsed="false">
      <c r="K114" s="2"/>
    </row>
    <row r="115" customFormat="false" ht="11.25" hidden="false" customHeight="false" outlineLevel="0" collapsed="false">
      <c r="K115" s="2"/>
    </row>
    <row r="116" customFormat="false" ht="11.25" hidden="false" customHeight="false" outlineLevel="0" collapsed="false">
      <c r="K116" s="2"/>
    </row>
    <row r="117" customFormat="false" ht="11.25" hidden="false" customHeight="false" outlineLevel="0" collapsed="false">
      <c r="K117" s="2"/>
    </row>
    <row r="118" customFormat="false" ht="11.25" hidden="false" customHeight="false" outlineLevel="0" collapsed="false">
      <c r="K118" s="2"/>
    </row>
    <row r="119" customFormat="false" ht="11.25" hidden="false" customHeight="false" outlineLevel="0" collapsed="false">
      <c r="K119" s="2"/>
    </row>
    <row r="120" customFormat="false" ht="11.25" hidden="false" customHeight="false" outlineLevel="0" collapsed="false">
      <c r="K120" s="2"/>
    </row>
    <row r="121" customFormat="false" ht="11.25" hidden="false" customHeight="false" outlineLevel="0" collapsed="false">
      <c r="K121" s="2"/>
    </row>
    <row r="122" customFormat="false" ht="11.25" hidden="false" customHeight="false" outlineLevel="0" collapsed="false">
      <c r="K122" s="2"/>
    </row>
    <row r="123" customFormat="false" ht="11.25" hidden="false" customHeight="false" outlineLevel="0" collapsed="false">
      <c r="K123" s="2"/>
    </row>
    <row r="124" customFormat="false" ht="11.25" hidden="false" customHeight="false" outlineLevel="0" collapsed="false">
      <c r="K124" s="2"/>
    </row>
    <row r="125" customFormat="false" ht="11.25" hidden="false" customHeight="false" outlineLevel="0" collapsed="false">
      <c r="K125" s="2"/>
    </row>
    <row r="126" customFormat="false" ht="11.25" hidden="false" customHeight="false" outlineLevel="0" collapsed="false">
      <c r="K126" s="2"/>
    </row>
    <row r="127" customFormat="false" ht="11.25" hidden="false" customHeight="false" outlineLevel="0" collapsed="false">
      <c r="K127" s="2"/>
    </row>
    <row r="128" customFormat="false" ht="11.25" hidden="false" customHeight="false" outlineLevel="0" collapsed="false">
      <c r="K128" s="2"/>
    </row>
    <row r="129" customFormat="false" ht="11.25" hidden="false" customHeight="false" outlineLevel="0" collapsed="false">
      <c r="K129" s="2"/>
    </row>
    <row r="130" customFormat="false" ht="11.25" hidden="false" customHeight="false" outlineLevel="0" collapsed="false">
      <c r="K130" s="2"/>
    </row>
    <row r="131" customFormat="false" ht="11.25" hidden="false" customHeight="false" outlineLevel="0" collapsed="false">
      <c r="K131" s="2"/>
    </row>
    <row r="132" customFormat="false" ht="11.25" hidden="false" customHeight="false" outlineLevel="0" collapsed="false">
      <c r="K132" s="2"/>
    </row>
    <row r="133" customFormat="false" ht="11.25" hidden="false" customHeight="false" outlineLevel="0" collapsed="false">
      <c r="K133" s="2"/>
    </row>
    <row r="134" customFormat="false" ht="11.25" hidden="false" customHeight="false" outlineLevel="0" collapsed="false">
      <c r="K134" s="2"/>
    </row>
    <row r="135" customFormat="false" ht="11.25" hidden="false" customHeight="false" outlineLevel="0" collapsed="false">
      <c r="K135" s="2"/>
    </row>
    <row r="136" customFormat="false" ht="11.25" hidden="false" customHeight="false" outlineLevel="0" collapsed="false">
      <c r="K136" s="2"/>
    </row>
    <row r="137" customFormat="false" ht="11.25" hidden="false" customHeight="false" outlineLevel="0" collapsed="false">
      <c r="K137" s="2"/>
    </row>
    <row r="138" customFormat="false" ht="11.25" hidden="false" customHeight="false" outlineLevel="0" collapsed="false">
      <c r="K138" s="2"/>
    </row>
    <row r="139" customFormat="false" ht="11.25" hidden="false" customHeight="false" outlineLevel="0" collapsed="false">
      <c r="K139" s="2"/>
    </row>
    <row r="140" customFormat="false" ht="11.25" hidden="false" customHeight="false" outlineLevel="0" collapsed="false">
      <c r="K140" s="2"/>
    </row>
    <row r="141" customFormat="false" ht="11.25" hidden="false" customHeight="false" outlineLevel="0" collapsed="false">
      <c r="K141" s="2"/>
    </row>
    <row r="142" customFormat="false" ht="11.25" hidden="false" customHeight="false" outlineLevel="0" collapsed="false">
      <c r="K142" s="2"/>
    </row>
    <row r="143" customFormat="false" ht="11.25" hidden="false" customHeight="false" outlineLevel="0" collapsed="false">
      <c r="K143" s="2"/>
    </row>
    <row r="144" customFormat="false" ht="11.25" hidden="false" customHeight="false" outlineLevel="0" collapsed="false">
      <c r="K144" s="2"/>
    </row>
    <row r="145" customFormat="false" ht="11.25" hidden="false" customHeight="false" outlineLevel="0" collapsed="false">
      <c r="K145" s="2"/>
    </row>
    <row r="146" customFormat="false" ht="11.25" hidden="false" customHeight="false" outlineLevel="0" collapsed="false">
      <c r="K146" s="2"/>
    </row>
    <row r="147" customFormat="false" ht="11.25" hidden="false" customHeight="false" outlineLevel="0" collapsed="false">
      <c r="K147" s="2"/>
    </row>
    <row r="148" customFormat="false" ht="11.25" hidden="false" customHeight="false" outlineLevel="0" collapsed="false">
      <c r="K148" s="2"/>
    </row>
    <row r="149" customFormat="false" ht="11.25" hidden="false" customHeight="false" outlineLevel="0" collapsed="false">
      <c r="K149" s="2"/>
    </row>
    <row r="150" customFormat="false" ht="11.25" hidden="false" customHeight="false" outlineLevel="0" collapsed="false">
      <c r="K150" s="2"/>
    </row>
    <row r="151" customFormat="false" ht="11.25" hidden="false" customHeight="false" outlineLevel="0" collapsed="false">
      <c r="K151" s="2"/>
    </row>
    <row r="152" customFormat="false" ht="11.25" hidden="false" customHeight="false" outlineLevel="0" collapsed="false">
      <c r="K152" s="2"/>
    </row>
    <row r="153" customFormat="false" ht="11.25" hidden="false" customHeight="false" outlineLevel="0" collapsed="false">
      <c r="K153" s="2"/>
    </row>
    <row r="154" customFormat="false" ht="11.25" hidden="false" customHeight="false" outlineLevel="0" collapsed="false">
      <c r="K154" s="2"/>
    </row>
    <row r="155" customFormat="false" ht="11.25" hidden="false" customHeight="false" outlineLevel="0" collapsed="false">
      <c r="K155" s="2"/>
    </row>
    <row r="156" customFormat="false" ht="11.25" hidden="false" customHeight="false" outlineLevel="0" collapsed="false">
      <c r="K156" s="2"/>
    </row>
    <row r="157" customFormat="false" ht="11.25" hidden="false" customHeight="false" outlineLevel="0" collapsed="false">
      <c r="K157" s="2"/>
    </row>
    <row r="158" customFormat="false" ht="11.25" hidden="false" customHeight="false" outlineLevel="0" collapsed="false">
      <c r="K158" s="2"/>
    </row>
    <row r="159" customFormat="false" ht="11.25" hidden="false" customHeight="false" outlineLevel="0" collapsed="false">
      <c r="K159" s="2"/>
    </row>
    <row r="160" customFormat="false" ht="11.25" hidden="false" customHeight="false" outlineLevel="0" collapsed="false">
      <c r="K160" s="2"/>
    </row>
    <row r="161" customFormat="false" ht="11.25" hidden="false" customHeight="false" outlineLevel="0" collapsed="false">
      <c r="K161" s="2"/>
    </row>
    <row r="162" customFormat="false" ht="11.25" hidden="false" customHeight="false" outlineLevel="0" collapsed="false">
      <c r="K162" s="2"/>
    </row>
    <row r="163" customFormat="false" ht="11.25" hidden="false" customHeight="false" outlineLevel="0" collapsed="false">
      <c r="K163" s="2"/>
    </row>
    <row r="164" customFormat="false" ht="11.25" hidden="false" customHeight="false" outlineLevel="0" collapsed="false">
      <c r="K164" s="2"/>
    </row>
    <row r="165" customFormat="false" ht="11.25" hidden="false" customHeight="false" outlineLevel="0" collapsed="false">
      <c r="K165" s="2"/>
    </row>
    <row r="166" customFormat="false" ht="11.25" hidden="false" customHeight="false" outlineLevel="0" collapsed="false">
      <c r="K166" s="2"/>
    </row>
    <row r="167" customFormat="false" ht="11.25" hidden="false" customHeight="false" outlineLevel="0" collapsed="false">
      <c r="K167" s="2"/>
    </row>
    <row r="168" customFormat="false" ht="11.25" hidden="false" customHeight="false" outlineLevel="0" collapsed="false">
      <c r="K168" s="2"/>
    </row>
    <row r="169" customFormat="false" ht="11.25" hidden="false" customHeight="false" outlineLevel="0" collapsed="false">
      <c r="K169" s="2"/>
    </row>
    <row r="170" customFormat="false" ht="11.25" hidden="false" customHeight="false" outlineLevel="0" collapsed="false">
      <c r="K170" s="2"/>
    </row>
    <row r="171" customFormat="false" ht="11.25" hidden="false" customHeight="false" outlineLevel="0" collapsed="false">
      <c r="K171" s="2"/>
    </row>
    <row r="172" customFormat="false" ht="11.25" hidden="false" customHeight="false" outlineLevel="0" collapsed="false">
      <c r="K172" s="2"/>
    </row>
    <row r="173" customFormat="false" ht="11.25" hidden="false" customHeight="false" outlineLevel="0" collapsed="false">
      <c r="K173" s="2"/>
    </row>
    <row r="174" customFormat="false" ht="11.25" hidden="false" customHeight="false" outlineLevel="0" collapsed="false">
      <c r="K174" s="2"/>
    </row>
    <row r="175" customFormat="false" ht="11.25" hidden="false" customHeight="false" outlineLevel="0" collapsed="false">
      <c r="K175" s="2"/>
    </row>
    <row r="176" customFormat="false" ht="11.25" hidden="false" customHeight="false" outlineLevel="0" collapsed="false">
      <c r="K176" s="2"/>
    </row>
    <row r="177" customFormat="false" ht="11.25" hidden="false" customHeight="false" outlineLevel="0" collapsed="false">
      <c r="K177" s="2"/>
    </row>
    <row r="178" customFormat="false" ht="11.25" hidden="false" customHeight="false" outlineLevel="0" collapsed="false">
      <c r="K178" s="2"/>
    </row>
    <row r="179" customFormat="false" ht="11.25" hidden="false" customHeight="false" outlineLevel="0" collapsed="false">
      <c r="K179" s="2"/>
    </row>
    <row r="180" customFormat="false" ht="11.25" hidden="false" customHeight="false" outlineLevel="0" collapsed="false">
      <c r="K180" s="2"/>
    </row>
    <row r="181" customFormat="false" ht="11.25" hidden="false" customHeight="false" outlineLevel="0" collapsed="false">
      <c r="K181" s="2"/>
    </row>
    <row r="182" customFormat="false" ht="11.25" hidden="false" customHeight="false" outlineLevel="0" collapsed="false">
      <c r="K182" s="2"/>
    </row>
    <row r="183" customFormat="false" ht="11.25" hidden="false" customHeight="false" outlineLevel="0" collapsed="false">
      <c r="K183" s="2"/>
    </row>
    <row r="184" customFormat="false" ht="11.25" hidden="false" customHeight="false" outlineLevel="0" collapsed="false">
      <c r="K184" s="2"/>
    </row>
    <row r="185" customFormat="false" ht="11.25" hidden="false" customHeight="false" outlineLevel="0" collapsed="false">
      <c r="K185" s="2"/>
    </row>
    <row r="186" customFormat="false" ht="11.25" hidden="false" customHeight="false" outlineLevel="0" collapsed="false">
      <c r="K186" s="2"/>
    </row>
    <row r="187" customFormat="false" ht="11.25" hidden="false" customHeight="false" outlineLevel="0" collapsed="false">
      <c r="K187" s="2"/>
    </row>
    <row r="188" customFormat="false" ht="11.25" hidden="false" customHeight="false" outlineLevel="0" collapsed="false">
      <c r="K188" s="2"/>
    </row>
    <row r="189" customFormat="false" ht="11.25" hidden="false" customHeight="false" outlineLevel="0" collapsed="false">
      <c r="K189" s="2"/>
    </row>
    <row r="190" customFormat="false" ht="11.25" hidden="false" customHeight="false" outlineLevel="0" collapsed="false">
      <c r="K190" s="2"/>
    </row>
    <row r="191" customFormat="false" ht="11.25" hidden="false" customHeight="false" outlineLevel="0" collapsed="false">
      <c r="K191" s="2"/>
    </row>
    <row r="192" customFormat="false" ht="11.25" hidden="false" customHeight="false" outlineLevel="0" collapsed="false">
      <c r="K192" s="2"/>
    </row>
    <row r="193" customFormat="false" ht="11.25" hidden="false" customHeight="false" outlineLevel="0" collapsed="false">
      <c r="K193" s="2"/>
    </row>
    <row r="194" customFormat="false" ht="11.25" hidden="false" customHeight="false" outlineLevel="0" collapsed="false">
      <c r="K194" s="2"/>
    </row>
    <row r="195" customFormat="false" ht="11.25" hidden="false" customHeight="false" outlineLevel="0" collapsed="false">
      <c r="K195" s="2"/>
    </row>
    <row r="196" customFormat="false" ht="11.25" hidden="false" customHeight="false" outlineLevel="0" collapsed="false">
      <c r="K196" s="2"/>
    </row>
    <row r="197" customFormat="false" ht="11.25" hidden="false" customHeight="false" outlineLevel="0" collapsed="false">
      <c r="K197" s="2"/>
    </row>
    <row r="198" customFormat="false" ht="11.25" hidden="false" customHeight="false" outlineLevel="0" collapsed="false">
      <c r="K198" s="2"/>
    </row>
    <row r="199" customFormat="false" ht="11.25" hidden="false" customHeight="false" outlineLevel="0" collapsed="false">
      <c r="K199" s="2"/>
    </row>
    <row r="200" customFormat="false" ht="11.25" hidden="false" customHeight="false" outlineLevel="0" collapsed="false">
      <c r="K200" s="2"/>
    </row>
    <row r="201" customFormat="false" ht="11.25" hidden="false" customHeight="false" outlineLevel="0" collapsed="false">
      <c r="K201" s="2"/>
    </row>
    <row r="202" customFormat="false" ht="11.25" hidden="false" customHeight="false" outlineLevel="0" collapsed="false">
      <c r="K202" s="2"/>
    </row>
    <row r="203" customFormat="false" ht="11.25" hidden="false" customHeight="false" outlineLevel="0" collapsed="false">
      <c r="K203" s="2"/>
    </row>
    <row r="204" customFormat="false" ht="11.25" hidden="false" customHeight="false" outlineLevel="0" collapsed="false">
      <c r="K204" s="2"/>
    </row>
    <row r="205" customFormat="false" ht="11.25" hidden="false" customHeight="false" outlineLevel="0" collapsed="false">
      <c r="K205" s="2"/>
    </row>
    <row r="206" customFormat="false" ht="11.25" hidden="false" customHeight="false" outlineLevel="0" collapsed="false">
      <c r="K206" s="2"/>
    </row>
    <row r="207" customFormat="false" ht="11.25" hidden="false" customHeight="false" outlineLevel="0" collapsed="false">
      <c r="K207" s="2"/>
    </row>
    <row r="208" customFormat="false" ht="11.25" hidden="false" customHeight="false" outlineLevel="0" collapsed="false">
      <c r="K208" s="2"/>
    </row>
    <row r="209" customFormat="false" ht="11.25" hidden="false" customHeight="false" outlineLevel="0" collapsed="false">
      <c r="K209" s="2"/>
    </row>
    <row r="210" customFormat="false" ht="11.25" hidden="false" customHeight="false" outlineLevel="0" collapsed="false">
      <c r="K210" s="2"/>
    </row>
    <row r="211" customFormat="false" ht="11.25" hidden="false" customHeight="false" outlineLevel="0" collapsed="false">
      <c r="K211" s="2"/>
    </row>
    <row r="212" customFormat="false" ht="11.25" hidden="false" customHeight="false" outlineLevel="0" collapsed="false">
      <c r="K212" s="2"/>
    </row>
    <row r="213" customFormat="false" ht="11.25" hidden="false" customHeight="false" outlineLevel="0" collapsed="false">
      <c r="K213" s="2"/>
    </row>
    <row r="214" customFormat="false" ht="11.25" hidden="false" customHeight="false" outlineLevel="0" collapsed="false">
      <c r="K214" s="2"/>
    </row>
    <row r="215" customFormat="false" ht="11.25" hidden="false" customHeight="false" outlineLevel="0" collapsed="false">
      <c r="K215" s="2"/>
    </row>
    <row r="216" customFormat="false" ht="11.25" hidden="false" customHeight="false" outlineLevel="0" collapsed="false">
      <c r="K216" s="2"/>
    </row>
    <row r="217" customFormat="false" ht="11.25" hidden="false" customHeight="false" outlineLevel="0" collapsed="false">
      <c r="K217" s="2"/>
    </row>
    <row r="218" customFormat="false" ht="11.25" hidden="false" customHeight="false" outlineLevel="0" collapsed="false">
      <c r="K218" s="2"/>
    </row>
    <row r="219" customFormat="false" ht="11.25" hidden="false" customHeight="false" outlineLevel="0" collapsed="false">
      <c r="K219" s="2"/>
    </row>
    <row r="220" customFormat="false" ht="11.25" hidden="false" customHeight="false" outlineLevel="0" collapsed="false">
      <c r="K220" s="2"/>
    </row>
    <row r="221" customFormat="false" ht="11.25" hidden="false" customHeight="false" outlineLevel="0" collapsed="false">
      <c r="K221" s="2"/>
    </row>
    <row r="222" customFormat="false" ht="11.25" hidden="false" customHeight="false" outlineLevel="0" collapsed="false">
      <c r="K222" s="2"/>
    </row>
    <row r="223" customFormat="false" ht="11.25" hidden="false" customHeight="false" outlineLevel="0" collapsed="false">
      <c r="K223" s="2"/>
    </row>
    <row r="224" customFormat="false" ht="11.25" hidden="false" customHeight="false" outlineLevel="0" collapsed="false">
      <c r="K224" s="2"/>
    </row>
    <row r="225" customFormat="false" ht="11.25" hidden="false" customHeight="false" outlineLevel="0" collapsed="false">
      <c r="K225" s="2"/>
    </row>
    <row r="226" customFormat="false" ht="11.25" hidden="false" customHeight="false" outlineLevel="0" collapsed="false">
      <c r="K226" s="2"/>
    </row>
    <row r="227" customFormat="false" ht="11.25" hidden="false" customHeight="false" outlineLevel="0" collapsed="false">
      <c r="K227" s="2"/>
    </row>
    <row r="228" customFormat="false" ht="11.25" hidden="false" customHeight="false" outlineLevel="0" collapsed="false">
      <c r="K228" s="2"/>
    </row>
    <row r="229" customFormat="false" ht="11.25" hidden="false" customHeight="false" outlineLevel="0" collapsed="false">
      <c r="K229" s="2"/>
    </row>
    <row r="230" customFormat="false" ht="11.25" hidden="false" customHeight="false" outlineLevel="0" collapsed="false">
      <c r="K230" s="2"/>
    </row>
    <row r="231" customFormat="false" ht="11.25" hidden="false" customHeight="false" outlineLevel="0" collapsed="false">
      <c r="K231" s="2"/>
    </row>
    <row r="232" customFormat="false" ht="11.25" hidden="false" customHeight="false" outlineLevel="0" collapsed="false">
      <c r="K232" s="2"/>
    </row>
    <row r="233" customFormat="false" ht="11.25" hidden="false" customHeight="false" outlineLevel="0" collapsed="false">
      <c r="K233" s="2"/>
    </row>
    <row r="234" customFormat="false" ht="11.25" hidden="false" customHeight="false" outlineLevel="0" collapsed="false">
      <c r="K234" s="2"/>
    </row>
    <row r="235" customFormat="false" ht="11.25" hidden="false" customHeight="false" outlineLevel="0" collapsed="false">
      <c r="K235" s="2"/>
    </row>
    <row r="236" customFormat="false" ht="11.25" hidden="false" customHeight="false" outlineLevel="0" collapsed="false">
      <c r="K236" s="2"/>
    </row>
    <row r="237" customFormat="false" ht="11.25" hidden="false" customHeight="false" outlineLevel="0" collapsed="false">
      <c r="K237" s="2"/>
    </row>
    <row r="238" customFormat="false" ht="11.25" hidden="false" customHeight="false" outlineLevel="0" collapsed="false">
      <c r="K238" s="2"/>
    </row>
    <row r="239" customFormat="false" ht="11.25" hidden="false" customHeight="false" outlineLevel="0" collapsed="false">
      <c r="K239" s="2"/>
    </row>
    <row r="240" customFormat="false" ht="11.25" hidden="false" customHeight="false" outlineLevel="0" collapsed="false">
      <c r="K240" s="2"/>
    </row>
    <row r="241" customFormat="false" ht="11.25" hidden="false" customHeight="false" outlineLevel="0" collapsed="false">
      <c r="K241" s="2"/>
    </row>
    <row r="242" customFormat="false" ht="11.25" hidden="false" customHeight="false" outlineLevel="0" collapsed="false">
      <c r="K242" s="2"/>
    </row>
    <row r="243" customFormat="false" ht="11.25" hidden="false" customHeight="false" outlineLevel="0" collapsed="false">
      <c r="K243" s="2"/>
    </row>
    <row r="244" customFormat="false" ht="11.25" hidden="false" customHeight="false" outlineLevel="0" collapsed="false">
      <c r="K244" s="2"/>
    </row>
    <row r="245" customFormat="false" ht="11.25" hidden="false" customHeight="false" outlineLevel="0" collapsed="false">
      <c r="K245" s="2"/>
    </row>
    <row r="246" customFormat="false" ht="11.25" hidden="false" customHeight="false" outlineLevel="0" collapsed="false">
      <c r="K246" s="2"/>
    </row>
    <row r="247" customFormat="false" ht="11.25" hidden="false" customHeight="false" outlineLevel="0" collapsed="false">
      <c r="K247" s="2"/>
    </row>
    <row r="248" customFormat="false" ht="11.25" hidden="false" customHeight="false" outlineLevel="0" collapsed="false">
      <c r="K248" s="2"/>
    </row>
    <row r="249" customFormat="false" ht="11.25" hidden="false" customHeight="false" outlineLevel="0" collapsed="false">
      <c r="K249" s="2"/>
    </row>
    <row r="250" customFormat="false" ht="11.25" hidden="false" customHeight="false" outlineLevel="0" collapsed="false">
      <c r="K250" s="2"/>
    </row>
    <row r="251" customFormat="false" ht="11.25" hidden="false" customHeight="false" outlineLevel="0" collapsed="false">
      <c r="K251" s="2"/>
    </row>
    <row r="252" customFormat="false" ht="11.25" hidden="false" customHeight="false" outlineLevel="0" collapsed="false">
      <c r="K252" s="2"/>
    </row>
    <row r="253" customFormat="false" ht="11.25" hidden="false" customHeight="false" outlineLevel="0" collapsed="false">
      <c r="K253" s="2"/>
    </row>
    <row r="254" customFormat="false" ht="11.25" hidden="false" customHeight="false" outlineLevel="0" collapsed="false">
      <c r="K254" s="2"/>
    </row>
    <row r="255" customFormat="false" ht="11.25" hidden="false" customHeight="false" outlineLevel="0" collapsed="false">
      <c r="K255" s="2"/>
    </row>
    <row r="256" customFormat="false" ht="11.25" hidden="false" customHeight="false" outlineLevel="0" collapsed="false">
      <c r="K256" s="2"/>
    </row>
    <row r="257" customFormat="false" ht="11.25" hidden="false" customHeight="false" outlineLevel="0" collapsed="false">
      <c r="K257" s="2"/>
    </row>
    <row r="258" customFormat="false" ht="11.25" hidden="false" customHeight="false" outlineLevel="0" collapsed="false">
      <c r="K258" s="2"/>
    </row>
    <row r="259" customFormat="false" ht="11.25" hidden="false" customHeight="false" outlineLevel="0" collapsed="false">
      <c r="K259" s="2"/>
    </row>
    <row r="260" customFormat="false" ht="11.25" hidden="false" customHeight="false" outlineLevel="0" collapsed="false">
      <c r="K260" s="2"/>
    </row>
    <row r="261" customFormat="false" ht="11.25" hidden="false" customHeight="false" outlineLevel="0" collapsed="false">
      <c r="K261" s="2"/>
    </row>
    <row r="262" customFormat="false" ht="11.25" hidden="false" customHeight="false" outlineLevel="0" collapsed="false">
      <c r="K262" s="2"/>
    </row>
    <row r="263" customFormat="false" ht="11.25" hidden="false" customHeight="false" outlineLevel="0" collapsed="false">
      <c r="K263" s="2"/>
    </row>
    <row r="264" customFormat="false" ht="11.25" hidden="false" customHeight="false" outlineLevel="0" collapsed="false">
      <c r="K264" s="2"/>
    </row>
    <row r="265" customFormat="false" ht="11.25" hidden="false" customHeight="false" outlineLevel="0" collapsed="false">
      <c r="K265" s="2"/>
    </row>
    <row r="266" customFormat="false" ht="11.25" hidden="false" customHeight="false" outlineLevel="0" collapsed="false">
      <c r="K266" s="2"/>
    </row>
    <row r="267" customFormat="false" ht="11.25" hidden="false" customHeight="false" outlineLevel="0" collapsed="false">
      <c r="K267" s="2"/>
    </row>
    <row r="268" customFormat="false" ht="11.25" hidden="false" customHeight="false" outlineLevel="0" collapsed="false">
      <c r="K268" s="2"/>
    </row>
    <row r="269" customFormat="false" ht="11.25" hidden="false" customHeight="false" outlineLevel="0" collapsed="false">
      <c r="K269" s="2"/>
    </row>
    <row r="270" customFormat="false" ht="11.25" hidden="false" customHeight="false" outlineLevel="0" collapsed="false">
      <c r="K270" s="2"/>
    </row>
    <row r="271" customFormat="false" ht="11.25" hidden="false" customHeight="false" outlineLevel="0" collapsed="false">
      <c r="K271" s="2"/>
    </row>
    <row r="272" customFormat="false" ht="11.25" hidden="false" customHeight="false" outlineLevel="0" collapsed="false">
      <c r="K272" s="2"/>
    </row>
    <row r="273" customFormat="false" ht="11.25" hidden="false" customHeight="false" outlineLevel="0" collapsed="false">
      <c r="K273" s="2"/>
    </row>
    <row r="274" customFormat="false" ht="11.25" hidden="false" customHeight="false" outlineLevel="0" collapsed="false">
      <c r="K274" s="2"/>
    </row>
    <row r="275" customFormat="false" ht="11.25" hidden="false" customHeight="false" outlineLevel="0" collapsed="false">
      <c r="K275" s="2"/>
    </row>
    <row r="276" customFormat="false" ht="11.25" hidden="false" customHeight="false" outlineLevel="0" collapsed="false">
      <c r="K276" s="2"/>
    </row>
    <row r="277" customFormat="false" ht="11.25" hidden="false" customHeight="false" outlineLevel="0" collapsed="false">
      <c r="K277" s="2"/>
    </row>
    <row r="278" customFormat="false" ht="11.25" hidden="false" customHeight="false" outlineLevel="0" collapsed="false">
      <c r="K278" s="2"/>
    </row>
    <row r="279" customFormat="false" ht="11.25" hidden="false" customHeight="false" outlineLevel="0" collapsed="false">
      <c r="K279" s="2"/>
    </row>
    <row r="280" customFormat="false" ht="11.25" hidden="false" customHeight="false" outlineLevel="0" collapsed="false">
      <c r="K280" s="2"/>
    </row>
    <row r="281" customFormat="false" ht="11.25" hidden="false" customHeight="false" outlineLevel="0" collapsed="false">
      <c r="K281" s="2"/>
    </row>
    <row r="282" customFormat="false" ht="11.25" hidden="false" customHeight="false" outlineLevel="0" collapsed="false">
      <c r="K282" s="2"/>
    </row>
    <row r="283" customFormat="false" ht="11.25" hidden="false" customHeight="false" outlineLevel="0" collapsed="false">
      <c r="K283" s="2"/>
    </row>
    <row r="284" customFormat="false" ht="11.25" hidden="false" customHeight="false" outlineLevel="0" collapsed="false">
      <c r="K284" s="2"/>
    </row>
    <row r="285" customFormat="false" ht="11.25" hidden="false" customHeight="false" outlineLevel="0" collapsed="false">
      <c r="K285" s="2"/>
    </row>
    <row r="286" customFormat="false" ht="11.25" hidden="false" customHeight="false" outlineLevel="0" collapsed="false">
      <c r="K286" s="2"/>
    </row>
    <row r="287" customFormat="false" ht="11.25" hidden="false" customHeight="false" outlineLevel="0" collapsed="false">
      <c r="K287" s="2"/>
    </row>
    <row r="288" customFormat="false" ht="11.25" hidden="false" customHeight="false" outlineLevel="0" collapsed="false">
      <c r="K288" s="2"/>
    </row>
    <row r="289" customFormat="false" ht="11.25" hidden="false" customHeight="false" outlineLevel="0" collapsed="false">
      <c r="K289" s="2"/>
    </row>
    <row r="290" customFormat="false" ht="11.25" hidden="false" customHeight="false" outlineLevel="0" collapsed="false">
      <c r="K290" s="2"/>
    </row>
    <row r="291" customFormat="false" ht="11.25" hidden="false" customHeight="false" outlineLevel="0" collapsed="false">
      <c r="K291" s="2"/>
    </row>
    <row r="292" customFormat="false" ht="11.25" hidden="false" customHeight="false" outlineLevel="0" collapsed="false">
      <c r="K292" s="2"/>
    </row>
    <row r="293" customFormat="false" ht="11.25" hidden="false" customHeight="false" outlineLevel="0" collapsed="false">
      <c r="K293" s="2"/>
    </row>
    <row r="294" customFormat="false" ht="11.25" hidden="false" customHeight="false" outlineLevel="0" collapsed="false">
      <c r="K294" s="2"/>
    </row>
    <row r="295" customFormat="false" ht="11.25" hidden="false" customHeight="false" outlineLevel="0" collapsed="false">
      <c r="K295" s="2"/>
    </row>
    <row r="296" customFormat="false" ht="11.25" hidden="false" customHeight="false" outlineLevel="0" collapsed="false">
      <c r="K296" s="2"/>
    </row>
    <row r="297" customFormat="false" ht="11.25" hidden="false" customHeight="false" outlineLevel="0" collapsed="false">
      <c r="K297" s="2"/>
    </row>
    <row r="298" customFormat="false" ht="11.25" hidden="false" customHeight="false" outlineLevel="0" collapsed="false">
      <c r="K298" s="2"/>
    </row>
    <row r="299" customFormat="false" ht="11.25" hidden="false" customHeight="false" outlineLevel="0" collapsed="false">
      <c r="K299" s="2"/>
    </row>
    <row r="300" customFormat="false" ht="11.25" hidden="false" customHeight="false" outlineLevel="0" collapsed="false">
      <c r="K300" s="2"/>
    </row>
    <row r="301" customFormat="false" ht="11.25" hidden="false" customHeight="false" outlineLevel="0" collapsed="false">
      <c r="K301" s="2"/>
    </row>
    <row r="302" customFormat="false" ht="11.25" hidden="false" customHeight="false" outlineLevel="0" collapsed="false">
      <c r="K302" s="2"/>
    </row>
    <row r="303" customFormat="false" ht="11.25" hidden="false" customHeight="false" outlineLevel="0" collapsed="false">
      <c r="K303" s="2"/>
    </row>
    <row r="304" customFormat="false" ht="11.25" hidden="false" customHeight="false" outlineLevel="0" collapsed="false">
      <c r="K304" s="2"/>
    </row>
    <row r="305" customFormat="false" ht="11.25" hidden="false" customHeight="false" outlineLevel="0" collapsed="false">
      <c r="K305" s="2"/>
    </row>
    <row r="306" customFormat="false" ht="11.25" hidden="false" customHeight="false" outlineLevel="0" collapsed="false">
      <c r="K306" s="2"/>
    </row>
    <row r="307" customFormat="false" ht="11.25" hidden="false" customHeight="false" outlineLevel="0" collapsed="false">
      <c r="K307" s="2"/>
    </row>
    <row r="308" customFormat="false" ht="11.25" hidden="false" customHeight="false" outlineLevel="0" collapsed="false">
      <c r="K308" s="2"/>
    </row>
    <row r="309" customFormat="false" ht="11.25" hidden="false" customHeight="false" outlineLevel="0" collapsed="false">
      <c r="K309" s="2"/>
    </row>
    <row r="310" customFormat="false" ht="11.25" hidden="false" customHeight="false" outlineLevel="0" collapsed="false">
      <c r="K310" s="2"/>
    </row>
    <row r="311" customFormat="false" ht="11.25" hidden="false" customHeight="false" outlineLevel="0" collapsed="false">
      <c r="K311" s="2"/>
    </row>
    <row r="312" customFormat="false" ht="11.25" hidden="false" customHeight="false" outlineLevel="0" collapsed="false">
      <c r="K312" s="2"/>
    </row>
    <row r="313" customFormat="false" ht="11.25" hidden="false" customHeight="false" outlineLevel="0" collapsed="false">
      <c r="K313" s="2"/>
    </row>
    <row r="314" customFormat="false" ht="11.25" hidden="false" customHeight="false" outlineLevel="0" collapsed="false">
      <c r="K314" s="2"/>
    </row>
    <row r="315" customFormat="false" ht="11.25" hidden="false" customHeight="false" outlineLevel="0" collapsed="false">
      <c r="K315" s="2"/>
    </row>
    <row r="316" customFormat="false" ht="11.25" hidden="false" customHeight="false" outlineLevel="0" collapsed="false">
      <c r="K316" s="2"/>
    </row>
    <row r="317" customFormat="false" ht="11.25" hidden="false" customHeight="false" outlineLevel="0" collapsed="false">
      <c r="K317" s="2"/>
    </row>
    <row r="318" customFormat="false" ht="11.25" hidden="false" customHeight="false" outlineLevel="0" collapsed="false">
      <c r="K318" s="2"/>
    </row>
    <row r="319" customFormat="false" ht="11.25" hidden="false" customHeight="false" outlineLevel="0" collapsed="false">
      <c r="K319" s="2"/>
    </row>
    <row r="320" customFormat="false" ht="11.25" hidden="false" customHeight="false" outlineLevel="0" collapsed="false">
      <c r="K320" s="2"/>
    </row>
    <row r="321" customFormat="false" ht="11.25" hidden="false" customHeight="false" outlineLevel="0" collapsed="false">
      <c r="K321" s="2"/>
    </row>
    <row r="322" customFormat="false" ht="11.25" hidden="false" customHeight="false" outlineLevel="0" collapsed="false">
      <c r="K322" s="2"/>
    </row>
    <row r="323" customFormat="false" ht="11.25" hidden="false" customHeight="false" outlineLevel="0" collapsed="false">
      <c r="K323" s="2"/>
    </row>
    <row r="324" customFormat="false" ht="11.25" hidden="false" customHeight="false" outlineLevel="0" collapsed="false">
      <c r="K324" s="2"/>
    </row>
    <row r="325" customFormat="false" ht="11.25" hidden="false" customHeight="false" outlineLevel="0" collapsed="false">
      <c r="K325" s="2"/>
    </row>
    <row r="326" customFormat="false" ht="11.25" hidden="false" customHeight="false" outlineLevel="0" collapsed="false">
      <c r="K326" s="2"/>
    </row>
    <row r="327" customFormat="false" ht="11.25" hidden="false" customHeight="false" outlineLevel="0" collapsed="false">
      <c r="K327" s="2"/>
    </row>
    <row r="328" customFormat="false" ht="11.25" hidden="false" customHeight="false" outlineLevel="0" collapsed="false">
      <c r="K328" s="2"/>
    </row>
    <row r="329" customFormat="false" ht="11.25" hidden="false" customHeight="false" outlineLevel="0" collapsed="false">
      <c r="K329" s="2"/>
    </row>
    <row r="330" customFormat="false" ht="11.25" hidden="false" customHeight="false" outlineLevel="0" collapsed="false">
      <c r="K330" s="2"/>
    </row>
    <row r="331" customFormat="false" ht="11.25" hidden="false" customHeight="false" outlineLevel="0" collapsed="false">
      <c r="K331" s="2"/>
    </row>
    <row r="332" customFormat="false" ht="11.25" hidden="false" customHeight="false" outlineLevel="0" collapsed="false">
      <c r="K332" s="2"/>
    </row>
    <row r="333" customFormat="false" ht="11.25" hidden="false" customHeight="false" outlineLevel="0" collapsed="false">
      <c r="K333" s="2"/>
    </row>
    <row r="334" customFormat="false" ht="11.25" hidden="false" customHeight="false" outlineLevel="0" collapsed="false">
      <c r="K334" s="2"/>
    </row>
    <row r="335" customFormat="false" ht="11.25" hidden="false" customHeight="false" outlineLevel="0" collapsed="false">
      <c r="K335" s="2"/>
    </row>
    <row r="336" customFormat="false" ht="11.25" hidden="false" customHeight="false" outlineLevel="0" collapsed="false">
      <c r="K336" s="2"/>
    </row>
    <row r="337" customFormat="false" ht="11.25" hidden="false" customHeight="false" outlineLevel="0" collapsed="false">
      <c r="K337" s="2"/>
    </row>
    <row r="338" customFormat="false" ht="11.25" hidden="false" customHeight="false" outlineLevel="0" collapsed="false">
      <c r="K338" s="2"/>
    </row>
    <row r="339" customFormat="false" ht="11.25" hidden="false" customHeight="false" outlineLevel="0" collapsed="false">
      <c r="K339" s="2"/>
    </row>
    <row r="340" customFormat="false" ht="11.25" hidden="false" customHeight="false" outlineLevel="0" collapsed="false">
      <c r="K340" s="2"/>
    </row>
    <row r="341" customFormat="false" ht="11.25" hidden="false" customHeight="false" outlineLevel="0" collapsed="false">
      <c r="K341" s="2"/>
    </row>
    <row r="342" customFormat="false" ht="11.25" hidden="false" customHeight="false" outlineLevel="0" collapsed="false">
      <c r="K342" s="2"/>
    </row>
    <row r="343" customFormat="false" ht="11.25" hidden="false" customHeight="false" outlineLevel="0" collapsed="false">
      <c r="K343" s="2"/>
    </row>
    <row r="344" customFormat="false" ht="11.25" hidden="false" customHeight="false" outlineLevel="0" collapsed="false">
      <c r="K344" s="2"/>
    </row>
    <row r="345" customFormat="false" ht="11.25" hidden="false" customHeight="false" outlineLevel="0" collapsed="false">
      <c r="K345" s="2"/>
    </row>
    <row r="346" customFormat="false" ht="11.25" hidden="false" customHeight="false" outlineLevel="0" collapsed="false">
      <c r="K346" s="2"/>
    </row>
    <row r="347" customFormat="false" ht="11.25" hidden="false" customHeight="false" outlineLevel="0" collapsed="false">
      <c r="K347" s="2"/>
    </row>
    <row r="348" customFormat="false" ht="11.25" hidden="false" customHeight="false" outlineLevel="0" collapsed="false">
      <c r="K348" s="2"/>
    </row>
    <row r="349" customFormat="false" ht="11.25" hidden="false" customHeight="false" outlineLevel="0" collapsed="false">
      <c r="K349" s="2"/>
    </row>
    <row r="350" customFormat="false" ht="11.25" hidden="false" customHeight="false" outlineLevel="0" collapsed="false">
      <c r="K350" s="2"/>
    </row>
    <row r="351" customFormat="false" ht="11.25" hidden="false" customHeight="false" outlineLevel="0" collapsed="false">
      <c r="K351" s="2"/>
    </row>
    <row r="352" customFormat="false" ht="11.25" hidden="false" customHeight="false" outlineLevel="0" collapsed="false">
      <c r="K352" s="2"/>
    </row>
    <row r="353" customFormat="false" ht="11.25" hidden="false" customHeight="false" outlineLevel="0" collapsed="false">
      <c r="K353" s="2"/>
    </row>
    <row r="354" customFormat="false" ht="11.25" hidden="false" customHeight="false" outlineLevel="0" collapsed="false">
      <c r="K354" s="2"/>
    </row>
    <row r="355" customFormat="false" ht="11.25" hidden="false" customHeight="false" outlineLevel="0" collapsed="false">
      <c r="K355" s="2"/>
    </row>
    <row r="356" customFormat="false" ht="11.25" hidden="false" customHeight="false" outlineLevel="0" collapsed="false">
      <c r="K356" s="2"/>
    </row>
    <row r="357" customFormat="false" ht="11.25" hidden="false" customHeight="false" outlineLevel="0" collapsed="false">
      <c r="K357" s="2"/>
    </row>
    <row r="358" customFormat="false" ht="11.25" hidden="false" customHeight="false" outlineLevel="0" collapsed="false">
      <c r="K358" s="2"/>
    </row>
    <row r="359" customFormat="false" ht="11.25" hidden="false" customHeight="false" outlineLevel="0" collapsed="false">
      <c r="K359" s="2"/>
    </row>
    <row r="360" customFormat="false" ht="11.25" hidden="false" customHeight="false" outlineLevel="0" collapsed="false">
      <c r="K360" s="2"/>
    </row>
    <row r="361" customFormat="false" ht="11.25" hidden="false" customHeight="false" outlineLevel="0" collapsed="false">
      <c r="K361" s="2"/>
    </row>
    <row r="362" customFormat="false" ht="11.25" hidden="false" customHeight="false" outlineLevel="0" collapsed="false">
      <c r="K362" s="2"/>
    </row>
    <row r="363" customFormat="false" ht="11.25" hidden="false" customHeight="false" outlineLevel="0" collapsed="false">
      <c r="K363" s="2"/>
    </row>
    <row r="364" customFormat="false" ht="11.25" hidden="false" customHeight="false" outlineLevel="0" collapsed="false">
      <c r="K364" s="2"/>
    </row>
    <row r="365" customFormat="false" ht="11.25" hidden="false" customHeight="false" outlineLevel="0" collapsed="false">
      <c r="K365" s="2"/>
    </row>
    <row r="366" customFormat="false" ht="11.25" hidden="false" customHeight="false" outlineLevel="0" collapsed="false">
      <c r="K366" s="2"/>
    </row>
    <row r="367" customFormat="false" ht="11.25" hidden="false" customHeight="false" outlineLevel="0" collapsed="false">
      <c r="K367" s="2"/>
    </row>
    <row r="368" customFormat="false" ht="11.25" hidden="false" customHeight="false" outlineLevel="0" collapsed="false">
      <c r="K368" s="2"/>
    </row>
    <row r="369" customFormat="false" ht="11.25" hidden="false" customHeight="false" outlineLevel="0" collapsed="false">
      <c r="K369" s="2"/>
    </row>
    <row r="370" customFormat="false" ht="11.25" hidden="false" customHeight="false" outlineLevel="0" collapsed="false">
      <c r="K370" s="2"/>
    </row>
    <row r="371" customFormat="false" ht="11.25" hidden="false" customHeight="false" outlineLevel="0" collapsed="false">
      <c r="K371" s="2"/>
    </row>
    <row r="372" customFormat="false" ht="11.25" hidden="false" customHeight="false" outlineLevel="0" collapsed="false">
      <c r="K372" s="2"/>
    </row>
    <row r="373" customFormat="false" ht="11.25" hidden="false" customHeight="false" outlineLevel="0" collapsed="false">
      <c r="K373" s="2"/>
    </row>
    <row r="374" customFormat="false" ht="11.25" hidden="false" customHeight="false" outlineLevel="0" collapsed="false">
      <c r="K374" s="2"/>
    </row>
    <row r="375" customFormat="false" ht="11.25" hidden="false" customHeight="false" outlineLevel="0" collapsed="false">
      <c r="K375" s="2"/>
    </row>
    <row r="376" customFormat="false" ht="11.25" hidden="false" customHeight="false" outlineLevel="0" collapsed="false">
      <c r="K376" s="2"/>
    </row>
    <row r="377" customFormat="false" ht="11.25" hidden="false" customHeight="false" outlineLevel="0" collapsed="false">
      <c r="K377" s="2"/>
    </row>
    <row r="378" customFormat="false" ht="11.25" hidden="false" customHeight="false" outlineLevel="0" collapsed="false">
      <c r="K378" s="2"/>
    </row>
    <row r="379" customFormat="false" ht="11.25" hidden="false" customHeight="false" outlineLevel="0" collapsed="false">
      <c r="K379" s="2"/>
    </row>
    <row r="380" customFormat="false" ht="11.25" hidden="false" customHeight="false" outlineLevel="0" collapsed="false">
      <c r="K380" s="2"/>
    </row>
    <row r="381" customFormat="false" ht="11.25" hidden="false" customHeight="false" outlineLevel="0" collapsed="false">
      <c r="K381" s="2"/>
    </row>
    <row r="382" customFormat="false" ht="11.25" hidden="false" customHeight="false" outlineLevel="0" collapsed="false">
      <c r="K382" s="2"/>
    </row>
    <row r="383" customFormat="false" ht="11.25" hidden="false" customHeight="false" outlineLevel="0" collapsed="false">
      <c r="K383" s="2"/>
    </row>
    <row r="384" customFormat="false" ht="11.25" hidden="false" customHeight="false" outlineLevel="0" collapsed="false">
      <c r="K384" s="2"/>
    </row>
    <row r="385" customFormat="false" ht="11.25" hidden="false" customHeight="false" outlineLevel="0" collapsed="false">
      <c r="K385" s="2"/>
    </row>
    <row r="386" customFormat="false" ht="11.25" hidden="false" customHeight="false" outlineLevel="0" collapsed="false">
      <c r="K386" s="2"/>
    </row>
    <row r="387" customFormat="false" ht="11.25" hidden="false" customHeight="false" outlineLevel="0" collapsed="false">
      <c r="K387" s="2"/>
    </row>
    <row r="388" customFormat="false" ht="11.25" hidden="false" customHeight="false" outlineLevel="0" collapsed="false">
      <c r="K388" s="2"/>
    </row>
    <row r="389" customFormat="false" ht="11.25" hidden="false" customHeight="false" outlineLevel="0" collapsed="false">
      <c r="K389" s="2"/>
    </row>
    <row r="390" customFormat="false" ht="11.25" hidden="false" customHeight="false" outlineLevel="0" collapsed="false">
      <c r="K390" s="2"/>
    </row>
    <row r="391" customFormat="false" ht="11.25" hidden="false" customHeight="false" outlineLevel="0" collapsed="false">
      <c r="K391" s="2"/>
    </row>
    <row r="392" customFormat="false" ht="11.25" hidden="false" customHeight="false" outlineLevel="0" collapsed="false">
      <c r="K392" s="2"/>
    </row>
    <row r="393" customFormat="false" ht="11.25" hidden="false" customHeight="false" outlineLevel="0" collapsed="false">
      <c r="K393" s="2"/>
    </row>
    <row r="394" customFormat="false" ht="11.25" hidden="false" customHeight="false" outlineLevel="0" collapsed="false">
      <c r="K394" s="2"/>
    </row>
    <row r="395" customFormat="false" ht="11.25" hidden="false" customHeight="false" outlineLevel="0" collapsed="false">
      <c r="K395" s="2"/>
    </row>
    <row r="396" customFormat="false" ht="11.25" hidden="false" customHeight="false" outlineLevel="0" collapsed="false">
      <c r="K396" s="2"/>
    </row>
    <row r="397" customFormat="false" ht="11.25" hidden="false" customHeight="false" outlineLevel="0" collapsed="false">
      <c r="K397" s="2"/>
    </row>
    <row r="398" customFormat="false" ht="11.25" hidden="false" customHeight="false" outlineLevel="0" collapsed="false">
      <c r="K398" s="2"/>
    </row>
    <row r="399" customFormat="false" ht="11.25" hidden="false" customHeight="false" outlineLevel="0" collapsed="false">
      <c r="K399" s="2"/>
    </row>
    <row r="400" customFormat="false" ht="11.25" hidden="false" customHeight="false" outlineLevel="0" collapsed="false">
      <c r="K400" s="2"/>
    </row>
    <row r="401" customFormat="false" ht="11.25" hidden="false" customHeight="false" outlineLevel="0" collapsed="false">
      <c r="K401" s="2"/>
    </row>
    <row r="402" customFormat="false" ht="11.25" hidden="false" customHeight="false" outlineLevel="0" collapsed="false">
      <c r="K402" s="2"/>
    </row>
    <row r="403" customFormat="false" ht="11.25" hidden="false" customHeight="false" outlineLevel="0" collapsed="false">
      <c r="K403" s="2"/>
    </row>
    <row r="404" customFormat="false" ht="11.25" hidden="false" customHeight="false" outlineLevel="0" collapsed="false">
      <c r="K404" s="2"/>
    </row>
    <row r="405" customFormat="false" ht="11.25" hidden="false" customHeight="false" outlineLevel="0" collapsed="false">
      <c r="K405" s="2"/>
    </row>
    <row r="406" customFormat="false" ht="11.25" hidden="false" customHeight="false" outlineLevel="0" collapsed="false">
      <c r="K406" s="2"/>
    </row>
    <row r="407" customFormat="false" ht="11.25" hidden="false" customHeight="false" outlineLevel="0" collapsed="false">
      <c r="K407" s="2"/>
    </row>
    <row r="408" customFormat="false" ht="11.25" hidden="false" customHeight="false" outlineLevel="0" collapsed="false">
      <c r="K408" s="2"/>
    </row>
    <row r="409" customFormat="false" ht="11.25" hidden="false" customHeight="false" outlineLevel="0" collapsed="false">
      <c r="K409" s="2"/>
    </row>
    <row r="410" customFormat="false" ht="11.25" hidden="false" customHeight="false" outlineLevel="0" collapsed="false">
      <c r="K410" s="2"/>
    </row>
    <row r="411" customFormat="false" ht="11.25" hidden="false" customHeight="false" outlineLevel="0" collapsed="false">
      <c r="K411" s="2"/>
    </row>
    <row r="412" customFormat="false" ht="11.25" hidden="false" customHeight="false" outlineLevel="0" collapsed="false">
      <c r="K412" s="2"/>
    </row>
    <row r="413" customFormat="false" ht="11.25" hidden="false" customHeight="false" outlineLevel="0" collapsed="false">
      <c r="K413" s="2"/>
    </row>
    <row r="414" customFormat="false" ht="11.25" hidden="false" customHeight="false" outlineLevel="0" collapsed="false">
      <c r="K414" s="2"/>
    </row>
    <row r="415" customFormat="false" ht="11.25" hidden="false" customHeight="false" outlineLevel="0" collapsed="false">
      <c r="K415" s="2"/>
    </row>
    <row r="416" customFormat="false" ht="11.25" hidden="false" customHeight="false" outlineLevel="0" collapsed="false">
      <c r="K416" s="2"/>
    </row>
    <row r="417" customFormat="false" ht="11.25" hidden="false" customHeight="false" outlineLevel="0" collapsed="false">
      <c r="K417" s="2"/>
    </row>
    <row r="418" customFormat="false" ht="11.25" hidden="false" customHeight="false" outlineLevel="0" collapsed="false">
      <c r="K418" s="2"/>
    </row>
    <row r="419" customFormat="false" ht="11.25" hidden="false" customHeight="false" outlineLevel="0" collapsed="false">
      <c r="K419" s="2"/>
    </row>
    <row r="420" customFormat="false" ht="11.25" hidden="false" customHeight="false" outlineLevel="0" collapsed="false">
      <c r="K420" s="2"/>
    </row>
    <row r="421" customFormat="false" ht="11.25" hidden="false" customHeight="false" outlineLevel="0" collapsed="false">
      <c r="K421" s="2"/>
    </row>
    <row r="422" customFormat="false" ht="11.25" hidden="false" customHeight="false" outlineLevel="0" collapsed="false">
      <c r="K422" s="2"/>
    </row>
    <row r="423" customFormat="false" ht="11.25" hidden="false" customHeight="false" outlineLevel="0" collapsed="false">
      <c r="K423" s="2"/>
    </row>
    <row r="424" customFormat="false" ht="11.25" hidden="false" customHeight="false" outlineLevel="0" collapsed="false">
      <c r="K424" s="2"/>
    </row>
    <row r="425" customFormat="false" ht="11.25" hidden="false" customHeight="false" outlineLevel="0" collapsed="false">
      <c r="K425" s="2"/>
    </row>
    <row r="426" customFormat="false" ht="11.25" hidden="false" customHeight="false" outlineLevel="0" collapsed="false">
      <c r="K426" s="2"/>
    </row>
    <row r="427" customFormat="false" ht="11.25" hidden="false" customHeight="false" outlineLevel="0" collapsed="false">
      <c r="K427" s="2"/>
    </row>
    <row r="428" customFormat="false" ht="11.25" hidden="false" customHeight="false" outlineLevel="0" collapsed="false">
      <c r="K428" s="2"/>
    </row>
    <row r="429" customFormat="false" ht="11.25" hidden="false" customHeight="false" outlineLevel="0" collapsed="false">
      <c r="K429" s="2"/>
    </row>
    <row r="430" customFormat="false" ht="11.25" hidden="false" customHeight="false" outlineLevel="0" collapsed="false">
      <c r="K430" s="2"/>
    </row>
    <row r="431" customFormat="false" ht="11.25" hidden="false" customHeight="false" outlineLevel="0" collapsed="false">
      <c r="K431" s="2"/>
    </row>
    <row r="432" customFormat="false" ht="11.25" hidden="false" customHeight="false" outlineLevel="0" collapsed="false">
      <c r="K432" s="2"/>
    </row>
    <row r="433" customFormat="false" ht="11.25" hidden="false" customHeight="false" outlineLevel="0" collapsed="false">
      <c r="K433" s="2"/>
    </row>
    <row r="434" customFormat="false" ht="11.25" hidden="false" customHeight="false" outlineLevel="0" collapsed="false">
      <c r="K434" s="2"/>
    </row>
    <row r="435" customFormat="false" ht="11.25" hidden="false" customHeight="false" outlineLevel="0" collapsed="false">
      <c r="K435" s="2"/>
    </row>
    <row r="436" customFormat="false" ht="11.25" hidden="false" customHeight="false" outlineLevel="0" collapsed="false">
      <c r="K436" s="2"/>
    </row>
    <row r="437" customFormat="false" ht="11.25" hidden="false" customHeight="false" outlineLevel="0" collapsed="false">
      <c r="K437" s="2"/>
    </row>
    <row r="438" customFormat="false" ht="11.25" hidden="false" customHeight="false" outlineLevel="0" collapsed="false">
      <c r="K438" s="2"/>
    </row>
    <row r="439" customFormat="false" ht="11.25" hidden="false" customHeight="false" outlineLevel="0" collapsed="false">
      <c r="K439" s="2"/>
    </row>
    <row r="440" customFormat="false" ht="11.25" hidden="false" customHeight="false" outlineLevel="0" collapsed="false">
      <c r="K440" s="2"/>
    </row>
    <row r="441" customFormat="false" ht="11.25" hidden="false" customHeight="false" outlineLevel="0" collapsed="false">
      <c r="K441" s="2"/>
    </row>
    <row r="442" customFormat="false" ht="11.25" hidden="false" customHeight="false" outlineLevel="0" collapsed="false">
      <c r="K442" s="2"/>
    </row>
    <row r="443" customFormat="false" ht="11.25" hidden="false" customHeight="false" outlineLevel="0" collapsed="false">
      <c r="K443" s="2"/>
    </row>
    <row r="444" customFormat="false" ht="11.25" hidden="false" customHeight="false" outlineLevel="0" collapsed="false">
      <c r="K444" s="2"/>
    </row>
    <row r="445" customFormat="false" ht="11.25" hidden="false" customHeight="false" outlineLevel="0" collapsed="false">
      <c r="K445" s="2"/>
    </row>
    <row r="446" customFormat="false" ht="11.25" hidden="false" customHeight="false" outlineLevel="0" collapsed="false">
      <c r="K446" s="2"/>
    </row>
    <row r="447" customFormat="false" ht="11.25" hidden="false" customHeight="false" outlineLevel="0" collapsed="false">
      <c r="K447" s="2"/>
    </row>
    <row r="448" customFormat="false" ht="11.25" hidden="false" customHeight="false" outlineLevel="0" collapsed="false">
      <c r="K448" s="2"/>
    </row>
    <row r="449" customFormat="false" ht="11.25" hidden="false" customHeight="false" outlineLevel="0" collapsed="false">
      <c r="K449" s="2"/>
    </row>
    <row r="450" customFormat="false" ht="11.25" hidden="false" customHeight="false" outlineLevel="0" collapsed="false">
      <c r="K450" s="2"/>
    </row>
    <row r="451" customFormat="false" ht="11.25" hidden="false" customHeight="false" outlineLevel="0" collapsed="false">
      <c r="K451" s="2"/>
    </row>
    <row r="452" customFormat="false" ht="11.25" hidden="false" customHeight="false" outlineLevel="0" collapsed="false">
      <c r="K452" s="2"/>
    </row>
    <row r="453" customFormat="false" ht="11.25" hidden="false" customHeight="false" outlineLevel="0" collapsed="false">
      <c r="K453" s="2"/>
    </row>
    <row r="454" customFormat="false" ht="11.25" hidden="false" customHeight="false" outlineLevel="0" collapsed="false">
      <c r="K454" s="2"/>
    </row>
    <row r="455" customFormat="false" ht="11.25" hidden="false" customHeight="false" outlineLevel="0" collapsed="false">
      <c r="K455" s="2"/>
    </row>
    <row r="456" customFormat="false" ht="11.25" hidden="false" customHeight="false" outlineLevel="0" collapsed="false">
      <c r="K456" s="2"/>
    </row>
    <row r="457" customFormat="false" ht="11.25" hidden="false" customHeight="false" outlineLevel="0" collapsed="false">
      <c r="K457" s="2"/>
    </row>
    <row r="458" customFormat="false" ht="11.25" hidden="false" customHeight="false" outlineLevel="0" collapsed="false">
      <c r="K458" s="2"/>
    </row>
    <row r="459" customFormat="false" ht="11.25" hidden="false" customHeight="false" outlineLevel="0" collapsed="false">
      <c r="K459" s="2"/>
    </row>
    <row r="460" customFormat="false" ht="11.25" hidden="false" customHeight="false" outlineLevel="0" collapsed="false">
      <c r="K460" s="2"/>
    </row>
    <row r="461" customFormat="false" ht="11.25" hidden="false" customHeight="false" outlineLevel="0" collapsed="false">
      <c r="K461" s="2"/>
    </row>
    <row r="462" customFormat="false" ht="11.25" hidden="false" customHeight="false" outlineLevel="0" collapsed="false">
      <c r="K462" s="2"/>
    </row>
    <row r="463" customFormat="false" ht="11.25" hidden="false" customHeight="false" outlineLevel="0" collapsed="false">
      <c r="K463" s="2"/>
    </row>
    <row r="464" customFormat="false" ht="11.25" hidden="false" customHeight="false" outlineLevel="0" collapsed="false">
      <c r="K464" s="2"/>
    </row>
    <row r="465" customFormat="false" ht="11.25" hidden="false" customHeight="false" outlineLevel="0" collapsed="false">
      <c r="K465" s="2"/>
    </row>
    <row r="466" customFormat="false" ht="11.25" hidden="false" customHeight="false" outlineLevel="0" collapsed="false">
      <c r="K466" s="2"/>
    </row>
    <row r="467" customFormat="false" ht="11.25" hidden="false" customHeight="false" outlineLevel="0" collapsed="false">
      <c r="K467" s="2"/>
    </row>
    <row r="468" customFormat="false" ht="11.25" hidden="false" customHeight="false" outlineLevel="0" collapsed="false">
      <c r="K468" s="2"/>
    </row>
    <row r="469" customFormat="false" ht="11.25" hidden="false" customHeight="false" outlineLevel="0" collapsed="false">
      <c r="K469" s="2"/>
    </row>
    <row r="470" customFormat="false" ht="11.25" hidden="false" customHeight="false" outlineLevel="0" collapsed="false">
      <c r="K470" s="2"/>
    </row>
    <row r="471" customFormat="false" ht="11.25" hidden="false" customHeight="false" outlineLevel="0" collapsed="false">
      <c r="K471" s="2"/>
    </row>
    <row r="472" customFormat="false" ht="11.25" hidden="false" customHeight="false" outlineLevel="0" collapsed="false">
      <c r="K472" s="2"/>
    </row>
    <row r="473" customFormat="false" ht="11.25" hidden="false" customHeight="false" outlineLevel="0" collapsed="false">
      <c r="K473" s="2"/>
    </row>
    <row r="474" customFormat="false" ht="11.25" hidden="false" customHeight="false" outlineLevel="0" collapsed="false">
      <c r="K474" s="2"/>
    </row>
    <row r="475" customFormat="false" ht="11.25" hidden="false" customHeight="false" outlineLevel="0" collapsed="false">
      <c r="K475" s="2"/>
    </row>
    <row r="476" customFormat="false" ht="11.25" hidden="false" customHeight="false" outlineLevel="0" collapsed="false">
      <c r="K476" s="2"/>
    </row>
    <row r="477" customFormat="false" ht="11.25" hidden="false" customHeight="false" outlineLevel="0" collapsed="false">
      <c r="K477" s="2"/>
    </row>
    <row r="478" customFormat="false" ht="11.25" hidden="false" customHeight="false" outlineLevel="0" collapsed="false">
      <c r="K478" s="2"/>
    </row>
    <row r="479" customFormat="false" ht="11.25" hidden="false" customHeight="false" outlineLevel="0" collapsed="false">
      <c r="K479" s="2"/>
    </row>
    <row r="480" customFormat="false" ht="11.25" hidden="false" customHeight="false" outlineLevel="0" collapsed="false">
      <c r="K480" s="2"/>
    </row>
    <row r="481" customFormat="false" ht="11.25" hidden="false" customHeight="false" outlineLevel="0" collapsed="false">
      <c r="K481" s="2"/>
    </row>
    <row r="482" customFormat="false" ht="11.25" hidden="false" customHeight="false" outlineLevel="0" collapsed="false">
      <c r="K482" s="2"/>
    </row>
    <row r="483" customFormat="false" ht="11.25" hidden="false" customHeight="false" outlineLevel="0" collapsed="false">
      <c r="K483" s="2"/>
    </row>
    <row r="484" customFormat="false" ht="11.25" hidden="false" customHeight="false" outlineLevel="0" collapsed="false">
      <c r="K484" s="2"/>
    </row>
    <row r="485" customFormat="false" ht="11.25" hidden="false" customHeight="false" outlineLevel="0" collapsed="false">
      <c r="K485" s="2"/>
    </row>
    <row r="486" customFormat="false" ht="11.25" hidden="false" customHeight="false" outlineLevel="0" collapsed="false">
      <c r="K486" s="2"/>
    </row>
    <row r="487" customFormat="false" ht="11.25" hidden="false" customHeight="false" outlineLevel="0" collapsed="false">
      <c r="K487" s="2"/>
    </row>
    <row r="488" customFormat="false" ht="11.25" hidden="false" customHeight="false" outlineLevel="0" collapsed="false">
      <c r="K488" s="2"/>
    </row>
    <row r="489" customFormat="false" ht="11.25" hidden="false" customHeight="false" outlineLevel="0" collapsed="false">
      <c r="K489" s="2"/>
    </row>
    <row r="490" customFormat="false" ht="11.25" hidden="false" customHeight="false" outlineLevel="0" collapsed="false">
      <c r="K490" s="2"/>
    </row>
    <row r="491" customFormat="false" ht="11.25" hidden="false" customHeight="false" outlineLevel="0" collapsed="false">
      <c r="K491" s="2"/>
    </row>
    <row r="492" customFormat="false" ht="11.25" hidden="false" customHeight="false" outlineLevel="0" collapsed="false">
      <c r="K492" s="2"/>
    </row>
    <row r="493" customFormat="false" ht="11.25" hidden="false" customHeight="false" outlineLevel="0" collapsed="false">
      <c r="K493" s="2"/>
    </row>
    <row r="494" customFormat="false" ht="11.25" hidden="false" customHeight="false" outlineLevel="0" collapsed="false">
      <c r="K494" s="2"/>
    </row>
    <row r="495" customFormat="false" ht="11.25" hidden="false" customHeight="false" outlineLevel="0" collapsed="false">
      <c r="K495" s="2"/>
    </row>
    <row r="496" customFormat="false" ht="11.25" hidden="false" customHeight="false" outlineLevel="0" collapsed="false">
      <c r="K496" s="2"/>
    </row>
    <row r="497" customFormat="false" ht="11.25" hidden="false" customHeight="false" outlineLevel="0" collapsed="false">
      <c r="K497" s="2"/>
    </row>
    <row r="498" customFormat="false" ht="11.25" hidden="false" customHeight="false" outlineLevel="0" collapsed="false">
      <c r="K498" s="2"/>
    </row>
    <row r="499" customFormat="false" ht="11.25" hidden="false" customHeight="false" outlineLevel="0" collapsed="false">
      <c r="K499" s="2"/>
    </row>
    <row r="500" customFormat="false" ht="11.25" hidden="false" customHeight="false" outlineLevel="0" collapsed="false">
      <c r="K500" s="2"/>
    </row>
    <row r="501" customFormat="false" ht="11.25" hidden="false" customHeight="false" outlineLevel="0" collapsed="false">
      <c r="K501" s="2"/>
    </row>
    <row r="502" customFormat="false" ht="11.25" hidden="false" customHeight="false" outlineLevel="0" collapsed="false">
      <c r="K502" s="2"/>
    </row>
    <row r="503" customFormat="false" ht="11.25" hidden="false" customHeight="false" outlineLevel="0" collapsed="false">
      <c r="K503" s="2"/>
    </row>
    <row r="504" customFormat="false" ht="11.25" hidden="false" customHeight="false" outlineLevel="0" collapsed="false">
      <c r="K504" s="2"/>
    </row>
    <row r="505" customFormat="false" ht="11.25" hidden="false" customHeight="false" outlineLevel="0" collapsed="false">
      <c r="K505" s="2"/>
    </row>
    <row r="506" customFormat="false" ht="11.25" hidden="false" customHeight="false" outlineLevel="0" collapsed="false">
      <c r="K506" s="2"/>
    </row>
    <row r="507" customFormat="false" ht="11.25" hidden="false" customHeight="false" outlineLevel="0" collapsed="false">
      <c r="K507" s="2"/>
    </row>
    <row r="508" customFormat="false" ht="11.25" hidden="false" customHeight="false" outlineLevel="0" collapsed="false">
      <c r="K508" s="2"/>
    </row>
    <row r="509" customFormat="false" ht="11.25" hidden="false" customHeight="false" outlineLevel="0" collapsed="false">
      <c r="K509" s="2"/>
    </row>
    <row r="510" customFormat="false" ht="11.25" hidden="false" customHeight="false" outlineLevel="0" collapsed="false">
      <c r="K510" s="2"/>
    </row>
    <row r="511" customFormat="false" ht="11.25" hidden="false" customHeight="false" outlineLevel="0" collapsed="false">
      <c r="K511" s="2"/>
    </row>
    <row r="512" customFormat="false" ht="11.25" hidden="false" customHeight="false" outlineLevel="0" collapsed="false">
      <c r="K512" s="2"/>
    </row>
    <row r="513" customFormat="false" ht="11.25" hidden="false" customHeight="false" outlineLevel="0" collapsed="false">
      <c r="K513" s="2"/>
    </row>
    <row r="514" customFormat="false" ht="11.25" hidden="false" customHeight="false" outlineLevel="0" collapsed="false">
      <c r="K514" s="2"/>
    </row>
    <row r="515" customFormat="false" ht="11.25" hidden="false" customHeight="false" outlineLevel="0" collapsed="false">
      <c r="K515" s="2"/>
    </row>
    <row r="516" customFormat="false" ht="11.25" hidden="false" customHeight="false" outlineLevel="0" collapsed="false">
      <c r="K516" s="2"/>
    </row>
    <row r="517" customFormat="false" ht="11.25" hidden="false" customHeight="false" outlineLevel="0" collapsed="false">
      <c r="K517" s="2"/>
    </row>
    <row r="518" customFormat="false" ht="11.25" hidden="false" customHeight="false" outlineLevel="0" collapsed="false">
      <c r="K518" s="2"/>
    </row>
    <row r="519" customFormat="false" ht="11.25" hidden="false" customHeight="false" outlineLevel="0" collapsed="false">
      <c r="K519" s="2"/>
    </row>
    <row r="520" customFormat="false" ht="11.25" hidden="false" customHeight="false" outlineLevel="0" collapsed="false">
      <c r="K520" s="2"/>
    </row>
    <row r="521" customFormat="false" ht="11.25" hidden="false" customHeight="false" outlineLevel="0" collapsed="false">
      <c r="K521" s="2"/>
    </row>
    <row r="522" customFormat="false" ht="11.25" hidden="false" customHeight="false" outlineLevel="0" collapsed="false">
      <c r="K522" s="2"/>
    </row>
    <row r="523" customFormat="false" ht="11.25" hidden="false" customHeight="false" outlineLevel="0" collapsed="false">
      <c r="K523" s="2"/>
    </row>
    <row r="524" customFormat="false" ht="11.25" hidden="false" customHeight="false" outlineLevel="0" collapsed="false">
      <c r="K524" s="2"/>
    </row>
    <row r="525" customFormat="false" ht="11.25" hidden="false" customHeight="false" outlineLevel="0" collapsed="false">
      <c r="K525" s="2"/>
    </row>
    <row r="526" customFormat="false" ht="11.25" hidden="false" customHeight="false" outlineLevel="0" collapsed="false">
      <c r="K526" s="2"/>
    </row>
    <row r="527" customFormat="false" ht="11.25" hidden="false" customHeight="false" outlineLevel="0" collapsed="false">
      <c r="K527" s="2"/>
    </row>
    <row r="528" customFormat="false" ht="11.25" hidden="false" customHeight="false" outlineLevel="0" collapsed="false">
      <c r="K528" s="2"/>
    </row>
    <row r="529" customFormat="false" ht="11.25" hidden="false" customHeight="false" outlineLevel="0" collapsed="false">
      <c r="K529" s="2"/>
    </row>
    <row r="530" customFormat="false" ht="11.25" hidden="false" customHeight="false" outlineLevel="0" collapsed="false">
      <c r="K530" s="2"/>
    </row>
    <row r="531" customFormat="false" ht="11.25" hidden="false" customHeight="false" outlineLevel="0" collapsed="false">
      <c r="K531" s="2"/>
    </row>
    <row r="532" customFormat="false" ht="11.25" hidden="false" customHeight="false" outlineLevel="0" collapsed="false">
      <c r="K532" s="2"/>
    </row>
    <row r="533" customFormat="false" ht="11.25" hidden="false" customHeight="false" outlineLevel="0" collapsed="false">
      <c r="K533" s="2"/>
    </row>
    <row r="534" customFormat="false" ht="11.25" hidden="false" customHeight="false" outlineLevel="0" collapsed="false">
      <c r="K534" s="2"/>
    </row>
    <row r="535" customFormat="false" ht="11.25" hidden="false" customHeight="false" outlineLevel="0" collapsed="false">
      <c r="K535" s="2"/>
    </row>
    <row r="536" customFormat="false" ht="11.25" hidden="false" customHeight="false" outlineLevel="0" collapsed="false">
      <c r="K536" s="2"/>
    </row>
    <row r="537" customFormat="false" ht="11.25" hidden="false" customHeight="false" outlineLevel="0" collapsed="false">
      <c r="K537" s="2"/>
    </row>
    <row r="538" customFormat="false" ht="11.25" hidden="false" customHeight="false" outlineLevel="0" collapsed="false">
      <c r="K538" s="2"/>
    </row>
    <row r="539" customFormat="false" ht="11.25" hidden="false" customHeight="false" outlineLevel="0" collapsed="false">
      <c r="K539" s="2"/>
    </row>
    <row r="540" customFormat="false" ht="11.25" hidden="false" customHeight="false" outlineLevel="0" collapsed="false">
      <c r="K540" s="2"/>
    </row>
    <row r="541" customFormat="false" ht="11.25" hidden="false" customHeight="false" outlineLevel="0" collapsed="false">
      <c r="K541" s="2"/>
    </row>
    <row r="542" customFormat="false" ht="11.25" hidden="false" customHeight="false" outlineLevel="0" collapsed="false">
      <c r="K542" s="2"/>
    </row>
    <row r="543" customFormat="false" ht="11.25" hidden="false" customHeight="false" outlineLevel="0" collapsed="false">
      <c r="K543" s="2"/>
    </row>
    <row r="544" customFormat="false" ht="11.25" hidden="false" customHeight="false" outlineLevel="0" collapsed="false">
      <c r="K544" s="2"/>
    </row>
    <row r="545" customFormat="false" ht="11.25" hidden="false" customHeight="false" outlineLevel="0" collapsed="false">
      <c r="K545" s="2"/>
    </row>
    <row r="546" customFormat="false" ht="11.25" hidden="false" customHeight="false" outlineLevel="0" collapsed="false">
      <c r="K546" s="2"/>
    </row>
    <row r="547" customFormat="false" ht="11.25" hidden="false" customHeight="false" outlineLevel="0" collapsed="false">
      <c r="K547" s="2"/>
    </row>
    <row r="548" customFormat="false" ht="11.25" hidden="false" customHeight="false" outlineLevel="0" collapsed="false">
      <c r="K548" s="2"/>
    </row>
    <row r="549" customFormat="false" ht="11.25" hidden="false" customHeight="false" outlineLevel="0" collapsed="false">
      <c r="K549" s="2"/>
    </row>
    <row r="550" customFormat="false" ht="11.25" hidden="false" customHeight="false" outlineLevel="0" collapsed="false">
      <c r="K550" s="2"/>
    </row>
    <row r="551" customFormat="false" ht="11.25" hidden="false" customHeight="false" outlineLevel="0" collapsed="false">
      <c r="K551" s="2"/>
    </row>
    <row r="552" customFormat="false" ht="11.25" hidden="false" customHeight="false" outlineLevel="0" collapsed="false">
      <c r="K552" s="2"/>
    </row>
    <row r="553" customFormat="false" ht="11.25" hidden="false" customHeight="false" outlineLevel="0" collapsed="false">
      <c r="K553" s="2"/>
    </row>
    <row r="554" customFormat="false" ht="11.25" hidden="false" customHeight="false" outlineLevel="0" collapsed="false">
      <c r="K554" s="2"/>
    </row>
    <row r="555" customFormat="false" ht="11.25" hidden="false" customHeight="false" outlineLevel="0" collapsed="false">
      <c r="K555" s="2"/>
    </row>
    <row r="556" customFormat="false" ht="11.25" hidden="false" customHeight="false" outlineLevel="0" collapsed="false">
      <c r="K556" s="2"/>
    </row>
    <row r="557" customFormat="false" ht="11.25" hidden="false" customHeight="false" outlineLevel="0" collapsed="false">
      <c r="K557" s="2"/>
    </row>
    <row r="558" customFormat="false" ht="11.25" hidden="false" customHeight="false" outlineLevel="0" collapsed="false">
      <c r="K558" s="2"/>
    </row>
    <row r="559" customFormat="false" ht="11.25" hidden="false" customHeight="false" outlineLevel="0" collapsed="false">
      <c r="K559" s="2"/>
    </row>
    <row r="560" customFormat="false" ht="11.25" hidden="false" customHeight="false" outlineLevel="0" collapsed="false">
      <c r="K560" s="2"/>
    </row>
    <row r="561" customFormat="false" ht="11.25" hidden="false" customHeight="false" outlineLevel="0" collapsed="false">
      <c r="K561" s="2"/>
    </row>
    <row r="562" customFormat="false" ht="11.25" hidden="false" customHeight="false" outlineLevel="0" collapsed="false">
      <c r="K562" s="2"/>
    </row>
    <row r="563" customFormat="false" ht="11.25" hidden="false" customHeight="false" outlineLevel="0" collapsed="false">
      <c r="K563" s="2"/>
    </row>
    <row r="564" customFormat="false" ht="11.25" hidden="false" customHeight="false" outlineLevel="0" collapsed="false">
      <c r="K564" s="2"/>
    </row>
    <row r="565" customFormat="false" ht="11.25" hidden="false" customHeight="false" outlineLevel="0" collapsed="false">
      <c r="K565" s="2"/>
    </row>
    <row r="566" customFormat="false" ht="11.25" hidden="false" customHeight="false" outlineLevel="0" collapsed="false">
      <c r="K566" s="2"/>
    </row>
    <row r="567" customFormat="false" ht="11.25" hidden="false" customHeight="false" outlineLevel="0" collapsed="false">
      <c r="K567" s="2"/>
    </row>
    <row r="568" customFormat="false" ht="11.25" hidden="false" customHeight="false" outlineLevel="0" collapsed="false">
      <c r="K568" s="2"/>
    </row>
    <row r="569" customFormat="false" ht="11.25" hidden="false" customHeight="false" outlineLevel="0" collapsed="false">
      <c r="K569" s="2"/>
    </row>
    <row r="570" customFormat="false" ht="11.25" hidden="false" customHeight="false" outlineLevel="0" collapsed="false">
      <c r="K570" s="2"/>
    </row>
    <row r="571" customFormat="false" ht="11.25" hidden="false" customHeight="false" outlineLevel="0" collapsed="false">
      <c r="K571" s="2"/>
    </row>
    <row r="572" customFormat="false" ht="11.25" hidden="false" customHeight="false" outlineLevel="0" collapsed="false">
      <c r="K572" s="2"/>
    </row>
    <row r="573" customFormat="false" ht="11.25" hidden="false" customHeight="false" outlineLevel="0" collapsed="false">
      <c r="K573" s="2"/>
    </row>
    <row r="574" customFormat="false" ht="11.25" hidden="false" customHeight="false" outlineLevel="0" collapsed="false">
      <c r="K574" s="2"/>
    </row>
    <row r="575" customFormat="false" ht="11.25" hidden="false" customHeight="false" outlineLevel="0" collapsed="false">
      <c r="K575" s="2"/>
    </row>
    <row r="576" customFormat="false" ht="11.25" hidden="false" customHeight="false" outlineLevel="0" collapsed="false">
      <c r="K576" s="2"/>
    </row>
    <row r="577" customFormat="false" ht="11.25" hidden="false" customHeight="false" outlineLevel="0" collapsed="false">
      <c r="K577" s="2"/>
    </row>
    <row r="578" customFormat="false" ht="11.25" hidden="false" customHeight="false" outlineLevel="0" collapsed="false">
      <c r="K578" s="2"/>
    </row>
    <row r="579" customFormat="false" ht="11.25" hidden="false" customHeight="false" outlineLevel="0" collapsed="false">
      <c r="K579" s="2"/>
    </row>
    <row r="580" customFormat="false" ht="11.25" hidden="false" customHeight="false" outlineLevel="0" collapsed="false">
      <c r="K580" s="2"/>
    </row>
    <row r="581" customFormat="false" ht="11.25" hidden="false" customHeight="false" outlineLevel="0" collapsed="false">
      <c r="K581" s="2"/>
    </row>
    <row r="582" customFormat="false" ht="11.25" hidden="false" customHeight="false" outlineLevel="0" collapsed="false">
      <c r="K582" s="2"/>
    </row>
    <row r="583" customFormat="false" ht="11.25" hidden="false" customHeight="false" outlineLevel="0" collapsed="false">
      <c r="K583" s="2"/>
    </row>
    <row r="584" customFormat="false" ht="11.25" hidden="false" customHeight="false" outlineLevel="0" collapsed="false">
      <c r="K584" s="2"/>
    </row>
    <row r="585" customFormat="false" ht="11.25" hidden="false" customHeight="false" outlineLevel="0" collapsed="false">
      <c r="K585" s="2"/>
    </row>
    <row r="586" customFormat="false" ht="11.25" hidden="false" customHeight="false" outlineLevel="0" collapsed="false">
      <c r="K586" s="2"/>
    </row>
    <row r="587" customFormat="false" ht="11.25" hidden="false" customHeight="false" outlineLevel="0" collapsed="false">
      <c r="K587" s="2"/>
    </row>
    <row r="588" customFormat="false" ht="11.25" hidden="false" customHeight="false" outlineLevel="0" collapsed="false">
      <c r="K588" s="2"/>
    </row>
    <row r="589" customFormat="false" ht="11.25" hidden="false" customHeight="false" outlineLevel="0" collapsed="false">
      <c r="K589" s="2"/>
    </row>
    <row r="590" customFormat="false" ht="11.25" hidden="false" customHeight="false" outlineLevel="0" collapsed="false">
      <c r="K590" s="2"/>
    </row>
    <row r="591" customFormat="false" ht="11.25" hidden="false" customHeight="false" outlineLevel="0" collapsed="false">
      <c r="K591" s="2"/>
    </row>
    <row r="592" customFormat="false" ht="11.25" hidden="false" customHeight="false" outlineLevel="0" collapsed="false">
      <c r="K592" s="2"/>
    </row>
    <row r="593" customFormat="false" ht="11.25" hidden="false" customHeight="false" outlineLevel="0" collapsed="false">
      <c r="K593" s="2"/>
    </row>
    <row r="594" customFormat="false" ht="11.25" hidden="false" customHeight="false" outlineLevel="0" collapsed="false">
      <c r="K594" s="2"/>
    </row>
    <row r="595" customFormat="false" ht="11.25" hidden="false" customHeight="false" outlineLevel="0" collapsed="false">
      <c r="K595" s="2"/>
    </row>
    <row r="596" customFormat="false" ht="11.25" hidden="false" customHeight="false" outlineLevel="0" collapsed="false">
      <c r="K596" s="2"/>
    </row>
    <row r="597" customFormat="false" ht="11.25" hidden="false" customHeight="false" outlineLevel="0" collapsed="false">
      <c r="K597" s="2"/>
    </row>
    <row r="598" customFormat="false" ht="11.25" hidden="false" customHeight="false" outlineLevel="0" collapsed="false">
      <c r="K598" s="2"/>
    </row>
    <row r="599" customFormat="false" ht="11.25" hidden="false" customHeight="false" outlineLevel="0" collapsed="false">
      <c r="K599" s="2"/>
    </row>
    <row r="600" customFormat="false" ht="11.25" hidden="false" customHeight="false" outlineLevel="0" collapsed="false">
      <c r="K600" s="2"/>
    </row>
    <row r="601" customFormat="false" ht="11.25" hidden="false" customHeight="false" outlineLevel="0" collapsed="false">
      <c r="K601" s="2"/>
    </row>
    <row r="602" customFormat="false" ht="11.25" hidden="false" customHeight="false" outlineLevel="0" collapsed="false">
      <c r="K602" s="2"/>
    </row>
    <row r="603" customFormat="false" ht="11.25" hidden="false" customHeight="false" outlineLevel="0" collapsed="false">
      <c r="K603" s="2"/>
    </row>
    <row r="604" customFormat="false" ht="11.25" hidden="false" customHeight="false" outlineLevel="0" collapsed="false">
      <c r="K604" s="2"/>
    </row>
    <row r="605" customFormat="false" ht="11.25" hidden="false" customHeight="false" outlineLevel="0" collapsed="false">
      <c r="K605" s="2"/>
    </row>
    <row r="606" customFormat="false" ht="11.25" hidden="false" customHeight="false" outlineLevel="0" collapsed="false">
      <c r="K606" s="2"/>
    </row>
    <row r="607" customFormat="false" ht="11.25" hidden="false" customHeight="false" outlineLevel="0" collapsed="false">
      <c r="K607" s="2"/>
    </row>
    <row r="608" customFormat="false" ht="11.25" hidden="false" customHeight="false" outlineLevel="0" collapsed="false">
      <c r="K608" s="2"/>
    </row>
    <row r="609" customFormat="false" ht="11.25" hidden="false" customHeight="false" outlineLevel="0" collapsed="false">
      <c r="K609" s="2"/>
    </row>
    <row r="610" customFormat="false" ht="11.25" hidden="false" customHeight="false" outlineLevel="0" collapsed="false">
      <c r="K610" s="2"/>
    </row>
    <row r="611" customFormat="false" ht="11.25" hidden="false" customHeight="false" outlineLevel="0" collapsed="false">
      <c r="K611" s="2"/>
    </row>
    <row r="612" customFormat="false" ht="11.25" hidden="false" customHeight="false" outlineLevel="0" collapsed="false">
      <c r="K612" s="2"/>
    </row>
    <row r="613" customFormat="false" ht="11.25" hidden="false" customHeight="false" outlineLevel="0" collapsed="false">
      <c r="K613" s="2"/>
    </row>
    <row r="614" customFormat="false" ht="11.25" hidden="false" customHeight="false" outlineLevel="0" collapsed="false">
      <c r="K614" s="2"/>
    </row>
    <row r="615" customFormat="false" ht="11.25" hidden="false" customHeight="false" outlineLevel="0" collapsed="false">
      <c r="K615" s="2"/>
    </row>
    <row r="616" customFormat="false" ht="11.25" hidden="false" customHeight="false" outlineLevel="0" collapsed="false">
      <c r="K616" s="2"/>
    </row>
    <row r="617" customFormat="false" ht="11.25" hidden="false" customHeight="false" outlineLevel="0" collapsed="false">
      <c r="K617" s="2"/>
    </row>
    <row r="618" customFormat="false" ht="11.25" hidden="false" customHeight="false" outlineLevel="0" collapsed="false">
      <c r="K618" s="2"/>
    </row>
    <row r="619" customFormat="false" ht="11.25" hidden="false" customHeight="false" outlineLevel="0" collapsed="false">
      <c r="K619" s="2"/>
    </row>
    <row r="620" customFormat="false" ht="11.25" hidden="false" customHeight="false" outlineLevel="0" collapsed="false">
      <c r="K620" s="2"/>
    </row>
    <row r="621" customFormat="false" ht="11.25" hidden="false" customHeight="false" outlineLevel="0" collapsed="false">
      <c r="K621" s="2"/>
    </row>
    <row r="622" customFormat="false" ht="11.25" hidden="false" customHeight="false" outlineLevel="0" collapsed="false">
      <c r="K622" s="2"/>
    </row>
    <row r="623" customFormat="false" ht="11.25" hidden="false" customHeight="false" outlineLevel="0" collapsed="false">
      <c r="K623" s="2"/>
    </row>
    <row r="624" customFormat="false" ht="11.25" hidden="false" customHeight="false" outlineLevel="0" collapsed="false">
      <c r="K624" s="2"/>
    </row>
    <row r="625" customFormat="false" ht="11.25" hidden="false" customHeight="false" outlineLevel="0" collapsed="false">
      <c r="K625" s="2"/>
    </row>
    <row r="626" customFormat="false" ht="11.25" hidden="false" customHeight="false" outlineLevel="0" collapsed="false">
      <c r="K626" s="2"/>
    </row>
    <row r="627" customFormat="false" ht="11.25" hidden="false" customHeight="false" outlineLevel="0" collapsed="false">
      <c r="K627" s="2"/>
    </row>
    <row r="628" customFormat="false" ht="11.25" hidden="false" customHeight="false" outlineLevel="0" collapsed="false">
      <c r="K628" s="2"/>
    </row>
    <row r="629" customFormat="false" ht="11.25" hidden="false" customHeight="false" outlineLevel="0" collapsed="false">
      <c r="K629" s="2"/>
    </row>
    <row r="630" customFormat="false" ht="11.25" hidden="false" customHeight="false" outlineLevel="0" collapsed="false">
      <c r="K630" s="2"/>
    </row>
    <row r="631" customFormat="false" ht="11.25" hidden="false" customHeight="false" outlineLevel="0" collapsed="false">
      <c r="K631" s="2"/>
    </row>
    <row r="632" customFormat="false" ht="11.25" hidden="false" customHeight="false" outlineLevel="0" collapsed="false">
      <c r="K632" s="2"/>
    </row>
    <row r="633" customFormat="false" ht="11.25" hidden="false" customHeight="false" outlineLevel="0" collapsed="false">
      <c r="K633" s="2"/>
    </row>
    <row r="634" customFormat="false" ht="11.25" hidden="false" customHeight="false" outlineLevel="0" collapsed="false">
      <c r="K634" s="2"/>
    </row>
    <row r="635" customFormat="false" ht="11.25" hidden="false" customHeight="false" outlineLevel="0" collapsed="false">
      <c r="K635" s="2"/>
    </row>
    <row r="636" customFormat="false" ht="11.25" hidden="false" customHeight="false" outlineLevel="0" collapsed="false">
      <c r="K636" s="2"/>
    </row>
    <row r="637" customFormat="false" ht="11.25" hidden="false" customHeight="false" outlineLevel="0" collapsed="false">
      <c r="K637" s="2"/>
    </row>
    <row r="638" customFormat="false" ht="11.25" hidden="false" customHeight="false" outlineLevel="0" collapsed="false">
      <c r="K638" s="2"/>
    </row>
    <row r="639" customFormat="false" ht="11.25" hidden="false" customHeight="false" outlineLevel="0" collapsed="false">
      <c r="K639" s="2"/>
    </row>
    <row r="640" customFormat="false" ht="11.25" hidden="false" customHeight="false" outlineLevel="0" collapsed="false">
      <c r="K640" s="2"/>
    </row>
    <row r="641" customFormat="false" ht="11.25" hidden="false" customHeight="false" outlineLevel="0" collapsed="false">
      <c r="K641" s="2"/>
    </row>
    <row r="642" customFormat="false" ht="11.25" hidden="false" customHeight="false" outlineLevel="0" collapsed="false">
      <c r="K642" s="2"/>
    </row>
    <row r="643" customFormat="false" ht="11.25" hidden="false" customHeight="false" outlineLevel="0" collapsed="false">
      <c r="K643" s="2"/>
    </row>
    <row r="644" customFormat="false" ht="11.25" hidden="false" customHeight="false" outlineLevel="0" collapsed="false">
      <c r="K644" s="2"/>
    </row>
    <row r="645" customFormat="false" ht="11.25" hidden="false" customHeight="false" outlineLevel="0" collapsed="false">
      <c r="K645" s="2"/>
    </row>
    <row r="646" customFormat="false" ht="11.25" hidden="false" customHeight="false" outlineLevel="0" collapsed="false">
      <c r="K646" s="2"/>
    </row>
    <row r="647" customFormat="false" ht="11.25" hidden="false" customHeight="false" outlineLevel="0" collapsed="false">
      <c r="K647" s="2"/>
    </row>
    <row r="648" customFormat="false" ht="11.25" hidden="false" customHeight="false" outlineLevel="0" collapsed="false">
      <c r="K648" s="2"/>
    </row>
    <row r="649" customFormat="false" ht="11.25" hidden="false" customHeight="false" outlineLevel="0" collapsed="false">
      <c r="K649" s="2"/>
    </row>
    <row r="650" customFormat="false" ht="11.25" hidden="false" customHeight="false" outlineLevel="0" collapsed="false">
      <c r="K650" s="2"/>
    </row>
    <row r="651" customFormat="false" ht="11.25" hidden="false" customHeight="false" outlineLevel="0" collapsed="false">
      <c r="K651" s="2"/>
    </row>
    <row r="652" customFormat="false" ht="11.25" hidden="false" customHeight="false" outlineLevel="0" collapsed="false">
      <c r="K652" s="2"/>
    </row>
    <row r="653" customFormat="false" ht="11.25" hidden="false" customHeight="false" outlineLevel="0" collapsed="false">
      <c r="K653" s="2"/>
    </row>
    <row r="654" customFormat="false" ht="11.25" hidden="false" customHeight="false" outlineLevel="0" collapsed="false">
      <c r="K654" s="2"/>
    </row>
    <row r="655" customFormat="false" ht="11.25" hidden="false" customHeight="false" outlineLevel="0" collapsed="false">
      <c r="K655" s="2"/>
    </row>
    <row r="656" customFormat="false" ht="11.25" hidden="false" customHeight="false" outlineLevel="0" collapsed="false">
      <c r="K656" s="2"/>
    </row>
    <row r="657" customFormat="false" ht="11.25" hidden="false" customHeight="false" outlineLevel="0" collapsed="false">
      <c r="K657" s="2"/>
    </row>
    <row r="658" customFormat="false" ht="11.25" hidden="false" customHeight="false" outlineLevel="0" collapsed="false">
      <c r="K658" s="2"/>
    </row>
    <row r="659" customFormat="false" ht="11.25" hidden="false" customHeight="false" outlineLevel="0" collapsed="false">
      <c r="K659" s="2"/>
    </row>
    <row r="660" customFormat="false" ht="11.25" hidden="false" customHeight="false" outlineLevel="0" collapsed="false">
      <c r="K660" s="2"/>
    </row>
    <row r="661" customFormat="false" ht="11.25" hidden="false" customHeight="false" outlineLevel="0" collapsed="false">
      <c r="K661" s="2"/>
    </row>
    <row r="662" customFormat="false" ht="11.25" hidden="false" customHeight="false" outlineLevel="0" collapsed="false">
      <c r="K662" s="2"/>
    </row>
    <row r="663" customFormat="false" ht="11.25" hidden="false" customHeight="false" outlineLevel="0" collapsed="false">
      <c r="K663" s="2"/>
    </row>
    <row r="664" customFormat="false" ht="11.25" hidden="false" customHeight="false" outlineLevel="0" collapsed="false">
      <c r="K664" s="2"/>
    </row>
    <row r="665" customFormat="false" ht="11.25" hidden="false" customHeight="false" outlineLevel="0" collapsed="false">
      <c r="K665" s="2"/>
    </row>
    <row r="666" customFormat="false" ht="11.25" hidden="false" customHeight="false" outlineLevel="0" collapsed="false">
      <c r="K666" s="2"/>
    </row>
    <row r="667" customFormat="false" ht="11.25" hidden="false" customHeight="false" outlineLevel="0" collapsed="false">
      <c r="K667" s="2"/>
    </row>
    <row r="668" customFormat="false" ht="11.25" hidden="false" customHeight="false" outlineLevel="0" collapsed="false">
      <c r="K668" s="2"/>
    </row>
    <row r="669" customFormat="false" ht="11.25" hidden="false" customHeight="false" outlineLevel="0" collapsed="false">
      <c r="K669" s="2"/>
    </row>
    <row r="670" customFormat="false" ht="11.25" hidden="false" customHeight="false" outlineLevel="0" collapsed="false">
      <c r="K670" s="2"/>
    </row>
    <row r="671" customFormat="false" ht="11.25" hidden="false" customHeight="false" outlineLevel="0" collapsed="false">
      <c r="K671" s="2"/>
    </row>
    <row r="672" customFormat="false" ht="11.25" hidden="false" customHeight="false" outlineLevel="0" collapsed="false">
      <c r="K672" s="2"/>
    </row>
    <row r="673" customFormat="false" ht="11.25" hidden="false" customHeight="false" outlineLevel="0" collapsed="false">
      <c r="K673" s="2"/>
    </row>
    <row r="674" customFormat="false" ht="11.25" hidden="false" customHeight="false" outlineLevel="0" collapsed="false">
      <c r="K674" s="2"/>
    </row>
    <row r="675" customFormat="false" ht="11.25" hidden="false" customHeight="false" outlineLevel="0" collapsed="false">
      <c r="K675" s="2"/>
    </row>
    <row r="676" customFormat="false" ht="11.25" hidden="false" customHeight="false" outlineLevel="0" collapsed="false">
      <c r="K676" s="2"/>
    </row>
    <row r="677" customFormat="false" ht="11.25" hidden="false" customHeight="false" outlineLevel="0" collapsed="false">
      <c r="K677" s="2"/>
    </row>
    <row r="678" customFormat="false" ht="11.25" hidden="false" customHeight="false" outlineLevel="0" collapsed="false">
      <c r="K678" s="2"/>
    </row>
    <row r="679" customFormat="false" ht="11.25" hidden="false" customHeight="false" outlineLevel="0" collapsed="false">
      <c r="K679" s="2"/>
    </row>
    <row r="680" customFormat="false" ht="11.25" hidden="false" customHeight="false" outlineLevel="0" collapsed="false">
      <c r="K680" s="2"/>
    </row>
    <row r="681" customFormat="false" ht="11.25" hidden="false" customHeight="false" outlineLevel="0" collapsed="false">
      <c r="K681" s="2"/>
    </row>
    <row r="682" customFormat="false" ht="11.25" hidden="false" customHeight="false" outlineLevel="0" collapsed="false">
      <c r="K682" s="2"/>
    </row>
    <row r="683" customFormat="false" ht="11.25" hidden="false" customHeight="false" outlineLevel="0" collapsed="false">
      <c r="K683" s="2"/>
    </row>
    <row r="684" customFormat="false" ht="11.25" hidden="false" customHeight="false" outlineLevel="0" collapsed="false">
      <c r="K684" s="2"/>
    </row>
    <row r="685" customFormat="false" ht="11.25" hidden="false" customHeight="false" outlineLevel="0" collapsed="false">
      <c r="K685" s="2"/>
    </row>
    <row r="686" customFormat="false" ht="11.25" hidden="false" customHeight="false" outlineLevel="0" collapsed="false">
      <c r="K686" s="2"/>
    </row>
    <row r="687" customFormat="false" ht="11.25" hidden="false" customHeight="false" outlineLevel="0" collapsed="false">
      <c r="K687" s="2"/>
    </row>
    <row r="688" customFormat="false" ht="11.25" hidden="false" customHeight="false" outlineLevel="0" collapsed="false">
      <c r="K688" s="2"/>
    </row>
    <row r="689" customFormat="false" ht="11.25" hidden="false" customHeight="false" outlineLevel="0" collapsed="false">
      <c r="K689" s="2"/>
    </row>
    <row r="690" customFormat="false" ht="11.25" hidden="false" customHeight="false" outlineLevel="0" collapsed="false">
      <c r="K690" s="2"/>
    </row>
    <row r="691" customFormat="false" ht="11.25" hidden="false" customHeight="false" outlineLevel="0" collapsed="false">
      <c r="K691" s="2"/>
    </row>
    <row r="692" customFormat="false" ht="11.25" hidden="false" customHeight="false" outlineLevel="0" collapsed="false">
      <c r="K692" s="2"/>
    </row>
    <row r="693" customFormat="false" ht="11.25" hidden="false" customHeight="false" outlineLevel="0" collapsed="false">
      <c r="K693" s="2"/>
    </row>
    <row r="694" customFormat="false" ht="11.25" hidden="false" customHeight="false" outlineLevel="0" collapsed="false">
      <c r="K694" s="2"/>
    </row>
    <row r="695" customFormat="false" ht="11.25" hidden="false" customHeight="false" outlineLevel="0" collapsed="false">
      <c r="K695" s="2"/>
    </row>
    <row r="696" customFormat="false" ht="11.25" hidden="false" customHeight="false" outlineLevel="0" collapsed="false">
      <c r="K696" s="2"/>
    </row>
    <row r="697" customFormat="false" ht="11.25" hidden="false" customHeight="false" outlineLevel="0" collapsed="false">
      <c r="K697" s="2"/>
    </row>
    <row r="698" customFormat="false" ht="11.25" hidden="false" customHeight="false" outlineLevel="0" collapsed="false">
      <c r="K698" s="2"/>
    </row>
    <row r="699" customFormat="false" ht="11.25" hidden="false" customHeight="false" outlineLevel="0" collapsed="false">
      <c r="K699" s="2"/>
    </row>
    <row r="700" customFormat="false" ht="11.25" hidden="false" customHeight="false" outlineLevel="0" collapsed="false">
      <c r="K700" s="2"/>
    </row>
    <row r="701" customFormat="false" ht="11.25" hidden="false" customHeight="false" outlineLevel="0" collapsed="false">
      <c r="K701" s="2"/>
    </row>
    <row r="702" customFormat="false" ht="11.25" hidden="false" customHeight="false" outlineLevel="0" collapsed="false">
      <c r="K702" s="2"/>
    </row>
    <row r="703" customFormat="false" ht="11.25" hidden="false" customHeight="false" outlineLevel="0" collapsed="false">
      <c r="K703" s="2"/>
    </row>
    <row r="704" customFormat="false" ht="11.25" hidden="false" customHeight="false" outlineLevel="0" collapsed="false">
      <c r="K704" s="2"/>
    </row>
    <row r="705" customFormat="false" ht="11.25" hidden="false" customHeight="false" outlineLevel="0" collapsed="false">
      <c r="K705" s="2"/>
    </row>
    <row r="706" customFormat="false" ht="11.25" hidden="false" customHeight="false" outlineLevel="0" collapsed="false">
      <c r="K706" s="2"/>
    </row>
    <row r="707" customFormat="false" ht="11.25" hidden="false" customHeight="false" outlineLevel="0" collapsed="false">
      <c r="K707" s="2"/>
    </row>
    <row r="708" customFormat="false" ht="11.25" hidden="false" customHeight="false" outlineLevel="0" collapsed="false">
      <c r="K708" s="2"/>
    </row>
    <row r="709" customFormat="false" ht="11.25" hidden="false" customHeight="false" outlineLevel="0" collapsed="false">
      <c r="K709" s="2"/>
    </row>
    <row r="710" customFormat="false" ht="11.25" hidden="false" customHeight="false" outlineLevel="0" collapsed="false">
      <c r="K710" s="2"/>
    </row>
    <row r="711" customFormat="false" ht="11.25" hidden="false" customHeight="false" outlineLevel="0" collapsed="false">
      <c r="K711" s="2"/>
    </row>
    <row r="712" customFormat="false" ht="11.25" hidden="false" customHeight="false" outlineLevel="0" collapsed="false">
      <c r="K712" s="2"/>
    </row>
    <row r="713" customFormat="false" ht="11.25" hidden="false" customHeight="false" outlineLevel="0" collapsed="false">
      <c r="K713" s="2"/>
    </row>
    <row r="714" customFormat="false" ht="11.25" hidden="false" customHeight="false" outlineLevel="0" collapsed="false">
      <c r="K714" s="2"/>
    </row>
    <row r="715" customFormat="false" ht="11.25" hidden="false" customHeight="false" outlineLevel="0" collapsed="false">
      <c r="K715" s="2"/>
    </row>
    <row r="716" customFormat="false" ht="11.25" hidden="false" customHeight="false" outlineLevel="0" collapsed="false">
      <c r="K716" s="2"/>
    </row>
    <row r="717" customFormat="false" ht="11.25" hidden="false" customHeight="false" outlineLevel="0" collapsed="false">
      <c r="K717" s="2"/>
    </row>
    <row r="718" customFormat="false" ht="11.25" hidden="false" customHeight="false" outlineLevel="0" collapsed="false">
      <c r="K718" s="2"/>
    </row>
    <row r="719" customFormat="false" ht="11.25" hidden="false" customHeight="false" outlineLevel="0" collapsed="false">
      <c r="K719" s="2"/>
    </row>
    <row r="720" customFormat="false" ht="11.25" hidden="false" customHeight="false" outlineLevel="0" collapsed="false">
      <c r="K720" s="2"/>
    </row>
    <row r="721" customFormat="false" ht="11.25" hidden="false" customHeight="false" outlineLevel="0" collapsed="false">
      <c r="K721" s="2"/>
    </row>
    <row r="722" customFormat="false" ht="11.25" hidden="false" customHeight="false" outlineLevel="0" collapsed="false">
      <c r="K722" s="2"/>
    </row>
    <row r="723" customFormat="false" ht="11.25" hidden="false" customHeight="false" outlineLevel="0" collapsed="false">
      <c r="K723" s="2"/>
    </row>
    <row r="724" customFormat="false" ht="11.25" hidden="false" customHeight="false" outlineLevel="0" collapsed="false">
      <c r="K724" s="2"/>
    </row>
    <row r="725" customFormat="false" ht="11.25" hidden="false" customHeight="false" outlineLevel="0" collapsed="false">
      <c r="K725" s="2"/>
    </row>
    <row r="726" customFormat="false" ht="11.25" hidden="false" customHeight="false" outlineLevel="0" collapsed="false">
      <c r="K726" s="2"/>
    </row>
    <row r="727" customFormat="false" ht="11.25" hidden="false" customHeight="false" outlineLevel="0" collapsed="false">
      <c r="K727" s="2"/>
    </row>
    <row r="728" customFormat="false" ht="11.25" hidden="false" customHeight="false" outlineLevel="0" collapsed="false">
      <c r="K728" s="2"/>
    </row>
    <row r="729" customFormat="false" ht="11.25" hidden="false" customHeight="false" outlineLevel="0" collapsed="false">
      <c r="K729" s="2"/>
    </row>
    <row r="730" customFormat="false" ht="11.25" hidden="false" customHeight="false" outlineLevel="0" collapsed="false">
      <c r="K730" s="2"/>
    </row>
    <row r="731" customFormat="false" ht="11.25" hidden="false" customHeight="false" outlineLevel="0" collapsed="false">
      <c r="K731" s="2"/>
    </row>
    <row r="732" customFormat="false" ht="11.25" hidden="false" customHeight="false" outlineLevel="0" collapsed="false">
      <c r="K732" s="2"/>
    </row>
    <row r="733" customFormat="false" ht="11.25" hidden="false" customHeight="false" outlineLevel="0" collapsed="false">
      <c r="K733" s="2"/>
    </row>
    <row r="734" customFormat="false" ht="11.25" hidden="false" customHeight="false" outlineLevel="0" collapsed="false">
      <c r="K734" s="2"/>
    </row>
    <row r="735" customFormat="false" ht="11.25" hidden="false" customHeight="false" outlineLevel="0" collapsed="false">
      <c r="K735" s="2"/>
    </row>
    <row r="736" customFormat="false" ht="11.25" hidden="false" customHeight="false" outlineLevel="0" collapsed="false">
      <c r="K736" s="2"/>
    </row>
    <row r="737" customFormat="false" ht="11.25" hidden="false" customHeight="false" outlineLevel="0" collapsed="false">
      <c r="K737" s="2"/>
    </row>
    <row r="738" customFormat="false" ht="11.25" hidden="false" customHeight="false" outlineLevel="0" collapsed="false">
      <c r="K738" s="2"/>
    </row>
    <row r="739" customFormat="false" ht="11.25" hidden="false" customHeight="false" outlineLevel="0" collapsed="false">
      <c r="K739" s="2"/>
    </row>
    <row r="740" customFormat="false" ht="11.25" hidden="false" customHeight="false" outlineLevel="0" collapsed="false">
      <c r="K740" s="2"/>
    </row>
    <row r="741" customFormat="false" ht="11.25" hidden="false" customHeight="false" outlineLevel="0" collapsed="false">
      <c r="K741" s="2"/>
    </row>
    <row r="742" customFormat="false" ht="11.25" hidden="false" customHeight="false" outlineLevel="0" collapsed="false">
      <c r="K742" s="2"/>
    </row>
    <row r="743" customFormat="false" ht="11.25" hidden="false" customHeight="false" outlineLevel="0" collapsed="false">
      <c r="K743" s="2"/>
    </row>
    <row r="744" customFormat="false" ht="11.25" hidden="false" customHeight="false" outlineLevel="0" collapsed="false">
      <c r="K744" s="2"/>
    </row>
    <row r="745" customFormat="false" ht="11.25" hidden="false" customHeight="false" outlineLevel="0" collapsed="false">
      <c r="K745" s="2"/>
    </row>
    <row r="746" customFormat="false" ht="11.25" hidden="false" customHeight="false" outlineLevel="0" collapsed="false">
      <c r="K746" s="2"/>
    </row>
    <row r="747" customFormat="false" ht="11.25" hidden="false" customHeight="false" outlineLevel="0" collapsed="false">
      <c r="K747" s="2"/>
    </row>
    <row r="748" customFormat="false" ht="11.25" hidden="false" customHeight="false" outlineLevel="0" collapsed="false">
      <c r="K748" s="2"/>
    </row>
    <row r="749" customFormat="false" ht="11.25" hidden="false" customHeight="false" outlineLevel="0" collapsed="false">
      <c r="K749" s="2"/>
    </row>
    <row r="750" customFormat="false" ht="11.25" hidden="false" customHeight="false" outlineLevel="0" collapsed="false">
      <c r="K750" s="2"/>
    </row>
    <row r="751" customFormat="false" ht="11.25" hidden="false" customHeight="false" outlineLevel="0" collapsed="false">
      <c r="K751" s="2"/>
    </row>
    <row r="752" customFormat="false" ht="11.25" hidden="false" customHeight="false" outlineLevel="0" collapsed="false">
      <c r="K752" s="2"/>
    </row>
    <row r="753" customFormat="false" ht="11.25" hidden="false" customHeight="false" outlineLevel="0" collapsed="false">
      <c r="K753" s="2"/>
    </row>
    <row r="754" customFormat="false" ht="11.25" hidden="false" customHeight="false" outlineLevel="0" collapsed="false">
      <c r="K754" s="2"/>
    </row>
    <row r="755" customFormat="false" ht="11.25" hidden="false" customHeight="false" outlineLevel="0" collapsed="false">
      <c r="K755" s="2"/>
    </row>
    <row r="756" customFormat="false" ht="11.25" hidden="false" customHeight="false" outlineLevel="0" collapsed="false">
      <c r="K756" s="2"/>
    </row>
    <row r="757" customFormat="false" ht="11.25" hidden="false" customHeight="false" outlineLevel="0" collapsed="false">
      <c r="K757" s="2"/>
    </row>
    <row r="758" customFormat="false" ht="11.25" hidden="false" customHeight="false" outlineLevel="0" collapsed="false">
      <c r="K758" s="2"/>
    </row>
    <row r="759" customFormat="false" ht="11.25" hidden="false" customHeight="false" outlineLevel="0" collapsed="false">
      <c r="K759" s="2"/>
    </row>
    <row r="760" customFormat="false" ht="11.25" hidden="false" customHeight="false" outlineLevel="0" collapsed="false">
      <c r="K760" s="2"/>
    </row>
    <row r="761" customFormat="false" ht="11.25" hidden="false" customHeight="false" outlineLevel="0" collapsed="false">
      <c r="K761" s="2"/>
    </row>
    <row r="762" customFormat="false" ht="11.25" hidden="false" customHeight="false" outlineLevel="0" collapsed="false">
      <c r="K762" s="2"/>
    </row>
    <row r="763" customFormat="false" ht="11.25" hidden="false" customHeight="false" outlineLevel="0" collapsed="false">
      <c r="K763" s="2"/>
    </row>
    <row r="764" customFormat="false" ht="11.25" hidden="false" customHeight="false" outlineLevel="0" collapsed="false">
      <c r="K764" s="2"/>
    </row>
    <row r="765" customFormat="false" ht="11.25" hidden="false" customHeight="false" outlineLevel="0" collapsed="false">
      <c r="K765" s="2"/>
    </row>
    <row r="766" customFormat="false" ht="11.25" hidden="false" customHeight="false" outlineLevel="0" collapsed="false">
      <c r="K766" s="2"/>
    </row>
    <row r="767" customFormat="false" ht="11.25" hidden="false" customHeight="false" outlineLevel="0" collapsed="false">
      <c r="K767" s="2"/>
    </row>
    <row r="768" customFormat="false" ht="11.25" hidden="false" customHeight="false" outlineLevel="0" collapsed="false">
      <c r="K768" s="2"/>
    </row>
    <row r="769" customFormat="false" ht="11.25" hidden="false" customHeight="false" outlineLevel="0" collapsed="false">
      <c r="K769" s="2"/>
    </row>
    <row r="770" customFormat="false" ht="11.25" hidden="false" customHeight="false" outlineLevel="0" collapsed="false">
      <c r="K770" s="2"/>
    </row>
    <row r="771" customFormat="false" ht="11.25" hidden="false" customHeight="false" outlineLevel="0" collapsed="false">
      <c r="K771" s="2"/>
    </row>
    <row r="772" customFormat="false" ht="11.25" hidden="false" customHeight="false" outlineLevel="0" collapsed="false">
      <c r="K772" s="2"/>
    </row>
    <row r="773" customFormat="false" ht="11.25" hidden="false" customHeight="false" outlineLevel="0" collapsed="false">
      <c r="K773" s="2"/>
    </row>
    <row r="774" customFormat="false" ht="11.25" hidden="false" customHeight="false" outlineLevel="0" collapsed="false">
      <c r="K774" s="2"/>
    </row>
    <row r="775" customFormat="false" ht="11.25" hidden="false" customHeight="false" outlineLevel="0" collapsed="false">
      <c r="K775" s="2"/>
    </row>
    <row r="776" customFormat="false" ht="11.25" hidden="false" customHeight="false" outlineLevel="0" collapsed="false">
      <c r="K776" s="2"/>
    </row>
    <row r="777" customFormat="false" ht="11.25" hidden="false" customHeight="false" outlineLevel="0" collapsed="false">
      <c r="K777" s="2"/>
    </row>
    <row r="778" customFormat="false" ht="11.25" hidden="false" customHeight="false" outlineLevel="0" collapsed="false">
      <c r="K778" s="2"/>
    </row>
    <row r="779" customFormat="false" ht="11.25" hidden="false" customHeight="false" outlineLevel="0" collapsed="false">
      <c r="K779" s="2"/>
    </row>
    <row r="780" customFormat="false" ht="11.25" hidden="false" customHeight="false" outlineLevel="0" collapsed="false">
      <c r="K780" s="2"/>
    </row>
    <row r="781" customFormat="false" ht="11.25" hidden="false" customHeight="false" outlineLevel="0" collapsed="false">
      <c r="K781" s="2"/>
    </row>
    <row r="782" customFormat="false" ht="11.25" hidden="false" customHeight="false" outlineLevel="0" collapsed="false">
      <c r="K782" s="2"/>
    </row>
    <row r="783" customFormat="false" ht="11.25" hidden="false" customHeight="false" outlineLevel="0" collapsed="false">
      <c r="K783" s="2"/>
    </row>
    <row r="784" customFormat="false" ht="11.25" hidden="false" customHeight="false" outlineLevel="0" collapsed="false">
      <c r="K784" s="2"/>
    </row>
    <row r="785" customFormat="false" ht="11.25" hidden="false" customHeight="false" outlineLevel="0" collapsed="false">
      <c r="K785" s="2"/>
    </row>
    <row r="786" customFormat="false" ht="11.25" hidden="false" customHeight="false" outlineLevel="0" collapsed="false">
      <c r="K786" s="2"/>
    </row>
    <row r="787" customFormat="false" ht="11.25" hidden="false" customHeight="false" outlineLevel="0" collapsed="false">
      <c r="K787" s="2"/>
    </row>
    <row r="788" customFormat="false" ht="11.25" hidden="false" customHeight="false" outlineLevel="0" collapsed="false">
      <c r="K788" s="2"/>
    </row>
    <row r="789" customFormat="false" ht="11.25" hidden="false" customHeight="false" outlineLevel="0" collapsed="false">
      <c r="K789" s="2"/>
    </row>
    <row r="790" customFormat="false" ht="11.25" hidden="false" customHeight="false" outlineLevel="0" collapsed="false">
      <c r="K790" s="2"/>
    </row>
    <row r="791" customFormat="false" ht="11.25" hidden="false" customHeight="false" outlineLevel="0" collapsed="false">
      <c r="K791" s="2"/>
    </row>
    <row r="792" customFormat="false" ht="11.25" hidden="false" customHeight="false" outlineLevel="0" collapsed="false">
      <c r="K792" s="2"/>
    </row>
    <row r="793" customFormat="false" ht="11.25" hidden="false" customHeight="false" outlineLevel="0" collapsed="false">
      <c r="K793" s="2"/>
    </row>
    <row r="794" customFormat="false" ht="11.25" hidden="false" customHeight="false" outlineLevel="0" collapsed="false">
      <c r="K794" s="2"/>
    </row>
    <row r="795" customFormat="false" ht="11.25" hidden="false" customHeight="false" outlineLevel="0" collapsed="false">
      <c r="K795" s="2"/>
    </row>
    <row r="796" customFormat="false" ht="11.25" hidden="false" customHeight="false" outlineLevel="0" collapsed="false">
      <c r="K796" s="2"/>
    </row>
    <row r="797" customFormat="false" ht="11.25" hidden="false" customHeight="false" outlineLevel="0" collapsed="false">
      <c r="K797" s="2"/>
    </row>
    <row r="798" customFormat="false" ht="11.25" hidden="false" customHeight="false" outlineLevel="0" collapsed="false">
      <c r="K798" s="2"/>
    </row>
    <row r="799" customFormat="false" ht="11.25" hidden="false" customHeight="false" outlineLevel="0" collapsed="false">
      <c r="K799" s="2"/>
    </row>
    <row r="800" customFormat="false" ht="11.25" hidden="false" customHeight="false" outlineLevel="0" collapsed="false">
      <c r="K800" s="2"/>
    </row>
    <row r="801" customFormat="false" ht="11.25" hidden="false" customHeight="false" outlineLevel="0" collapsed="false">
      <c r="K801" s="2"/>
    </row>
    <row r="802" customFormat="false" ht="11.25" hidden="false" customHeight="false" outlineLevel="0" collapsed="false">
      <c r="K802" s="2"/>
    </row>
    <row r="803" customFormat="false" ht="11.25" hidden="false" customHeight="false" outlineLevel="0" collapsed="false">
      <c r="K803" s="2"/>
    </row>
    <row r="804" customFormat="false" ht="11.25" hidden="false" customHeight="false" outlineLevel="0" collapsed="false">
      <c r="K804" s="2"/>
    </row>
    <row r="805" customFormat="false" ht="11.25" hidden="false" customHeight="false" outlineLevel="0" collapsed="false">
      <c r="K805" s="2"/>
    </row>
    <row r="806" customFormat="false" ht="11.25" hidden="false" customHeight="false" outlineLevel="0" collapsed="false">
      <c r="K806" s="2"/>
    </row>
    <row r="807" customFormat="false" ht="11.25" hidden="false" customHeight="false" outlineLevel="0" collapsed="false">
      <c r="K807" s="2"/>
    </row>
    <row r="808" customFormat="false" ht="11.25" hidden="false" customHeight="false" outlineLevel="0" collapsed="false">
      <c r="K808" s="2"/>
    </row>
    <row r="809" customFormat="false" ht="11.25" hidden="false" customHeight="false" outlineLevel="0" collapsed="false">
      <c r="K809" s="2"/>
    </row>
    <row r="810" customFormat="false" ht="11.25" hidden="false" customHeight="false" outlineLevel="0" collapsed="false">
      <c r="K810" s="2"/>
    </row>
    <row r="811" customFormat="false" ht="11.25" hidden="false" customHeight="false" outlineLevel="0" collapsed="false">
      <c r="K811" s="2"/>
    </row>
    <row r="812" customFormat="false" ht="11.25" hidden="false" customHeight="false" outlineLevel="0" collapsed="false">
      <c r="K812" s="2"/>
    </row>
    <row r="813" customFormat="false" ht="11.25" hidden="false" customHeight="false" outlineLevel="0" collapsed="false">
      <c r="K813" s="2"/>
    </row>
    <row r="814" customFormat="false" ht="11.25" hidden="false" customHeight="false" outlineLevel="0" collapsed="false">
      <c r="K814" s="2"/>
    </row>
    <row r="815" customFormat="false" ht="11.25" hidden="false" customHeight="false" outlineLevel="0" collapsed="false">
      <c r="K815" s="2"/>
    </row>
    <row r="816" customFormat="false" ht="11.25" hidden="false" customHeight="false" outlineLevel="0" collapsed="false">
      <c r="K816" s="2"/>
    </row>
    <row r="817" customFormat="false" ht="11.25" hidden="false" customHeight="false" outlineLevel="0" collapsed="false">
      <c r="K817" s="2"/>
    </row>
    <row r="818" customFormat="false" ht="11.25" hidden="false" customHeight="false" outlineLevel="0" collapsed="false">
      <c r="K818" s="2"/>
    </row>
    <row r="819" customFormat="false" ht="11.25" hidden="false" customHeight="false" outlineLevel="0" collapsed="false">
      <c r="K819" s="2"/>
    </row>
    <row r="820" customFormat="false" ht="11.25" hidden="false" customHeight="false" outlineLevel="0" collapsed="false">
      <c r="K820" s="2"/>
    </row>
    <row r="821" customFormat="false" ht="11.25" hidden="false" customHeight="false" outlineLevel="0" collapsed="false">
      <c r="K821" s="2"/>
    </row>
    <row r="822" customFormat="false" ht="11.25" hidden="false" customHeight="false" outlineLevel="0" collapsed="false">
      <c r="K822" s="2"/>
    </row>
    <row r="823" customFormat="false" ht="11.25" hidden="false" customHeight="false" outlineLevel="0" collapsed="false">
      <c r="K823" s="2"/>
    </row>
    <row r="824" customFormat="false" ht="11.25" hidden="false" customHeight="false" outlineLevel="0" collapsed="false">
      <c r="K824" s="2"/>
    </row>
    <row r="825" customFormat="false" ht="11.25" hidden="false" customHeight="false" outlineLevel="0" collapsed="false">
      <c r="K825" s="2"/>
    </row>
    <row r="826" customFormat="false" ht="11.25" hidden="false" customHeight="false" outlineLevel="0" collapsed="false">
      <c r="K826" s="2"/>
    </row>
    <row r="827" customFormat="false" ht="11.25" hidden="false" customHeight="false" outlineLevel="0" collapsed="false">
      <c r="K827" s="2"/>
    </row>
    <row r="828" customFormat="false" ht="11.25" hidden="false" customHeight="false" outlineLevel="0" collapsed="false">
      <c r="K828" s="2"/>
    </row>
    <row r="829" customFormat="false" ht="11.25" hidden="false" customHeight="false" outlineLevel="0" collapsed="false">
      <c r="K829" s="2"/>
    </row>
    <row r="830" customFormat="false" ht="11.25" hidden="false" customHeight="false" outlineLevel="0" collapsed="false">
      <c r="K830" s="2"/>
    </row>
    <row r="831" customFormat="false" ht="11.25" hidden="false" customHeight="false" outlineLevel="0" collapsed="false">
      <c r="K831" s="2"/>
    </row>
    <row r="832" customFormat="false" ht="11.25" hidden="false" customHeight="false" outlineLevel="0" collapsed="false">
      <c r="K832" s="2"/>
    </row>
    <row r="833" customFormat="false" ht="11.25" hidden="false" customHeight="false" outlineLevel="0" collapsed="false">
      <c r="K833" s="2"/>
    </row>
    <row r="834" customFormat="false" ht="11.25" hidden="false" customHeight="false" outlineLevel="0" collapsed="false">
      <c r="K834" s="2"/>
    </row>
    <row r="835" customFormat="false" ht="11.25" hidden="false" customHeight="false" outlineLevel="0" collapsed="false">
      <c r="K835" s="2"/>
    </row>
    <row r="836" customFormat="false" ht="11.25" hidden="false" customHeight="false" outlineLevel="0" collapsed="false">
      <c r="K836" s="2"/>
    </row>
    <row r="837" customFormat="false" ht="11.25" hidden="false" customHeight="false" outlineLevel="0" collapsed="false">
      <c r="K837" s="2"/>
    </row>
    <row r="838" customFormat="false" ht="11.25" hidden="false" customHeight="false" outlineLevel="0" collapsed="false">
      <c r="K838" s="2"/>
    </row>
    <row r="839" customFormat="false" ht="11.25" hidden="false" customHeight="false" outlineLevel="0" collapsed="false">
      <c r="K839" s="2"/>
    </row>
    <row r="840" customFormat="false" ht="11.25" hidden="false" customHeight="false" outlineLevel="0" collapsed="false">
      <c r="K840" s="2"/>
    </row>
    <row r="841" customFormat="false" ht="11.25" hidden="false" customHeight="false" outlineLevel="0" collapsed="false">
      <c r="K841" s="2"/>
    </row>
    <row r="842" customFormat="false" ht="11.25" hidden="false" customHeight="false" outlineLevel="0" collapsed="false">
      <c r="K842" s="2"/>
    </row>
    <row r="843" customFormat="false" ht="11.25" hidden="false" customHeight="false" outlineLevel="0" collapsed="false">
      <c r="K843" s="2"/>
    </row>
    <row r="844" customFormat="false" ht="11.25" hidden="false" customHeight="false" outlineLevel="0" collapsed="false">
      <c r="K844" s="2"/>
    </row>
    <row r="845" customFormat="false" ht="11.25" hidden="false" customHeight="false" outlineLevel="0" collapsed="false">
      <c r="K845" s="2"/>
    </row>
    <row r="846" customFormat="false" ht="11.25" hidden="false" customHeight="false" outlineLevel="0" collapsed="false">
      <c r="K846" s="2"/>
    </row>
    <row r="847" customFormat="false" ht="11.25" hidden="false" customHeight="false" outlineLevel="0" collapsed="false">
      <c r="K847" s="2"/>
    </row>
    <row r="848" customFormat="false" ht="11.25" hidden="false" customHeight="false" outlineLevel="0" collapsed="false">
      <c r="K848" s="2"/>
    </row>
    <row r="849" customFormat="false" ht="11.25" hidden="false" customHeight="false" outlineLevel="0" collapsed="false">
      <c r="K849" s="2"/>
    </row>
    <row r="850" customFormat="false" ht="11.25" hidden="false" customHeight="false" outlineLevel="0" collapsed="false">
      <c r="K850" s="2"/>
    </row>
    <row r="851" customFormat="false" ht="11.25" hidden="false" customHeight="false" outlineLevel="0" collapsed="false">
      <c r="K851" s="2"/>
    </row>
    <row r="852" customFormat="false" ht="11.25" hidden="false" customHeight="false" outlineLevel="0" collapsed="false">
      <c r="K852" s="2"/>
    </row>
    <row r="853" customFormat="false" ht="11.25" hidden="false" customHeight="false" outlineLevel="0" collapsed="false">
      <c r="K853" s="2"/>
    </row>
    <row r="854" customFormat="false" ht="11.25" hidden="false" customHeight="false" outlineLevel="0" collapsed="false">
      <c r="K854" s="2"/>
    </row>
    <row r="855" customFormat="false" ht="11.25" hidden="false" customHeight="false" outlineLevel="0" collapsed="false">
      <c r="K855" s="2"/>
    </row>
    <row r="856" customFormat="false" ht="11.25" hidden="false" customHeight="false" outlineLevel="0" collapsed="false">
      <c r="K856" s="2"/>
    </row>
    <row r="857" customFormat="false" ht="11.25" hidden="false" customHeight="false" outlineLevel="0" collapsed="false">
      <c r="K857" s="2"/>
    </row>
    <row r="858" customFormat="false" ht="11.25" hidden="false" customHeight="false" outlineLevel="0" collapsed="false">
      <c r="K858" s="2"/>
    </row>
    <row r="859" customFormat="false" ht="11.25" hidden="false" customHeight="false" outlineLevel="0" collapsed="false">
      <c r="K859" s="2"/>
    </row>
    <row r="860" customFormat="false" ht="11.25" hidden="false" customHeight="false" outlineLevel="0" collapsed="false">
      <c r="K860" s="2"/>
    </row>
    <row r="861" customFormat="false" ht="11.25" hidden="false" customHeight="false" outlineLevel="0" collapsed="false">
      <c r="K861" s="2"/>
    </row>
    <row r="862" customFormat="false" ht="11.25" hidden="false" customHeight="false" outlineLevel="0" collapsed="false">
      <c r="K862" s="2"/>
    </row>
    <row r="863" customFormat="false" ht="11.25" hidden="false" customHeight="false" outlineLevel="0" collapsed="false">
      <c r="K863" s="2"/>
    </row>
    <row r="864" customFormat="false" ht="11.25" hidden="false" customHeight="false" outlineLevel="0" collapsed="false">
      <c r="K864" s="2"/>
    </row>
    <row r="865" customFormat="false" ht="11.25" hidden="false" customHeight="false" outlineLevel="0" collapsed="false">
      <c r="K865" s="2"/>
    </row>
    <row r="866" customFormat="false" ht="11.25" hidden="false" customHeight="false" outlineLevel="0" collapsed="false">
      <c r="K866" s="2"/>
    </row>
    <row r="867" customFormat="false" ht="11.25" hidden="false" customHeight="false" outlineLevel="0" collapsed="false">
      <c r="K867" s="2"/>
    </row>
    <row r="868" customFormat="false" ht="11.25" hidden="false" customHeight="false" outlineLevel="0" collapsed="false">
      <c r="K868" s="2"/>
    </row>
    <row r="869" customFormat="false" ht="11.25" hidden="false" customHeight="false" outlineLevel="0" collapsed="false">
      <c r="K869" s="2"/>
    </row>
    <row r="870" customFormat="false" ht="11.25" hidden="false" customHeight="false" outlineLevel="0" collapsed="false">
      <c r="K870" s="2"/>
    </row>
    <row r="871" customFormat="false" ht="11.25" hidden="false" customHeight="false" outlineLevel="0" collapsed="false">
      <c r="K871" s="2"/>
    </row>
    <row r="872" customFormat="false" ht="11.25" hidden="false" customHeight="false" outlineLevel="0" collapsed="false">
      <c r="K872" s="2"/>
    </row>
    <row r="873" customFormat="false" ht="11.25" hidden="false" customHeight="false" outlineLevel="0" collapsed="false">
      <c r="K873" s="2"/>
    </row>
    <row r="874" customFormat="false" ht="11.25" hidden="false" customHeight="false" outlineLevel="0" collapsed="false">
      <c r="K874" s="2"/>
    </row>
    <row r="875" customFormat="false" ht="11.25" hidden="false" customHeight="false" outlineLevel="0" collapsed="false">
      <c r="K875" s="2"/>
    </row>
    <row r="876" customFormat="false" ht="11.25" hidden="false" customHeight="false" outlineLevel="0" collapsed="false">
      <c r="K876" s="2"/>
    </row>
    <row r="877" customFormat="false" ht="11.25" hidden="false" customHeight="false" outlineLevel="0" collapsed="false">
      <c r="K877" s="2"/>
    </row>
    <row r="878" customFormat="false" ht="11.25" hidden="false" customHeight="false" outlineLevel="0" collapsed="false">
      <c r="K878" s="2"/>
    </row>
    <row r="879" customFormat="false" ht="11.25" hidden="false" customHeight="false" outlineLevel="0" collapsed="false">
      <c r="K879" s="2"/>
    </row>
    <row r="880" customFormat="false" ht="11.25" hidden="false" customHeight="false" outlineLevel="0" collapsed="false">
      <c r="K880" s="2"/>
    </row>
    <row r="881" customFormat="false" ht="11.25" hidden="false" customHeight="false" outlineLevel="0" collapsed="false">
      <c r="K881" s="2"/>
    </row>
    <row r="882" customFormat="false" ht="11.25" hidden="false" customHeight="false" outlineLevel="0" collapsed="false">
      <c r="K882" s="2"/>
    </row>
    <row r="883" customFormat="false" ht="11.25" hidden="false" customHeight="false" outlineLevel="0" collapsed="false">
      <c r="K883" s="2"/>
    </row>
    <row r="884" customFormat="false" ht="11.25" hidden="false" customHeight="false" outlineLevel="0" collapsed="false">
      <c r="K884" s="2"/>
    </row>
    <row r="885" customFormat="false" ht="11.25" hidden="false" customHeight="false" outlineLevel="0" collapsed="false">
      <c r="K885" s="2"/>
    </row>
    <row r="886" customFormat="false" ht="11.25" hidden="false" customHeight="false" outlineLevel="0" collapsed="false">
      <c r="K886" s="2"/>
    </row>
    <row r="887" customFormat="false" ht="11.25" hidden="false" customHeight="false" outlineLevel="0" collapsed="false">
      <c r="K887" s="2"/>
    </row>
    <row r="888" customFormat="false" ht="11.25" hidden="false" customHeight="false" outlineLevel="0" collapsed="false">
      <c r="K888" s="2"/>
    </row>
    <row r="889" customFormat="false" ht="11.25" hidden="false" customHeight="false" outlineLevel="0" collapsed="false">
      <c r="K889" s="2"/>
    </row>
    <row r="890" customFormat="false" ht="11.25" hidden="false" customHeight="false" outlineLevel="0" collapsed="false">
      <c r="K890" s="2"/>
    </row>
    <row r="891" customFormat="false" ht="11.25" hidden="false" customHeight="false" outlineLevel="0" collapsed="false">
      <c r="K891" s="2"/>
    </row>
    <row r="892" customFormat="false" ht="11.25" hidden="false" customHeight="false" outlineLevel="0" collapsed="false">
      <c r="K892" s="2"/>
    </row>
    <row r="893" customFormat="false" ht="11.25" hidden="false" customHeight="false" outlineLevel="0" collapsed="false">
      <c r="K893" s="2"/>
    </row>
    <row r="894" customFormat="false" ht="11.25" hidden="false" customHeight="false" outlineLevel="0" collapsed="false">
      <c r="K894" s="2"/>
    </row>
    <row r="895" customFormat="false" ht="11.25" hidden="false" customHeight="false" outlineLevel="0" collapsed="false">
      <c r="K895" s="2"/>
    </row>
    <row r="896" customFormat="false" ht="11.25" hidden="false" customHeight="false" outlineLevel="0" collapsed="false">
      <c r="K896" s="2"/>
    </row>
    <row r="897" customFormat="false" ht="11.25" hidden="false" customHeight="false" outlineLevel="0" collapsed="false">
      <c r="K897" s="2"/>
    </row>
    <row r="898" customFormat="false" ht="11.25" hidden="false" customHeight="false" outlineLevel="0" collapsed="false">
      <c r="K898" s="2"/>
    </row>
    <row r="899" customFormat="false" ht="11.25" hidden="false" customHeight="false" outlineLevel="0" collapsed="false">
      <c r="K899" s="2"/>
    </row>
    <row r="900" customFormat="false" ht="11.25" hidden="false" customHeight="false" outlineLevel="0" collapsed="false">
      <c r="K900" s="2"/>
    </row>
    <row r="901" customFormat="false" ht="11.25" hidden="false" customHeight="false" outlineLevel="0" collapsed="false">
      <c r="K901" s="2"/>
    </row>
    <row r="902" customFormat="false" ht="11.25" hidden="false" customHeight="false" outlineLevel="0" collapsed="false">
      <c r="K902" s="2"/>
    </row>
    <row r="903" customFormat="false" ht="11.25" hidden="false" customHeight="false" outlineLevel="0" collapsed="false">
      <c r="K903" s="2"/>
    </row>
    <row r="904" customFormat="false" ht="11.25" hidden="false" customHeight="false" outlineLevel="0" collapsed="false">
      <c r="K904" s="2"/>
    </row>
    <row r="905" customFormat="false" ht="11.25" hidden="false" customHeight="false" outlineLevel="0" collapsed="false">
      <c r="K905" s="2"/>
    </row>
    <row r="906" customFormat="false" ht="11.25" hidden="false" customHeight="false" outlineLevel="0" collapsed="false">
      <c r="K906" s="2"/>
    </row>
    <row r="907" customFormat="false" ht="11.25" hidden="false" customHeight="false" outlineLevel="0" collapsed="false">
      <c r="K907" s="2"/>
    </row>
    <row r="908" customFormat="false" ht="11.25" hidden="false" customHeight="false" outlineLevel="0" collapsed="false">
      <c r="K908" s="2"/>
    </row>
    <row r="909" customFormat="false" ht="11.25" hidden="false" customHeight="false" outlineLevel="0" collapsed="false">
      <c r="K909" s="2"/>
    </row>
    <row r="910" customFormat="false" ht="11.25" hidden="false" customHeight="false" outlineLevel="0" collapsed="false">
      <c r="K910" s="2"/>
    </row>
    <row r="911" customFormat="false" ht="11.25" hidden="false" customHeight="false" outlineLevel="0" collapsed="false">
      <c r="K911" s="2"/>
    </row>
    <row r="912" customFormat="false" ht="11.25" hidden="false" customHeight="false" outlineLevel="0" collapsed="false">
      <c r="K912" s="2"/>
    </row>
    <row r="913" customFormat="false" ht="11.25" hidden="false" customHeight="false" outlineLevel="0" collapsed="false">
      <c r="K913" s="2"/>
    </row>
    <row r="914" customFormat="false" ht="11.25" hidden="false" customHeight="false" outlineLevel="0" collapsed="false">
      <c r="K914" s="2"/>
    </row>
    <row r="915" customFormat="false" ht="11.25" hidden="false" customHeight="false" outlineLevel="0" collapsed="false">
      <c r="K915" s="2"/>
    </row>
    <row r="916" customFormat="false" ht="11.25" hidden="false" customHeight="false" outlineLevel="0" collapsed="false">
      <c r="K916" s="2"/>
    </row>
    <row r="917" customFormat="false" ht="11.25" hidden="false" customHeight="false" outlineLevel="0" collapsed="false">
      <c r="K917" s="2"/>
    </row>
    <row r="918" customFormat="false" ht="11.25" hidden="false" customHeight="false" outlineLevel="0" collapsed="false">
      <c r="K918" s="2"/>
    </row>
    <row r="919" customFormat="false" ht="11.25" hidden="false" customHeight="false" outlineLevel="0" collapsed="false">
      <c r="K919" s="2"/>
    </row>
    <row r="920" customFormat="false" ht="11.25" hidden="false" customHeight="false" outlineLevel="0" collapsed="false">
      <c r="K920" s="2"/>
    </row>
    <row r="921" customFormat="false" ht="11.25" hidden="false" customHeight="false" outlineLevel="0" collapsed="false">
      <c r="K921" s="2"/>
    </row>
    <row r="922" customFormat="false" ht="11.25" hidden="false" customHeight="false" outlineLevel="0" collapsed="false">
      <c r="K922" s="2"/>
    </row>
    <row r="923" customFormat="false" ht="11.25" hidden="false" customHeight="false" outlineLevel="0" collapsed="false">
      <c r="K923" s="2"/>
    </row>
    <row r="924" customFormat="false" ht="11.25" hidden="false" customHeight="false" outlineLevel="0" collapsed="false">
      <c r="K924" s="2"/>
    </row>
    <row r="925" customFormat="false" ht="11.25" hidden="false" customHeight="false" outlineLevel="0" collapsed="false">
      <c r="K925" s="2"/>
    </row>
    <row r="926" customFormat="false" ht="11.25" hidden="false" customHeight="false" outlineLevel="0" collapsed="false">
      <c r="K926" s="2"/>
    </row>
    <row r="927" customFormat="false" ht="11.25" hidden="false" customHeight="false" outlineLevel="0" collapsed="false">
      <c r="K927" s="2"/>
    </row>
    <row r="928" customFormat="false" ht="11.25" hidden="false" customHeight="false" outlineLevel="0" collapsed="false">
      <c r="K928" s="2"/>
    </row>
    <row r="929" customFormat="false" ht="11.25" hidden="false" customHeight="false" outlineLevel="0" collapsed="false">
      <c r="K929" s="2"/>
    </row>
    <row r="930" customFormat="false" ht="11.25" hidden="false" customHeight="false" outlineLevel="0" collapsed="false">
      <c r="K930" s="2"/>
    </row>
    <row r="931" customFormat="false" ht="11.25" hidden="false" customHeight="false" outlineLevel="0" collapsed="false">
      <c r="K931" s="2"/>
    </row>
    <row r="932" customFormat="false" ht="11.25" hidden="false" customHeight="false" outlineLevel="0" collapsed="false">
      <c r="K932" s="2"/>
    </row>
    <row r="933" customFormat="false" ht="11.25" hidden="false" customHeight="false" outlineLevel="0" collapsed="false">
      <c r="K933" s="2"/>
    </row>
    <row r="934" customFormat="false" ht="11.25" hidden="false" customHeight="false" outlineLevel="0" collapsed="false">
      <c r="K934" s="2"/>
    </row>
    <row r="935" customFormat="false" ht="11.25" hidden="false" customHeight="false" outlineLevel="0" collapsed="false">
      <c r="K935" s="2"/>
    </row>
    <row r="936" customFormat="false" ht="11.25" hidden="false" customHeight="false" outlineLevel="0" collapsed="false">
      <c r="K936" s="2"/>
    </row>
    <row r="937" customFormat="false" ht="11.25" hidden="false" customHeight="false" outlineLevel="0" collapsed="false">
      <c r="K937" s="2"/>
    </row>
    <row r="938" customFormat="false" ht="11.25" hidden="false" customHeight="false" outlineLevel="0" collapsed="false">
      <c r="K938" s="2"/>
    </row>
    <row r="939" customFormat="false" ht="11.25" hidden="false" customHeight="false" outlineLevel="0" collapsed="false">
      <c r="K939" s="2"/>
    </row>
    <row r="940" customFormat="false" ht="11.25" hidden="false" customHeight="false" outlineLevel="0" collapsed="false">
      <c r="K940" s="2"/>
    </row>
    <row r="941" customFormat="false" ht="11.25" hidden="false" customHeight="false" outlineLevel="0" collapsed="false">
      <c r="K941" s="2"/>
    </row>
    <row r="942" customFormat="false" ht="11.25" hidden="false" customHeight="false" outlineLevel="0" collapsed="false">
      <c r="K942" s="2"/>
    </row>
    <row r="943" customFormat="false" ht="11.25" hidden="false" customHeight="false" outlineLevel="0" collapsed="false">
      <c r="K943" s="2"/>
    </row>
    <row r="944" customFormat="false" ht="11.25" hidden="false" customHeight="false" outlineLevel="0" collapsed="false">
      <c r="K944" s="2"/>
    </row>
    <row r="945" customFormat="false" ht="11.25" hidden="false" customHeight="false" outlineLevel="0" collapsed="false">
      <c r="K945" s="2"/>
    </row>
    <row r="946" customFormat="false" ht="11.25" hidden="false" customHeight="false" outlineLevel="0" collapsed="false">
      <c r="K946" s="2"/>
    </row>
    <row r="947" customFormat="false" ht="11.25" hidden="false" customHeight="false" outlineLevel="0" collapsed="false">
      <c r="K947" s="2"/>
    </row>
    <row r="948" customFormat="false" ht="11.25" hidden="false" customHeight="false" outlineLevel="0" collapsed="false">
      <c r="K948" s="2"/>
    </row>
    <row r="949" customFormat="false" ht="11.25" hidden="false" customHeight="false" outlineLevel="0" collapsed="false">
      <c r="K949" s="2"/>
    </row>
    <row r="950" customFormat="false" ht="11.25" hidden="false" customHeight="false" outlineLevel="0" collapsed="false">
      <c r="K950" s="2"/>
    </row>
    <row r="951" customFormat="false" ht="11.25" hidden="false" customHeight="false" outlineLevel="0" collapsed="false">
      <c r="K951" s="2"/>
    </row>
    <row r="952" customFormat="false" ht="11.25" hidden="false" customHeight="false" outlineLevel="0" collapsed="false">
      <c r="K952" s="2"/>
    </row>
    <row r="953" customFormat="false" ht="11.25" hidden="false" customHeight="false" outlineLevel="0" collapsed="false">
      <c r="K953" s="2"/>
    </row>
    <row r="954" customFormat="false" ht="11.25" hidden="false" customHeight="false" outlineLevel="0" collapsed="false">
      <c r="K954" s="2"/>
    </row>
    <row r="955" customFormat="false" ht="11.25" hidden="false" customHeight="false" outlineLevel="0" collapsed="false">
      <c r="K955" s="2"/>
    </row>
    <row r="956" customFormat="false" ht="11.25" hidden="false" customHeight="false" outlineLevel="0" collapsed="false">
      <c r="K956" s="2"/>
    </row>
    <row r="957" customFormat="false" ht="11.25" hidden="false" customHeight="false" outlineLevel="0" collapsed="false">
      <c r="K957" s="2"/>
    </row>
    <row r="958" customFormat="false" ht="11.25" hidden="false" customHeight="false" outlineLevel="0" collapsed="false">
      <c r="K958" s="2"/>
    </row>
    <row r="959" customFormat="false" ht="11.25" hidden="false" customHeight="false" outlineLevel="0" collapsed="false">
      <c r="K959" s="2"/>
    </row>
    <row r="960" customFormat="false" ht="11.25" hidden="false" customHeight="false" outlineLevel="0" collapsed="false">
      <c r="K960" s="2"/>
    </row>
    <row r="961" customFormat="false" ht="11.25" hidden="false" customHeight="false" outlineLevel="0" collapsed="false">
      <c r="K961" s="2"/>
    </row>
    <row r="962" customFormat="false" ht="11.25" hidden="false" customHeight="false" outlineLevel="0" collapsed="false">
      <c r="K962" s="2"/>
    </row>
    <row r="963" customFormat="false" ht="11.25" hidden="false" customHeight="false" outlineLevel="0" collapsed="false">
      <c r="K963" s="2"/>
    </row>
    <row r="964" customFormat="false" ht="11.25" hidden="false" customHeight="false" outlineLevel="0" collapsed="false">
      <c r="K964" s="2"/>
    </row>
    <row r="965" customFormat="false" ht="11.25" hidden="false" customHeight="false" outlineLevel="0" collapsed="false">
      <c r="K965" s="2"/>
    </row>
    <row r="966" customFormat="false" ht="11.25" hidden="false" customHeight="false" outlineLevel="0" collapsed="false">
      <c r="K966" s="2"/>
    </row>
    <row r="967" customFormat="false" ht="11.25" hidden="false" customHeight="false" outlineLevel="0" collapsed="false">
      <c r="K967" s="2"/>
    </row>
    <row r="968" customFormat="false" ht="11.25" hidden="false" customHeight="false" outlineLevel="0" collapsed="false">
      <c r="K968" s="2"/>
    </row>
    <row r="969" customFormat="false" ht="11.25" hidden="false" customHeight="false" outlineLevel="0" collapsed="false">
      <c r="K969" s="2"/>
    </row>
    <row r="970" customFormat="false" ht="11.25" hidden="false" customHeight="false" outlineLevel="0" collapsed="false">
      <c r="K970" s="2"/>
    </row>
    <row r="971" customFormat="false" ht="11.25" hidden="false" customHeight="false" outlineLevel="0" collapsed="false">
      <c r="K971" s="2"/>
    </row>
    <row r="972" customFormat="false" ht="11.25" hidden="false" customHeight="false" outlineLevel="0" collapsed="false">
      <c r="K972" s="2"/>
    </row>
    <row r="973" customFormat="false" ht="11.25" hidden="false" customHeight="false" outlineLevel="0" collapsed="false">
      <c r="K973" s="2"/>
    </row>
    <row r="974" customFormat="false" ht="11.25" hidden="false" customHeight="false" outlineLevel="0" collapsed="false">
      <c r="K974" s="2"/>
    </row>
    <row r="975" customFormat="false" ht="11.25" hidden="false" customHeight="false" outlineLevel="0" collapsed="false">
      <c r="K975" s="2"/>
    </row>
    <row r="976" customFormat="false" ht="11.25" hidden="false" customHeight="false" outlineLevel="0" collapsed="false">
      <c r="K976" s="2"/>
    </row>
    <row r="977" customFormat="false" ht="11.25" hidden="false" customHeight="false" outlineLevel="0" collapsed="false">
      <c r="K977" s="2"/>
    </row>
    <row r="978" customFormat="false" ht="11.25" hidden="false" customHeight="false" outlineLevel="0" collapsed="false">
      <c r="K978" s="2"/>
    </row>
    <row r="979" customFormat="false" ht="11.25" hidden="false" customHeight="false" outlineLevel="0" collapsed="false">
      <c r="K979" s="2"/>
    </row>
    <row r="980" customFormat="false" ht="11.25" hidden="false" customHeight="false" outlineLevel="0" collapsed="false">
      <c r="K980" s="2"/>
    </row>
    <row r="981" customFormat="false" ht="11.25" hidden="false" customHeight="false" outlineLevel="0" collapsed="false">
      <c r="K981" s="2"/>
    </row>
    <row r="982" customFormat="false" ht="11.25" hidden="false" customHeight="false" outlineLevel="0" collapsed="false">
      <c r="K982" s="2"/>
    </row>
    <row r="983" customFormat="false" ht="11.25" hidden="false" customHeight="false" outlineLevel="0" collapsed="false">
      <c r="K983" s="2"/>
    </row>
    <row r="984" customFormat="false" ht="11.25" hidden="false" customHeight="false" outlineLevel="0" collapsed="false">
      <c r="K984" s="2"/>
    </row>
    <row r="985" customFormat="false" ht="11.25" hidden="false" customHeight="false" outlineLevel="0" collapsed="false">
      <c r="K985" s="2"/>
    </row>
    <row r="986" customFormat="false" ht="11.25" hidden="false" customHeight="false" outlineLevel="0" collapsed="false">
      <c r="K986" s="2"/>
    </row>
    <row r="987" customFormat="false" ht="11.25" hidden="false" customHeight="false" outlineLevel="0" collapsed="false">
      <c r="K987" s="2"/>
    </row>
    <row r="988" customFormat="false" ht="11.25" hidden="false" customHeight="false" outlineLevel="0" collapsed="false">
      <c r="K988" s="2"/>
    </row>
    <row r="989" customFormat="false" ht="11.25" hidden="false" customHeight="false" outlineLevel="0" collapsed="false">
      <c r="K989" s="2"/>
    </row>
    <row r="990" customFormat="false" ht="11.25" hidden="false" customHeight="false" outlineLevel="0" collapsed="false">
      <c r="K990" s="2"/>
    </row>
    <row r="991" customFormat="false" ht="11.25" hidden="false" customHeight="false" outlineLevel="0" collapsed="false">
      <c r="K991" s="2"/>
    </row>
    <row r="992" customFormat="false" ht="11.25" hidden="false" customHeight="false" outlineLevel="0" collapsed="false">
      <c r="K992" s="2"/>
    </row>
    <row r="993" customFormat="false" ht="11.25" hidden="false" customHeight="false" outlineLevel="0" collapsed="false">
      <c r="K993" s="2"/>
    </row>
    <row r="994" customFormat="false" ht="11.25" hidden="false" customHeight="false" outlineLevel="0" collapsed="false">
      <c r="K994" s="2"/>
    </row>
    <row r="995" customFormat="false" ht="11.25" hidden="false" customHeight="false" outlineLevel="0" collapsed="false">
      <c r="K995" s="2"/>
    </row>
    <row r="996" customFormat="false" ht="11.25" hidden="false" customHeight="false" outlineLevel="0" collapsed="false">
      <c r="K996" s="2"/>
    </row>
    <row r="997" customFormat="false" ht="11.25" hidden="false" customHeight="false" outlineLevel="0" collapsed="false">
      <c r="K997" s="2"/>
    </row>
    <row r="998" customFormat="false" ht="11.25" hidden="false" customHeight="false" outlineLevel="0" collapsed="false">
      <c r="K998" s="2"/>
    </row>
    <row r="999" customFormat="false" ht="11.25" hidden="false" customHeight="false" outlineLevel="0" collapsed="false">
      <c r="K999" s="2"/>
    </row>
    <row r="1000" customFormat="false" ht="11.25" hidden="false" customHeight="false" outlineLevel="0" collapsed="false">
      <c r="K1000" s="2"/>
    </row>
    <row r="1001" customFormat="false" ht="11.25" hidden="false" customHeight="false" outlineLevel="0" collapsed="false">
      <c r="K1001" s="2"/>
    </row>
    <row r="1002" customFormat="false" ht="11.25" hidden="false" customHeight="false" outlineLevel="0" collapsed="false">
      <c r="K1002" s="2"/>
    </row>
    <row r="1003" customFormat="false" ht="11.25" hidden="false" customHeight="false" outlineLevel="0" collapsed="false">
      <c r="K1003" s="2"/>
    </row>
    <row r="1004" customFormat="false" ht="11.25" hidden="false" customHeight="false" outlineLevel="0" collapsed="false">
      <c r="K1004" s="2"/>
    </row>
    <row r="1005" customFormat="false" ht="11.25" hidden="false" customHeight="false" outlineLevel="0" collapsed="false">
      <c r="K1005" s="2"/>
    </row>
    <row r="1006" customFormat="false" ht="11.25" hidden="false" customHeight="false" outlineLevel="0" collapsed="false">
      <c r="K1006" s="2"/>
    </row>
    <row r="1007" customFormat="false" ht="11.25" hidden="false" customHeight="false" outlineLevel="0" collapsed="false">
      <c r="K1007" s="2"/>
    </row>
    <row r="1008" customFormat="false" ht="11.25" hidden="false" customHeight="false" outlineLevel="0" collapsed="false">
      <c r="K1008" s="2"/>
    </row>
    <row r="1009" customFormat="false" ht="11.25" hidden="false" customHeight="false" outlineLevel="0" collapsed="false">
      <c r="K1009" s="2"/>
    </row>
    <row r="1010" customFormat="false" ht="11.25" hidden="false" customHeight="false" outlineLevel="0" collapsed="false">
      <c r="K1010" s="2"/>
    </row>
    <row r="1011" customFormat="false" ht="11.25" hidden="false" customHeight="false" outlineLevel="0" collapsed="false">
      <c r="K1011" s="2"/>
    </row>
    <row r="1012" customFormat="false" ht="11.25" hidden="false" customHeight="false" outlineLevel="0" collapsed="false">
      <c r="K1012" s="2"/>
    </row>
    <row r="1013" customFormat="false" ht="11.25" hidden="false" customHeight="false" outlineLevel="0" collapsed="false">
      <c r="K1013" s="2"/>
    </row>
    <row r="1014" customFormat="false" ht="11.25" hidden="false" customHeight="false" outlineLevel="0" collapsed="false">
      <c r="K1014" s="2"/>
    </row>
    <row r="1015" customFormat="false" ht="11.25" hidden="false" customHeight="false" outlineLevel="0" collapsed="false">
      <c r="K1015" s="2"/>
    </row>
    <row r="1016" customFormat="false" ht="11.25" hidden="false" customHeight="false" outlineLevel="0" collapsed="false">
      <c r="K1016" s="2"/>
    </row>
    <row r="1017" customFormat="false" ht="11.25" hidden="false" customHeight="false" outlineLevel="0" collapsed="false">
      <c r="K1017" s="2"/>
    </row>
    <row r="1018" customFormat="false" ht="11.25" hidden="false" customHeight="false" outlineLevel="0" collapsed="false">
      <c r="K1018" s="2"/>
    </row>
    <row r="1019" customFormat="false" ht="11.25" hidden="false" customHeight="false" outlineLevel="0" collapsed="false">
      <c r="K1019" s="2"/>
    </row>
    <row r="1020" customFormat="false" ht="11.25" hidden="false" customHeight="false" outlineLevel="0" collapsed="false">
      <c r="K1020" s="2"/>
    </row>
    <row r="1021" customFormat="false" ht="11.25" hidden="false" customHeight="false" outlineLevel="0" collapsed="false">
      <c r="K1021" s="2"/>
    </row>
    <row r="1022" customFormat="false" ht="11.25" hidden="false" customHeight="false" outlineLevel="0" collapsed="false">
      <c r="K1022" s="2"/>
    </row>
    <row r="1023" customFormat="false" ht="11.25" hidden="false" customHeight="false" outlineLevel="0" collapsed="false">
      <c r="K1023" s="2"/>
    </row>
    <row r="1024" customFormat="false" ht="11.25" hidden="false" customHeight="false" outlineLevel="0" collapsed="false">
      <c r="K1024" s="2"/>
    </row>
    <row r="1025" customFormat="false" ht="11.25" hidden="false" customHeight="false" outlineLevel="0" collapsed="false">
      <c r="K1025" s="2"/>
    </row>
    <row r="1026" customFormat="false" ht="11.25" hidden="false" customHeight="false" outlineLevel="0" collapsed="false">
      <c r="K1026" s="2"/>
    </row>
    <row r="1027" customFormat="false" ht="11.25" hidden="false" customHeight="false" outlineLevel="0" collapsed="false">
      <c r="K1027" s="2"/>
    </row>
    <row r="1028" customFormat="false" ht="11.25" hidden="false" customHeight="false" outlineLevel="0" collapsed="false">
      <c r="K1028" s="2"/>
    </row>
    <row r="1029" customFormat="false" ht="11.25" hidden="false" customHeight="false" outlineLevel="0" collapsed="false">
      <c r="K1029" s="2"/>
    </row>
    <row r="1030" customFormat="false" ht="11.25" hidden="false" customHeight="false" outlineLevel="0" collapsed="false">
      <c r="K1030" s="2"/>
    </row>
    <row r="1031" customFormat="false" ht="11.25" hidden="false" customHeight="false" outlineLevel="0" collapsed="false">
      <c r="K1031" s="2"/>
    </row>
    <row r="1032" customFormat="false" ht="11.25" hidden="false" customHeight="false" outlineLevel="0" collapsed="false">
      <c r="K1032" s="2"/>
    </row>
    <row r="1033" customFormat="false" ht="11.25" hidden="false" customHeight="false" outlineLevel="0" collapsed="false">
      <c r="K1033" s="2"/>
    </row>
    <row r="1034" customFormat="false" ht="11.25" hidden="false" customHeight="false" outlineLevel="0" collapsed="false">
      <c r="K1034" s="2"/>
    </row>
    <row r="1035" customFormat="false" ht="11.25" hidden="false" customHeight="false" outlineLevel="0" collapsed="false">
      <c r="K1035" s="2"/>
    </row>
    <row r="1036" customFormat="false" ht="11.25" hidden="false" customHeight="false" outlineLevel="0" collapsed="false">
      <c r="K1036" s="2"/>
    </row>
    <row r="1037" customFormat="false" ht="11.25" hidden="false" customHeight="false" outlineLevel="0" collapsed="false">
      <c r="K1037" s="2"/>
    </row>
    <row r="1038" customFormat="false" ht="11.25" hidden="false" customHeight="false" outlineLevel="0" collapsed="false">
      <c r="K1038" s="2"/>
    </row>
    <row r="1039" customFormat="false" ht="11.25" hidden="false" customHeight="false" outlineLevel="0" collapsed="false">
      <c r="K1039" s="2"/>
    </row>
    <row r="1040" customFormat="false" ht="11.25" hidden="false" customHeight="false" outlineLevel="0" collapsed="false">
      <c r="K1040" s="2"/>
    </row>
    <row r="1041" customFormat="false" ht="11.25" hidden="false" customHeight="false" outlineLevel="0" collapsed="false">
      <c r="K1041" s="2"/>
    </row>
    <row r="1042" customFormat="false" ht="11.25" hidden="false" customHeight="false" outlineLevel="0" collapsed="false">
      <c r="K1042" s="2"/>
    </row>
    <row r="1043" customFormat="false" ht="11.25" hidden="false" customHeight="false" outlineLevel="0" collapsed="false">
      <c r="K1043" s="2"/>
    </row>
    <row r="1044" customFormat="false" ht="11.25" hidden="false" customHeight="false" outlineLevel="0" collapsed="false">
      <c r="K1044" s="2"/>
    </row>
    <row r="1045" customFormat="false" ht="11.25" hidden="false" customHeight="false" outlineLevel="0" collapsed="false">
      <c r="K1045" s="2"/>
    </row>
    <row r="1046" customFormat="false" ht="11.25" hidden="false" customHeight="false" outlineLevel="0" collapsed="false">
      <c r="K1046" s="2"/>
    </row>
    <row r="1047" customFormat="false" ht="11.25" hidden="false" customHeight="false" outlineLevel="0" collapsed="false">
      <c r="K1047" s="2"/>
    </row>
    <row r="1048" customFormat="false" ht="11.25" hidden="false" customHeight="false" outlineLevel="0" collapsed="false">
      <c r="K1048" s="2"/>
    </row>
    <row r="1049" customFormat="false" ht="11.25" hidden="false" customHeight="false" outlineLevel="0" collapsed="false">
      <c r="K1049" s="2"/>
    </row>
    <row r="1050" customFormat="false" ht="11.25" hidden="false" customHeight="false" outlineLevel="0" collapsed="false">
      <c r="K1050" s="2"/>
    </row>
    <row r="1051" customFormat="false" ht="11.25" hidden="false" customHeight="false" outlineLevel="0" collapsed="false">
      <c r="K1051" s="2"/>
    </row>
    <row r="1052" customFormat="false" ht="11.25" hidden="false" customHeight="false" outlineLevel="0" collapsed="false">
      <c r="K1052" s="2"/>
    </row>
    <row r="1053" customFormat="false" ht="11.25" hidden="false" customHeight="false" outlineLevel="0" collapsed="false">
      <c r="K1053" s="2"/>
    </row>
    <row r="1054" customFormat="false" ht="11.25" hidden="false" customHeight="false" outlineLevel="0" collapsed="false">
      <c r="K1054" s="2"/>
    </row>
    <row r="1055" customFormat="false" ht="11.25" hidden="false" customHeight="false" outlineLevel="0" collapsed="false">
      <c r="K1055" s="2"/>
    </row>
    <row r="1056" customFormat="false" ht="11.25" hidden="false" customHeight="false" outlineLevel="0" collapsed="false">
      <c r="K1056" s="2"/>
    </row>
    <row r="1057" customFormat="false" ht="11.25" hidden="false" customHeight="false" outlineLevel="0" collapsed="false">
      <c r="K1057" s="2"/>
    </row>
    <row r="1058" customFormat="false" ht="11.25" hidden="false" customHeight="false" outlineLevel="0" collapsed="false">
      <c r="K1058" s="2"/>
    </row>
    <row r="1059" customFormat="false" ht="11.25" hidden="false" customHeight="false" outlineLevel="0" collapsed="false">
      <c r="K1059" s="2"/>
    </row>
    <row r="1060" customFormat="false" ht="11.25" hidden="false" customHeight="false" outlineLevel="0" collapsed="false">
      <c r="K1060" s="2"/>
    </row>
    <row r="1061" customFormat="false" ht="11.25" hidden="false" customHeight="false" outlineLevel="0" collapsed="false">
      <c r="K1061" s="2"/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P4" activeCellId="0" sqref="P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8.56"/>
    <col collapsed="false" customWidth="false" hidden="false" outlineLevel="0" max="3" min="3" style="2" width="9.14"/>
    <col collapsed="false" customWidth="false" hidden="false" outlineLevel="0" max="4" min="4" style="37" width="9.14"/>
    <col collapsed="false" customWidth="true" hidden="false" outlineLevel="0" max="5" min="5" style="5" width="10.71"/>
    <col collapsed="false" customWidth="false" hidden="false" outlineLevel="0" max="6" min="6" style="11" width="9.14"/>
    <col collapsed="false" customWidth="true" hidden="false" outlineLevel="0" max="7" min="7" style="39" width="11.99"/>
    <col collapsed="false" customWidth="false" hidden="false" outlineLevel="0" max="8" min="8" style="2" width="9.14"/>
    <col collapsed="false" customWidth="true" hidden="false" outlineLevel="0" max="9" min="9" style="2" width="6.56"/>
    <col collapsed="false" customWidth="false" hidden="false" outlineLevel="0" max="10" min="10" style="5" width="9.14"/>
    <col collapsed="false" customWidth="false" hidden="false" outlineLevel="0" max="11" min="11" style="41" width="9.14"/>
    <col collapsed="false" customWidth="true" hidden="false" outlineLevel="0" max="12" min="12" style="39" width="10.71"/>
    <col collapsed="false" customWidth="false" hidden="false" outlineLevel="0" max="13" min="13" style="2" width="9.14"/>
    <col collapsed="false" customWidth="false" hidden="false" outlineLevel="0" max="14" min="14" style="5" width="9.14"/>
    <col collapsed="false" customWidth="false" hidden="false" outlineLevel="0" max="15" min="15" style="2" width="9.14"/>
    <col collapsed="false" customWidth="true" hidden="false" outlineLevel="0" max="16" min="16" style="2" width="25.99"/>
    <col collapsed="false" customWidth="true" hidden="false" outlineLevel="0" max="17" min="17" style="2" width="27.85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76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77" t="s">
        <v>7</v>
      </c>
      <c r="C2" s="18" t="s">
        <v>8</v>
      </c>
      <c r="D2" s="78" t="s">
        <v>9</v>
      </c>
      <c r="E2" s="79" t="s">
        <v>10</v>
      </c>
      <c r="F2" s="80" t="s">
        <v>11</v>
      </c>
      <c r="G2" s="47" t="s">
        <v>12</v>
      </c>
      <c r="H2" s="22" t="s">
        <v>8</v>
      </c>
      <c r="I2" s="81" t="s">
        <v>9</v>
      </c>
      <c r="J2" s="79" t="s">
        <v>10</v>
      </c>
      <c r="K2" s="82" t="s">
        <v>11</v>
      </c>
      <c r="L2" s="47" t="s">
        <v>12</v>
      </c>
      <c r="M2" s="50"/>
      <c r="N2" s="19" t="s">
        <v>10</v>
      </c>
      <c r="O2" s="47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74" t="s">
        <v>75</v>
      </c>
      <c r="B3" s="4" t="s">
        <v>15</v>
      </c>
      <c r="C3" s="83" t="s">
        <v>16</v>
      </c>
      <c r="D3" s="84" t="n">
        <v>111529</v>
      </c>
      <c r="E3" s="85" t="n">
        <v>20000</v>
      </c>
      <c r="F3" s="86" t="n">
        <v>2.9</v>
      </c>
      <c r="G3" s="25" t="n">
        <f aca="false">E3*F3</f>
        <v>58000</v>
      </c>
      <c r="H3" s="71"/>
      <c r="I3" s="4"/>
      <c r="J3" s="87"/>
      <c r="K3" s="33"/>
      <c r="L3" s="8"/>
      <c r="M3" s="58"/>
      <c r="N3" s="87" t="n">
        <v>20000</v>
      </c>
      <c r="O3" s="8" t="n">
        <v>0.01</v>
      </c>
      <c r="P3" s="4" t="s">
        <v>76</v>
      </c>
      <c r="Q3" s="24" t="s">
        <v>17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1.25" hidden="false" customHeight="false" outlineLevel="0" collapsed="false">
      <c r="A4" s="74" t="n">
        <v>36619</v>
      </c>
      <c r="B4" s="4" t="s">
        <v>15</v>
      </c>
      <c r="C4" s="88" t="s">
        <v>16</v>
      </c>
      <c r="D4" s="89" t="n">
        <v>111529</v>
      </c>
      <c r="E4" s="87" t="n">
        <v>8278</v>
      </c>
      <c r="F4" s="90" t="n">
        <v>2.9</v>
      </c>
      <c r="G4" s="8" t="n">
        <f aca="false">E4*F4</f>
        <v>24006.2</v>
      </c>
      <c r="H4" s="71"/>
      <c r="I4" s="4"/>
      <c r="J4" s="87"/>
      <c r="K4" s="33"/>
      <c r="L4" s="8"/>
      <c r="M4" s="58"/>
      <c r="N4" s="87" t="n">
        <v>8278</v>
      </c>
      <c r="O4" s="8" t="n">
        <v>0.01</v>
      </c>
      <c r="P4" s="4"/>
      <c r="Q4" s="30" t="s">
        <v>20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1.25" hidden="false" customHeight="false" outlineLevel="0" collapsed="false">
      <c r="A5" s="74"/>
      <c r="B5" s="4" t="s">
        <v>12</v>
      </c>
      <c r="C5" s="88"/>
      <c r="D5" s="89"/>
      <c r="E5" s="87" t="n">
        <f aca="false">SUM(E3:E4)</f>
        <v>28278</v>
      </c>
      <c r="F5" s="90"/>
      <c r="G5" s="8"/>
      <c r="H5" s="71"/>
      <c r="I5" s="4"/>
      <c r="J5" s="87"/>
      <c r="K5" s="33"/>
      <c r="L5" s="8"/>
      <c r="M5" s="58"/>
      <c r="N5" s="87"/>
      <c r="O5" s="8"/>
      <c r="P5" s="91" t="s">
        <v>77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1.25" hidden="false" customHeight="false" outlineLevel="0" collapsed="false">
      <c r="A6" s="74"/>
      <c r="B6" s="4"/>
      <c r="C6" s="88"/>
      <c r="D6" s="89"/>
      <c r="E6" s="87"/>
      <c r="F6" s="90"/>
      <c r="G6" s="8"/>
      <c r="H6" s="71"/>
      <c r="I6" s="4"/>
      <c r="J6" s="87"/>
      <c r="K6" s="33"/>
      <c r="L6" s="8"/>
      <c r="M6" s="58"/>
      <c r="N6" s="87"/>
      <c r="O6" s="8"/>
      <c r="P6" s="4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1.25" hidden="false" customHeight="false" outlineLevel="0" collapsed="false">
      <c r="A7" s="74" t="s">
        <v>75</v>
      </c>
      <c r="B7" s="4" t="s">
        <v>28</v>
      </c>
      <c r="C7" s="92" t="s">
        <v>16</v>
      </c>
      <c r="D7" s="84" t="n">
        <v>111529</v>
      </c>
      <c r="E7" s="85" t="n">
        <v>37931</v>
      </c>
      <c r="F7" s="86" t="n">
        <v>2.9</v>
      </c>
      <c r="G7" s="25" t="n">
        <f aca="false">E7*F7</f>
        <v>109999.9</v>
      </c>
      <c r="H7" s="71"/>
      <c r="I7" s="4"/>
      <c r="J7" s="87"/>
      <c r="K7" s="33"/>
      <c r="L7" s="8"/>
      <c r="M7" s="58"/>
      <c r="N7" s="87" t="n">
        <v>37931</v>
      </c>
      <c r="O7" s="8"/>
      <c r="P7" s="4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1.25" hidden="false" customHeight="false" outlineLevel="0" collapsed="false">
      <c r="A8" s="74" t="n">
        <v>36621</v>
      </c>
      <c r="B8" s="4" t="s">
        <v>28</v>
      </c>
      <c r="C8" s="92" t="s">
        <v>16</v>
      </c>
      <c r="D8" s="84" t="n">
        <v>111529</v>
      </c>
      <c r="E8" s="85" t="n">
        <v>11</v>
      </c>
      <c r="F8" s="86" t="n">
        <v>2.93</v>
      </c>
      <c r="G8" s="25" t="n">
        <f aca="false">E8*F8</f>
        <v>32.23</v>
      </c>
      <c r="H8" s="71"/>
      <c r="I8" s="4"/>
      <c r="J8" s="87"/>
      <c r="K8" s="33"/>
      <c r="L8" s="8"/>
      <c r="M8" s="58"/>
      <c r="N8" s="87" t="n">
        <v>11</v>
      </c>
      <c r="O8" s="8"/>
      <c r="P8" s="4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1.25" hidden="false" customHeight="false" outlineLevel="0" collapsed="false">
      <c r="A9" s="74" t="s">
        <v>78</v>
      </c>
      <c r="B9" s="4" t="s">
        <v>28</v>
      </c>
      <c r="C9" s="71" t="s">
        <v>18</v>
      </c>
      <c r="D9" s="89" t="n">
        <v>111529</v>
      </c>
      <c r="E9" s="87" t="n">
        <v>952</v>
      </c>
      <c r="F9" s="90" t="n">
        <v>2.9</v>
      </c>
      <c r="G9" s="93" t="n">
        <f aca="false">E9*F9</f>
        <v>2760.8</v>
      </c>
      <c r="H9" s="71"/>
      <c r="I9" s="4"/>
      <c r="J9" s="87"/>
      <c r="K9" s="33"/>
      <c r="L9" s="8"/>
      <c r="M9" s="58"/>
      <c r="N9" s="87" t="n">
        <v>952</v>
      </c>
      <c r="O9" s="8"/>
      <c r="P9" s="4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1.25" hidden="false" customHeight="false" outlineLevel="0" collapsed="false">
      <c r="A10" s="74" t="n">
        <v>36621</v>
      </c>
      <c r="B10" s="4" t="s">
        <v>28</v>
      </c>
      <c r="C10" s="71" t="s">
        <v>18</v>
      </c>
      <c r="D10" s="89" t="n">
        <v>111529</v>
      </c>
      <c r="E10" s="87" t="n">
        <v>22310</v>
      </c>
      <c r="F10" s="90" t="n">
        <v>2.93</v>
      </c>
      <c r="G10" s="93" t="n">
        <f aca="false">E10*F10</f>
        <v>65368.3</v>
      </c>
      <c r="H10" s="71"/>
      <c r="I10" s="4"/>
      <c r="J10" s="87"/>
      <c r="K10" s="33"/>
      <c r="L10" s="8"/>
      <c r="M10" s="58"/>
      <c r="N10" s="87" t="n">
        <v>22310</v>
      </c>
      <c r="O10" s="8"/>
      <c r="P10" s="4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1.25" hidden="false" customHeight="false" outlineLevel="0" collapsed="false">
      <c r="A11" s="74" t="s">
        <v>79</v>
      </c>
      <c r="B11" s="4" t="s">
        <v>28</v>
      </c>
      <c r="C11" s="71" t="s">
        <v>18</v>
      </c>
      <c r="D11" s="89" t="n">
        <v>111529</v>
      </c>
      <c r="E11" s="87" t="n">
        <v>2448</v>
      </c>
      <c r="F11" s="90" t="n">
        <v>3.01</v>
      </c>
      <c r="G11" s="93" t="n">
        <f aca="false">E11*F11</f>
        <v>7368.48</v>
      </c>
      <c r="H11" s="71"/>
      <c r="I11" s="4"/>
      <c r="J11" s="87"/>
      <c r="K11" s="33"/>
      <c r="L11" s="8"/>
      <c r="M11" s="58"/>
      <c r="N11" s="87" t="n">
        <v>2448</v>
      </c>
      <c r="O11" s="8"/>
      <c r="P11" s="4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</row>
    <row r="12" customFormat="false" ht="11.25" hidden="false" customHeight="false" outlineLevel="0" collapsed="false">
      <c r="A12" s="74" t="s">
        <v>80</v>
      </c>
      <c r="B12" s="4" t="s">
        <v>28</v>
      </c>
      <c r="C12" s="71" t="s">
        <v>18</v>
      </c>
      <c r="D12" s="89" t="n">
        <v>111529</v>
      </c>
      <c r="E12" s="87" t="n">
        <v>2680</v>
      </c>
      <c r="F12" s="90" t="n">
        <v>3.08</v>
      </c>
      <c r="G12" s="93" t="n">
        <f aca="false">E12*F12</f>
        <v>8254.4</v>
      </c>
      <c r="H12" s="71"/>
      <c r="I12" s="4"/>
      <c r="J12" s="87"/>
      <c r="K12" s="33"/>
      <c r="L12" s="8"/>
      <c r="M12" s="58"/>
      <c r="N12" s="87" t="n">
        <v>2680</v>
      </c>
      <c r="O12" s="8"/>
      <c r="P12" s="4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1.25" hidden="false" customHeight="false" outlineLevel="0" collapsed="false">
      <c r="A13" s="74" t="n">
        <v>36640</v>
      </c>
      <c r="B13" s="4" t="s">
        <v>28</v>
      </c>
      <c r="C13" s="71" t="s">
        <v>18</v>
      </c>
      <c r="D13" s="89" t="n">
        <v>111529</v>
      </c>
      <c r="E13" s="87" t="n">
        <v>228</v>
      </c>
      <c r="F13" s="90" t="n">
        <v>3.15</v>
      </c>
      <c r="G13" s="93" t="n">
        <f aca="false">E13*F13</f>
        <v>718.2</v>
      </c>
      <c r="H13" s="71"/>
      <c r="I13" s="4"/>
      <c r="J13" s="87"/>
      <c r="K13" s="33"/>
      <c r="L13" s="8"/>
      <c r="M13" s="58"/>
      <c r="N13" s="87" t="n">
        <v>228</v>
      </c>
      <c r="O13" s="8"/>
      <c r="P13" s="4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1.25" hidden="false" customHeight="false" outlineLevel="0" collapsed="false">
      <c r="A14" s="74" t="n">
        <v>36641</v>
      </c>
      <c r="B14" s="4" t="s">
        <v>28</v>
      </c>
      <c r="C14" s="71" t="s">
        <v>18</v>
      </c>
      <c r="D14" s="89" t="n">
        <v>111529</v>
      </c>
      <c r="E14" s="87" t="n">
        <v>2848</v>
      </c>
      <c r="F14" s="90" t="n">
        <v>2.16</v>
      </c>
      <c r="G14" s="93" t="n">
        <f aca="false">E14*F14</f>
        <v>6151.68</v>
      </c>
      <c r="H14" s="71"/>
      <c r="I14" s="4"/>
      <c r="J14" s="87"/>
      <c r="K14" s="33"/>
      <c r="L14" s="8"/>
      <c r="M14" s="58"/>
      <c r="N14" s="87" t="n">
        <v>2848</v>
      </c>
      <c r="O14" s="8"/>
      <c r="P14" s="4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1.25" hidden="false" customHeight="false" outlineLevel="0" collapsed="false">
      <c r="A15" s="74" t="n">
        <v>36643</v>
      </c>
      <c r="B15" s="4" t="s">
        <v>28</v>
      </c>
      <c r="C15" s="71" t="s">
        <v>18</v>
      </c>
      <c r="D15" s="89" t="n">
        <v>111529</v>
      </c>
      <c r="E15" s="87" t="n">
        <v>1555</v>
      </c>
      <c r="F15" s="90" t="n">
        <v>3.16</v>
      </c>
      <c r="G15" s="93" t="n">
        <f aca="false">E15*F15</f>
        <v>4913.8</v>
      </c>
      <c r="H15" s="71"/>
      <c r="I15" s="4"/>
      <c r="J15" s="87"/>
      <c r="K15" s="33"/>
      <c r="L15" s="8"/>
      <c r="M15" s="58"/>
      <c r="N15" s="87" t="n">
        <v>1555</v>
      </c>
      <c r="O15" s="8"/>
      <c r="P15" s="4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1.25" hidden="false" customHeight="false" outlineLevel="0" collapsed="false">
      <c r="A16" s="74" t="n">
        <v>36646</v>
      </c>
      <c r="B16" s="4" t="s">
        <v>28</v>
      </c>
      <c r="C16" s="71" t="s">
        <v>18</v>
      </c>
      <c r="D16" s="89" t="n">
        <v>111529</v>
      </c>
      <c r="E16" s="87" t="n">
        <v>288</v>
      </c>
      <c r="F16" s="90" t="n">
        <v>3.09</v>
      </c>
      <c r="G16" s="93" t="n">
        <f aca="false">E16*F16</f>
        <v>889.92</v>
      </c>
      <c r="H16" s="71"/>
      <c r="I16" s="4"/>
      <c r="J16" s="87"/>
      <c r="K16" s="33"/>
      <c r="L16" s="8"/>
      <c r="M16" s="58"/>
      <c r="N16" s="87" t="n">
        <v>288</v>
      </c>
      <c r="O16" s="8"/>
      <c r="P16" s="4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1.25" hidden="false" customHeight="false" outlineLevel="0" collapsed="false">
      <c r="A17" s="74"/>
      <c r="B17" s="4" t="s">
        <v>12</v>
      </c>
      <c r="C17" s="71"/>
      <c r="D17" s="89"/>
      <c r="E17" s="79" t="n">
        <f aca="false">SUM(E7:E16)</f>
        <v>71251</v>
      </c>
      <c r="F17" s="90"/>
      <c r="G17" s="93"/>
      <c r="H17" s="71"/>
      <c r="I17" s="4"/>
      <c r="J17" s="87"/>
      <c r="K17" s="33"/>
      <c r="L17" s="8"/>
      <c r="M17" s="58"/>
      <c r="N17" s="79" t="n">
        <f aca="false">SUM(N7:N16)</f>
        <v>71251</v>
      </c>
      <c r="O17" s="8"/>
      <c r="P17" s="4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1.25" hidden="false" customHeight="false" outlineLevel="0" collapsed="false">
      <c r="A18" s="1" t="n">
        <v>36619</v>
      </c>
      <c r="B18" s="2" t="s">
        <v>28</v>
      </c>
      <c r="C18" s="3"/>
      <c r="H18" s="3" t="s">
        <v>18</v>
      </c>
      <c r="M18" s="3"/>
      <c r="N18" s="5" t="n">
        <v>1722</v>
      </c>
      <c r="O18" s="8"/>
      <c r="P18" s="4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1.25" hidden="false" customHeight="false" outlineLevel="0" collapsed="false">
      <c r="A19" s="1" t="n">
        <v>36620</v>
      </c>
      <c r="B19" s="2" t="s">
        <v>28</v>
      </c>
      <c r="C19" s="3"/>
      <c r="D19" s="89"/>
      <c r="F19" s="10"/>
      <c r="G19" s="7"/>
      <c r="H19" s="3" t="s">
        <v>18</v>
      </c>
      <c r="I19" s="4" t="n">
        <v>111532</v>
      </c>
      <c r="J19" s="5" t="n">
        <v>20000</v>
      </c>
      <c r="K19" s="6" t="n">
        <v>2.95</v>
      </c>
      <c r="L19" s="7" t="n">
        <f aca="false">J19*K19</f>
        <v>59000</v>
      </c>
      <c r="M19" s="6" t="n">
        <f aca="false">F19-K19</f>
        <v>-2.95</v>
      </c>
      <c r="N19" s="5" t="n">
        <v>20000</v>
      </c>
    </row>
    <row r="20" customFormat="false" ht="11.25" hidden="false" customHeight="false" outlineLevel="0" collapsed="false">
      <c r="A20" s="1" t="n">
        <v>36622</v>
      </c>
      <c r="B20" s="2" t="s">
        <v>28</v>
      </c>
      <c r="C20" s="3"/>
      <c r="D20" s="89"/>
      <c r="F20" s="10"/>
      <c r="G20" s="7"/>
      <c r="H20" s="3" t="s">
        <v>18</v>
      </c>
      <c r="I20" s="4" t="n">
        <v>111532</v>
      </c>
      <c r="J20" s="5" t="n">
        <v>12733</v>
      </c>
      <c r="K20" s="6" t="n">
        <v>2.9</v>
      </c>
      <c r="L20" s="7" t="n">
        <f aca="false">J20*K20</f>
        <v>36925.7</v>
      </c>
      <c r="M20" s="6" t="n">
        <f aca="false">F20-K20</f>
        <v>-2.9</v>
      </c>
      <c r="N20" s="5" t="n">
        <v>12733</v>
      </c>
      <c r="O20" s="39"/>
    </row>
    <row r="21" customFormat="false" ht="11.25" hidden="false" customHeight="false" outlineLevel="0" collapsed="false">
      <c r="A21" s="1" t="n">
        <v>36623</v>
      </c>
      <c r="B21" s="2" t="s">
        <v>28</v>
      </c>
      <c r="C21" s="3"/>
      <c r="D21" s="89"/>
      <c r="F21" s="10"/>
      <c r="G21" s="7"/>
      <c r="H21" s="3" t="s">
        <v>18</v>
      </c>
      <c r="I21" s="4" t="n">
        <v>111532</v>
      </c>
      <c r="J21" s="5" t="n">
        <v>13217</v>
      </c>
      <c r="K21" s="6" t="n">
        <v>2.96</v>
      </c>
      <c r="L21" s="7" t="n">
        <f aca="false">J21*K21</f>
        <v>39122.32</v>
      </c>
      <c r="M21" s="6" t="n">
        <f aca="false">F21-K21</f>
        <v>-2.96</v>
      </c>
      <c r="N21" s="5" t="n">
        <v>13217</v>
      </c>
      <c r="O21" s="39"/>
    </row>
    <row r="22" customFormat="false" ht="11.25" hidden="false" customHeight="false" outlineLevel="0" collapsed="false">
      <c r="A22" s="1" t="s">
        <v>81</v>
      </c>
      <c r="B22" s="2" t="s">
        <v>28</v>
      </c>
      <c r="C22" s="3"/>
      <c r="D22" s="89"/>
      <c r="F22" s="10"/>
      <c r="G22" s="7"/>
      <c r="H22" s="3" t="s">
        <v>18</v>
      </c>
      <c r="I22" s="4" t="n">
        <v>111532</v>
      </c>
      <c r="J22" s="5" t="n">
        <v>749</v>
      </c>
      <c r="K22" s="6" t="n">
        <v>3.15</v>
      </c>
      <c r="L22" s="7" t="n">
        <f aca="false">J22*K22</f>
        <v>2359.35</v>
      </c>
      <c r="M22" s="6" t="n">
        <f aca="false">F22-K22</f>
        <v>-3.15</v>
      </c>
      <c r="N22" s="5" t="n">
        <v>749</v>
      </c>
      <c r="O22" s="39"/>
    </row>
    <row r="23" customFormat="false" ht="11.25" hidden="false" customHeight="false" outlineLevel="0" collapsed="false">
      <c r="A23" s="1" t="n">
        <v>36641</v>
      </c>
      <c r="B23" s="2" t="s">
        <v>28</v>
      </c>
      <c r="C23" s="3"/>
      <c r="D23" s="89"/>
      <c r="F23" s="10"/>
      <c r="G23" s="7"/>
      <c r="H23" s="3" t="s">
        <v>18</v>
      </c>
      <c r="I23" s="4" t="n">
        <v>111532</v>
      </c>
      <c r="J23" s="5" t="n">
        <v>5000</v>
      </c>
      <c r="K23" s="6" t="n">
        <v>3.17</v>
      </c>
      <c r="L23" s="7" t="n">
        <f aca="false">J23*K23</f>
        <v>15850</v>
      </c>
      <c r="M23" s="6" t="n">
        <f aca="false">F23-K23</f>
        <v>-3.17</v>
      </c>
      <c r="N23" s="5" t="n">
        <v>5000</v>
      </c>
      <c r="O23" s="39"/>
    </row>
    <row r="24" customFormat="false" ht="11.25" hidden="false" customHeight="false" outlineLevel="0" collapsed="false">
      <c r="A24" s="1" t="n">
        <v>36644</v>
      </c>
      <c r="B24" s="2" t="s">
        <v>28</v>
      </c>
      <c r="C24" s="3"/>
      <c r="D24" s="89"/>
      <c r="F24" s="10"/>
      <c r="G24" s="7"/>
      <c r="H24" s="3" t="s">
        <v>18</v>
      </c>
      <c r="I24" s="4" t="n">
        <v>111532</v>
      </c>
      <c r="J24" s="5" t="n">
        <v>411</v>
      </c>
      <c r="K24" s="6" t="n">
        <v>3.08</v>
      </c>
      <c r="L24" s="7" t="n">
        <f aca="false">J24*K24</f>
        <v>1265.88</v>
      </c>
      <c r="M24" s="6" t="n">
        <f aca="false">F24-K24</f>
        <v>-3.08</v>
      </c>
      <c r="N24" s="5" t="n">
        <v>411</v>
      </c>
      <c r="O24" s="39"/>
    </row>
    <row r="25" customFormat="false" ht="11.25" hidden="false" customHeight="false" outlineLevel="0" collapsed="false">
      <c r="B25" s="2" t="s">
        <v>12</v>
      </c>
      <c r="C25" s="3"/>
      <c r="H25" s="3"/>
      <c r="J25" s="31" t="n">
        <f aca="false">SUM(J19:J24)</f>
        <v>52110</v>
      </c>
      <c r="M25" s="3"/>
      <c r="N25" s="31" t="n">
        <f aca="false">SUM(N18:N24)</f>
        <v>53832</v>
      </c>
      <c r="O25" s="39"/>
      <c r="P25" s="32" t="s">
        <v>82</v>
      </c>
    </row>
    <row r="26" customFormat="false" ht="11.25" hidden="false" customHeight="false" outlineLevel="0" collapsed="false">
      <c r="C26" s="3"/>
      <c r="H26" s="3"/>
      <c r="M26" s="3"/>
    </row>
    <row r="27" customFormat="false" ht="11.25" hidden="false" customHeight="false" outlineLevel="0" collapsed="false">
      <c r="A27" s="74" t="s">
        <v>83</v>
      </c>
      <c r="B27" s="35"/>
      <c r="C27" s="3" t="s">
        <v>18</v>
      </c>
      <c r="D27" s="89" t="n">
        <v>231599</v>
      </c>
      <c r="E27" s="54" t="n">
        <v>300000</v>
      </c>
      <c r="F27" s="90" t="n">
        <v>2.93</v>
      </c>
      <c r="G27" s="8" t="n">
        <f aca="false">E27*F27</f>
        <v>879000</v>
      </c>
      <c r="H27" s="3"/>
      <c r="I27" s="4"/>
      <c r="J27" s="54"/>
      <c r="K27" s="33"/>
      <c r="L27" s="8"/>
      <c r="M27" s="58"/>
      <c r="N27" s="54"/>
      <c r="O27" s="94"/>
      <c r="P27" s="35"/>
    </row>
    <row r="28" customFormat="false" ht="11.25" hidden="false" customHeight="false" outlineLevel="0" collapsed="false">
      <c r="A28" s="74" t="s">
        <v>83</v>
      </c>
      <c r="B28" s="35"/>
      <c r="C28" s="3" t="s">
        <v>37</v>
      </c>
      <c r="D28" s="89" t="n">
        <v>231799</v>
      </c>
      <c r="E28" s="54" t="n">
        <v>450000</v>
      </c>
      <c r="F28" s="90" t="n">
        <v>2.93</v>
      </c>
      <c r="G28" s="8" t="n">
        <f aca="false">E28*F28</f>
        <v>1318500</v>
      </c>
      <c r="H28" s="3"/>
      <c r="I28" s="4"/>
      <c r="J28" s="54"/>
      <c r="K28" s="33"/>
      <c r="L28" s="8"/>
      <c r="M28" s="58"/>
      <c r="N28" s="54"/>
      <c r="O28" s="94"/>
      <c r="P28" s="35"/>
    </row>
    <row r="29" customFormat="false" ht="11.25" hidden="false" customHeight="false" outlineLevel="0" collapsed="false">
      <c r="A29" s="1" t="n">
        <v>36630</v>
      </c>
      <c r="B29" s="2" t="s">
        <v>35</v>
      </c>
      <c r="C29" s="3" t="s">
        <v>37</v>
      </c>
      <c r="D29" s="37" t="n">
        <v>243228</v>
      </c>
      <c r="E29" s="5" t="n">
        <v>10000</v>
      </c>
      <c r="F29" s="11" t="n">
        <v>3.075</v>
      </c>
      <c r="G29" s="39" t="n">
        <f aca="false">E29*F29</f>
        <v>30750</v>
      </c>
      <c r="H29" s="3"/>
      <c r="M29" s="3"/>
    </row>
    <row r="30" customFormat="false" ht="11.25" hidden="false" customHeight="false" outlineLevel="0" collapsed="false">
      <c r="A30" s="1" t="n">
        <v>36636</v>
      </c>
      <c r="B30" s="2" t="s">
        <v>35</v>
      </c>
      <c r="C30" s="3" t="s">
        <v>37</v>
      </c>
      <c r="D30" s="37" t="n">
        <v>247706</v>
      </c>
      <c r="E30" s="5" t="n">
        <v>10403</v>
      </c>
      <c r="F30" s="11" t="n">
        <v>3.225</v>
      </c>
      <c r="G30" s="39" t="n">
        <f aca="false">E30*F30</f>
        <v>33549.675</v>
      </c>
      <c r="H30" s="3"/>
      <c r="M30" s="3"/>
    </row>
    <row r="31" customFormat="false" ht="11.25" hidden="false" customHeight="false" outlineLevel="0" collapsed="false">
      <c r="A31" s="1" t="n">
        <v>36642</v>
      </c>
      <c r="B31" s="2" t="s">
        <v>35</v>
      </c>
      <c r="C31" s="3" t="s">
        <v>37</v>
      </c>
      <c r="D31" s="37" t="n">
        <v>251031</v>
      </c>
      <c r="E31" s="5" t="n">
        <v>25000</v>
      </c>
      <c r="F31" s="11" t="n">
        <v>3.2</v>
      </c>
      <c r="G31" s="39" t="n">
        <f aca="false">E31*F31</f>
        <v>80000</v>
      </c>
      <c r="H31" s="3"/>
      <c r="M31" s="3"/>
    </row>
    <row r="32" customFormat="false" ht="11.25" hidden="false" customHeight="false" outlineLevel="0" collapsed="false">
      <c r="A32" s="1" t="n">
        <v>36643</v>
      </c>
      <c r="B32" s="2" t="s">
        <v>35</v>
      </c>
      <c r="C32" s="3" t="s">
        <v>37</v>
      </c>
      <c r="D32" s="37" t="n">
        <v>251031</v>
      </c>
      <c r="E32" s="5" t="n">
        <v>25000</v>
      </c>
      <c r="F32" s="11" t="n">
        <v>3.1625</v>
      </c>
      <c r="G32" s="39" t="n">
        <f aca="false">E32*F32</f>
        <v>79062.5</v>
      </c>
      <c r="H32" s="3"/>
      <c r="M32" s="3"/>
    </row>
    <row r="33" customFormat="false" ht="11.25" hidden="false" customHeight="false" outlineLevel="0" collapsed="false">
      <c r="A33" s="1" t="n">
        <v>36644</v>
      </c>
      <c r="B33" s="2" t="s">
        <v>35</v>
      </c>
      <c r="C33" s="3" t="s">
        <v>37</v>
      </c>
      <c r="D33" s="37" t="n">
        <v>251031</v>
      </c>
      <c r="E33" s="5" t="n">
        <v>25000</v>
      </c>
      <c r="F33" s="11" t="n">
        <v>3.085</v>
      </c>
      <c r="G33" s="39" t="n">
        <f aca="false">E33*F33</f>
        <v>77125</v>
      </c>
      <c r="H33" s="3"/>
      <c r="M33" s="3"/>
    </row>
    <row r="34" customFormat="false" ht="11.25" hidden="false" customHeight="false" outlineLevel="0" collapsed="false">
      <c r="A34" s="1" t="n">
        <v>36645</v>
      </c>
      <c r="B34" s="2" t="s">
        <v>35</v>
      </c>
      <c r="C34" s="3" t="s">
        <v>37</v>
      </c>
      <c r="D34" s="37" t="n">
        <v>251031</v>
      </c>
      <c r="E34" s="5" t="n">
        <v>50000</v>
      </c>
      <c r="F34" s="11" t="n">
        <v>3.1</v>
      </c>
      <c r="G34" s="39" t="n">
        <f aca="false">E34*F34</f>
        <v>155000</v>
      </c>
      <c r="H34" s="3"/>
      <c r="M34" s="3"/>
    </row>
    <row r="35" customFormat="false" ht="11.25" hidden="false" customHeight="false" outlineLevel="0" collapsed="false">
      <c r="A35" s="1" t="s">
        <v>84</v>
      </c>
      <c r="B35" s="2" t="s">
        <v>35</v>
      </c>
      <c r="C35" s="3" t="s">
        <v>16</v>
      </c>
      <c r="G35" s="39" t="n">
        <v>-2212.77</v>
      </c>
      <c r="H35" s="3"/>
      <c r="M35" s="3"/>
    </row>
    <row r="36" customFormat="false" ht="11.25" hidden="false" customHeight="false" outlineLevel="0" collapsed="false">
      <c r="A36" s="1" t="s">
        <v>84</v>
      </c>
      <c r="B36" s="2" t="s">
        <v>35</v>
      </c>
      <c r="C36" s="3" t="s">
        <v>16</v>
      </c>
      <c r="G36" s="39" t="n">
        <v>2212.77</v>
      </c>
      <c r="H36" s="3"/>
      <c r="M36" s="3"/>
    </row>
    <row r="37" customFormat="false" ht="11.25" hidden="false" customHeight="false" outlineLevel="0" collapsed="false">
      <c r="A37" s="1" t="n">
        <v>36636</v>
      </c>
      <c r="B37" s="2" t="s">
        <v>35</v>
      </c>
      <c r="C37" s="3" t="s">
        <v>37</v>
      </c>
      <c r="G37" s="39" t="n">
        <v>-1020.86</v>
      </c>
      <c r="H37" s="3"/>
      <c r="M37" s="3"/>
    </row>
    <row r="38" customFormat="false" ht="11.25" hidden="false" customHeight="false" outlineLevel="0" collapsed="false">
      <c r="A38" s="74" t="s">
        <v>85</v>
      </c>
      <c r="B38" s="2" t="s">
        <v>35</v>
      </c>
      <c r="C38" s="3"/>
      <c r="D38" s="89"/>
      <c r="E38" s="54"/>
      <c r="F38" s="90"/>
      <c r="G38" s="7"/>
      <c r="H38" s="3" t="s">
        <v>18</v>
      </c>
      <c r="I38" s="4" t="n">
        <v>111532</v>
      </c>
      <c r="J38" s="54" t="n">
        <v>30000</v>
      </c>
      <c r="K38" s="33" t="n">
        <v>2.9</v>
      </c>
      <c r="L38" s="8" t="n">
        <f aca="false">J38*K38</f>
        <v>87000</v>
      </c>
      <c r="M38" s="58" t="n">
        <f aca="false">F38-K38</f>
        <v>-2.9</v>
      </c>
      <c r="N38" s="54"/>
      <c r="O38" s="94"/>
      <c r="P38" s="35"/>
    </row>
    <row r="39" customFormat="false" ht="11.25" hidden="false" customHeight="false" outlineLevel="0" collapsed="false">
      <c r="A39" s="1" t="n">
        <v>36636</v>
      </c>
      <c r="B39" s="2" t="s">
        <v>35</v>
      </c>
      <c r="C39" s="3"/>
      <c r="H39" s="3" t="s">
        <v>60</v>
      </c>
      <c r="I39" s="2" t="n">
        <v>247232</v>
      </c>
      <c r="J39" s="5" t="n">
        <v>36383</v>
      </c>
      <c r="K39" s="41" t="n">
        <v>3.06</v>
      </c>
      <c r="L39" s="39" t="n">
        <f aca="false">J39*K39</f>
        <v>111331.98</v>
      </c>
      <c r="M39" s="3"/>
    </row>
    <row r="40" customFormat="false" ht="11.25" hidden="false" customHeight="false" outlineLevel="0" collapsed="false">
      <c r="A40" s="1" t="n">
        <v>36629</v>
      </c>
      <c r="B40" s="2" t="s">
        <v>35</v>
      </c>
      <c r="C40" s="3"/>
      <c r="H40" s="3" t="s">
        <v>38</v>
      </c>
      <c r="I40" s="2" t="n">
        <v>242028</v>
      </c>
      <c r="J40" s="5" t="n">
        <v>2000</v>
      </c>
      <c r="K40" s="41" t="n">
        <v>2.875</v>
      </c>
      <c r="L40" s="39" t="n">
        <f aca="false">J40*K40</f>
        <v>5750</v>
      </c>
      <c r="M40" s="3"/>
    </row>
    <row r="41" customFormat="false" ht="11.25" hidden="false" customHeight="false" outlineLevel="0" collapsed="false">
      <c r="A41" s="1" t="n">
        <v>36627</v>
      </c>
      <c r="B41" s="2" t="s">
        <v>35</v>
      </c>
      <c r="C41" s="3"/>
      <c r="H41" s="3" t="s">
        <v>40</v>
      </c>
      <c r="I41" s="2" t="n">
        <v>240382</v>
      </c>
      <c r="J41" s="5" t="n">
        <v>10000</v>
      </c>
      <c r="K41" s="41" t="n">
        <v>2.85</v>
      </c>
      <c r="L41" s="39" t="n">
        <f aca="false">J41*K41</f>
        <v>28500</v>
      </c>
      <c r="M41" s="3"/>
    </row>
    <row r="42" customFormat="false" ht="11.25" hidden="false" customHeight="false" outlineLevel="0" collapsed="false">
      <c r="A42" s="1" t="n">
        <v>36642</v>
      </c>
      <c r="B42" s="2" t="s">
        <v>35</v>
      </c>
      <c r="C42" s="3"/>
      <c r="H42" s="3" t="s">
        <v>18</v>
      </c>
      <c r="I42" s="2" t="n">
        <v>251045</v>
      </c>
      <c r="J42" s="5" t="n">
        <v>25000</v>
      </c>
      <c r="K42" s="41" t="n">
        <v>3.185</v>
      </c>
      <c r="L42" s="39" t="n">
        <f aca="false">J42*K42</f>
        <v>79625</v>
      </c>
      <c r="M42" s="3"/>
    </row>
    <row r="43" customFormat="false" ht="11.25" hidden="false" customHeight="false" outlineLevel="0" collapsed="false">
      <c r="A43" s="1" t="n">
        <v>36643</v>
      </c>
      <c r="B43" s="2" t="s">
        <v>35</v>
      </c>
      <c r="C43" s="3"/>
      <c r="H43" s="3" t="s">
        <v>18</v>
      </c>
      <c r="I43" s="2" t="n">
        <v>251045</v>
      </c>
      <c r="J43" s="5" t="n">
        <v>25000</v>
      </c>
      <c r="K43" s="41" t="n">
        <v>3.15</v>
      </c>
      <c r="L43" s="39" t="n">
        <f aca="false">J43*K43</f>
        <v>78750</v>
      </c>
      <c r="M43" s="3"/>
    </row>
    <row r="44" customFormat="false" ht="11.25" hidden="false" customHeight="false" outlineLevel="0" collapsed="false">
      <c r="A44" s="1" t="n">
        <v>36644</v>
      </c>
      <c r="B44" s="2" t="s">
        <v>35</v>
      </c>
      <c r="C44" s="3"/>
      <c r="H44" s="3" t="s">
        <v>18</v>
      </c>
      <c r="I44" s="2" t="n">
        <v>251045</v>
      </c>
      <c r="J44" s="5" t="n">
        <v>25000</v>
      </c>
      <c r="K44" s="41" t="n">
        <v>3.07</v>
      </c>
      <c r="L44" s="39" t="n">
        <f aca="false">J44*K44</f>
        <v>76750</v>
      </c>
      <c r="M44" s="3"/>
    </row>
    <row r="45" customFormat="false" ht="11.25" hidden="false" customHeight="false" outlineLevel="0" collapsed="false">
      <c r="A45" s="1" t="s">
        <v>86</v>
      </c>
      <c r="B45" s="2" t="s">
        <v>35</v>
      </c>
      <c r="C45" s="3"/>
      <c r="H45" s="3" t="s">
        <v>18</v>
      </c>
      <c r="I45" s="2" t="n">
        <v>251045</v>
      </c>
      <c r="J45" s="5" t="n">
        <v>50000</v>
      </c>
      <c r="K45" s="41" t="n">
        <v>3.085</v>
      </c>
      <c r="L45" s="39" t="n">
        <f aca="false">J45*K45</f>
        <v>154250</v>
      </c>
      <c r="M45" s="3"/>
    </row>
    <row r="46" customFormat="false" ht="11.25" hidden="false" customHeight="false" outlineLevel="0" collapsed="false">
      <c r="A46" s="1" t="s">
        <v>87</v>
      </c>
      <c r="B46" s="2" t="s">
        <v>35</v>
      </c>
      <c r="C46" s="3"/>
      <c r="H46" s="3" t="s">
        <v>16</v>
      </c>
      <c r="I46" s="2" t="n">
        <v>231681</v>
      </c>
      <c r="J46" s="5" t="n">
        <v>225000</v>
      </c>
      <c r="K46" s="41" t="n">
        <v>2.93</v>
      </c>
      <c r="L46" s="39" t="n">
        <f aca="false">J46*K46</f>
        <v>659250</v>
      </c>
      <c r="M46" s="3"/>
    </row>
    <row r="47" customFormat="false" ht="11.25" hidden="false" customHeight="false" outlineLevel="0" collapsed="false">
      <c r="A47" s="1" t="s">
        <v>88</v>
      </c>
      <c r="B47" s="2" t="s">
        <v>35</v>
      </c>
      <c r="C47" s="3"/>
      <c r="H47" s="3" t="s">
        <v>16</v>
      </c>
      <c r="I47" s="2" t="n">
        <v>231681</v>
      </c>
      <c r="J47" s="5" t="n">
        <v>195000</v>
      </c>
      <c r="K47" s="41" t="n">
        <v>2.93</v>
      </c>
      <c r="L47" s="39" t="n">
        <f aca="false">J47*K47</f>
        <v>571350</v>
      </c>
      <c r="M47" s="3"/>
    </row>
    <row r="48" customFormat="false" ht="11.25" hidden="false" customHeight="false" outlineLevel="0" collapsed="false">
      <c r="A48" s="1" t="s">
        <v>89</v>
      </c>
      <c r="B48" s="2" t="s">
        <v>35</v>
      </c>
      <c r="C48" s="3"/>
      <c r="H48" s="3" t="s">
        <v>90</v>
      </c>
      <c r="I48" s="2" t="n">
        <v>231681</v>
      </c>
      <c r="J48" s="5" t="n">
        <v>30000</v>
      </c>
      <c r="K48" s="41" t="n">
        <v>2.93</v>
      </c>
      <c r="L48" s="39" t="n">
        <f aca="false">J48*K48</f>
        <v>87900</v>
      </c>
      <c r="M48" s="3"/>
    </row>
    <row r="49" customFormat="false" ht="11.25" hidden="false" customHeight="false" outlineLevel="0" collapsed="false">
      <c r="C49" s="3"/>
      <c r="H49" s="3"/>
      <c r="M49" s="3"/>
    </row>
    <row r="50" customFormat="false" ht="11.25" hidden="false" customHeight="false" outlineLevel="0" collapsed="false">
      <c r="A50" s="1" t="s">
        <v>91</v>
      </c>
      <c r="B50" s="2" t="s">
        <v>68</v>
      </c>
      <c r="H50" s="3"/>
      <c r="N50" s="5" t="n">
        <v>310000</v>
      </c>
      <c r="O50" s="2" t="n">
        <v>0.01</v>
      </c>
      <c r="P50" s="32" t="s">
        <v>92</v>
      </c>
    </row>
    <row r="51" customFormat="false" ht="11.25" hidden="false" customHeight="false" outlineLevel="0" collapsed="false">
      <c r="P51" s="95" t="s">
        <v>93</v>
      </c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37" width="8.56"/>
    <col collapsed="false" customWidth="false" hidden="false" outlineLevel="0" max="6" min="3" style="2" width="9.14"/>
    <col collapsed="false" customWidth="true" hidden="false" outlineLevel="0" max="7" min="7" style="2" width="9.85"/>
    <col collapsed="false" customWidth="false" hidden="false" outlineLevel="0" max="8" min="8" style="2" width="9.14"/>
    <col collapsed="false" customWidth="true" hidden="false" outlineLevel="0" max="9" min="9" style="2" width="6.56"/>
    <col collapsed="false" customWidth="false" hidden="false" outlineLevel="0" max="10" min="10" style="5" width="9.14"/>
    <col collapsed="false" customWidth="false" hidden="false" outlineLevel="0" max="11" min="11" style="11" width="9.14"/>
    <col collapsed="false" customWidth="true" hidden="false" outlineLevel="0" max="12" min="12" style="39" width="11.99"/>
    <col collapsed="false" customWidth="false" hidden="false" outlineLevel="0" max="13" min="13" style="2" width="9.14"/>
    <col collapsed="false" customWidth="false" hidden="false" outlineLevel="0" max="14" min="14" style="5" width="9.14"/>
    <col collapsed="false" customWidth="false" hidden="false" outlineLevel="0" max="15" min="15" style="2" width="9.14"/>
    <col collapsed="false" customWidth="true" hidden="false" outlineLevel="0" max="16" min="16" style="2" width="25.7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A1" s="1"/>
      <c r="B1" s="37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76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78" t="s">
        <v>7</v>
      </c>
      <c r="C2" s="18" t="s">
        <v>8</v>
      </c>
      <c r="D2" s="17" t="s">
        <v>9</v>
      </c>
      <c r="E2" s="19" t="s">
        <v>10</v>
      </c>
      <c r="F2" s="20" t="s">
        <v>11</v>
      </c>
      <c r="G2" s="47" t="s">
        <v>12</v>
      </c>
      <c r="H2" s="22" t="s">
        <v>8</v>
      </c>
      <c r="I2" s="17" t="s">
        <v>9</v>
      </c>
      <c r="J2" s="19" t="s">
        <v>10</v>
      </c>
      <c r="K2" s="23" t="s">
        <v>11</v>
      </c>
      <c r="L2" s="47" t="s">
        <v>12</v>
      </c>
      <c r="M2" s="50"/>
      <c r="N2" s="19" t="s">
        <v>10</v>
      </c>
      <c r="O2" s="47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" t="n">
        <v>36669</v>
      </c>
      <c r="B3" s="37" t="s">
        <v>15</v>
      </c>
      <c r="C3" s="3" t="s">
        <v>16</v>
      </c>
      <c r="D3" s="4" t="n">
        <v>255905</v>
      </c>
      <c r="E3" s="5" t="n">
        <v>165</v>
      </c>
      <c r="F3" s="6" t="n">
        <v>3.89</v>
      </c>
      <c r="G3" s="7" t="n">
        <f aca="false">E3*F3</f>
        <v>641.85</v>
      </c>
      <c r="H3" s="8"/>
      <c r="I3" s="9"/>
      <c r="K3" s="10"/>
      <c r="L3" s="7"/>
      <c r="M3" s="6" t="n">
        <f aca="false">F3-K3</f>
        <v>3.89</v>
      </c>
      <c r="N3" s="5" t="n">
        <v>165</v>
      </c>
      <c r="O3" s="39" t="n">
        <v>0.01</v>
      </c>
      <c r="P3" s="32" t="s">
        <v>94</v>
      </c>
      <c r="Q3" s="24" t="s">
        <v>17</v>
      </c>
    </row>
    <row r="4" customFormat="false" ht="11.25" hidden="false" customHeight="false" outlineLevel="0" collapsed="false">
      <c r="A4" s="1"/>
      <c r="B4" s="37" t="s">
        <v>12</v>
      </c>
      <c r="C4" s="3"/>
      <c r="D4" s="4"/>
      <c r="E4" s="5"/>
      <c r="F4" s="6"/>
      <c r="G4" s="7"/>
      <c r="H4" s="8"/>
      <c r="I4" s="9"/>
      <c r="K4" s="10"/>
      <c r="L4" s="7"/>
      <c r="M4" s="6"/>
      <c r="O4" s="39"/>
      <c r="Q4" s="24"/>
    </row>
    <row r="5" customFormat="false" ht="11.25" hidden="false" customHeight="false" outlineLevel="0" collapsed="false">
      <c r="A5" s="1"/>
      <c r="C5" s="3"/>
      <c r="D5" s="4"/>
      <c r="E5" s="5"/>
      <c r="F5" s="6"/>
      <c r="G5" s="7"/>
      <c r="H5" s="8"/>
      <c r="I5" s="9"/>
      <c r="K5" s="10"/>
      <c r="L5" s="7"/>
      <c r="M5" s="6"/>
      <c r="O5" s="39"/>
      <c r="Q5" s="30" t="s">
        <v>20</v>
      </c>
    </row>
    <row r="6" customFormat="false" ht="11.25" hidden="false" customHeight="false" outlineLevel="0" collapsed="false">
      <c r="A6" s="1" t="n">
        <v>36647</v>
      </c>
      <c r="B6" s="37" t="s">
        <v>28</v>
      </c>
      <c r="C6" s="3" t="s">
        <v>16</v>
      </c>
      <c r="D6" s="4" t="n">
        <v>255905</v>
      </c>
      <c r="E6" s="5" t="n">
        <v>221</v>
      </c>
      <c r="F6" s="6" t="n">
        <v>3.16</v>
      </c>
      <c r="G6" s="7" t="n">
        <f aca="false">E6*F6</f>
        <v>698.36</v>
      </c>
      <c r="H6" s="8"/>
      <c r="I6" s="9"/>
      <c r="K6" s="10"/>
      <c r="L6" s="7" t="n">
        <f aca="false">J6*K6</f>
        <v>0</v>
      </c>
      <c r="M6" s="6" t="n">
        <f aca="false">F6-K6</f>
        <v>3.16</v>
      </c>
      <c r="N6" s="5" t="n">
        <v>221</v>
      </c>
      <c r="O6" s="39"/>
    </row>
    <row r="7" customFormat="false" ht="11.25" hidden="false" customHeight="false" outlineLevel="0" collapsed="false">
      <c r="A7" s="1" t="n">
        <v>36658</v>
      </c>
      <c r="B7" s="37" t="s">
        <v>28</v>
      </c>
      <c r="C7" s="3" t="s">
        <v>16</v>
      </c>
      <c r="D7" s="4" t="n">
        <v>255905</v>
      </c>
      <c r="E7" s="5" t="n">
        <v>12</v>
      </c>
      <c r="F7" s="6" t="n">
        <v>3.4</v>
      </c>
      <c r="G7" s="7" t="n">
        <f aca="false">E7*F7</f>
        <v>40.8</v>
      </c>
      <c r="H7" s="8"/>
      <c r="I7" s="9"/>
      <c r="K7" s="10"/>
      <c r="L7" s="7" t="n">
        <f aca="false">J7*K7</f>
        <v>0</v>
      </c>
      <c r="M7" s="6" t="n">
        <f aca="false">F7-K7</f>
        <v>3.4</v>
      </c>
      <c r="N7" s="5" t="n">
        <v>12</v>
      </c>
      <c r="O7" s="39"/>
    </row>
    <row r="8" customFormat="false" ht="11.25" hidden="false" customHeight="false" outlineLevel="0" collapsed="false">
      <c r="A8" s="1" t="n">
        <v>36647</v>
      </c>
      <c r="B8" s="37" t="s">
        <v>28</v>
      </c>
      <c r="C8" s="3" t="s">
        <v>18</v>
      </c>
      <c r="D8" s="4" t="n">
        <v>255905</v>
      </c>
      <c r="E8" s="5" t="n">
        <v>14547</v>
      </c>
      <c r="F8" s="6" t="n">
        <v>3.16</v>
      </c>
      <c r="G8" s="7" t="n">
        <f aca="false">E8*F8</f>
        <v>45968.52</v>
      </c>
      <c r="H8" s="8"/>
      <c r="I8" s="9"/>
      <c r="K8" s="10"/>
      <c r="L8" s="7" t="n">
        <f aca="false">J8*K8</f>
        <v>0</v>
      </c>
      <c r="M8" s="6" t="n">
        <f aca="false">F8-K8</f>
        <v>3.16</v>
      </c>
      <c r="N8" s="5" t="n">
        <v>14547</v>
      </c>
      <c r="O8" s="39"/>
    </row>
    <row r="9" customFormat="false" ht="11.25" hidden="false" customHeight="false" outlineLevel="0" collapsed="false">
      <c r="A9" s="1" t="n">
        <v>36648</v>
      </c>
      <c r="B9" s="37" t="s">
        <v>28</v>
      </c>
      <c r="C9" s="3" t="s">
        <v>18</v>
      </c>
      <c r="D9" s="4" t="n">
        <v>255905</v>
      </c>
      <c r="E9" s="5" t="n">
        <v>2000</v>
      </c>
      <c r="F9" s="6" t="n">
        <v>3.19</v>
      </c>
      <c r="G9" s="7" t="n">
        <f aca="false">E9*F9</f>
        <v>6380</v>
      </c>
      <c r="H9" s="8"/>
      <c r="I9" s="9"/>
      <c r="K9" s="10"/>
      <c r="L9" s="7" t="n">
        <f aca="false">J9*K9</f>
        <v>0</v>
      </c>
      <c r="M9" s="6" t="n">
        <f aca="false">F9-K9</f>
        <v>3.19</v>
      </c>
      <c r="N9" s="5" t="n">
        <v>2000</v>
      </c>
      <c r="O9" s="39"/>
    </row>
    <row r="10" customFormat="false" ht="11.25" hidden="false" customHeight="false" outlineLevel="0" collapsed="false">
      <c r="A10" s="1" t="s">
        <v>95</v>
      </c>
      <c r="B10" s="37" t="s">
        <v>28</v>
      </c>
      <c r="C10" s="3" t="s">
        <v>18</v>
      </c>
      <c r="D10" s="4" t="n">
        <v>255905</v>
      </c>
      <c r="E10" s="5" t="n">
        <v>13678</v>
      </c>
      <c r="F10" s="6" t="n">
        <v>3.23</v>
      </c>
      <c r="G10" s="7" t="n">
        <f aca="false">E10*F10</f>
        <v>44179.94</v>
      </c>
      <c r="H10" s="8"/>
      <c r="I10" s="9"/>
      <c r="K10" s="10"/>
      <c r="L10" s="7" t="n">
        <f aca="false">J10*K10</f>
        <v>0</v>
      </c>
      <c r="M10" s="6" t="n">
        <f aca="false">F10-K10</f>
        <v>3.23</v>
      </c>
      <c r="N10" s="5" t="n">
        <v>13678</v>
      </c>
      <c r="O10" s="39"/>
    </row>
    <row r="11" customFormat="false" ht="11.25" hidden="false" customHeight="false" outlineLevel="0" collapsed="false">
      <c r="A11" s="1" t="n">
        <v>36651</v>
      </c>
      <c r="B11" s="37" t="s">
        <v>28</v>
      </c>
      <c r="C11" s="3" t="s">
        <v>18</v>
      </c>
      <c r="D11" s="4" t="n">
        <v>255905</v>
      </c>
      <c r="E11" s="5" t="n">
        <v>1943</v>
      </c>
      <c r="F11" s="6" t="n">
        <v>3.13</v>
      </c>
      <c r="G11" s="7" t="n">
        <f aca="false">E11*F11</f>
        <v>6081.59</v>
      </c>
      <c r="H11" s="8"/>
      <c r="I11" s="9"/>
      <c r="K11" s="10"/>
      <c r="L11" s="7" t="n">
        <f aca="false">J11*K11</f>
        <v>0</v>
      </c>
      <c r="M11" s="6" t="n">
        <f aca="false">F11-K11</f>
        <v>3.13</v>
      </c>
      <c r="N11" s="5" t="n">
        <v>1943</v>
      </c>
      <c r="O11" s="39"/>
    </row>
    <row r="12" customFormat="false" ht="11.25" hidden="false" customHeight="false" outlineLevel="0" collapsed="false">
      <c r="A12" s="1" t="s">
        <v>96</v>
      </c>
      <c r="B12" s="37" t="s">
        <v>28</v>
      </c>
      <c r="C12" s="3" t="s">
        <v>18</v>
      </c>
      <c r="D12" s="4" t="n">
        <v>255905</v>
      </c>
      <c r="E12" s="5" t="n">
        <v>979</v>
      </c>
      <c r="F12" s="6" t="n">
        <v>3.18</v>
      </c>
      <c r="G12" s="7" t="n">
        <f aca="false">E12*F12</f>
        <v>3113.22</v>
      </c>
      <c r="H12" s="8"/>
      <c r="I12" s="9"/>
      <c r="K12" s="10"/>
      <c r="L12" s="7" t="n">
        <f aca="false">J12*K12</f>
        <v>0</v>
      </c>
      <c r="M12" s="6" t="n">
        <f aca="false">F12-K12</f>
        <v>3.18</v>
      </c>
      <c r="N12" s="5" t="n">
        <v>979</v>
      </c>
      <c r="O12" s="39"/>
    </row>
    <row r="13" customFormat="false" ht="11.25" hidden="false" customHeight="false" outlineLevel="0" collapsed="false">
      <c r="A13" s="1" t="n">
        <v>36656</v>
      </c>
      <c r="B13" s="37" t="s">
        <v>28</v>
      </c>
      <c r="C13" s="3" t="s">
        <v>18</v>
      </c>
      <c r="D13" s="4" t="n">
        <v>255905</v>
      </c>
      <c r="E13" s="5" t="n">
        <v>756</v>
      </c>
      <c r="F13" s="6" t="n">
        <v>3.31</v>
      </c>
      <c r="G13" s="7" t="n">
        <f aca="false">E13*F13</f>
        <v>2502.36</v>
      </c>
      <c r="H13" s="8"/>
      <c r="I13" s="9"/>
      <c r="K13" s="10"/>
      <c r="L13" s="7" t="n">
        <f aca="false">J13*K13</f>
        <v>0</v>
      </c>
      <c r="M13" s="6" t="n">
        <f aca="false">F13-K13</f>
        <v>3.31</v>
      </c>
      <c r="N13" s="5" t="n">
        <v>756</v>
      </c>
      <c r="O13" s="39"/>
    </row>
    <row r="14" customFormat="false" ht="11.25" hidden="false" customHeight="false" outlineLevel="0" collapsed="false">
      <c r="A14" s="1" t="n">
        <v>36658</v>
      </c>
      <c r="B14" s="37" t="s">
        <v>28</v>
      </c>
      <c r="C14" s="3" t="s">
        <v>18</v>
      </c>
      <c r="D14" s="4" t="n">
        <v>255905</v>
      </c>
      <c r="E14" s="5" t="n">
        <v>1703</v>
      </c>
      <c r="F14" s="6" t="n">
        <v>3.4</v>
      </c>
      <c r="G14" s="7" t="n">
        <f aca="false">E14*F14</f>
        <v>5790.2</v>
      </c>
      <c r="H14" s="8"/>
      <c r="I14" s="9"/>
      <c r="K14" s="10"/>
      <c r="L14" s="7" t="n">
        <f aca="false">J14*K14</f>
        <v>0</v>
      </c>
      <c r="M14" s="6" t="n">
        <f aca="false">F14-K14</f>
        <v>3.4</v>
      </c>
      <c r="N14" s="5" t="n">
        <v>1703</v>
      </c>
      <c r="O14" s="39"/>
    </row>
    <row r="15" customFormat="false" ht="11.25" hidden="false" customHeight="false" outlineLevel="0" collapsed="false">
      <c r="A15" s="1" t="s">
        <v>97</v>
      </c>
      <c r="B15" s="37" t="s">
        <v>28</v>
      </c>
      <c r="C15" s="3" t="s">
        <v>18</v>
      </c>
      <c r="D15" s="4" t="n">
        <v>255905</v>
      </c>
      <c r="E15" s="5" t="n">
        <v>10638</v>
      </c>
      <c r="F15" s="6" t="n">
        <v>3.39</v>
      </c>
      <c r="G15" s="7" t="n">
        <f aca="false">E15*F15</f>
        <v>36062.82</v>
      </c>
      <c r="H15" s="8"/>
      <c r="I15" s="9"/>
      <c r="K15" s="10"/>
      <c r="L15" s="7" t="n">
        <f aca="false">J15*K15</f>
        <v>0</v>
      </c>
      <c r="M15" s="6" t="n">
        <f aca="false">F15-K15</f>
        <v>3.39</v>
      </c>
      <c r="N15" s="5" t="n">
        <v>10638</v>
      </c>
      <c r="O15" s="39"/>
    </row>
    <row r="16" customFormat="false" ht="11.25" hidden="false" customHeight="false" outlineLevel="0" collapsed="false">
      <c r="A16" s="1" t="s">
        <v>98</v>
      </c>
      <c r="B16" s="37" t="s">
        <v>28</v>
      </c>
      <c r="C16" s="3" t="s">
        <v>18</v>
      </c>
      <c r="D16" s="4" t="n">
        <v>255905</v>
      </c>
      <c r="E16" s="5" t="n">
        <v>950</v>
      </c>
      <c r="F16" s="6" t="n">
        <v>3.83</v>
      </c>
      <c r="G16" s="7" t="n">
        <f aca="false">E16*F16</f>
        <v>3638.5</v>
      </c>
      <c r="H16" s="8"/>
      <c r="I16" s="9"/>
      <c r="K16" s="10"/>
      <c r="L16" s="7" t="n">
        <f aca="false">J16*K16</f>
        <v>0</v>
      </c>
      <c r="M16" s="6" t="n">
        <f aca="false">F16-K16</f>
        <v>3.83</v>
      </c>
      <c r="N16" s="5" t="n">
        <v>950</v>
      </c>
      <c r="O16" s="39"/>
    </row>
    <row r="17" customFormat="false" ht="11.25" hidden="false" customHeight="false" outlineLevel="0" collapsed="false">
      <c r="A17" s="1" t="n">
        <v>36670</v>
      </c>
      <c r="B17" s="37" t="s">
        <v>28</v>
      </c>
      <c r="C17" s="3" t="s">
        <v>18</v>
      </c>
      <c r="D17" s="4" t="n">
        <v>255905</v>
      </c>
      <c r="E17" s="5" t="n">
        <v>2107</v>
      </c>
      <c r="F17" s="6" t="n">
        <v>3.89</v>
      </c>
      <c r="G17" s="7" t="n">
        <f aca="false">E17*F17</f>
        <v>8196.23</v>
      </c>
      <c r="H17" s="8"/>
      <c r="I17" s="9"/>
      <c r="K17" s="10"/>
      <c r="L17" s="7" t="n">
        <f aca="false">J17*K17</f>
        <v>0</v>
      </c>
      <c r="M17" s="6" t="n">
        <f aca="false">F17-K17</f>
        <v>3.89</v>
      </c>
      <c r="N17" s="5" t="n">
        <v>2107</v>
      </c>
      <c r="O17" s="39"/>
    </row>
    <row r="18" customFormat="false" ht="11.25" hidden="false" customHeight="false" outlineLevel="0" collapsed="false">
      <c r="A18" s="1" t="n">
        <v>36671</v>
      </c>
      <c r="B18" s="37" t="s">
        <v>28</v>
      </c>
      <c r="C18" s="3" t="s">
        <v>18</v>
      </c>
      <c r="D18" s="4" t="n">
        <v>255905</v>
      </c>
      <c r="E18" s="5" t="n">
        <v>54</v>
      </c>
      <c r="F18" s="6" t="n">
        <v>4.02</v>
      </c>
      <c r="G18" s="7" t="n">
        <f aca="false">E18*F18</f>
        <v>217.08</v>
      </c>
      <c r="H18" s="8"/>
      <c r="I18" s="9"/>
      <c r="K18" s="10"/>
      <c r="L18" s="7" t="n">
        <f aca="false">J18*K18</f>
        <v>0</v>
      </c>
      <c r="M18" s="6" t="n">
        <f aca="false">F18-K18</f>
        <v>4.02</v>
      </c>
      <c r="N18" s="5" t="n">
        <v>54</v>
      </c>
      <c r="O18" s="39"/>
    </row>
    <row r="19" customFormat="false" ht="11.25" hidden="false" customHeight="false" outlineLevel="0" collapsed="false">
      <c r="A19" s="1" t="n">
        <v>36676</v>
      </c>
      <c r="B19" s="37" t="s">
        <v>28</v>
      </c>
      <c r="C19" s="3" t="s">
        <v>18</v>
      </c>
      <c r="D19" s="4" t="n">
        <v>255905</v>
      </c>
      <c r="E19" s="5" t="n">
        <v>400</v>
      </c>
      <c r="F19" s="6" t="n">
        <v>4.25</v>
      </c>
      <c r="G19" s="7" t="n">
        <f aca="false">E19*F19</f>
        <v>1700</v>
      </c>
      <c r="H19" s="8"/>
      <c r="I19" s="9"/>
      <c r="K19" s="10"/>
      <c r="L19" s="7" t="n">
        <f aca="false">J19*K19</f>
        <v>0</v>
      </c>
      <c r="M19" s="6" t="n">
        <f aca="false">F19-K19</f>
        <v>4.25</v>
      </c>
      <c r="N19" s="5" t="n">
        <v>400</v>
      </c>
      <c r="O19" s="39"/>
    </row>
    <row r="20" customFormat="false" ht="11.25" hidden="false" customHeight="false" outlineLevel="0" collapsed="false">
      <c r="A20" s="1"/>
      <c r="B20" s="96" t="s">
        <v>12</v>
      </c>
      <c r="C20" s="35"/>
      <c r="D20" s="4"/>
      <c r="E20" s="31" t="n">
        <f aca="false">SUM(E6:E19)</f>
        <v>49988</v>
      </c>
      <c r="F20" s="6"/>
      <c r="G20" s="7"/>
      <c r="H20" s="8"/>
      <c r="I20" s="9"/>
      <c r="K20" s="10"/>
      <c r="L20" s="7"/>
      <c r="M20" s="6"/>
      <c r="N20" s="31" t="n">
        <f aca="false">SUM(N6:N19)</f>
        <v>49988</v>
      </c>
      <c r="O20" s="39"/>
    </row>
    <row r="21" customFormat="false" ht="11.25" hidden="false" customHeight="false" outlineLevel="0" collapsed="false">
      <c r="A21" s="1" t="n">
        <v>36655</v>
      </c>
      <c r="B21" s="37" t="s">
        <v>28</v>
      </c>
      <c r="C21" s="3"/>
      <c r="D21" s="4"/>
      <c r="E21" s="5"/>
      <c r="F21" s="6"/>
      <c r="G21" s="7"/>
      <c r="H21" s="3" t="s">
        <v>18</v>
      </c>
      <c r="I21" s="9" t="n">
        <v>257324</v>
      </c>
      <c r="J21" s="5" t="n">
        <v>1694</v>
      </c>
      <c r="K21" s="10" t="n">
        <v>3.17</v>
      </c>
      <c r="L21" s="7" t="n">
        <f aca="false">J21*K21</f>
        <v>5369.98</v>
      </c>
      <c r="M21" s="6" t="n">
        <f aca="false">F21-K21</f>
        <v>-3.17</v>
      </c>
      <c r="N21" s="5" t="n">
        <v>1694</v>
      </c>
      <c r="O21" s="39"/>
    </row>
    <row r="22" customFormat="false" ht="11.25" hidden="false" customHeight="false" outlineLevel="0" collapsed="false">
      <c r="A22" s="1" t="n">
        <v>36662</v>
      </c>
      <c r="B22" s="37" t="s">
        <v>28</v>
      </c>
      <c r="C22" s="3"/>
      <c r="D22" s="4"/>
      <c r="E22" s="5"/>
      <c r="F22" s="6"/>
      <c r="G22" s="7"/>
      <c r="H22" s="3" t="s">
        <v>18</v>
      </c>
      <c r="I22" s="9" t="n">
        <v>257324</v>
      </c>
      <c r="J22" s="5" t="n">
        <v>344</v>
      </c>
      <c r="K22" s="10" t="n">
        <v>3.45</v>
      </c>
      <c r="L22" s="7" t="n">
        <f aca="false">J22*K22</f>
        <v>1186.8</v>
      </c>
      <c r="M22" s="6" t="n">
        <f aca="false">F22-K22</f>
        <v>-3.45</v>
      </c>
      <c r="N22" s="5" t="n">
        <v>344</v>
      </c>
      <c r="O22" s="39"/>
    </row>
    <row r="23" customFormat="false" ht="11.25" hidden="false" customHeight="false" outlineLevel="0" collapsed="false">
      <c r="A23" s="1" t="n">
        <v>36663</v>
      </c>
      <c r="B23" s="37" t="s">
        <v>28</v>
      </c>
      <c r="C23" s="3"/>
      <c r="D23" s="4"/>
      <c r="E23" s="5"/>
      <c r="F23" s="6"/>
      <c r="G23" s="7"/>
      <c r="H23" s="3" t="s">
        <v>18</v>
      </c>
      <c r="I23" s="9" t="n">
        <v>257324</v>
      </c>
      <c r="J23" s="5" t="n">
        <v>6277</v>
      </c>
      <c r="K23" s="10" t="n">
        <v>3.5</v>
      </c>
      <c r="L23" s="7" t="n">
        <f aca="false">J23*K23</f>
        <v>21969.5</v>
      </c>
      <c r="M23" s="6" t="n">
        <f aca="false">F23-K23</f>
        <v>-3.5</v>
      </c>
      <c r="N23" s="5" t="n">
        <v>6277</v>
      </c>
      <c r="O23" s="39"/>
    </row>
    <row r="24" customFormat="false" ht="11.25" hidden="false" customHeight="false" outlineLevel="0" collapsed="false">
      <c r="A24" s="1" t="n">
        <v>36664</v>
      </c>
      <c r="B24" s="37" t="s">
        <v>28</v>
      </c>
      <c r="C24" s="3"/>
      <c r="D24" s="4"/>
      <c r="E24" s="5"/>
      <c r="F24" s="6"/>
      <c r="G24" s="7"/>
      <c r="H24" s="3" t="s">
        <v>18</v>
      </c>
      <c r="I24" s="9" t="n">
        <v>257324</v>
      </c>
      <c r="J24" s="5" t="n">
        <v>145</v>
      </c>
      <c r="K24" s="10" t="n">
        <v>3.54</v>
      </c>
      <c r="L24" s="7" t="n">
        <f aca="false">J24*K24</f>
        <v>513.3</v>
      </c>
      <c r="M24" s="6" t="n">
        <f aca="false">F24-K24</f>
        <v>-3.54</v>
      </c>
      <c r="N24" s="5" t="n">
        <v>145</v>
      </c>
      <c r="O24" s="39"/>
    </row>
    <row r="25" customFormat="false" ht="11.25" hidden="false" customHeight="false" outlineLevel="0" collapsed="false">
      <c r="A25" s="1" t="n">
        <v>36665</v>
      </c>
      <c r="B25" s="37" t="s">
        <v>28</v>
      </c>
      <c r="C25" s="3"/>
      <c r="D25" s="4"/>
      <c r="E25" s="5"/>
      <c r="F25" s="6"/>
      <c r="G25" s="7"/>
      <c r="H25" s="3" t="s">
        <v>18</v>
      </c>
      <c r="I25" s="9" t="n">
        <v>257324</v>
      </c>
      <c r="J25" s="5" t="n">
        <v>28</v>
      </c>
      <c r="K25" s="10" t="n">
        <v>3.8</v>
      </c>
      <c r="L25" s="7" t="n">
        <f aca="false">J25*K25</f>
        <v>106.4</v>
      </c>
      <c r="M25" s="6" t="n">
        <f aca="false">F25-K25</f>
        <v>-3.8</v>
      </c>
      <c r="N25" s="5" t="n">
        <v>28</v>
      </c>
      <c r="O25" s="39"/>
    </row>
    <row r="26" customFormat="false" ht="11.25" hidden="false" customHeight="false" outlineLevel="0" collapsed="false">
      <c r="A26" s="1" t="n">
        <v>36669</v>
      </c>
      <c r="B26" s="37" t="s">
        <v>28</v>
      </c>
      <c r="C26" s="3"/>
      <c r="D26" s="4"/>
      <c r="E26" s="5"/>
      <c r="F26" s="6"/>
      <c r="G26" s="7"/>
      <c r="H26" s="3" t="s">
        <v>18</v>
      </c>
      <c r="I26" s="9" t="n">
        <v>257324</v>
      </c>
      <c r="J26" s="5" t="n">
        <v>15000</v>
      </c>
      <c r="K26" s="10" t="n">
        <v>4.01</v>
      </c>
      <c r="L26" s="7" t="n">
        <f aca="false">J26*K26</f>
        <v>60150</v>
      </c>
      <c r="M26" s="6" t="n">
        <f aca="false">F26-K26</f>
        <v>-4.01</v>
      </c>
      <c r="N26" s="5" t="n">
        <v>14835</v>
      </c>
      <c r="O26" s="39"/>
    </row>
    <row r="27" customFormat="false" ht="11.25" hidden="false" customHeight="false" outlineLevel="0" collapsed="false">
      <c r="A27" s="1" t="n">
        <v>36672</v>
      </c>
      <c r="B27" s="37" t="s">
        <v>28</v>
      </c>
      <c r="C27" s="3"/>
      <c r="D27" s="4"/>
      <c r="E27" s="5"/>
      <c r="F27" s="6"/>
      <c r="G27" s="7"/>
      <c r="H27" s="3" t="s">
        <v>18</v>
      </c>
      <c r="I27" s="9" t="n">
        <v>257324</v>
      </c>
      <c r="J27" s="5" t="n">
        <v>24372</v>
      </c>
      <c r="K27" s="10" t="n">
        <v>4.25</v>
      </c>
      <c r="L27" s="7" t="n">
        <f aca="false">J27*K27</f>
        <v>103581</v>
      </c>
      <c r="M27" s="6" t="n">
        <f aca="false">F27-K27</f>
        <v>-4.25</v>
      </c>
      <c r="N27" s="5" t="n">
        <v>24372</v>
      </c>
      <c r="O27" s="39"/>
    </row>
    <row r="28" customFormat="false" ht="11.25" hidden="false" customHeight="false" outlineLevel="0" collapsed="false">
      <c r="A28" s="1" t="n">
        <v>36674</v>
      </c>
      <c r="B28" s="37" t="s">
        <v>28</v>
      </c>
      <c r="C28" s="3"/>
      <c r="D28" s="4"/>
      <c r="E28" s="5"/>
      <c r="F28" s="6"/>
      <c r="G28" s="7"/>
      <c r="H28" s="3" t="s">
        <v>18</v>
      </c>
      <c r="I28" s="9" t="n">
        <v>257324</v>
      </c>
      <c r="J28" s="5" t="n">
        <v>175</v>
      </c>
      <c r="K28" s="10" t="n">
        <v>4.25</v>
      </c>
      <c r="L28" s="7" t="n">
        <f aca="false">J28*K28</f>
        <v>743.75</v>
      </c>
      <c r="M28" s="6" t="n">
        <f aca="false">F28-K28</f>
        <v>-4.25</v>
      </c>
      <c r="N28" s="5" t="n">
        <v>175</v>
      </c>
      <c r="O28" s="39"/>
    </row>
    <row r="29" customFormat="false" ht="11.25" hidden="false" customHeight="false" outlineLevel="0" collapsed="false">
      <c r="A29" s="1" t="n">
        <v>36675</v>
      </c>
      <c r="B29" s="37" t="s">
        <v>28</v>
      </c>
      <c r="C29" s="3"/>
      <c r="D29" s="4"/>
      <c r="E29" s="5"/>
      <c r="F29" s="6"/>
      <c r="G29" s="7"/>
      <c r="H29" s="3" t="s">
        <v>18</v>
      </c>
      <c r="I29" s="9" t="n">
        <v>257324</v>
      </c>
      <c r="J29" s="5" t="n">
        <v>397</v>
      </c>
      <c r="K29" s="10" t="n">
        <v>4.25</v>
      </c>
      <c r="L29" s="7" t="n">
        <f aca="false">J29*K29</f>
        <v>1687.25</v>
      </c>
      <c r="M29" s="6" t="n">
        <f aca="false">F29-K29</f>
        <v>-4.25</v>
      </c>
      <c r="N29" s="5" t="n">
        <v>397</v>
      </c>
      <c r="O29" s="39"/>
    </row>
    <row r="30" customFormat="false" ht="11.25" hidden="false" customHeight="false" outlineLevel="0" collapsed="false">
      <c r="A30" s="74" t="n">
        <v>36677</v>
      </c>
      <c r="B30" s="89" t="s">
        <v>28</v>
      </c>
      <c r="C30" s="3"/>
      <c r="D30" s="4"/>
      <c r="E30" s="54"/>
      <c r="F30" s="33"/>
      <c r="G30" s="7"/>
      <c r="H30" s="3" t="s">
        <v>18</v>
      </c>
      <c r="I30" s="4" t="n">
        <v>257324</v>
      </c>
      <c r="J30" s="54" t="n">
        <v>2848</v>
      </c>
      <c r="K30" s="90" t="n">
        <v>4.44</v>
      </c>
      <c r="L30" s="7" t="n">
        <f aca="false">J30*K30</f>
        <v>12645.12</v>
      </c>
      <c r="M30" s="33" t="n">
        <f aca="false">F30-K30</f>
        <v>-4.44</v>
      </c>
      <c r="N30" s="54" t="n">
        <v>2848</v>
      </c>
      <c r="O30" s="94"/>
      <c r="P30" s="35"/>
    </row>
    <row r="31" customFormat="false" ht="11.25" hidden="false" customHeight="false" outlineLevel="0" collapsed="false">
      <c r="B31" s="96" t="s">
        <v>12</v>
      </c>
      <c r="C31" s="3"/>
      <c r="H31" s="3"/>
      <c r="J31" s="31" t="n">
        <f aca="false">SUM(J21:J30)</f>
        <v>51280</v>
      </c>
      <c r="M31" s="97"/>
      <c r="N31" s="31" t="n">
        <f aca="false">SUM(N21:N30)</f>
        <v>51115</v>
      </c>
      <c r="P31" s="32" t="s">
        <v>99</v>
      </c>
    </row>
    <row r="32" customFormat="false" ht="11.25" hidden="false" customHeight="false" outlineLevel="0" collapsed="false">
      <c r="C32" s="3"/>
      <c r="H32" s="3"/>
      <c r="M32" s="3"/>
    </row>
    <row r="33" customFormat="false" ht="11.25" hidden="false" customHeight="false" outlineLevel="0" collapsed="false">
      <c r="A33" s="9" t="s">
        <v>100</v>
      </c>
      <c r="B33" s="37" t="s">
        <v>35</v>
      </c>
      <c r="C33" s="3"/>
      <c r="H33" s="3" t="s">
        <v>16</v>
      </c>
      <c r="I33" s="2" t="n">
        <v>251807</v>
      </c>
      <c r="J33" s="5" t="n">
        <v>465000</v>
      </c>
      <c r="K33" s="11" t="n">
        <v>3.125</v>
      </c>
      <c r="L33" s="39" t="n">
        <f aca="false">J33*K33</f>
        <v>1453125</v>
      </c>
      <c r="M33" s="3"/>
    </row>
    <row r="34" customFormat="false" ht="11.25" hidden="false" customHeight="false" outlineLevel="0" collapsed="false">
      <c r="A34" s="98" t="n">
        <v>36648</v>
      </c>
      <c r="B34" s="37" t="s">
        <v>35</v>
      </c>
      <c r="C34" s="3"/>
      <c r="H34" s="3" t="s">
        <v>18</v>
      </c>
      <c r="I34" s="2" t="n">
        <v>257350</v>
      </c>
      <c r="J34" s="5" t="n">
        <v>7255</v>
      </c>
      <c r="K34" s="11" t="n">
        <v>3.185</v>
      </c>
      <c r="L34" s="39" t="n">
        <f aca="false">J34*K34</f>
        <v>23107.175</v>
      </c>
      <c r="M34" s="3"/>
    </row>
    <row r="35" customFormat="false" ht="11.25" hidden="false" customHeight="false" outlineLevel="0" collapsed="false">
      <c r="A35" s="9" t="s">
        <v>101</v>
      </c>
      <c r="B35" s="37" t="s">
        <v>35</v>
      </c>
      <c r="C35" s="3"/>
      <c r="H35" s="3" t="s">
        <v>18</v>
      </c>
      <c r="I35" s="2" t="n">
        <v>273714</v>
      </c>
      <c r="J35" s="5" t="n">
        <v>12609</v>
      </c>
      <c r="K35" s="11" t="n">
        <v>3.78</v>
      </c>
      <c r="L35" s="39" t="n">
        <f aca="false">J35*K35</f>
        <v>47662.02</v>
      </c>
      <c r="M35" s="3"/>
    </row>
    <row r="36" customFormat="false" ht="11.25" hidden="false" customHeight="false" outlineLevel="0" collapsed="false">
      <c r="O36" s="34"/>
      <c r="P36" s="32" t="s">
        <v>102</v>
      </c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P4" activeCellId="0" sqref="P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8.56"/>
    <col collapsed="false" customWidth="false" hidden="false" outlineLevel="0" max="4" min="3" style="2" width="9.14"/>
    <col collapsed="false" customWidth="false" hidden="false" outlineLevel="0" max="5" min="5" style="5" width="9.14"/>
    <col collapsed="false" customWidth="false" hidden="false" outlineLevel="0" max="6" min="6" style="11" width="9.14"/>
    <col collapsed="false" customWidth="true" hidden="false" outlineLevel="0" max="7" min="7" style="39" width="10.71"/>
    <col collapsed="false" customWidth="false" hidden="false" outlineLevel="0" max="8" min="8" style="2" width="9.14"/>
    <col collapsed="false" customWidth="true" hidden="false" outlineLevel="0" max="9" min="9" style="2" width="6.56"/>
    <col collapsed="false" customWidth="false" hidden="false" outlineLevel="0" max="10" min="10" style="5" width="9.14"/>
    <col collapsed="false" customWidth="false" hidden="false" outlineLevel="0" max="11" min="11" style="11" width="9.14"/>
    <col collapsed="false" customWidth="true" hidden="false" outlineLevel="0" max="12" min="12" style="39" width="10.71"/>
    <col collapsed="false" customWidth="false" hidden="false" outlineLevel="0" max="15" min="13" style="2" width="9.14"/>
    <col collapsed="false" customWidth="true" hidden="false" outlineLevel="0" max="16" min="16" style="2" width="23.28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76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3" t="s">
        <v>11</v>
      </c>
      <c r="G2" s="47" t="s">
        <v>12</v>
      </c>
      <c r="H2" s="22" t="s">
        <v>8</v>
      </c>
      <c r="I2" s="17" t="s">
        <v>9</v>
      </c>
      <c r="J2" s="19" t="s">
        <v>10</v>
      </c>
      <c r="K2" s="23" t="s">
        <v>11</v>
      </c>
      <c r="L2" s="47" t="s">
        <v>12</v>
      </c>
      <c r="M2" s="50"/>
      <c r="N2" s="19" t="s">
        <v>10</v>
      </c>
      <c r="O2" s="47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" t="n">
        <v>36699</v>
      </c>
      <c r="B3" s="2" t="s">
        <v>15</v>
      </c>
      <c r="C3" s="3"/>
      <c r="D3" s="4"/>
      <c r="F3" s="10"/>
      <c r="G3" s="7" t="n">
        <f aca="false">E3*F3</f>
        <v>0</v>
      </c>
      <c r="H3" s="3" t="s">
        <v>16</v>
      </c>
      <c r="I3" s="9" t="n">
        <v>257324</v>
      </c>
      <c r="J3" s="5" t="n">
        <v>22039</v>
      </c>
      <c r="K3" s="10" t="n">
        <v>4.24</v>
      </c>
      <c r="L3" s="7" t="n">
        <f aca="false">J3*K3</f>
        <v>93445.36</v>
      </c>
      <c r="M3" s="6" t="n">
        <f aca="false">F3-K3</f>
        <v>-4.24</v>
      </c>
      <c r="N3" s="5" t="n">
        <v>22039</v>
      </c>
      <c r="O3" s="39" t="n">
        <v>0.01</v>
      </c>
      <c r="P3" s="2" t="s">
        <v>103</v>
      </c>
      <c r="Q3" s="24" t="s">
        <v>17</v>
      </c>
    </row>
    <row r="4" customFormat="false" ht="11.25" hidden="false" customHeight="false" outlineLevel="0" collapsed="false">
      <c r="A4" s="1" t="n">
        <v>36703</v>
      </c>
      <c r="B4" s="2" t="s">
        <v>15</v>
      </c>
      <c r="C4" s="3"/>
      <c r="D4" s="4"/>
      <c r="F4" s="10"/>
      <c r="G4" s="7" t="n">
        <f aca="false">E4*F4</f>
        <v>0</v>
      </c>
      <c r="H4" s="8" t="s">
        <v>18</v>
      </c>
      <c r="I4" s="9" t="n">
        <v>257324</v>
      </c>
      <c r="J4" s="5" t="n">
        <v>1857</v>
      </c>
      <c r="K4" s="10" t="n">
        <v>4.46</v>
      </c>
      <c r="L4" s="7" t="n">
        <f aca="false">J4*K4</f>
        <v>8282.22</v>
      </c>
      <c r="M4" s="6" t="n">
        <f aca="false">F4-K4</f>
        <v>-4.46</v>
      </c>
      <c r="N4" s="5" t="n">
        <v>914</v>
      </c>
      <c r="O4" s="39" t="n">
        <v>0.01</v>
      </c>
      <c r="Q4" s="30" t="s">
        <v>20</v>
      </c>
    </row>
    <row r="5" customFormat="false" ht="11.25" hidden="false" customHeight="false" outlineLevel="0" collapsed="false">
      <c r="A5" s="1" t="n">
        <v>36707</v>
      </c>
      <c r="B5" s="2" t="s">
        <v>15</v>
      </c>
      <c r="C5" s="3" t="s">
        <v>18</v>
      </c>
      <c r="D5" s="4" t="n">
        <v>317680</v>
      </c>
      <c r="E5" s="5" t="n">
        <v>25000</v>
      </c>
      <c r="F5" s="10" t="n">
        <v>4.3255</v>
      </c>
      <c r="G5" s="7" t="n">
        <f aca="false">E5*F5</f>
        <v>108137.5</v>
      </c>
      <c r="H5" s="8" t="s">
        <v>18</v>
      </c>
      <c r="I5" s="9" t="n">
        <v>317662</v>
      </c>
      <c r="J5" s="5" t="n">
        <v>25000</v>
      </c>
      <c r="K5" s="10" t="n">
        <v>4.32</v>
      </c>
      <c r="L5" s="7" t="n">
        <f aca="false">J5*K5</f>
        <v>108000</v>
      </c>
      <c r="M5" s="6" t="n">
        <f aca="false">F5-K5</f>
        <v>0.00549999999999962</v>
      </c>
      <c r="N5" s="5" t="n">
        <v>25000</v>
      </c>
      <c r="O5" s="39" t="n">
        <v>0.01</v>
      </c>
      <c r="P5" s="32" t="s">
        <v>104</v>
      </c>
    </row>
    <row r="6" customFormat="false" ht="11.25" hidden="false" customHeight="false" outlineLevel="0" collapsed="false">
      <c r="B6" s="2" t="s">
        <v>12</v>
      </c>
      <c r="C6" s="3"/>
      <c r="D6" s="4"/>
      <c r="E6" s="31" t="n">
        <f aca="false">SUM(E5)</f>
        <v>25000</v>
      </c>
      <c r="F6" s="10"/>
      <c r="G6" s="7"/>
      <c r="H6" s="8"/>
      <c r="I6" s="9"/>
      <c r="J6" s="31" t="n">
        <f aca="false">SUM(J3)</f>
        <v>22039</v>
      </c>
      <c r="K6" s="10"/>
      <c r="L6" s="7"/>
      <c r="M6" s="6"/>
      <c r="N6" s="31" t="n">
        <f aca="false">SUM(N3:N5)</f>
        <v>47953</v>
      </c>
      <c r="O6" s="39"/>
    </row>
    <row r="7" customFormat="false" ht="11.25" hidden="false" customHeight="false" outlineLevel="0" collapsed="false">
      <c r="C7" s="3"/>
      <c r="D7" s="4"/>
      <c r="F7" s="10"/>
      <c r="G7" s="7"/>
      <c r="H7" s="8"/>
      <c r="I7" s="9"/>
      <c r="J7" s="54"/>
      <c r="K7" s="10"/>
      <c r="L7" s="7"/>
      <c r="M7" s="6"/>
      <c r="N7" s="54"/>
      <c r="O7" s="39"/>
    </row>
    <row r="8" customFormat="false" ht="11.25" hidden="false" customHeight="false" outlineLevel="0" collapsed="false">
      <c r="A8" s="1" t="n">
        <v>36679</v>
      </c>
      <c r="B8" s="2" t="s">
        <v>28</v>
      </c>
      <c r="C8" s="3" t="s">
        <v>16</v>
      </c>
      <c r="D8" s="4" t="n">
        <v>255905</v>
      </c>
      <c r="E8" s="5" t="n">
        <v>45</v>
      </c>
      <c r="F8" s="10" t="n">
        <v>4.33</v>
      </c>
      <c r="G8" s="7" t="n">
        <f aca="false">E8*F8</f>
        <v>194.85</v>
      </c>
      <c r="H8" s="8"/>
      <c r="I8" s="9"/>
      <c r="J8" s="54"/>
      <c r="K8" s="10"/>
      <c r="L8" s="7"/>
      <c r="M8" s="6"/>
      <c r="N8" s="54" t="n">
        <v>45</v>
      </c>
      <c r="O8" s="39"/>
    </row>
    <row r="9" customFormat="false" ht="11.25" hidden="false" customHeight="false" outlineLevel="0" collapsed="false">
      <c r="A9" s="1" t="n">
        <v>36689</v>
      </c>
      <c r="B9" s="2" t="s">
        <v>28</v>
      </c>
      <c r="C9" s="3" t="s">
        <v>16</v>
      </c>
      <c r="D9" s="4" t="n">
        <v>255905</v>
      </c>
      <c r="E9" s="5" t="n">
        <v>411</v>
      </c>
      <c r="F9" s="10" t="n">
        <v>4.245</v>
      </c>
      <c r="G9" s="7" t="n">
        <f aca="false">E9*F9</f>
        <v>1744.695</v>
      </c>
      <c r="H9" s="8"/>
      <c r="I9" s="9"/>
      <c r="J9" s="54"/>
      <c r="K9" s="10"/>
      <c r="L9" s="7"/>
      <c r="M9" s="6"/>
      <c r="N9" s="54" t="n">
        <v>411</v>
      </c>
      <c r="O9" s="39"/>
    </row>
    <row r="10" customFormat="false" ht="11.25" hidden="false" customHeight="false" outlineLevel="0" collapsed="false">
      <c r="A10" s="1" t="n">
        <v>36678</v>
      </c>
      <c r="B10" s="2" t="s">
        <v>28</v>
      </c>
      <c r="C10" s="3" t="s">
        <v>18</v>
      </c>
      <c r="D10" s="4" t="n">
        <v>255905</v>
      </c>
      <c r="E10" s="5" t="n">
        <v>762</v>
      </c>
      <c r="F10" s="10" t="n">
        <v>4.6</v>
      </c>
      <c r="G10" s="7" t="n">
        <f aca="false">E10*F10</f>
        <v>3505.2</v>
      </c>
      <c r="H10" s="8"/>
      <c r="I10" s="9"/>
      <c r="J10" s="54"/>
      <c r="K10" s="10"/>
      <c r="L10" s="7"/>
      <c r="M10" s="6"/>
      <c r="N10" s="54" t="n">
        <v>762</v>
      </c>
      <c r="O10" s="39"/>
    </row>
    <row r="11" customFormat="false" ht="11.25" hidden="false" customHeight="false" outlineLevel="0" collapsed="false">
      <c r="A11" s="1" t="n">
        <v>36687</v>
      </c>
      <c r="B11" s="2" t="s">
        <v>28</v>
      </c>
      <c r="C11" s="99" t="s">
        <v>18</v>
      </c>
      <c r="D11" s="100" t="n">
        <v>255905</v>
      </c>
      <c r="E11" s="27" t="n">
        <v>49</v>
      </c>
      <c r="F11" s="28" t="n">
        <v>4.245</v>
      </c>
      <c r="G11" s="29" t="n">
        <f aca="false">E11*F11</f>
        <v>208.005</v>
      </c>
      <c r="H11" s="8"/>
      <c r="I11" s="9"/>
      <c r="J11" s="54"/>
      <c r="K11" s="10"/>
      <c r="L11" s="7"/>
      <c r="M11" s="6"/>
      <c r="N11" s="54" t="n">
        <v>49</v>
      </c>
      <c r="O11" s="39"/>
    </row>
    <row r="12" customFormat="false" ht="11.25" hidden="false" customHeight="false" outlineLevel="0" collapsed="false">
      <c r="A12" s="1" t="n">
        <v>36688</v>
      </c>
      <c r="B12" s="2" t="s">
        <v>28</v>
      </c>
      <c r="C12" s="3" t="s">
        <v>18</v>
      </c>
      <c r="D12" s="4" t="n">
        <v>255905</v>
      </c>
      <c r="E12" s="5" t="n">
        <v>449</v>
      </c>
      <c r="F12" s="10" t="n">
        <v>4.245</v>
      </c>
      <c r="G12" s="7" t="n">
        <f aca="false">E12*F12</f>
        <v>1906.005</v>
      </c>
      <c r="H12" s="8"/>
      <c r="I12" s="9"/>
      <c r="J12" s="54"/>
      <c r="K12" s="10"/>
      <c r="L12" s="7"/>
      <c r="M12" s="6"/>
      <c r="N12" s="54" t="n">
        <v>449</v>
      </c>
      <c r="O12" s="39"/>
    </row>
    <row r="13" customFormat="false" ht="11.25" hidden="false" customHeight="false" outlineLevel="0" collapsed="false">
      <c r="A13" s="1" t="n">
        <v>36689</v>
      </c>
      <c r="B13" s="2" t="s">
        <v>28</v>
      </c>
      <c r="C13" s="3" t="s">
        <v>18</v>
      </c>
      <c r="D13" s="4" t="n">
        <v>255905</v>
      </c>
      <c r="E13" s="5" t="n">
        <v>884</v>
      </c>
      <c r="F13" s="10" t="n">
        <v>4.245</v>
      </c>
      <c r="G13" s="7" t="n">
        <f aca="false">E13*F13</f>
        <v>3752.58</v>
      </c>
      <c r="H13" s="8"/>
      <c r="I13" s="9"/>
      <c r="J13" s="54"/>
      <c r="K13" s="10"/>
      <c r="L13" s="7"/>
      <c r="M13" s="6"/>
      <c r="N13" s="54" t="n">
        <v>884</v>
      </c>
      <c r="O13" s="39"/>
    </row>
    <row r="14" customFormat="false" ht="11.25" hidden="false" customHeight="false" outlineLevel="0" collapsed="false">
      <c r="A14" s="1" t="n">
        <v>36690</v>
      </c>
      <c r="B14" s="2" t="s">
        <v>28</v>
      </c>
      <c r="C14" s="3" t="s">
        <v>18</v>
      </c>
      <c r="D14" s="4" t="n">
        <v>255905</v>
      </c>
      <c r="E14" s="5" t="n">
        <v>5264</v>
      </c>
      <c r="F14" s="10" t="n">
        <v>4.29</v>
      </c>
      <c r="G14" s="7" t="n">
        <f aca="false">E14*F14</f>
        <v>22582.56</v>
      </c>
      <c r="H14" s="8"/>
      <c r="I14" s="9"/>
      <c r="J14" s="54"/>
      <c r="K14" s="10"/>
      <c r="L14" s="7"/>
      <c r="M14" s="6"/>
      <c r="N14" s="54" t="n">
        <v>5264</v>
      </c>
      <c r="O14" s="39"/>
    </row>
    <row r="15" customFormat="false" ht="11.25" hidden="false" customHeight="false" outlineLevel="0" collapsed="false">
      <c r="A15" s="1" t="n">
        <v>36693</v>
      </c>
      <c r="B15" s="2" t="s">
        <v>28</v>
      </c>
      <c r="C15" s="3" t="s">
        <v>18</v>
      </c>
      <c r="D15" s="4" t="n">
        <v>255905</v>
      </c>
      <c r="E15" s="5" t="n">
        <v>325</v>
      </c>
      <c r="F15" s="10" t="n">
        <v>4.39</v>
      </c>
      <c r="G15" s="7" t="n">
        <f aca="false">E15*F15</f>
        <v>1426.75</v>
      </c>
      <c r="H15" s="8"/>
      <c r="I15" s="9"/>
      <c r="J15" s="54"/>
      <c r="K15" s="10"/>
      <c r="L15" s="7"/>
      <c r="M15" s="6"/>
      <c r="N15" s="54" t="n">
        <v>325</v>
      </c>
      <c r="O15" s="39"/>
    </row>
    <row r="16" customFormat="false" ht="11.25" hidden="false" customHeight="false" outlineLevel="0" collapsed="false">
      <c r="A16" s="1" t="n">
        <v>36694</v>
      </c>
      <c r="B16" s="2" t="s">
        <v>28</v>
      </c>
      <c r="C16" s="3" t="s">
        <v>18</v>
      </c>
      <c r="D16" s="4" t="n">
        <v>255905</v>
      </c>
      <c r="E16" s="5" t="n">
        <v>1000</v>
      </c>
      <c r="F16" s="10" t="n">
        <v>4.42</v>
      </c>
      <c r="G16" s="7" t="n">
        <f aca="false">E16*F16</f>
        <v>4420</v>
      </c>
      <c r="H16" s="8"/>
      <c r="I16" s="9"/>
      <c r="J16" s="54"/>
      <c r="K16" s="10"/>
      <c r="L16" s="7"/>
      <c r="M16" s="6"/>
      <c r="N16" s="54" t="n">
        <v>1000</v>
      </c>
      <c r="O16" s="39"/>
    </row>
    <row r="17" customFormat="false" ht="11.25" hidden="false" customHeight="false" outlineLevel="0" collapsed="false">
      <c r="A17" s="1" t="n">
        <v>36695</v>
      </c>
      <c r="B17" s="2" t="s">
        <v>28</v>
      </c>
      <c r="C17" s="3" t="s">
        <v>18</v>
      </c>
      <c r="D17" s="4" t="n">
        <v>255905</v>
      </c>
      <c r="E17" s="5" t="n">
        <v>1225</v>
      </c>
      <c r="F17" s="10" t="n">
        <v>4.42</v>
      </c>
      <c r="G17" s="7" t="n">
        <f aca="false">E17*F17</f>
        <v>5414.5</v>
      </c>
      <c r="H17" s="8"/>
      <c r="I17" s="9"/>
      <c r="J17" s="54"/>
      <c r="K17" s="10"/>
      <c r="L17" s="7"/>
      <c r="M17" s="6"/>
      <c r="N17" s="54" t="n">
        <v>1225</v>
      </c>
      <c r="O17" s="39"/>
    </row>
    <row r="18" customFormat="false" ht="11.25" hidden="false" customHeight="false" outlineLevel="0" collapsed="false">
      <c r="A18" s="1" t="n">
        <v>36696</v>
      </c>
      <c r="B18" s="2" t="s">
        <v>28</v>
      </c>
      <c r="C18" s="3" t="s">
        <v>18</v>
      </c>
      <c r="D18" s="4" t="n">
        <v>255905</v>
      </c>
      <c r="E18" s="5" t="n">
        <v>1600</v>
      </c>
      <c r="F18" s="10" t="n">
        <v>4.42</v>
      </c>
      <c r="G18" s="7" t="n">
        <f aca="false">E18*F18</f>
        <v>7072</v>
      </c>
      <c r="H18" s="8"/>
      <c r="I18" s="9"/>
      <c r="J18" s="54"/>
      <c r="K18" s="10"/>
      <c r="L18" s="7"/>
      <c r="M18" s="6"/>
      <c r="N18" s="54" t="n">
        <v>1600</v>
      </c>
      <c r="O18" s="39"/>
    </row>
    <row r="19" customFormat="false" ht="11.25" hidden="false" customHeight="false" outlineLevel="0" collapsed="false">
      <c r="A19" s="1" t="n">
        <v>36697</v>
      </c>
      <c r="B19" s="2" t="s">
        <v>28</v>
      </c>
      <c r="C19" s="3" t="s">
        <v>18</v>
      </c>
      <c r="D19" s="4" t="n">
        <v>255905</v>
      </c>
      <c r="E19" s="5" t="n">
        <v>726</v>
      </c>
      <c r="F19" s="10" t="n">
        <v>4.25</v>
      </c>
      <c r="G19" s="7" t="n">
        <f aca="false">E19*F19</f>
        <v>3085.5</v>
      </c>
      <c r="H19" s="8"/>
      <c r="I19" s="9"/>
      <c r="J19" s="54"/>
      <c r="K19" s="10"/>
      <c r="L19" s="7"/>
      <c r="M19" s="6"/>
      <c r="N19" s="54" t="n">
        <v>726</v>
      </c>
      <c r="O19" s="39"/>
    </row>
    <row r="20" customFormat="false" ht="11.25" hidden="false" customHeight="false" outlineLevel="0" collapsed="false">
      <c r="A20" s="1" t="n">
        <v>36698</v>
      </c>
      <c r="B20" s="2" t="s">
        <v>28</v>
      </c>
      <c r="C20" s="3" t="s">
        <v>18</v>
      </c>
      <c r="D20" s="4" t="n">
        <v>255905</v>
      </c>
      <c r="E20" s="5" t="n">
        <v>4994</v>
      </c>
      <c r="F20" s="10" t="n">
        <v>4.17</v>
      </c>
      <c r="G20" s="7" t="n">
        <f aca="false">E20*F20</f>
        <v>20824.98</v>
      </c>
      <c r="H20" s="8"/>
      <c r="I20" s="9"/>
      <c r="J20" s="54"/>
      <c r="K20" s="10"/>
      <c r="L20" s="7"/>
      <c r="M20" s="6"/>
      <c r="N20" s="54" t="n">
        <v>4994</v>
      </c>
      <c r="O20" s="39"/>
    </row>
    <row r="21" customFormat="false" ht="11.25" hidden="false" customHeight="false" outlineLevel="0" collapsed="false">
      <c r="A21" s="1" t="n">
        <v>36699</v>
      </c>
      <c r="B21" s="2" t="s">
        <v>28</v>
      </c>
      <c r="C21" s="99" t="s">
        <v>18</v>
      </c>
      <c r="D21" s="100" t="n">
        <v>255905</v>
      </c>
      <c r="E21" s="27" t="n">
        <v>3357</v>
      </c>
      <c r="F21" s="28" t="n">
        <v>4.245</v>
      </c>
      <c r="G21" s="29" t="n">
        <f aca="false">E21*F21</f>
        <v>14250.465</v>
      </c>
      <c r="H21" s="8"/>
      <c r="I21" s="9"/>
      <c r="J21" s="54"/>
      <c r="K21" s="10"/>
      <c r="L21" s="7"/>
      <c r="M21" s="6"/>
      <c r="N21" s="54" t="n">
        <v>3357</v>
      </c>
      <c r="O21" s="39"/>
    </row>
    <row r="22" customFormat="false" ht="11.25" hidden="false" customHeight="false" outlineLevel="0" collapsed="false">
      <c r="A22" s="1" t="n">
        <v>36700</v>
      </c>
      <c r="B22" s="2" t="s">
        <v>28</v>
      </c>
      <c r="C22" s="3" t="s">
        <v>18</v>
      </c>
      <c r="D22" s="4" t="n">
        <v>255905</v>
      </c>
      <c r="E22" s="5" t="n">
        <v>2808</v>
      </c>
      <c r="F22" s="10" t="n">
        <v>4.45</v>
      </c>
      <c r="G22" s="7" t="n">
        <f aca="false">E22*F22</f>
        <v>12495.6</v>
      </c>
      <c r="H22" s="8"/>
      <c r="I22" s="9"/>
      <c r="J22" s="54"/>
      <c r="K22" s="10"/>
      <c r="L22" s="7"/>
      <c r="M22" s="6"/>
      <c r="N22" s="54" t="n">
        <v>2808</v>
      </c>
      <c r="O22" s="39"/>
    </row>
    <row r="23" customFormat="false" ht="11.25" hidden="false" customHeight="false" outlineLevel="0" collapsed="false">
      <c r="A23" s="1" t="n">
        <v>36703</v>
      </c>
      <c r="B23" s="2" t="s">
        <v>28</v>
      </c>
      <c r="C23" s="3" t="s">
        <v>18</v>
      </c>
      <c r="D23" s="4" t="n">
        <v>255905</v>
      </c>
      <c r="E23" s="5" t="n">
        <v>2086</v>
      </c>
      <c r="F23" s="10" t="n">
        <v>4.46</v>
      </c>
      <c r="G23" s="7" t="n">
        <f aca="false">E23*F23</f>
        <v>9303.56</v>
      </c>
      <c r="H23" s="8"/>
      <c r="I23" s="9"/>
      <c r="J23" s="54"/>
      <c r="K23" s="10"/>
      <c r="L23" s="7"/>
      <c r="M23" s="6"/>
      <c r="N23" s="54" t="n">
        <v>2086</v>
      </c>
      <c r="O23" s="39"/>
    </row>
    <row r="24" customFormat="false" ht="11.25" hidden="false" customHeight="false" outlineLevel="0" collapsed="false">
      <c r="A24" s="1" t="n">
        <v>36705</v>
      </c>
      <c r="B24" s="2" t="s">
        <v>28</v>
      </c>
      <c r="C24" s="3" t="s">
        <v>18</v>
      </c>
      <c r="D24" s="4" t="n">
        <v>255905</v>
      </c>
      <c r="E24" s="5" t="n">
        <v>1923</v>
      </c>
      <c r="F24" s="10" t="n">
        <v>4.68</v>
      </c>
      <c r="G24" s="7" t="n">
        <f aca="false">E24*F24</f>
        <v>8999.64</v>
      </c>
      <c r="H24" s="8"/>
      <c r="I24" s="9"/>
      <c r="J24" s="54"/>
      <c r="K24" s="10"/>
      <c r="L24" s="7"/>
      <c r="M24" s="6"/>
      <c r="N24" s="54" t="n">
        <v>1923</v>
      </c>
      <c r="O24" s="39"/>
    </row>
    <row r="25" customFormat="false" ht="11.25" hidden="false" customHeight="false" outlineLevel="0" collapsed="false">
      <c r="B25" s="2" t="s">
        <v>12</v>
      </c>
      <c r="C25" s="3"/>
      <c r="D25" s="4"/>
      <c r="E25" s="31" t="n">
        <f aca="false">SUM(E8:E24)</f>
        <v>27908</v>
      </c>
      <c r="F25" s="10"/>
      <c r="G25" s="7"/>
      <c r="H25" s="8"/>
      <c r="I25" s="9"/>
      <c r="J25" s="54"/>
      <c r="K25" s="10"/>
      <c r="L25" s="7"/>
      <c r="M25" s="6"/>
      <c r="N25" s="31" t="n">
        <f aca="false">SUM(N8:N24)</f>
        <v>27908</v>
      </c>
      <c r="O25" s="39"/>
    </row>
    <row r="26" customFormat="false" ht="11.25" hidden="false" customHeight="false" outlineLevel="0" collapsed="false">
      <c r="A26" s="1" t="n">
        <v>36691</v>
      </c>
      <c r="B26" s="2" t="s">
        <v>28</v>
      </c>
      <c r="C26" s="3"/>
      <c r="D26" s="4"/>
      <c r="F26" s="10"/>
      <c r="G26" s="7"/>
      <c r="H26" s="3" t="s">
        <v>18</v>
      </c>
      <c r="I26" s="9" t="n">
        <v>257324</v>
      </c>
      <c r="J26" s="5" t="n">
        <v>22471</v>
      </c>
      <c r="K26" s="10" t="n">
        <v>4.37</v>
      </c>
      <c r="L26" s="7" t="n">
        <f aca="false">J26*K26</f>
        <v>98198.27</v>
      </c>
      <c r="M26" s="6" t="n">
        <f aca="false">F26-K26</f>
        <v>-4.37</v>
      </c>
      <c r="N26" s="5" t="n">
        <v>22471</v>
      </c>
      <c r="O26" s="39"/>
    </row>
    <row r="27" customFormat="false" ht="11.25" hidden="false" customHeight="false" outlineLevel="0" collapsed="false">
      <c r="A27" s="1" t="n">
        <v>36692</v>
      </c>
      <c r="B27" s="2" t="s">
        <v>28</v>
      </c>
      <c r="C27" s="3"/>
      <c r="D27" s="4"/>
      <c r="F27" s="10"/>
      <c r="G27" s="7"/>
      <c r="H27" s="3" t="s">
        <v>18</v>
      </c>
      <c r="I27" s="9" t="n">
        <v>257324</v>
      </c>
      <c r="J27" s="5" t="n">
        <v>16426</v>
      </c>
      <c r="K27" s="10" t="n">
        <v>4.26</v>
      </c>
      <c r="L27" s="7" t="n">
        <f aca="false">J27*K27</f>
        <v>69974.76</v>
      </c>
      <c r="M27" s="6" t="n">
        <f aca="false">F27-K27</f>
        <v>-4.26</v>
      </c>
      <c r="N27" s="5" t="n">
        <v>16426</v>
      </c>
      <c r="O27" s="39"/>
    </row>
    <row r="28" customFormat="false" ht="11.25" hidden="false" customHeight="false" outlineLevel="0" collapsed="false">
      <c r="A28" s="1" t="n">
        <v>36696</v>
      </c>
      <c r="B28" s="2" t="s">
        <v>28</v>
      </c>
      <c r="C28" s="3"/>
      <c r="D28" s="4"/>
      <c r="F28" s="10"/>
      <c r="G28" s="7"/>
      <c r="H28" s="3" t="s">
        <v>18</v>
      </c>
      <c r="I28" s="9" t="n">
        <v>257324</v>
      </c>
      <c r="J28" s="5" t="n">
        <v>2913</v>
      </c>
      <c r="K28" s="10" t="n">
        <v>4.55</v>
      </c>
      <c r="L28" s="7" t="n">
        <f aca="false">J28*K28</f>
        <v>13254.15</v>
      </c>
      <c r="M28" s="6" t="n">
        <f aca="false">F28-K28</f>
        <v>-4.55</v>
      </c>
      <c r="N28" s="5" t="n">
        <v>2913</v>
      </c>
      <c r="O28" s="39"/>
    </row>
    <row r="29" customFormat="false" ht="11.25" hidden="false" customHeight="false" outlineLevel="0" collapsed="false">
      <c r="A29" s="1" t="s">
        <v>105</v>
      </c>
      <c r="B29" s="2" t="s">
        <v>28</v>
      </c>
      <c r="C29" s="3"/>
      <c r="D29" s="4"/>
      <c r="F29" s="10"/>
      <c r="G29" s="7"/>
      <c r="H29" s="3" t="s">
        <v>18</v>
      </c>
      <c r="I29" s="9" t="n">
        <v>257324</v>
      </c>
      <c r="J29" s="5" t="n">
        <v>2937</v>
      </c>
      <c r="K29" s="10" t="n">
        <v>4.46</v>
      </c>
      <c r="L29" s="7" t="n">
        <f aca="false">J29*K29</f>
        <v>13099.02</v>
      </c>
      <c r="M29" s="6" t="n">
        <f aca="false">F29-K29</f>
        <v>-4.46</v>
      </c>
      <c r="N29" s="5" t="n">
        <v>2937</v>
      </c>
      <c r="O29" s="39"/>
    </row>
    <row r="30" customFormat="false" ht="11.25" hidden="false" customHeight="false" outlineLevel="0" collapsed="false">
      <c r="A30" s="1" t="n">
        <v>36704</v>
      </c>
      <c r="B30" s="2" t="s">
        <v>28</v>
      </c>
      <c r="C30" s="3"/>
      <c r="D30" s="4"/>
      <c r="F30" s="10"/>
      <c r="G30" s="7"/>
      <c r="H30" s="3" t="s">
        <v>18</v>
      </c>
      <c r="I30" s="9" t="n">
        <v>257324</v>
      </c>
      <c r="J30" s="5" t="n">
        <v>2611</v>
      </c>
      <c r="K30" s="10" t="n">
        <v>4.45</v>
      </c>
      <c r="L30" s="7" t="n">
        <f aca="false">J30*K30</f>
        <v>11618.95</v>
      </c>
      <c r="M30" s="6" t="n">
        <f aca="false">F30-K30</f>
        <v>-4.45</v>
      </c>
      <c r="N30" s="5" t="n">
        <v>2611</v>
      </c>
      <c r="O30" s="39"/>
    </row>
    <row r="31" customFormat="false" ht="11.25" hidden="false" customHeight="false" outlineLevel="0" collapsed="false">
      <c r="A31" s="1" t="n">
        <v>36706</v>
      </c>
      <c r="B31" s="2" t="s">
        <v>28</v>
      </c>
      <c r="C31" s="3"/>
      <c r="D31" s="4"/>
      <c r="F31" s="10"/>
      <c r="G31" s="7"/>
      <c r="H31" s="3" t="s">
        <v>18</v>
      </c>
      <c r="I31" s="9" t="n">
        <v>257324</v>
      </c>
      <c r="J31" s="5" t="n">
        <v>14040</v>
      </c>
      <c r="K31" s="10" t="n">
        <v>4.6</v>
      </c>
      <c r="L31" s="7" t="n">
        <f aca="false">J31*K31</f>
        <v>64584</v>
      </c>
      <c r="M31" s="6" t="n">
        <f aca="false">F31-K31</f>
        <v>-4.6</v>
      </c>
      <c r="N31" s="5" t="n">
        <v>1404</v>
      </c>
      <c r="O31" s="39"/>
    </row>
    <row r="32" customFormat="false" ht="11.25" hidden="false" customHeight="false" outlineLevel="0" collapsed="false">
      <c r="A32" s="1" t="n">
        <v>36707</v>
      </c>
      <c r="B32" s="2" t="s">
        <v>28</v>
      </c>
      <c r="C32" s="3"/>
      <c r="D32" s="4"/>
      <c r="F32" s="10"/>
      <c r="G32" s="7"/>
      <c r="H32" s="3" t="s">
        <v>18</v>
      </c>
      <c r="I32" s="9" t="n">
        <v>257324</v>
      </c>
      <c r="J32" s="5" t="n">
        <v>199</v>
      </c>
      <c r="K32" s="10" t="n">
        <v>4.34</v>
      </c>
      <c r="L32" s="7" t="n">
        <f aca="false">J32*K32</f>
        <v>863.66</v>
      </c>
      <c r="M32" s="6" t="n">
        <f aca="false">F32-K32</f>
        <v>-4.34</v>
      </c>
      <c r="N32" s="5" t="n">
        <v>199</v>
      </c>
      <c r="O32" s="39"/>
    </row>
    <row r="33" customFormat="false" ht="11.25" hidden="false" customHeight="false" outlineLevel="0" collapsed="false">
      <c r="B33" s="2" t="s">
        <v>12</v>
      </c>
      <c r="C33" s="3"/>
      <c r="D33" s="4"/>
      <c r="F33" s="10"/>
      <c r="G33" s="8"/>
      <c r="H33" s="3"/>
      <c r="I33" s="9"/>
      <c r="J33" s="5" t="n">
        <f aca="false">SUM(J26:J32)</f>
        <v>61597</v>
      </c>
      <c r="K33" s="10"/>
      <c r="L33" s="8"/>
      <c r="M33" s="58"/>
      <c r="N33" s="31" t="n">
        <f aca="false">SUM(N26:N32)</f>
        <v>48961</v>
      </c>
      <c r="O33" s="39"/>
      <c r="P33" s="32" t="s">
        <v>106</v>
      </c>
    </row>
    <row r="34" customFormat="false" ht="11.25" hidden="false" customHeight="false" outlineLevel="0" collapsed="false">
      <c r="B34" s="35"/>
      <c r="C34" s="3"/>
      <c r="D34" s="4"/>
      <c r="F34" s="10"/>
      <c r="G34" s="8"/>
      <c r="H34" s="3"/>
      <c r="I34" s="9"/>
      <c r="K34" s="10"/>
      <c r="L34" s="8" t="n">
        <f aca="false">J34*K34</f>
        <v>0</v>
      </c>
      <c r="M34" s="58" t="n">
        <f aca="false">F34-K34</f>
        <v>0</v>
      </c>
      <c r="N34" s="5"/>
      <c r="O34" s="39"/>
    </row>
    <row r="35" customFormat="false" ht="11.25" hidden="false" customHeight="false" outlineLevel="0" collapsed="false">
      <c r="A35" s="1" t="n">
        <v>36679</v>
      </c>
      <c r="B35" s="2" t="s">
        <v>68</v>
      </c>
      <c r="C35" s="3"/>
      <c r="D35" s="4"/>
      <c r="F35" s="10"/>
      <c r="G35" s="7"/>
      <c r="H35" s="3" t="s">
        <v>18</v>
      </c>
      <c r="I35" s="9" t="n">
        <v>257324</v>
      </c>
      <c r="J35" s="5" t="n">
        <v>25752</v>
      </c>
      <c r="K35" s="10" t="n">
        <v>4.5</v>
      </c>
      <c r="L35" s="7" t="n">
        <f aca="false">J35*K35</f>
        <v>115884</v>
      </c>
      <c r="M35" s="6" t="n">
        <f aca="false">F35-K35</f>
        <v>-4.5</v>
      </c>
      <c r="N35" s="5" t="n">
        <v>25477</v>
      </c>
      <c r="O35" s="39" t="n">
        <v>0.05</v>
      </c>
      <c r="P35" s="32" t="s">
        <v>107</v>
      </c>
    </row>
    <row r="36" customFormat="false" ht="11.25" hidden="false" customHeight="false" outlineLevel="0" collapsed="false">
      <c r="A36" s="1" t="n">
        <v>36681</v>
      </c>
      <c r="B36" s="2" t="s">
        <v>68</v>
      </c>
      <c r="C36" s="3" t="s">
        <v>18</v>
      </c>
      <c r="D36" s="4" t="n">
        <v>255905</v>
      </c>
      <c r="E36" s="5" t="n">
        <v>275</v>
      </c>
      <c r="F36" s="10" t="n">
        <v>4.33</v>
      </c>
      <c r="G36" s="39" t="n">
        <f aca="false">E36*F36</f>
        <v>1190.75</v>
      </c>
      <c r="H36" s="3"/>
      <c r="M36" s="3"/>
      <c r="N36" s="2" t="n">
        <v>275</v>
      </c>
    </row>
    <row r="37" customFormat="false" ht="11.25" hidden="false" customHeight="false" outlineLevel="0" collapsed="false">
      <c r="A37" s="1" t="n">
        <v>36682</v>
      </c>
      <c r="B37" s="2" t="s">
        <v>68</v>
      </c>
      <c r="C37" s="3"/>
      <c r="E37" s="5" t="n">
        <v>700</v>
      </c>
      <c r="F37" s="11" t="n">
        <v>4.33</v>
      </c>
      <c r="G37" s="39" t="n">
        <f aca="false">E37*F37</f>
        <v>3031</v>
      </c>
      <c r="H37" s="3"/>
      <c r="M37" s="3"/>
      <c r="N37" s="2" t="n">
        <v>700</v>
      </c>
    </row>
    <row r="38" customFormat="false" ht="11.25" hidden="false" customHeight="false" outlineLevel="0" collapsed="false">
      <c r="A38" s="1" t="n">
        <v>36685</v>
      </c>
      <c r="B38" s="2" t="s">
        <v>68</v>
      </c>
      <c r="C38" s="3"/>
      <c r="E38" s="5" t="n">
        <v>460</v>
      </c>
      <c r="F38" s="11" t="n">
        <v>4.29</v>
      </c>
      <c r="G38" s="39" t="n">
        <f aca="false">E38*F38</f>
        <v>1973.4</v>
      </c>
      <c r="H38" s="3"/>
      <c r="M38" s="3"/>
      <c r="N38" s="2" t="n">
        <v>460</v>
      </c>
    </row>
    <row r="39" customFormat="false" ht="11.25" hidden="false" customHeight="false" outlineLevel="0" collapsed="false">
      <c r="A39" s="1" t="n">
        <v>36686</v>
      </c>
      <c r="B39" s="2" t="s">
        <v>68</v>
      </c>
      <c r="C39" s="3"/>
      <c r="E39" s="5" t="n">
        <v>23914</v>
      </c>
      <c r="F39" s="11" t="n">
        <v>4.04</v>
      </c>
      <c r="G39" s="39" t="n">
        <f aca="false">E39*F39</f>
        <v>96612.56</v>
      </c>
      <c r="H39" s="3"/>
      <c r="M39" s="3"/>
      <c r="N39" s="2" t="n">
        <v>23914</v>
      </c>
    </row>
    <row r="40" customFormat="false" ht="11.25" hidden="false" customHeight="false" outlineLevel="0" collapsed="false">
      <c r="A40" s="1" t="n">
        <v>36687</v>
      </c>
      <c r="B40" s="2" t="s">
        <v>68</v>
      </c>
      <c r="C40" s="3"/>
      <c r="E40" s="5" t="n">
        <v>128</v>
      </c>
      <c r="F40" s="11" t="n">
        <v>4.245</v>
      </c>
      <c r="G40" s="39" t="n">
        <f aca="false">E40*F40</f>
        <v>543.36</v>
      </c>
      <c r="H40" s="3"/>
      <c r="M40" s="3"/>
      <c r="N40" s="2" t="n">
        <v>128</v>
      </c>
    </row>
    <row r="41" customFormat="false" ht="11.25" hidden="false" customHeight="false" outlineLevel="0" collapsed="false">
      <c r="A41" s="1" t="n">
        <v>36699</v>
      </c>
      <c r="B41" s="2" t="s">
        <v>68</v>
      </c>
      <c r="C41" s="3"/>
      <c r="E41" s="5" t="n">
        <v>22039</v>
      </c>
      <c r="F41" s="11" t="n">
        <v>4.245</v>
      </c>
      <c r="G41" s="39" t="n">
        <f aca="false">E41*F41</f>
        <v>93555.555</v>
      </c>
      <c r="H41" s="3"/>
      <c r="M41" s="3"/>
      <c r="N41" s="2" t="n">
        <v>22039</v>
      </c>
    </row>
    <row r="42" customFormat="false" ht="11.25" hidden="false" customHeight="false" outlineLevel="0" collapsed="false">
      <c r="A42" s="1" t="n">
        <v>36703</v>
      </c>
      <c r="B42" s="2" t="s">
        <v>68</v>
      </c>
      <c r="C42" s="3"/>
      <c r="E42" s="5" t="n">
        <v>1598</v>
      </c>
      <c r="F42" s="11" t="n">
        <v>4.46</v>
      </c>
      <c r="G42" s="39" t="n">
        <f aca="false">E42*F42</f>
        <v>7127.08</v>
      </c>
      <c r="H42" s="3"/>
      <c r="M42" s="3"/>
      <c r="N42" s="2" t="n">
        <v>914</v>
      </c>
    </row>
    <row r="43" customFormat="false" ht="11.25" hidden="false" customHeight="false" outlineLevel="0" collapsed="false">
      <c r="C43" s="3"/>
      <c r="E43" s="31" t="n">
        <f aca="false">SUM(E36:E42)</f>
        <v>49114</v>
      </c>
      <c r="H43" s="3"/>
      <c r="M43" s="3"/>
    </row>
    <row r="44" customFormat="false" ht="11.25" hidden="false" customHeight="false" outlineLevel="0" collapsed="false">
      <c r="C44" s="3"/>
      <c r="H44" s="3"/>
      <c r="M44" s="3"/>
    </row>
    <row r="45" customFormat="false" ht="11.25" hidden="false" customHeight="false" outlineLevel="0" collapsed="false">
      <c r="A45" s="1" t="n">
        <v>36702</v>
      </c>
      <c r="B45" s="2" t="s">
        <v>35</v>
      </c>
      <c r="C45" s="3" t="s">
        <v>18</v>
      </c>
      <c r="D45" s="2" t="n">
        <v>255905</v>
      </c>
      <c r="E45" s="5" t="n">
        <v>259</v>
      </c>
      <c r="F45" s="11" t="n">
        <v>4.46</v>
      </c>
      <c r="G45" s="39" t="n">
        <f aca="false">E45*F45</f>
        <v>1155.14</v>
      </c>
      <c r="H45" s="3"/>
      <c r="M45" s="3"/>
    </row>
    <row r="46" customFormat="false" ht="11.25" hidden="false" customHeight="false" outlineLevel="0" collapsed="false">
      <c r="A46" s="1" t="n">
        <v>36707</v>
      </c>
      <c r="B46" s="2" t="s">
        <v>35</v>
      </c>
      <c r="C46" s="3" t="s">
        <v>18</v>
      </c>
      <c r="G46" s="39" t="n">
        <v>-86537.5</v>
      </c>
      <c r="H46" s="3"/>
      <c r="M46" s="3"/>
    </row>
    <row r="47" customFormat="false" ht="11.25" hidden="false" customHeight="false" outlineLevel="0" collapsed="false">
      <c r="A47" s="1" t="n">
        <v>36693</v>
      </c>
      <c r="B47" s="2" t="s">
        <v>35</v>
      </c>
      <c r="C47" s="3"/>
      <c r="H47" s="3" t="s">
        <v>18</v>
      </c>
      <c r="I47" s="2" t="n">
        <v>300578</v>
      </c>
      <c r="J47" s="5" t="n">
        <v>33000</v>
      </c>
      <c r="K47" s="11" t="n">
        <v>4.39</v>
      </c>
      <c r="L47" s="39" t="n">
        <f aca="false">J47*K47</f>
        <v>144870</v>
      </c>
      <c r="M47" s="3"/>
    </row>
    <row r="48" customFormat="false" ht="11.25" hidden="false" customHeight="false" outlineLevel="0" collapsed="false">
      <c r="A48" s="1" t="n">
        <v>36700</v>
      </c>
      <c r="B48" s="2" t="s">
        <v>35</v>
      </c>
      <c r="C48" s="3"/>
      <c r="H48" s="3" t="s">
        <v>18</v>
      </c>
      <c r="I48" s="2" t="n">
        <v>308768</v>
      </c>
      <c r="J48" s="5" t="n">
        <v>70000</v>
      </c>
      <c r="K48" s="11" t="n">
        <v>4.43</v>
      </c>
      <c r="L48" s="39" t="n">
        <f aca="false">J48*K48</f>
        <v>310100</v>
      </c>
      <c r="M48" s="3"/>
    </row>
    <row r="49" customFormat="false" ht="11.25" hidden="false" customHeight="false" outlineLevel="0" collapsed="false">
      <c r="A49" s="1" t="n">
        <v>36679</v>
      </c>
      <c r="B49" s="2" t="s">
        <v>35</v>
      </c>
      <c r="C49" s="3"/>
      <c r="H49" s="3" t="s">
        <v>18</v>
      </c>
      <c r="I49" s="2" t="n">
        <v>285841</v>
      </c>
      <c r="J49" s="5" t="n">
        <v>20000</v>
      </c>
      <c r="K49" s="11" t="n">
        <v>4.41</v>
      </c>
      <c r="L49" s="39" t="n">
        <f aca="false">J49*K49</f>
        <v>88200</v>
      </c>
      <c r="M49" s="3"/>
    </row>
    <row r="50" customFormat="false" ht="11.25" hidden="false" customHeight="false" outlineLevel="0" collapsed="false">
      <c r="A50" s="1" t="s">
        <v>108</v>
      </c>
      <c r="B50" s="2" t="s">
        <v>35</v>
      </c>
      <c r="C50" s="3"/>
      <c r="H50" s="3" t="s">
        <v>18</v>
      </c>
      <c r="I50" s="2" t="n">
        <v>287376</v>
      </c>
      <c r="J50" s="5" t="n">
        <v>30000</v>
      </c>
      <c r="K50" s="11" t="n">
        <v>4.21</v>
      </c>
      <c r="L50" s="39" t="n">
        <f aca="false">J50*K50</f>
        <v>126300</v>
      </c>
      <c r="M50" s="3"/>
    </row>
    <row r="51" customFormat="false" ht="11.25" hidden="false" customHeight="false" outlineLevel="0" collapsed="false">
      <c r="A51" s="1" t="s">
        <v>108</v>
      </c>
      <c r="B51" s="2" t="s">
        <v>35</v>
      </c>
      <c r="C51" s="3"/>
      <c r="H51" s="3" t="s">
        <v>18</v>
      </c>
      <c r="I51" s="2" t="n">
        <v>287376</v>
      </c>
      <c r="J51" s="5" t="n">
        <v>17700</v>
      </c>
      <c r="K51" s="11" t="n">
        <v>4.2</v>
      </c>
      <c r="L51" s="39" t="n">
        <f aca="false">J51*K51</f>
        <v>74340</v>
      </c>
      <c r="M51" s="3"/>
    </row>
    <row r="52" customFormat="false" ht="11.25" hidden="false" customHeight="false" outlineLevel="0" collapsed="false">
      <c r="A52" s="1" t="n">
        <v>36683</v>
      </c>
      <c r="B52" s="2" t="s">
        <v>35</v>
      </c>
      <c r="C52" s="3"/>
      <c r="H52" s="3" t="s">
        <v>18</v>
      </c>
      <c r="I52" s="2" t="n">
        <v>287376</v>
      </c>
      <c r="J52" s="5" t="n">
        <v>20000</v>
      </c>
      <c r="K52" s="11" t="n">
        <v>4.23</v>
      </c>
      <c r="L52" s="39" t="n">
        <f aca="false">J52*K52</f>
        <v>84600</v>
      </c>
      <c r="M52" s="3"/>
    </row>
    <row r="53" customFormat="false" ht="11.25" hidden="false" customHeight="false" outlineLevel="0" collapsed="false">
      <c r="A53" s="1" t="n">
        <v>36685</v>
      </c>
      <c r="B53" s="2" t="s">
        <v>35</v>
      </c>
      <c r="C53" s="3"/>
      <c r="H53" s="3" t="s">
        <v>18</v>
      </c>
      <c r="I53" s="2" t="n">
        <v>287376</v>
      </c>
      <c r="J53" s="5" t="n">
        <v>15000</v>
      </c>
      <c r="K53" s="11" t="n">
        <v>4.26</v>
      </c>
      <c r="L53" s="39" t="n">
        <f aca="false">J53*K53</f>
        <v>63900</v>
      </c>
      <c r="M53" s="3"/>
    </row>
    <row r="54" customFormat="false" ht="11.25" hidden="false" customHeight="false" outlineLevel="0" collapsed="false">
      <c r="A54" s="1" t="n">
        <v>36690</v>
      </c>
      <c r="B54" s="2" t="s">
        <v>35</v>
      </c>
      <c r="C54" s="3"/>
      <c r="H54" s="3" t="s">
        <v>18</v>
      </c>
      <c r="I54" s="2" t="n">
        <v>287376</v>
      </c>
      <c r="J54" s="5" t="n">
        <v>10000</v>
      </c>
      <c r="K54" s="11" t="n">
        <v>4.28</v>
      </c>
      <c r="L54" s="39" t="n">
        <f aca="false">J54*K54</f>
        <v>42800</v>
      </c>
      <c r="M54" s="3"/>
    </row>
    <row r="55" customFormat="false" ht="11.25" hidden="false" customHeight="false" outlineLevel="0" collapsed="false">
      <c r="A55" s="1" t="n">
        <v>36691</v>
      </c>
      <c r="B55" s="2" t="s">
        <v>35</v>
      </c>
      <c r="C55" s="3"/>
      <c r="H55" s="3" t="s">
        <v>18</v>
      </c>
      <c r="I55" s="2" t="n">
        <v>297853</v>
      </c>
      <c r="J55" s="5" t="n">
        <v>2695</v>
      </c>
      <c r="K55" s="11" t="n">
        <v>4.33</v>
      </c>
      <c r="L55" s="39" t="n">
        <f aca="false">J55*K55</f>
        <v>11669.35</v>
      </c>
      <c r="M55" s="3"/>
    </row>
    <row r="56" customFormat="false" ht="11.25" hidden="false" customHeight="false" outlineLevel="0" collapsed="false">
      <c r="A56" s="1" t="n">
        <v>36692</v>
      </c>
      <c r="B56" s="2" t="s">
        <v>35</v>
      </c>
      <c r="C56" s="3"/>
      <c r="H56" s="3" t="s">
        <v>18</v>
      </c>
      <c r="I56" s="2" t="n">
        <v>297853</v>
      </c>
      <c r="J56" s="5" t="n">
        <v>20000</v>
      </c>
      <c r="K56" s="11" t="n">
        <v>4.23</v>
      </c>
      <c r="L56" s="39" t="n">
        <f aca="false">J56*K56</f>
        <v>84600</v>
      </c>
      <c r="M56" s="3"/>
    </row>
    <row r="57" customFormat="false" ht="11.25" hidden="false" customHeight="false" outlineLevel="0" collapsed="false">
      <c r="A57" s="1" t="n">
        <v>36692</v>
      </c>
      <c r="B57" s="2" t="s">
        <v>35</v>
      </c>
      <c r="C57" s="3"/>
      <c r="H57" s="3" t="s">
        <v>18</v>
      </c>
      <c r="I57" s="2" t="n">
        <v>297853</v>
      </c>
      <c r="J57" s="5" t="n">
        <v>5000</v>
      </c>
      <c r="K57" s="11" t="n">
        <v>4.2</v>
      </c>
      <c r="L57" s="39" t="n">
        <f aca="false">J57*K57</f>
        <v>21000</v>
      </c>
      <c r="M57" s="3"/>
    </row>
    <row r="58" customFormat="false" ht="11.25" hidden="false" customHeight="false" outlineLevel="0" collapsed="false">
      <c r="A58" s="1" t="n">
        <v>36693</v>
      </c>
      <c r="B58" s="2" t="s">
        <v>35</v>
      </c>
      <c r="C58" s="3"/>
      <c r="H58" s="3" t="s">
        <v>18</v>
      </c>
      <c r="I58" s="2" t="n">
        <v>297853</v>
      </c>
      <c r="J58" s="5" t="n">
        <v>21000</v>
      </c>
      <c r="K58" s="11" t="n">
        <v>4.42</v>
      </c>
      <c r="L58" s="39" t="n">
        <f aca="false">J58*K58</f>
        <v>92820</v>
      </c>
      <c r="M58" s="3"/>
    </row>
    <row r="59" customFormat="false" ht="11.25" hidden="false" customHeight="false" outlineLevel="0" collapsed="false">
      <c r="A59" s="1" t="n">
        <v>36691</v>
      </c>
      <c r="B59" s="2" t="s">
        <v>35</v>
      </c>
      <c r="C59" s="3"/>
      <c r="H59" s="3" t="s">
        <v>18</v>
      </c>
      <c r="I59" s="2" t="n">
        <v>297858</v>
      </c>
      <c r="J59" s="5" t="n">
        <v>19000</v>
      </c>
      <c r="K59" s="11" t="n">
        <v>4.32</v>
      </c>
      <c r="L59" s="39" t="n">
        <f aca="false">J59*K59</f>
        <v>82080</v>
      </c>
      <c r="M59" s="3"/>
    </row>
    <row r="60" customFormat="false" ht="11.25" hidden="false" customHeight="false" outlineLevel="0" collapsed="false">
      <c r="A60" s="1" t="s">
        <v>105</v>
      </c>
      <c r="B60" s="2" t="s">
        <v>35</v>
      </c>
      <c r="C60" s="3"/>
      <c r="H60" s="3" t="s">
        <v>18</v>
      </c>
      <c r="I60" s="2" t="n">
        <v>310402</v>
      </c>
      <c r="J60" s="5" t="n">
        <v>48000</v>
      </c>
      <c r="K60" s="11" t="n">
        <v>4.46</v>
      </c>
      <c r="L60" s="39" t="n">
        <f aca="false">J60*K60</f>
        <v>214080</v>
      </c>
      <c r="M60" s="3"/>
    </row>
    <row r="61" customFormat="false" ht="11.25" hidden="false" customHeight="false" outlineLevel="0" collapsed="false">
      <c r="A61" s="1" t="n">
        <v>36697</v>
      </c>
      <c r="B61" s="2" t="s">
        <v>35</v>
      </c>
      <c r="C61" s="3"/>
      <c r="H61" s="3" t="s">
        <v>16</v>
      </c>
      <c r="I61" s="2" t="n">
        <v>303480</v>
      </c>
      <c r="J61" s="5" t="n">
        <v>30000</v>
      </c>
      <c r="K61" s="11" t="n">
        <v>4.3</v>
      </c>
      <c r="L61" s="39" t="n">
        <f aca="false">J61*K61</f>
        <v>129000</v>
      </c>
      <c r="M61" s="3"/>
    </row>
    <row r="62" customFormat="false" ht="11.25" hidden="false" customHeight="false" outlineLevel="0" collapsed="false">
      <c r="A62" s="1" t="n">
        <v>36707</v>
      </c>
      <c r="B62" s="2" t="s">
        <v>35</v>
      </c>
      <c r="C62" s="3"/>
      <c r="H62" s="3" t="s">
        <v>16</v>
      </c>
      <c r="I62" s="2" t="n">
        <v>303480</v>
      </c>
      <c r="J62" s="5" t="n">
        <v>10000</v>
      </c>
      <c r="K62" s="11" t="n">
        <v>4.32</v>
      </c>
      <c r="L62" s="39" t="n">
        <f aca="false">J62*K62</f>
        <v>43200</v>
      </c>
      <c r="M62" s="3"/>
    </row>
    <row r="63" customFormat="false" ht="11.25" hidden="false" customHeight="false" outlineLevel="0" collapsed="false">
      <c r="J63" s="5" t="n">
        <f aca="false">SUM(J47:J62)</f>
        <v>371395</v>
      </c>
      <c r="M63" s="3"/>
    </row>
    <row r="64" customFormat="false" ht="11.25" hidden="false" customHeight="false" outlineLevel="0" collapsed="false">
      <c r="P64" s="32" t="s">
        <v>109</v>
      </c>
    </row>
    <row r="65" customFormat="false" ht="11.25" hidden="false" customHeight="false" outlineLevel="0" collapsed="false">
      <c r="P65" s="32" t="s">
        <v>110</v>
      </c>
    </row>
    <row r="67" customFormat="false" ht="11.25" hidden="false" customHeight="false" outlineLevel="0" collapsed="false">
      <c r="P67" s="32" t="s">
        <v>111</v>
      </c>
    </row>
    <row r="68" customFormat="false" ht="11.25" hidden="false" customHeight="false" outlineLevel="0" collapsed="false">
      <c r="P68" s="32" t="s">
        <v>112</v>
      </c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Q4" activeCellId="0" sqref="Q4:Q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2" width="8.56"/>
    <col collapsed="false" customWidth="false" hidden="false" outlineLevel="0" max="4" min="3" style="2" width="9.14"/>
    <col collapsed="false" customWidth="false" hidden="false" outlineLevel="0" max="5" min="5" style="5" width="9.14"/>
    <col collapsed="false" customWidth="true" hidden="false" outlineLevel="0" max="6" min="6" style="41" width="8.56"/>
    <col collapsed="false" customWidth="true" hidden="false" outlineLevel="0" max="7" min="7" style="39" width="11.99"/>
    <col collapsed="false" customWidth="false" hidden="false" outlineLevel="0" max="8" min="8" style="2" width="9.14"/>
    <col collapsed="false" customWidth="true" hidden="false" outlineLevel="0" max="9" min="9" style="2" width="6.56"/>
    <col collapsed="false" customWidth="false" hidden="false" outlineLevel="0" max="10" min="10" style="5" width="9.14"/>
    <col collapsed="false" customWidth="false" hidden="false" outlineLevel="0" max="11" min="11" style="11" width="9.14"/>
    <col collapsed="false" customWidth="true" hidden="false" outlineLevel="0" max="12" min="12" style="39" width="11.99"/>
    <col collapsed="false" customWidth="true" hidden="false" outlineLevel="0" max="13" min="13" style="2" width="8.56"/>
    <col collapsed="false" customWidth="false" hidden="false" outlineLevel="0" max="14" min="14" style="5" width="9.14"/>
    <col collapsed="false" customWidth="false" hidden="false" outlineLevel="0" max="15" min="15" style="41" width="9.14"/>
    <col collapsed="false" customWidth="true" hidden="false" outlineLevel="0" max="16" min="16" style="2" width="23.28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A1" s="1"/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6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0" t="s">
        <v>11</v>
      </c>
      <c r="G2" s="47" t="s">
        <v>12</v>
      </c>
      <c r="H2" s="22" t="s">
        <v>8</v>
      </c>
      <c r="I2" s="17" t="s">
        <v>9</v>
      </c>
      <c r="J2" s="19" t="s">
        <v>10</v>
      </c>
      <c r="K2" s="23" t="s">
        <v>11</v>
      </c>
      <c r="L2" s="47" t="s">
        <v>12</v>
      </c>
      <c r="M2" s="50"/>
      <c r="N2" s="19" t="s">
        <v>10</v>
      </c>
      <c r="O2" s="20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01" t="s">
        <v>113</v>
      </c>
      <c r="B3" s="35" t="s">
        <v>15</v>
      </c>
      <c r="C3" s="3" t="s">
        <v>18</v>
      </c>
      <c r="D3" s="4" t="n">
        <v>320145</v>
      </c>
      <c r="E3" s="102" t="n">
        <v>521430</v>
      </c>
      <c r="F3" s="103" t="n">
        <v>4.355</v>
      </c>
      <c r="G3" s="7" t="n">
        <f aca="false">E3*F3</f>
        <v>2270827.65</v>
      </c>
      <c r="H3" s="8"/>
      <c r="I3" s="104" t="n">
        <v>320143</v>
      </c>
      <c r="J3" s="102" t="n">
        <v>521430</v>
      </c>
      <c r="K3" s="105" t="n">
        <v>4.35</v>
      </c>
      <c r="L3" s="7" t="n">
        <f aca="false">J3*K3</f>
        <v>2268220.5</v>
      </c>
      <c r="M3" s="6" t="n">
        <f aca="false">F3-K3</f>
        <v>0.00500000000000078</v>
      </c>
      <c r="N3" s="102" t="n">
        <f aca="false">J3</f>
        <v>521430</v>
      </c>
      <c r="O3" s="106" t="n">
        <v>0.005</v>
      </c>
      <c r="P3" s="60"/>
      <c r="Q3" s="24" t="s">
        <v>17</v>
      </c>
    </row>
    <row r="4" customFormat="false" ht="11.25" hidden="false" customHeight="false" outlineLevel="0" collapsed="false">
      <c r="A4" s="1" t="n">
        <v>36713</v>
      </c>
      <c r="B4" s="35" t="s">
        <v>15</v>
      </c>
      <c r="C4" s="3" t="s">
        <v>18</v>
      </c>
      <c r="D4" s="4" t="n">
        <v>320145</v>
      </c>
      <c r="E4" s="5" t="n">
        <v>49156</v>
      </c>
      <c r="F4" s="6" t="n">
        <v>4.205</v>
      </c>
      <c r="G4" s="7" t="n">
        <f aca="false">E4*F4</f>
        <v>206700.98</v>
      </c>
      <c r="H4" s="8"/>
      <c r="I4" s="4" t="n">
        <v>320143</v>
      </c>
      <c r="J4" s="5" t="n">
        <v>49156</v>
      </c>
      <c r="K4" s="10" t="n">
        <v>4.2</v>
      </c>
      <c r="L4" s="7" t="n">
        <f aca="false">J4*K4</f>
        <v>206455.2</v>
      </c>
      <c r="M4" s="6" t="n">
        <f aca="false">F4-K4</f>
        <v>0.00499999999999989</v>
      </c>
      <c r="N4" s="5" t="n">
        <f aca="false">J4</f>
        <v>49156</v>
      </c>
      <c r="O4" s="106" t="n">
        <v>0.005</v>
      </c>
      <c r="Q4" s="30" t="s">
        <v>20</v>
      </c>
    </row>
    <row r="5" customFormat="false" ht="11.25" hidden="false" customHeight="false" outlineLevel="0" collapsed="false">
      <c r="A5" s="1" t="n">
        <v>36714</v>
      </c>
      <c r="B5" s="35" t="s">
        <v>15</v>
      </c>
      <c r="C5" s="3" t="s">
        <v>18</v>
      </c>
      <c r="D5" s="4" t="n">
        <v>320145</v>
      </c>
      <c r="E5" s="5" t="n">
        <v>69881</v>
      </c>
      <c r="F5" s="6" t="n">
        <v>4.045</v>
      </c>
      <c r="G5" s="7" t="n">
        <f aca="false">E5*F5</f>
        <v>282668.645</v>
      </c>
      <c r="H5" s="8"/>
      <c r="I5" s="4" t="n">
        <v>320143</v>
      </c>
      <c r="J5" s="5" t="n">
        <v>69881</v>
      </c>
      <c r="K5" s="10" t="n">
        <v>4.04</v>
      </c>
      <c r="L5" s="7" t="n">
        <f aca="false">J5*K5</f>
        <v>282319.24</v>
      </c>
      <c r="M5" s="6" t="n">
        <f aca="false">F5-K5</f>
        <v>0.00499999999999989</v>
      </c>
      <c r="N5" s="5" t="n">
        <f aca="false">J5</f>
        <v>69881</v>
      </c>
      <c r="O5" s="106" t="n">
        <v>0.005</v>
      </c>
    </row>
    <row r="6" customFormat="false" ht="11.25" hidden="false" customHeight="false" outlineLevel="0" collapsed="false">
      <c r="A6" s="1" t="s">
        <v>114</v>
      </c>
      <c r="B6" s="35" t="s">
        <v>15</v>
      </c>
      <c r="C6" s="3" t="s">
        <v>18</v>
      </c>
      <c r="D6" s="4" t="n">
        <v>320145</v>
      </c>
      <c r="E6" s="5" t="n">
        <v>262035</v>
      </c>
      <c r="F6" s="6" t="n">
        <v>4.045</v>
      </c>
      <c r="G6" s="7" t="n">
        <f aca="false">E6*F6</f>
        <v>1059931.575</v>
      </c>
      <c r="H6" s="8"/>
      <c r="I6" s="4" t="n">
        <v>320143</v>
      </c>
      <c r="J6" s="5" t="n">
        <v>262035</v>
      </c>
      <c r="K6" s="10" t="n">
        <v>4.04</v>
      </c>
      <c r="L6" s="7" t="n">
        <f aca="false">J6*K6</f>
        <v>1058621.4</v>
      </c>
      <c r="M6" s="6" t="n">
        <f aca="false">F6-K6</f>
        <v>0.00499999999999989</v>
      </c>
      <c r="N6" s="5" t="n">
        <f aca="false">J6</f>
        <v>262035</v>
      </c>
      <c r="O6" s="106" t="n">
        <v>0.005</v>
      </c>
    </row>
    <row r="7" customFormat="false" ht="11.25" hidden="false" customHeight="false" outlineLevel="0" collapsed="false">
      <c r="A7" s="1" t="n">
        <v>36718</v>
      </c>
      <c r="B7" s="35" t="s">
        <v>15</v>
      </c>
      <c r="C7" s="3" t="s">
        <v>18</v>
      </c>
      <c r="D7" s="4" t="n">
        <v>320145</v>
      </c>
      <c r="E7" s="5" t="n">
        <v>53869</v>
      </c>
      <c r="F7" s="6" t="n">
        <v>4.195</v>
      </c>
      <c r="G7" s="7" t="n">
        <f aca="false">E7*F7</f>
        <v>225980.455</v>
      </c>
      <c r="H7" s="8"/>
      <c r="I7" s="4" t="n">
        <v>320143</v>
      </c>
      <c r="J7" s="5" t="n">
        <v>53869</v>
      </c>
      <c r="K7" s="10" t="n">
        <v>4.19</v>
      </c>
      <c r="L7" s="7" t="n">
        <f aca="false">J7*K7</f>
        <v>225711.11</v>
      </c>
      <c r="M7" s="6" t="n">
        <f aca="false">F7-K7</f>
        <v>0.00499999999999989</v>
      </c>
      <c r="N7" s="5" t="n">
        <f aca="false">J7</f>
        <v>53869</v>
      </c>
      <c r="O7" s="106" t="n">
        <v>0.005</v>
      </c>
    </row>
    <row r="8" customFormat="false" ht="11.25" hidden="false" customHeight="false" outlineLevel="0" collapsed="false">
      <c r="A8" s="1" t="n">
        <v>36719</v>
      </c>
      <c r="B8" s="35" t="s">
        <v>15</v>
      </c>
      <c r="C8" s="3" t="s">
        <v>18</v>
      </c>
      <c r="D8" s="4" t="n">
        <v>320145</v>
      </c>
      <c r="E8" s="5" t="n">
        <v>93979</v>
      </c>
      <c r="F8" s="6" t="n">
        <v>4.205</v>
      </c>
      <c r="G8" s="7" t="n">
        <f aca="false">E8*F8</f>
        <v>395181.695</v>
      </c>
      <c r="H8" s="8"/>
      <c r="I8" s="9" t="n">
        <v>320143</v>
      </c>
      <c r="J8" s="5" t="n">
        <v>93979</v>
      </c>
      <c r="K8" s="10" t="n">
        <v>4.2</v>
      </c>
      <c r="L8" s="7" t="n">
        <f aca="false">J8*K8</f>
        <v>394711.8</v>
      </c>
      <c r="M8" s="6" t="n">
        <f aca="false">F8-K8</f>
        <v>0.00499999999999989</v>
      </c>
      <c r="N8" s="5" t="n">
        <f aca="false">J8</f>
        <v>93979</v>
      </c>
      <c r="O8" s="106" t="n">
        <v>0.005</v>
      </c>
    </row>
    <row r="9" customFormat="false" ht="11.25" hidden="false" customHeight="false" outlineLevel="0" collapsed="false">
      <c r="A9" s="1" t="n">
        <v>36720</v>
      </c>
      <c r="B9" s="35" t="s">
        <v>15</v>
      </c>
      <c r="C9" s="3" t="s">
        <v>18</v>
      </c>
      <c r="D9" s="4" t="n">
        <v>320145</v>
      </c>
      <c r="E9" s="5" t="n">
        <v>38867</v>
      </c>
      <c r="F9" s="6" t="n">
        <v>4.345</v>
      </c>
      <c r="G9" s="7" t="n">
        <f aca="false">E9*F9</f>
        <v>168877.115</v>
      </c>
      <c r="H9" s="8"/>
      <c r="I9" s="4" t="n">
        <v>320143</v>
      </c>
      <c r="J9" s="5" t="n">
        <v>38867</v>
      </c>
      <c r="K9" s="10" t="n">
        <v>4.34</v>
      </c>
      <c r="L9" s="7" t="n">
        <f aca="false">J9*K9</f>
        <v>168682.78</v>
      </c>
      <c r="M9" s="6" t="n">
        <f aca="false">F9-K9</f>
        <v>0.00499999999999989</v>
      </c>
      <c r="N9" s="5" t="n">
        <f aca="false">J9</f>
        <v>38867</v>
      </c>
      <c r="O9" s="106" t="n">
        <v>0.005</v>
      </c>
    </row>
    <row r="10" customFormat="false" ht="11.25" hidden="false" customHeight="false" outlineLevel="0" collapsed="false">
      <c r="A10" s="1" t="n">
        <v>36721</v>
      </c>
      <c r="B10" s="35" t="s">
        <v>15</v>
      </c>
      <c r="C10" s="3" t="s">
        <v>18</v>
      </c>
      <c r="D10" s="4" t="n">
        <v>320145</v>
      </c>
      <c r="E10" s="5" t="n">
        <v>118858</v>
      </c>
      <c r="F10" s="6" t="n">
        <v>4.105</v>
      </c>
      <c r="G10" s="7" t="n">
        <f aca="false">E10*F10</f>
        <v>487912.09</v>
      </c>
      <c r="H10" s="8"/>
      <c r="I10" s="4" t="n">
        <v>320143</v>
      </c>
      <c r="J10" s="5" t="n">
        <v>118858</v>
      </c>
      <c r="K10" s="10" t="n">
        <v>4.1</v>
      </c>
      <c r="L10" s="7" t="n">
        <f aca="false">J10*K10</f>
        <v>487317.8</v>
      </c>
      <c r="M10" s="6" t="n">
        <f aca="false">F10-K10</f>
        <v>0.00500000000000078</v>
      </c>
      <c r="N10" s="5" t="n">
        <f aca="false">J10</f>
        <v>118858</v>
      </c>
      <c r="O10" s="106" t="n">
        <v>0.005</v>
      </c>
    </row>
    <row r="11" customFormat="false" ht="11.25" hidden="false" customHeight="false" outlineLevel="0" collapsed="false">
      <c r="A11" s="1" t="s">
        <v>115</v>
      </c>
      <c r="B11" s="35" t="s">
        <v>15</v>
      </c>
      <c r="C11" s="3" t="s">
        <v>18</v>
      </c>
      <c r="D11" s="4" t="n">
        <v>320145</v>
      </c>
      <c r="E11" s="5" t="n">
        <v>244914</v>
      </c>
      <c r="F11" s="6" t="n">
        <v>4.215</v>
      </c>
      <c r="G11" s="7" t="n">
        <f aca="false">E11*F11</f>
        <v>1032312.51</v>
      </c>
      <c r="H11" s="8"/>
      <c r="I11" s="4" t="n">
        <v>320143</v>
      </c>
      <c r="J11" s="5" t="n">
        <v>244914</v>
      </c>
      <c r="K11" s="10" t="n">
        <v>4.21</v>
      </c>
      <c r="L11" s="7" t="n">
        <f aca="false">J11*K11</f>
        <v>1031087.94</v>
      </c>
      <c r="M11" s="6" t="n">
        <f aca="false">F11-K11</f>
        <v>0.00499999999999989</v>
      </c>
      <c r="N11" s="5" t="n">
        <f aca="false">J11</f>
        <v>244914</v>
      </c>
      <c r="O11" s="106" t="n">
        <v>0.005</v>
      </c>
    </row>
    <row r="12" customFormat="false" ht="11.25" hidden="false" customHeight="false" outlineLevel="0" collapsed="false">
      <c r="A12" s="1" t="n">
        <v>36725</v>
      </c>
      <c r="B12" s="35" t="s">
        <v>15</v>
      </c>
      <c r="C12" s="3" t="s">
        <v>18</v>
      </c>
      <c r="D12" s="4" t="n">
        <v>320145</v>
      </c>
      <c r="E12" s="5" t="n">
        <v>93845</v>
      </c>
      <c r="F12" s="6" t="n">
        <v>4.105</v>
      </c>
      <c r="G12" s="7" t="n">
        <f aca="false">E12*F12</f>
        <v>385233.725</v>
      </c>
      <c r="H12" s="8"/>
      <c r="I12" s="4" t="n">
        <v>320143</v>
      </c>
      <c r="J12" s="5" t="n">
        <v>93845</v>
      </c>
      <c r="K12" s="10" t="n">
        <v>4.1</v>
      </c>
      <c r="L12" s="7" t="n">
        <f aca="false">J12*K12</f>
        <v>384764.5</v>
      </c>
      <c r="M12" s="6" t="n">
        <f aca="false">F12-K12</f>
        <v>0.00500000000000078</v>
      </c>
      <c r="N12" s="5" t="n">
        <f aca="false">J12</f>
        <v>93845</v>
      </c>
      <c r="O12" s="106" t="n">
        <v>0.005</v>
      </c>
    </row>
    <row r="13" customFormat="false" ht="11.25" hidden="false" customHeight="false" outlineLevel="0" collapsed="false">
      <c r="A13" s="1" t="n">
        <v>36726</v>
      </c>
      <c r="B13" s="35" t="s">
        <v>15</v>
      </c>
      <c r="C13" s="3" t="s">
        <v>18</v>
      </c>
      <c r="D13" s="4" t="n">
        <v>320145</v>
      </c>
      <c r="E13" s="5" t="n">
        <v>90617</v>
      </c>
      <c r="F13" s="6" t="n">
        <v>4.025</v>
      </c>
      <c r="G13" s="7" t="n">
        <f aca="false">E13*F13</f>
        <v>364733.425</v>
      </c>
      <c r="H13" s="8"/>
      <c r="I13" s="4" t="n">
        <v>320143</v>
      </c>
      <c r="J13" s="5" t="n">
        <v>90617</v>
      </c>
      <c r="K13" s="10" t="n">
        <v>4.02</v>
      </c>
      <c r="L13" s="7" t="n">
        <f aca="false">J13*K13</f>
        <v>364280.34</v>
      </c>
      <c r="M13" s="6" t="n">
        <f aca="false">F13-K13</f>
        <v>0.00500000000000078</v>
      </c>
      <c r="N13" s="5" t="n">
        <f aca="false">J13</f>
        <v>90617</v>
      </c>
      <c r="O13" s="106" t="n">
        <v>0.005</v>
      </c>
    </row>
    <row r="14" customFormat="false" ht="11.25" hidden="false" customHeight="false" outlineLevel="0" collapsed="false">
      <c r="A14" s="1" t="n">
        <v>36727</v>
      </c>
      <c r="B14" s="35" t="s">
        <v>15</v>
      </c>
      <c r="C14" s="3" t="s">
        <v>18</v>
      </c>
      <c r="D14" s="4" t="n">
        <v>320145</v>
      </c>
      <c r="E14" s="5" t="n">
        <v>100935</v>
      </c>
      <c r="F14" s="6" t="n">
        <v>4.105</v>
      </c>
      <c r="G14" s="7" t="n">
        <f aca="false">E14*F14</f>
        <v>414338.175</v>
      </c>
      <c r="H14" s="8"/>
      <c r="I14" s="4" t="n">
        <v>320143</v>
      </c>
      <c r="J14" s="5" t="n">
        <v>100935</v>
      </c>
      <c r="K14" s="10" t="n">
        <v>4.1</v>
      </c>
      <c r="L14" s="7" t="n">
        <f aca="false">J14*K14</f>
        <v>413833.5</v>
      </c>
      <c r="M14" s="6" t="n">
        <f aca="false">F14-K14</f>
        <v>0.00500000000000078</v>
      </c>
      <c r="N14" s="5" t="n">
        <f aca="false">J14</f>
        <v>100935</v>
      </c>
      <c r="O14" s="106" t="n">
        <v>0.005</v>
      </c>
    </row>
    <row r="15" customFormat="false" ht="11.25" hidden="false" customHeight="false" outlineLevel="0" collapsed="false">
      <c r="A15" s="1" t="n">
        <v>36728</v>
      </c>
      <c r="B15" s="35" t="s">
        <v>15</v>
      </c>
      <c r="C15" s="3" t="s">
        <v>18</v>
      </c>
      <c r="D15" s="4" t="n">
        <v>320145</v>
      </c>
      <c r="E15" s="5" t="n">
        <v>86932</v>
      </c>
      <c r="F15" s="6" t="n">
        <v>3.915</v>
      </c>
      <c r="G15" s="7" t="n">
        <f aca="false">E15*F15</f>
        <v>340338.78</v>
      </c>
      <c r="H15" s="8"/>
      <c r="I15" s="4" t="n">
        <v>320143</v>
      </c>
      <c r="J15" s="5" t="n">
        <v>86932</v>
      </c>
      <c r="K15" s="10" t="n">
        <v>3.91</v>
      </c>
      <c r="L15" s="7" t="n">
        <f aca="false">J15*K15</f>
        <v>339904.12</v>
      </c>
      <c r="M15" s="6" t="n">
        <f aca="false">F15-K15</f>
        <v>0.00499999999999989</v>
      </c>
      <c r="N15" s="5" t="n">
        <f aca="false">J15</f>
        <v>86932</v>
      </c>
      <c r="O15" s="106" t="n">
        <v>0.005</v>
      </c>
    </row>
    <row r="16" customFormat="false" ht="11.25" hidden="false" customHeight="false" outlineLevel="0" collapsed="false">
      <c r="A16" s="1" t="s">
        <v>116</v>
      </c>
      <c r="B16" s="35" t="s">
        <v>15</v>
      </c>
      <c r="C16" s="3" t="s">
        <v>18</v>
      </c>
      <c r="D16" s="4" t="n">
        <v>320145</v>
      </c>
      <c r="E16" s="5" t="n">
        <v>363789</v>
      </c>
      <c r="F16" s="6" t="n">
        <v>3.935</v>
      </c>
      <c r="G16" s="7" t="n">
        <f aca="false">E16*F16</f>
        <v>1431509.715</v>
      </c>
      <c r="H16" s="8"/>
      <c r="I16" s="4" t="n">
        <v>320143</v>
      </c>
      <c r="J16" s="5" t="n">
        <v>363789</v>
      </c>
      <c r="K16" s="10" t="n">
        <v>3.93</v>
      </c>
      <c r="L16" s="7" t="n">
        <f aca="false">J16*K16</f>
        <v>1429690.77</v>
      </c>
      <c r="M16" s="6" t="n">
        <f aca="false">F16-K16</f>
        <v>0.00499999999999989</v>
      </c>
      <c r="N16" s="5" t="n">
        <f aca="false">J16</f>
        <v>363789</v>
      </c>
      <c r="O16" s="106" t="n">
        <v>0.005</v>
      </c>
    </row>
    <row r="17" customFormat="false" ht="11.25" hidden="false" customHeight="false" outlineLevel="0" collapsed="false">
      <c r="A17" s="1" t="n">
        <v>36732</v>
      </c>
      <c r="B17" s="35" t="s">
        <v>15</v>
      </c>
      <c r="C17" s="3" t="s">
        <v>18</v>
      </c>
      <c r="D17" s="4" t="n">
        <v>320145</v>
      </c>
      <c r="E17" s="5" t="n">
        <v>101249</v>
      </c>
      <c r="F17" s="6" t="n">
        <v>3.765</v>
      </c>
      <c r="G17" s="7" t="n">
        <f aca="false">E17*F17</f>
        <v>381202.485</v>
      </c>
      <c r="H17" s="8"/>
      <c r="I17" s="4" t="n">
        <v>320143</v>
      </c>
      <c r="J17" s="5" t="n">
        <v>101249</v>
      </c>
      <c r="K17" s="10" t="n">
        <v>3.76</v>
      </c>
      <c r="L17" s="7" t="n">
        <f aca="false">J17*K17</f>
        <v>380696.24</v>
      </c>
      <c r="M17" s="6" t="n">
        <f aca="false">F17-K17</f>
        <v>0.00500000000000034</v>
      </c>
      <c r="N17" s="5" t="n">
        <f aca="false">J17</f>
        <v>101249</v>
      </c>
      <c r="O17" s="106" t="n">
        <v>0.005</v>
      </c>
    </row>
    <row r="18" customFormat="false" ht="11.25" hidden="false" customHeight="false" outlineLevel="0" collapsed="false">
      <c r="A18" s="1" t="n">
        <v>36733</v>
      </c>
      <c r="B18" s="35" t="s">
        <v>15</v>
      </c>
      <c r="C18" s="3" t="s">
        <v>18</v>
      </c>
      <c r="D18" s="4" t="n">
        <v>320145</v>
      </c>
      <c r="E18" s="5" t="n">
        <v>115780</v>
      </c>
      <c r="F18" s="6" t="n">
        <v>3.675</v>
      </c>
      <c r="G18" s="7" t="n">
        <f aca="false">E18*F18</f>
        <v>425491.5</v>
      </c>
      <c r="H18" s="8"/>
      <c r="I18" s="4" t="n">
        <v>320143</v>
      </c>
      <c r="J18" s="5" t="n">
        <v>115780</v>
      </c>
      <c r="K18" s="10" t="n">
        <v>3.67</v>
      </c>
      <c r="L18" s="7" t="n">
        <f aca="false">J18*K18</f>
        <v>424912.6</v>
      </c>
      <c r="M18" s="6" t="n">
        <f aca="false">F18-K18</f>
        <v>0.00499999999999989</v>
      </c>
      <c r="N18" s="5" t="n">
        <f aca="false">J18</f>
        <v>115780</v>
      </c>
      <c r="O18" s="106" t="n">
        <v>0.005</v>
      </c>
    </row>
    <row r="19" customFormat="false" ht="11.25" hidden="false" customHeight="false" outlineLevel="0" collapsed="false">
      <c r="A19" s="1" t="n">
        <v>36734</v>
      </c>
      <c r="B19" s="35" t="s">
        <v>15</v>
      </c>
      <c r="C19" s="3" t="s">
        <v>18</v>
      </c>
      <c r="D19" s="4" t="n">
        <v>320145</v>
      </c>
      <c r="E19" s="5" t="n">
        <v>103903</v>
      </c>
      <c r="F19" s="6" t="n">
        <v>3.665</v>
      </c>
      <c r="G19" s="7" t="n">
        <f aca="false">E19*F19</f>
        <v>380804.495</v>
      </c>
      <c r="H19" s="8"/>
      <c r="I19" s="4" t="n">
        <v>320143</v>
      </c>
      <c r="J19" s="5" t="n">
        <v>103903</v>
      </c>
      <c r="K19" s="10" t="n">
        <v>3.66</v>
      </c>
      <c r="L19" s="7" t="n">
        <f aca="false">J19*K19</f>
        <v>380284.98</v>
      </c>
      <c r="M19" s="6" t="n">
        <f aca="false">F19-K19</f>
        <v>0.00499999999999989</v>
      </c>
      <c r="N19" s="5" t="n">
        <f aca="false">J19</f>
        <v>103903</v>
      </c>
      <c r="O19" s="106" t="n">
        <v>0.005</v>
      </c>
    </row>
    <row r="20" customFormat="false" ht="11.25" hidden="false" customHeight="false" outlineLevel="0" collapsed="false">
      <c r="A20" s="1" t="n">
        <v>36735</v>
      </c>
      <c r="B20" s="35" t="s">
        <v>15</v>
      </c>
      <c r="C20" s="3" t="s">
        <v>18</v>
      </c>
      <c r="D20" s="4" t="n">
        <v>320145</v>
      </c>
      <c r="E20" s="5" t="n">
        <v>119903</v>
      </c>
      <c r="F20" s="6" t="n">
        <v>3.825</v>
      </c>
      <c r="G20" s="7" t="n">
        <f aca="false">E20*F20</f>
        <v>458628.975</v>
      </c>
      <c r="H20" s="8"/>
      <c r="I20" s="4" t="n">
        <v>320143</v>
      </c>
      <c r="J20" s="5" t="n">
        <v>119903</v>
      </c>
      <c r="K20" s="10" t="n">
        <v>3.82</v>
      </c>
      <c r="L20" s="7" t="n">
        <f aca="false">J20*K20</f>
        <v>458029.46</v>
      </c>
      <c r="M20" s="6" t="n">
        <f aca="false">F20-K20</f>
        <v>0.00500000000000034</v>
      </c>
      <c r="N20" s="5" t="n">
        <f aca="false">J20</f>
        <v>119903</v>
      </c>
      <c r="O20" s="106" t="n">
        <v>0.005</v>
      </c>
    </row>
    <row r="21" customFormat="false" ht="11.25" hidden="false" customHeight="false" outlineLevel="0" collapsed="false">
      <c r="A21" s="1" t="s">
        <v>117</v>
      </c>
      <c r="B21" s="35" t="s">
        <v>15</v>
      </c>
      <c r="C21" s="3" t="s">
        <v>18</v>
      </c>
      <c r="D21" s="4" t="n">
        <v>320145</v>
      </c>
      <c r="E21" s="5" t="n">
        <v>287967</v>
      </c>
      <c r="F21" s="6" t="n">
        <v>3.965</v>
      </c>
      <c r="G21" s="7" t="n">
        <f aca="false">E21*F21</f>
        <v>1141789.155</v>
      </c>
      <c r="H21" s="8"/>
      <c r="I21" s="4" t="n">
        <v>320143</v>
      </c>
      <c r="J21" s="5" t="n">
        <v>287967</v>
      </c>
      <c r="K21" s="10" t="n">
        <v>3.96</v>
      </c>
      <c r="L21" s="7" t="n">
        <f aca="false">J21*K21</f>
        <v>1140349.32</v>
      </c>
      <c r="M21" s="6" t="n">
        <f aca="false">F21-K21</f>
        <v>0.00499999999999989</v>
      </c>
      <c r="N21" s="5" t="n">
        <f aca="false">J21</f>
        <v>287967</v>
      </c>
      <c r="O21" s="106" t="n">
        <v>0.005</v>
      </c>
    </row>
    <row r="22" customFormat="false" ht="11.25" hidden="false" customHeight="false" outlineLevel="0" collapsed="false">
      <c r="A22" s="1"/>
      <c r="B22" s="35" t="s">
        <v>12</v>
      </c>
      <c r="C22" s="3"/>
      <c r="D22" s="4"/>
      <c r="E22" s="31" t="n">
        <f aca="false">SUM(E3:E21)</f>
        <v>2917909</v>
      </c>
      <c r="F22" s="6"/>
      <c r="G22" s="7"/>
      <c r="H22" s="8"/>
      <c r="I22" s="4"/>
      <c r="J22" s="31" t="n">
        <f aca="false">SUM(J3:J21)</f>
        <v>2917909</v>
      </c>
      <c r="K22" s="10"/>
      <c r="L22" s="7"/>
      <c r="M22" s="6"/>
      <c r="N22" s="31" t="n">
        <f aca="false">SUM(N3:N21)</f>
        <v>2917909</v>
      </c>
      <c r="P22" s="32" t="s">
        <v>118</v>
      </c>
    </row>
    <row r="23" customFormat="false" ht="11.25" hidden="false" customHeight="false" outlineLevel="0" collapsed="false">
      <c r="A23" s="1"/>
      <c r="B23" s="35"/>
      <c r="C23" s="3"/>
      <c r="D23" s="4"/>
      <c r="F23" s="6"/>
      <c r="G23" s="7"/>
      <c r="H23" s="8"/>
      <c r="I23" s="4"/>
      <c r="K23" s="10"/>
      <c r="L23" s="7"/>
      <c r="M23" s="6"/>
    </row>
    <row r="24" customFormat="false" ht="11.25" hidden="false" customHeight="false" outlineLevel="0" collapsed="false">
      <c r="A24" s="1" t="n">
        <v>36714</v>
      </c>
      <c r="B24" s="35" t="s">
        <v>28</v>
      </c>
      <c r="C24" s="3" t="s">
        <v>16</v>
      </c>
      <c r="D24" s="4" t="n">
        <v>255905</v>
      </c>
      <c r="E24" s="5" t="n">
        <v>10000</v>
      </c>
      <c r="F24" s="6" t="n">
        <v>4.05</v>
      </c>
      <c r="G24" s="7" t="n">
        <f aca="false">E24*F24</f>
        <v>40500</v>
      </c>
      <c r="H24" s="8"/>
      <c r="I24" s="4"/>
      <c r="K24" s="10"/>
      <c r="L24" s="7"/>
      <c r="M24" s="6"/>
      <c r="N24" s="5" t="n">
        <v>9692</v>
      </c>
    </row>
    <row r="25" customFormat="false" ht="11.25" hidden="false" customHeight="false" outlineLevel="0" collapsed="false">
      <c r="A25" s="1" t="n">
        <v>36718</v>
      </c>
      <c r="B25" s="35" t="s">
        <v>28</v>
      </c>
      <c r="C25" s="3" t="s">
        <v>16</v>
      </c>
      <c r="D25" s="4" t="n">
        <v>255905</v>
      </c>
      <c r="E25" s="5" t="n">
        <v>9363</v>
      </c>
      <c r="F25" s="6" t="n">
        <v>4.19</v>
      </c>
      <c r="G25" s="7" t="n">
        <f aca="false">E25*F25</f>
        <v>39230.97</v>
      </c>
      <c r="H25" s="8"/>
      <c r="I25" s="4"/>
      <c r="K25" s="10"/>
      <c r="L25" s="7"/>
      <c r="M25" s="6"/>
      <c r="N25" s="5" t="n">
        <v>9363</v>
      </c>
    </row>
    <row r="26" customFormat="false" ht="11.25" hidden="false" customHeight="false" outlineLevel="0" collapsed="false">
      <c r="A26" s="1" t="n">
        <v>36719</v>
      </c>
      <c r="B26" s="35" t="s">
        <v>28</v>
      </c>
      <c r="C26" s="3" t="s">
        <v>16</v>
      </c>
      <c r="D26" s="4" t="n">
        <v>255905</v>
      </c>
      <c r="E26" s="5" t="n">
        <v>1812</v>
      </c>
      <c r="F26" s="6" t="n">
        <v>4.2</v>
      </c>
      <c r="G26" s="7" t="n">
        <f aca="false">E26*F26</f>
        <v>7610.4</v>
      </c>
      <c r="H26" s="8"/>
      <c r="I26" s="4"/>
      <c r="K26" s="10"/>
      <c r="L26" s="7"/>
      <c r="M26" s="6"/>
      <c r="N26" s="5" t="n">
        <v>1812</v>
      </c>
    </row>
    <row r="27" customFormat="false" ht="11.25" hidden="false" customHeight="false" outlineLevel="0" collapsed="false">
      <c r="A27" s="1" t="s">
        <v>113</v>
      </c>
      <c r="B27" s="35" t="s">
        <v>28</v>
      </c>
      <c r="C27" s="3" t="s">
        <v>18</v>
      </c>
      <c r="D27" s="4" t="n">
        <v>255905</v>
      </c>
      <c r="E27" s="5" t="n">
        <v>12525</v>
      </c>
      <c r="F27" s="6" t="n">
        <v>4.34</v>
      </c>
      <c r="G27" s="7" t="n">
        <f aca="false">E27*F27</f>
        <v>54358.5</v>
      </c>
      <c r="H27" s="8"/>
      <c r="I27" s="4"/>
      <c r="K27" s="10"/>
      <c r="L27" s="7"/>
      <c r="M27" s="6"/>
      <c r="N27" s="5" t="n">
        <v>12525</v>
      </c>
    </row>
    <row r="28" customFormat="false" ht="11.25" hidden="false" customHeight="false" outlineLevel="0" collapsed="false">
      <c r="A28" s="1" t="n">
        <v>36713</v>
      </c>
      <c r="B28" s="35" t="s">
        <v>28</v>
      </c>
      <c r="C28" s="3" t="s">
        <v>18</v>
      </c>
      <c r="D28" s="4" t="n">
        <v>255905</v>
      </c>
      <c r="E28" s="5" t="n">
        <v>3351</v>
      </c>
      <c r="F28" s="6" t="n">
        <v>4.2</v>
      </c>
      <c r="G28" s="7" t="n">
        <f aca="false">E28*F28</f>
        <v>14074.2</v>
      </c>
      <c r="H28" s="8"/>
      <c r="I28" s="4"/>
      <c r="K28" s="10"/>
      <c r="L28" s="7"/>
      <c r="M28" s="6"/>
      <c r="N28" s="5" t="n">
        <v>3351</v>
      </c>
    </row>
    <row r="29" customFormat="false" ht="11.25" hidden="false" customHeight="false" outlineLevel="0" collapsed="false">
      <c r="A29" s="1" t="s">
        <v>114</v>
      </c>
      <c r="B29" s="35" t="s">
        <v>28</v>
      </c>
      <c r="C29" s="3" t="s">
        <v>18</v>
      </c>
      <c r="D29" s="4" t="n">
        <v>255905</v>
      </c>
      <c r="E29" s="5" t="n">
        <v>4710</v>
      </c>
      <c r="F29" s="6" t="n">
        <v>4.04</v>
      </c>
      <c r="G29" s="7" t="n">
        <f aca="false">E29*F29</f>
        <v>19028.4</v>
      </c>
      <c r="H29" s="8"/>
      <c r="I29" s="4"/>
      <c r="K29" s="10"/>
      <c r="L29" s="7"/>
      <c r="M29" s="6"/>
      <c r="N29" s="5" t="n">
        <v>4710</v>
      </c>
    </row>
    <row r="30" customFormat="false" ht="11.25" hidden="false" customHeight="false" outlineLevel="0" collapsed="false">
      <c r="A30" s="1" t="n">
        <v>36718</v>
      </c>
      <c r="B30" s="35" t="s">
        <v>28</v>
      </c>
      <c r="C30" s="3" t="s">
        <v>18</v>
      </c>
      <c r="D30" s="4" t="n">
        <v>255905</v>
      </c>
      <c r="E30" s="5" t="n">
        <v>21317</v>
      </c>
      <c r="F30" s="6" t="n">
        <v>4.19</v>
      </c>
      <c r="G30" s="7" t="n">
        <f aca="false">E30*F30</f>
        <v>89318.23</v>
      </c>
      <c r="H30" s="8"/>
      <c r="I30" s="4"/>
      <c r="K30" s="10"/>
      <c r="L30" s="7"/>
      <c r="M30" s="6"/>
      <c r="N30" s="5" t="n">
        <v>21317</v>
      </c>
    </row>
    <row r="31" customFormat="false" ht="11.25" hidden="false" customHeight="false" outlineLevel="0" collapsed="false">
      <c r="A31" s="1" t="n">
        <v>36719</v>
      </c>
      <c r="B31" s="35" t="s">
        <v>28</v>
      </c>
      <c r="C31" s="3" t="s">
        <v>18</v>
      </c>
      <c r="D31" s="4" t="n">
        <v>255905</v>
      </c>
      <c r="E31" s="5" t="n">
        <v>6355</v>
      </c>
      <c r="F31" s="6" t="n">
        <v>4.2</v>
      </c>
      <c r="G31" s="7" t="n">
        <f aca="false">E31*F31</f>
        <v>26691</v>
      </c>
      <c r="H31" s="8"/>
      <c r="I31" s="4"/>
      <c r="K31" s="10"/>
      <c r="L31" s="7"/>
      <c r="M31" s="6"/>
      <c r="N31" s="5" t="n">
        <v>6355</v>
      </c>
    </row>
    <row r="32" customFormat="false" ht="11.25" hidden="false" customHeight="false" outlineLevel="0" collapsed="false">
      <c r="A32" s="1" t="s">
        <v>119</v>
      </c>
      <c r="B32" s="35" t="s">
        <v>28</v>
      </c>
      <c r="C32" s="3" t="s">
        <v>18</v>
      </c>
      <c r="D32" s="4" t="n">
        <v>255905</v>
      </c>
      <c r="E32" s="5" t="n">
        <v>6585</v>
      </c>
      <c r="F32" s="6" t="n">
        <v>0</v>
      </c>
      <c r="G32" s="7" t="n">
        <f aca="false">E32*F32</f>
        <v>0</v>
      </c>
      <c r="H32" s="8"/>
      <c r="I32" s="4"/>
      <c r="K32" s="10"/>
      <c r="L32" s="7"/>
      <c r="M32" s="6"/>
      <c r="N32" s="5" t="n">
        <v>6585</v>
      </c>
    </row>
    <row r="33" customFormat="false" ht="11.25" hidden="false" customHeight="false" outlineLevel="0" collapsed="false">
      <c r="A33" s="1" t="n">
        <v>36726</v>
      </c>
      <c r="B33" s="35" t="s">
        <v>28</v>
      </c>
      <c r="C33" s="3" t="s">
        <v>18</v>
      </c>
      <c r="D33" s="4" t="n">
        <v>255905</v>
      </c>
      <c r="E33" s="5" t="n">
        <v>856</v>
      </c>
      <c r="F33" s="6" t="n">
        <v>4</v>
      </c>
      <c r="G33" s="7" t="n">
        <f aca="false">E33*F33</f>
        <v>3424</v>
      </c>
      <c r="H33" s="8"/>
      <c r="I33" s="4"/>
      <c r="K33" s="10"/>
      <c r="L33" s="7"/>
      <c r="M33" s="6"/>
      <c r="N33" s="5" t="n">
        <v>856</v>
      </c>
    </row>
    <row r="34" customFormat="false" ht="11.25" hidden="false" customHeight="false" outlineLevel="0" collapsed="false">
      <c r="A34" s="1" t="n">
        <v>36728</v>
      </c>
      <c r="B34" s="35" t="s">
        <v>28</v>
      </c>
      <c r="C34" s="3" t="s">
        <v>18</v>
      </c>
      <c r="D34" s="4" t="n">
        <v>255905</v>
      </c>
      <c r="E34" s="5" t="n">
        <v>152</v>
      </c>
      <c r="F34" s="6" t="n">
        <v>3.91</v>
      </c>
      <c r="G34" s="7" t="n">
        <f aca="false">E34*F34</f>
        <v>594.32</v>
      </c>
      <c r="H34" s="8"/>
      <c r="I34" s="4"/>
      <c r="K34" s="10"/>
      <c r="L34" s="7"/>
      <c r="M34" s="6"/>
      <c r="N34" s="5" t="n">
        <v>152</v>
      </c>
    </row>
    <row r="35" customFormat="false" ht="11.25" hidden="false" customHeight="false" outlineLevel="0" collapsed="false">
      <c r="A35" s="1" t="s">
        <v>116</v>
      </c>
      <c r="B35" s="35" t="s">
        <v>28</v>
      </c>
      <c r="C35" s="3" t="s">
        <v>18</v>
      </c>
      <c r="D35" s="4" t="n">
        <v>255905</v>
      </c>
      <c r="E35" s="5" t="n">
        <v>3153</v>
      </c>
      <c r="F35" s="6" t="n">
        <v>3.93</v>
      </c>
      <c r="G35" s="7" t="n">
        <f aca="false">E35*F35</f>
        <v>12391.29</v>
      </c>
      <c r="H35" s="8"/>
      <c r="I35" s="4"/>
      <c r="K35" s="10"/>
      <c r="L35" s="7"/>
      <c r="M35" s="6"/>
      <c r="N35" s="5" t="n">
        <v>3153</v>
      </c>
    </row>
    <row r="36" customFormat="false" ht="11.25" hidden="false" customHeight="false" outlineLevel="0" collapsed="false">
      <c r="A36" s="1" t="n">
        <v>36732</v>
      </c>
      <c r="B36" s="35" t="s">
        <v>28</v>
      </c>
      <c r="C36" s="3" t="s">
        <v>18</v>
      </c>
      <c r="D36" s="4" t="n">
        <v>255905</v>
      </c>
      <c r="E36" s="5" t="n">
        <v>770</v>
      </c>
      <c r="F36" s="6" t="n">
        <v>3.74</v>
      </c>
      <c r="G36" s="7" t="n">
        <f aca="false">E36*F36</f>
        <v>2879.8</v>
      </c>
      <c r="H36" s="8"/>
      <c r="I36" s="4"/>
      <c r="K36" s="10"/>
      <c r="L36" s="7"/>
      <c r="M36" s="6"/>
      <c r="N36" s="5" t="n">
        <v>770</v>
      </c>
    </row>
    <row r="37" customFormat="false" ht="11.25" hidden="false" customHeight="false" outlineLevel="0" collapsed="false">
      <c r="A37" s="1" t="n">
        <v>36736</v>
      </c>
      <c r="B37" s="35" t="s">
        <v>28</v>
      </c>
      <c r="C37" s="3" t="s">
        <v>18</v>
      </c>
      <c r="D37" s="4" t="n">
        <v>255905</v>
      </c>
      <c r="E37" s="5" t="n">
        <v>2</v>
      </c>
      <c r="F37" s="6" t="n">
        <v>3.82</v>
      </c>
      <c r="G37" s="7" t="n">
        <f aca="false">E37*F37</f>
        <v>7.64</v>
      </c>
      <c r="H37" s="8"/>
      <c r="I37" s="4"/>
      <c r="K37" s="10"/>
      <c r="L37" s="7"/>
      <c r="M37" s="6"/>
      <c r="N37" s="5" t="n">
        <v>2</v>
      </c>
    </row>
    <row r="38" customFormat="false" ht="11.25" hidden="false" customHeight="false" outlineLevel="0" collapsed="false">
      <c r="A38" s="1" t="n">
        <v>36737</v>
      </c>
      <c r="B38" s="35" t="s">
        <v>28</v>
      </c>
      <c r="C38" s="3" t="s">
        <v>18</v>
      </c>
      <c r="D38" s="4" t="n">
        <v>255905</v>
      </c>
      <c r="E38" s="5" t="n">
        <v>227</v>
      </c>
      <c r="F38" s="41" t="n">
        <v>3.82</v>
      </c>
      <c r="G38" s="39" t="n">
        <f aca="false">E38*F38</f>
        <v>867.14</v>
      </c>
      <c r="H38" s="8"/>
      <c r="I38" s="4"/>
      <c r="K38" s="10"/>
      <c r="L38" s="7"/>
      <c r="M38" s="6"/>
      <c r="N38" s="5" t="n">
        <v>227</v>
      </c>
    </row>
    <row r="39" customFormat="false" ht="11.25" hidden="false" customHeight="false" outlineLevel="0" collapsed="false">
      <c r="A39" s="1"/>
      <c r="B39" s="35"/>
      <c r="C39" s="3"/>
      <c r="D39" s="4"/>
      <c r="E39" s="31" t="n">
        <f aca="false">SUM(E24:E38)</f>
        <v>81178</v>
      </c>
      <c r="F39" s="6"/>
      <c r="G39" s="7"/>
      <c r="H39" s="3" t="s">
        <v>18</v>
      </c>
      <c r="I39" s="9" t="n">
        <v>320143</v>
      </c>
      <c r="J39" s="5" t="n">
        <v>50000</v>
      </c>
      <c r="K39" s="10" t="n">
        <v>4.35</v>
      </c>
      <c r="L39" s="7" t="n">
        <f aca="false">J39*K39</f>
        <v>217500</v>
      </c>
      <c r="M39" s="6" t="n">
        <f aca="false">F40-K39</f>
        <v>-4.35</v>
      </c>
      <c r="N39" s="5" t="n">
        <v>50000</v>
      </c>
    </row>
    <row r="40" customFormat="false" ht="11.25" hidden="false" customHeight="false" outlineLevel="0" collapsed="false">
      <c r="A40" s="1" t="s">
        <v>113</v>
      </c>
      <c r="B40" s="35" t="s">
        <v>28</v>
      </c>
      <c r="C40" s="3"/>
      <c r="D40" s="4"/>
      <c r="F40" s="6"/>
      <c r="G40" s="7"/>
      <c r="H40" s="3" t="s">
        <v>18</v>
      </c>
      <c r="I40" s="9" t="n">
        <v>257324</v>
      </c>
      <c r="J40" s="5" t="n">
        <v>2400</v>
      </c>
      <c r="K40" s="10" t="n">
        <v>4.34</v>
      </c>
      <c r="L40" s="7" t="n">
        <f aca="false">J40*K40</f>
        <v>10416</v>
      </c>
      <c r="M40" s="6" t="n">
        <f aca="false">F41-K40</f>
        <v>-4.34</v>
      </c>
      <c r="N40" s="5" t="n">
        <v>2400</v>
      </c>
    </row>
    <row r="41" customFormat="false" ht="11.25" hidden="false" customHeight="false" outlineLevel="0" collapsed="false">
      <c r="A41" s="1" t="s">
        <v>113</v>
      </c>
      <c r="B41" s="35" t="s">
        <v>28</v>
      </c>
      <c r="C41" s="3"/>
      <c r="D41" s="4"/>
      <c r="F41" s="6"/>
      <c r="G41" s="7"/>
      <c r="H41" s="3" t="s">
        <v>18</v>
      </c>
      <c r="I41" s="9" t="n">
        <v>257324</v>
      </c>
      <c r="J41" s="5" t="n">
        <v>20200</v>
      </c>
      <c r="K41" s="10" t="n">
        <v>4.2</v>
      </c>
      <c r="L41" s="7" t="n">
        <f aca="false">J41*K41</f>
        <v>84840</v>
      </c>
      <c r="M41" s="6" t="n">
        <f aca="false">F42-K41</f>
        <v>-4.2</v>
      </c>
      <c r="N41" s="5" t="n">
        <v>20200</v>
      </c>
    </row>
    <row r="42" customFormat="false" ht="11.25" hidden="false" customHeight="false" outlineLevel="0" collapsed="false">
      <c r="A42" s="1" t="n">
        <v>36713</v>
      </c>
      <c r="B42" s="35" t="s">
        <v>28</v>
      </c>
      <c r="C42" s="3"/>
      <c r="D42" s="4"/>
      <c r="F42" s="6"/>
      <c r="G42" s="7"/>
      <c r="H42" s="3" t="s">
        <v>18</v>
      </c>
      <c r="I42" s="9" t="n">
        <v>257324</v>
      </c>
      <c r="J42" s="5" t="n">
        <v>308</v>
      </c>
      <c r="K42" s="10" t="n">
        <v>4.05</v>
      </c>
      <c r="L42" s="7" t="n">
        <f aca="false">J42*K42</f>
        <v>1247.4</v>
      </c>
      <c r="M42" s="6" t="n">
        <f aca="false">F43-K42</f>
        <v>-4.05</v>
      </c>
      <c r="N42" s="5" t="n">
        <v>0</v>
      </c>
    </row>
    <row r="43" customFormat="false" ht="11.25" hidden="false" customHeight="false" outlineLevel="0" collapsed="false">
      <c r="A43" s="1" t="n">
        <v>36714</v>
      </c>
      <c r="B43" s="35" t="s">
        <v>28</v>
      </c>
      <c r="C43" s="3"/>
      <c r="D43" s="4"/>
      <c r="F43" s="6"/>
      <c r="G43" s="7"/>
      <c r="H43" s="3" t="s">
        <v>18</v>
      </c>
      <c r="I43" s="9" t="n">
        <v>257324</v>
      </c>
      <c r="J43" s="5" t="n">
        <v>493</v>
      </c>
      <c r="K43" s="10" t="n">
        <v>4.35</v>
      </c>
      <c r="L43" s="7" t="n">
        <f aca="false">J43*K43</f>
        <v>2144.55</v>
      </c>
      <c r="M43" s="6" t="n">
        <f aca="false">F44-K43</f>
        <v>-4.35</v>
      </c>
      <c r="N43" s="5" t="n">
        <v>493</v>
      </c>
    </row>
    <row r="44" customFormat="false" ht="11.25" hidden="false" customHeight="false" outlineLevel="0" collapsed="false">
      <c r="A44" s="1" t="n">
        <v>36720</v>
      </c>
      <c r="B44" s="35" t="s">
        <v>28</v>
      </c>
      <c r="C44" s="3"/>
      <c r="D44" s="4"/>
      <c r="F44" s="6"/>
      <c r="G44" s="7"/>
      <c r="H44" s="3" t="s">
        <v>18</v>
      </c>
      <c r="I44" s="9" t="n">
        <v>257324</v>
      </c>
      <c r="J44" s="5" t="n">
        <v>2238</v>
      </c>
      <c r="K44" s="10" t="n">
        <v>4.19</v>
      </c>
      <c r="L44" s="7" t="n">
        <f aca="false">J44*K44</f>
        <v>9377.22</v>
      </c>
      <c r="M44" s="6" t="n">
        <f aca="false">F45-K44</f>
        <v>-4.19</v>
      </c>
      <c r="N44" s="5" t="n">
        <v>2238</v>
      </c>
    </row>
    <row r="45" customFormat="false" ht="11.25" hidden="false" customHeight="false" outlineLevel="0" collapsed="false">
      <c r="A45" s="1" t="s">
        <v>115</v>
      </c>
      <c r="B45" s="35" t="s">
        <v>28</v>
      </c>
      <c r="C45" s="3"/>
      <c r="D45" s="4"/>
      <c r="F45" s="6"/>
      <c r="G45" s="7"/>
      <c r="H45" s="3" t="s">
        <v>18</v>
      </c>
      <c r="I45" s="9" t="n">
        <v>257324</v>
      </c>
      <c r="J45" s="5" t="n">
        <v>643</v>
      </c>
      <c r="K45" s="10" t="n">
        <v>4.12</v>
      </c>
      <c r="L45" s="7" t="n">
        <f aca="false">J45*K45</f>
        <v>2649.16</v>
      </c>
      <c r="M45" s="6" t="n">
        <f aca="false">F46-K45</f>
        <v>-4.12</v>
      </c>
      <c r="N45" s="5" t="n">
        <v>643</v>
      </c>
    </row>
    <row r="46" customFormat="false" ht="11.25" hidden="false" customHeight="false" outlineLevel="0" collapsed="false">
      <c r="A46" s="1" t="n">
        <v>36727</v>
      </c>
      <c r="B46" s="35" t="s">
        <v>28</v>
      </c>
      <c r="C46" s="3"/>
      <c r="D46" s="4"/>
      <c r="F46" s="6"/>
      <c r="G46" s="7"/>
      <c r="H46" s="3" t="s">
        <v>18</v>
      </c>
      <c r="I46" s="9" t="n">
        <v>257324</v>
      </c>
      <c r="J46" s="5" t="n">
        <v>2157</v>
      </c>
      <c r="K46" s="10" t="n">
        <v>3.93</v>
      </c>
      <c r="L46" s="7" t="n">
        <f aca="false">J46*K46</f>
        <v>8477.01</v>
      </c>
      <c r="M46" s="6" t="n">
        <f aca="false">F47-K46</f>
        <v>-3.93</v>
      </c>
      <c r="N46" s="5" t="n">
        <v>2157</v>
      </c>
    </row>
    <row r="47" customFormat="false" ht="11.25" hidden="false" customHeight="false" outlineLevel="0" collapsed="false">
      <c r="A47" s="1" t="n">
        <v>36728</v>
      </c>
      <c r="B47" s="35" t="s">
        <v>28</v>
      </c>
      <c r="C47" s="3"/>
      <c r="D47" s="4"/>
      <c r="F47" s="6"/>
      <c r="G47" s="7"/>
      <c r="H47" s="3" t="s">
        <v>18</v>
      </c>
      <c r="I47" s="9" t="n">
        <v>257324</v>
      </c>
      <c r="J47" s="5" t="n">
        <v>4454</v>
      </c>
      <c r="K47" s="10" t="n">
        <v>3.68</v>
      </c>
      <c r="L47" s="7" t="n">
        <f aca="false">J47*K47</f>
        <v>16390.72</v>
      </c>
      <c r="M47" s="6" t="n">
        <f aca="false">F48-K47</f>
        <v>-3.68</v>
      </c>
      <c r="N47" s="5" t="n">
        <v>4454</v>
      </c>
    </row>
    <row r="48" customFormat="false" ht="11.25" hidden="false" customHeight="false" outlineLevel="0" collapsed="false">
      <c r="A48" s="1" t="n">
        <v>36733</v>
      </c>
      <c r="B48" s="35" t="s">
        <v>28</v>
      </c>
      <c r="C48" s="3"/>
      <c r="D48" s="4"/>
      <c r="F48" s="6"/>
      <c r="G48" s="7"/>
      <c r="H48" s="3" t="s">
        <v>18</v>
      </c>
      <c r="I48" s="9" t="n">
        <v>257324</v>
      </c>
      <c r="J48" s="5" t="n">
        <v>1588</v>
      </c>
      <c r="K48" s="10" t="n">
        <v>3.67</v>
      </c>
      <c r="L48" s="7" t="n">
        <f aca="false">J48*K48</f>
        <v>5827.96</v>
      </c>
      <c r="M48" s="6" t="n">
        <f aca="false">F49-K48</f>
        <v>-3.67</v>
      </c>
      <c r="N48" s="5" t="n">
        <v>1588</v>
      </c>
    </row>
    <row r="49" customFormat="false" ht="11.25" hidden="false" customHeight="false" outlineLevel="0" collapsed="false">
      <c r="A49" s="1" t="n">
        <v>36734</v>
      </c>
      <c r="B49" s="35" t="s">
        <v>28</v>
      </c>
      <c r="C49" s="3"/>
      <c r="D49" s="4"/>
      <c r="F49" s="6"/>
      <c r="G49" s="7"/>
      <c r="H49" s="3" t="s">
        <v>18</v>
      </c>
      <c r="I49" s="9" t="n">
        <v>257324</v>
      </c>
      <c r="J49" s="5" t="n">
        <v>1862</v>
      </c>
      <c r="K49" s="10" t="n">
        <v>3.82</v>
      </c>
      <c r="L49" s="8" t="n">
        <f aca="false">J49*K49</f>
        <v>7112.84</v>
      </c>
      <c r="M49" s="58" t="n">
        <f aca="false">F50-K49</f>
        <v>-3.82</v>
      </c>
      <c r="N49" s="5" t="n">
        <v>1862</v>
      </c>
    </row>
    <row r="50" customFormat="false" ht="11.25" hidden="false" customHeight="false" outlineLevel="0" collapsed="false">
      <c r="A50" s="1" t="n">
        <v>36735</v>
      </c>
      <c r="B50" s="35" t="s">
        <v>28</v>
      </c>
      <c r="C50" s="3"/>
      <c r="D50" s="4"/>
      <c r="F50" s="6"/>
      <c r="G50" s="7"/>
      <c r="H50" s="3"/>
      <c r="I50" s="9"/>
      <c r="J50" s="31" t="n">
        <f aca="false">SUM(J39:J49)</f>
        <v>86343</v>
      </c>
      <c r="K50" s="10"/>
      <c r="L50" s="8"/>
      <c r="M50" s="58"/>
      <c r="P50" s="32" t="s">
        <v>120</v>
      </c>
    </row>
    <row r="51" customFormat="false" ht="11.25" hidden="false" customHeight="false" outlineLevel="0" collapsed="false">
      <c r="A51" s="1"/>
      <c r="B51" s="35" t="s">
        <v>12</v>
      </c>
      <c r="C51" s="3"/>
      <c r="D51" s="4"/>
      <c r="F51" s="6"/>
      <c r="G51" s="8"/>
      <c r="H51" s="3"/>
      <c r="M51" s="3"/>
    </row>
    <row r="52" customFormat="false" ht="11.25" hidden="false" customHeight="false" outlineLevel="0" collapsed="false">
      <c r="C52" s="3"/>
      <c r="H52" s="71"/>
      <c r="I52" s="9"/>
      <c r="K52" s="10"/>
      <c r="L52" s="8" t="n">
        <f aca="false">J52*K52</f>
        <v>0</v>
      </c>
      <c r="M52" s="107" t="n">
        <f aca="false">F53-K52</f>
        <v>11625</v>
      </c>
      <c r="P52" s="32" t="s">
        <v>121</v>
      </c>
    </row>
    <row r="53" customFormat="false" ht="11.25" hidden="false" customHeight="false" outlineLevel="0" collapsed="false">
      <c r="A53" s="1" t="s">
        <v>122</v>
      </c>
      <c r="B53" s="35" t="s">
        <v>123</v>
      </c>
      <c r="C53" s="3" t="s">
        <v>18</v>
      </c>
      <c r="D53" s="4" t="n">
        <v>320145</v>
      </c>
      <c r="E53" s="5" t="n">
        <v>0</v>
      </c>
      <c r="F53" s="108" t="n">
        <v>11625</v>
      </c>
      <c r="G53" s="8" t="n">
        <v>11625</v>
      </c>
      <c r="H53" s="3"/>
      <c r="M53" s="3"/>
    </row>
    <row r="54" customFormat="false" ht="11.25" hidden="false" customHeight="false" outlineLevel="0" collapsed="false">
      <c r="B54" s="2" t="s">
        <v>12</v>
      </c>
      <c r="C54" s="3"/>
      <c r="H54" s="3"/>
      <c r="M54" s="3"/>
    </row>
    <row r="55" customFormat="false" ht="11.25" hidden="false" customHeight="false" outlineLevel="0" collapsed="false">
      <c r="C55" s="3"/>
      <c r="H55" s="3" t="s">
        <v>16</v>
      </c>
      <c r="I55" s="2" t="n">
        <v>316844</v>
      </c>
      <c r="J55" s="5" t="n">
        <v>186000</v>
      </c>
      <c r="K55" s="11" t="n">
        <v>4.42</v>
      </c>
      <c r="L55" s="39" t="n">
        <f aca="false">J55*K55</f>
        <v>822120</v>
      </c>
      <c r="M55" s="3"/>
    </row>
    <row r="56" customFormat="false" ht="11.25" hidden="false" customHeight="false" outlineLevel="0" collapsed="false">
      <c r="A56" s="2" t="s">
        <v>124</v>
      </c>
      <c r="B56" s="2" t="s">
        <v>35</v>
      </c>
      <c r="C56" s="3"/>
      <c r="H56" s="3"/>
      <c r="M56" s="3"/>
    </row>
    <row r="57" customFormat="false" ht="11.25" hidden="false" customHeight="false" outlineLevel="0" collapsed="false">
      <c r="C57" s="3"/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true" showRowColHeaders="true" showZeros="true" rightToLeft="false" tabSelected="false" showOutlineSymbols="true" defaultGridColor="true" view="normal" topLeftCell="I1" colorId="64" zoomScale="80" zoomScaleNormal="80" zoomScalePageLayoutView="100" workbookViewId="0">
      <selection pane="topLeft" activeCell="Q4" activeCellId="0" sqref="Q4:Q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2" width="8.56"/>
    <col collapsed="false" customWidth="false" hidden="false" outlineLevel="0" max="6" min="3" style="2" width="9.14"/>
    <col collapsed="false" customWidth="true" hidden="false" outlineLevel="0" max="7" min="7" style="2" width="11.99"/>
    <col collapsed="false" customWidth="false" hidden="false" outlineLevel="0" max="8" min="8" style="2" width="9.14"/>
    <col collapsed="false" customWidth="true" hidden="false" outlineLevel="0" max="9" min="9" style="2" width="6.56"/>
    <col collapsed="false" customWidth="false" hidden="false" outlineLevel="0" max="11" min="10" style="2" width="9.14"/>
    <col collapsed="false" customWidth="true" hidden="false" outlineLevel="0" max="12" min="12" style="2" width="11.99"/>
    <col collapsed="false" customWidth="false" hidden="false" outlineLevel="0" max="15" min="13" style="2" width="9.14"/>
    <col collapsed="false" customWidth="true" hidden="false" outlineLevel="0" max="16" min="16" style="2" width="23.28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A1" s="1"/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76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0" t="s">
        <v>11</v>
      </c>
      <c r="G2" s="47" t="s">
        <v>12</v>
      </c>
      <c r="H2" s="22" t="s">
        <v>8</v>
      </c>
      <c r="I2" s="17" t="s">
        <v>9</v>
      </c>
      <c r="J2" s="19" t="s">
        <v>10</v>
      </c>
      <c r="K2" s="23" t="s">
        <v>11</v>
      </c>
      <c r="L2" s="47" t="s">
        <v>12</v>
      </c>
      <c r="M2" s="50"/>
      <c r="N2" s="19" t="s">
        <v>10</v>
      </c>
      <c r="O2" s="47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1" t="n">
        <v>36740</v>
      </c>
      <c r="B3" s="35" t="s">
        <v>15</v>
      </c>
      <c r="C3" s="3" t="s">
        <v>18</v>
      </c>
      <c r="D3" s="4" t="n">
        <v>320145</v>
      </c>
      <c r="E3" s="5" t="n">
        <v>21985</v>
      </c>
      <c r="F3" s="6" t="n">
        <v>3.86</v>
      </c>
      <c r="G3" s="7" t="n">
        <f aca="false">E3*F3</f>
        <v>84862.1</v>
      </c>
      <c r="H3" s="8"/>
      <c r="I3" s="9" t="n">
        <v>320143</v>
      </c>
      <c r="J3" s="5" t="n">
        <v>21985</v>
      </c>
      <c r="K3" s="10" t="n">
        <v>3.85</v>
      </c>
      <c r="L3" s="7" t="n">
        <f aca="false">J3*K3</f>
        <v>84642.25</v>
      </c>
      <c r="M3" s="6" t="n">
        <f aca="false">F3-K3</f>
        <v>0.00999999999999979</v>
      </c>
      <c r="N3" s="5" t="n">
        <v>21985</v>
      </c>
      <c r="O3" s="39" t="n">
        <v>0.01</v>
      </c>
      <c r="Q3" s="24" t="s">
        <v>17</v>
      </c>
    </row>
    <row r="4" customFormat="false" ht="11.25" hidden="false" customHeight="false" outlineLevel="0" collapsed="false">
      <c r="A4" s="1" t="n">
        <v>36741</v>
      </c>
      <c r="B4" s="35" t="s">
        <v>15</v>
      </c>
      <c r="C4" s="3" t="s">
        <v>18</v>
      </c>
      <c r="D4" s="4" t="n">
        <v>320145</v>
      </c>
      <c r="E4" s="5" t="n">
        <v>106209</v>
      </c>
      <c r="F4" s="6" t="n">
        <v>4.18</v>
      </c>
      <c r="G4" s="7" t="n">
        <f aca="false">E4*F4</f>
        <v>443953.62</v>
      </c>
      <c r="H4" s="8"/>
      <c r="I4" s="9" t="n">
        <v>320143</v>
      </c>
      <c r="J4" s="5" t="n">
        <v>106209</v>
      </c>
      <c r="K4" s="10" t="n">
        <v>4.17</v>
      </c>
      <c r="L4" s="7" t="n">
        <f aca="false">J4*K4</f>
        <v>442891.53</v>
      </c>
      <c r="M4" s="6" t="n">
        <f aca="false">F4-K4</f>
        <v>0.00999999999999979</v>
      </c>
      <c r="N4" s="5" t="n">
        <v>106209</v>
      </c>
      <c r="O4" s="39" t="n">
        <v>0.01</v>
      </c>
      <c r="Q4" s="30" t="s">
        <v>20</v>
      </c>
    </row>
    <row r="5" customFormat="false" ht="11.25" hidden="false" customHeight="false" outlineLevel="0" collapsed="false">
      <c r="A5" s="1" t="n">
        <v>36742</v>
      </c>
      <c r="B5" s="35" t="s">
        <v>15</v>
      </c>
      <c r="C5" s="3" t="s">
        <v>18</v>
      </c>
      <c r="D5" s="4" t="n">
        <v>320145</v>
      </c>
      <c r="E5" s="5" t="n">
        <v>11276</v>
      </c>
      <c r="F5" s="6" t="n">
        <v>4.31</v>
      </c>
      <c r="G5" s="7" t="n">
        <f aca="false">E5*F5</f>
        <v>48599.56</v>
      </c>
      <c r="H5" s="8"/>
      <c r="I5" s="9" t="n">
        <v>320143</v>
      </c>
      <c r="J5" s="5" t="n">
        <v>11276</v>
      </c>
      <c r="K5" s="10" t="n">
        <v>4.3</v>
      </c>
      <c r="L5" s="7" t="n">
        <f aca="false">J5*K5</f>
        <v>48486.8</v>
      </c>
      <c r="M5" s="6" t="n">
        <f aca="false">F5-K5</f>
        <v>0.00999999999999979</v>
      </c>
      <c r="N5" s="5" t="n">
        <v>11276</v>
      </c>
      <c r="O5" s="39" t="n">
        <v>0.01</v>
      </c>
    </row>
    <row r="6" customFormat="false" ht="11.25" hidden="false" customHeight="false" outlineLevel="0" collapsed="false">
      <c r="A6" s="1" t="s">
        <v>125</v>
      </c>
      <c r="B6" s="35" t="s">
        <v>15</v>
      </c>
      <c r="C6" s="3" t="s">
        <v>18</v>
      </c>
      <c r="D6" s="4" t="n">
        <v>320145</v>
      </c>
      <c r="E6" s="5" t="n">
        <v>81543</v>
      </c>
      <c r="F6" s="6" t="n">
        <v>4.32</v>
      </c>
      <c r="G6" s="7" t="n">
        <f aca="false">E6*F6</f>
        <v>352265.76</v>
      </c>
      <c r="H6" s="8"/>
      <c r="I6" s="9" t="n">
        <v>320143</v>
      </c>
      <c r="J6" s="5" t="n">
        <v>81543</v>
      </c>
      <c r="K6" s="10" t="n">
        <v>4.31</v>
      </c>
      <c r="L6" s="7" t="n">
        <f aca="false">J6*K6</f>
        <v>351450.33</v>
      </c>
      <c r="M6" s="6" t="n">
        <f aca="false">F6-K6</f>
        <v>0.0100000000000007</v>
      </c>
      <c r="N6" s="5" t="n">
        <v>81543</v>
      </c>
      <c r="O6" s="39" t="n">
        <v>0.01</v>
      </c>
    </row>
    <row r="7" customFormat="false" ht="11.25" hidden="false" customHeight="false" outlineLevel="0" collapsed="false">
      <c r="A7" s="1" t="n">
        <v>36747</v>
      </c>
      <c r="B7" s="35" t="s">
        <v>15</v>
      </c>
      <c r="C7" s="3" t="s">
        <v>18</v>
      </c>
      <c r="D7" s="4" t="n">
        <v>320145</v>
      </c>
      <c r="E7" s="5" t="n">
        <v>8804</v>
      </c>
      <c r="F7" s="6" t="n">
        <v>4.56</v>
      </c>
      <c r="G7" s="7" t="n">
        <f aca="false">E7*F7</f>
        <v>40146.24</v>
      </c>
      <c r="H7" s="8"/>
      <c r="I7" s="9" t="n">
        <v>320143</v>
      </c>
      <c r="J7" s="5" t="n">
        <v>8804</v>
      </c>
      <c r="K7" s="10" t="n">
        <v>4.55</v>
      </c>
      <c r="L7" s="7" t="n">
        <f aca="false">J7*K7</f>
        <v>40058.2</v>
      </c>
      <c r="M7" s="6" t="n">
        <f aca="false">F7-K7</f>
        <v>0.00999999999999979</v>
      </c>
      <c r="N7" s="5" t="n">
        <v>8804</v>
      </c>
      <c r="O7" s="39" t="n">
        <v>0.01</v>
      </c>
    </row>
    <row r="8" customFormat="false" ht="11.25" hidden="false" customHeight="false" outlineLevel="0" collapsed="false">
      <c r="A8" s="1" t="n">
        <v>36748</v>
      </c>
      <c r="B8" s="35" t="s">
        <v>15</v>
      </c>
      <c r="C8" s="3" t="s">
        <v>18</v>
      </c>
      <c r="D8" s="4" t="n">
        <v>320145</v>
      </c>
      <c r="E8" s="5" t="n">
        <v>8335</v>
      </c>
      <c r="F8" s="6" t="n">
        <v>4.58</v>
      </c>
      <c r="G8" s="7" t="n">
        <f aca="false">E8*F8</f>
        <v>38174.3</v>
      </c>
      <c r="H8" s="8"/>
      <c r="I8" s="9" t="n">
        <v>320143</v>
      </c>
      <c r="J8" s="5" t="n">
        <v>8335</v>
      </c>
      <c r="K8" s="10" t="n">
        <v>4.57</v>
      </c>
      <c r="L8" s="7" t="n">
        <f aca="false">J8*K8</f>
        <v>38090.95</v>
      </c>
      <c r="M8" s="6" t="n">
        <f aca="false">F8-K8</f>
        <v>0.00999999999999979</v>
      </c>
      <c r="N8" s="5" t="n">
        <v>8335</v>
      </c>
      <c r="O8" s="39" t="n">
        <v>0.01</v>
      </c>
    </row>
    <row r="9" customFormat="false" ht="11.25" hidden="false" customHeight="false" outlineLevel="0" collapsed="false">
      <c r="A9" s="1" t="n">
        <v>36749</v>
      </c>
      <c r="B9" s="35" t="s">
        <v>15</v>
      </c>
      <c r="C9" s="3" t="s">
        <v>18</v>
      </c>
      <c r="D9" s="4" t="n">
        <v>320145</v>
      </c>
      <c r="E9" s="5" t="n">
        <v>81942</v>
      </c>
      <c r="F9" s="6" t="n">
        <v>4.5</v>
      </c>
      <c r="G9" s="7" t="n">
        <f aca="false">E9*F9</f>
        <v>368739</v>
      </c>
      <c r="H9" s="8"/>
      <c r="I9" s="9" t="n">
        <v>320143</v>
      </c>
      <c r="J9" s="5" t="n">
        <v>81942</v>
      </c>
      <c r="K9" s="10" t="n">
        <v>4.49</v>
      </c>
      <c r="L9" s="7" t="n">
        <f aca="false">J9*K9</f>
        <v>367919.58</v>
      </c>
      <c r="M9" s="6" t="n">
        <f aca="false">F9-K9</f>
        <v>0.00999999999999979</v>
      </c>
      <c r="N9" s="5" t="n">
        <v>81942</v>
      </c>
      <c r="O9" s="39" t="n">
        <v>0.01</v>
      </c>
    </row>
    <row r="10" customFormat="false" ht="11.25" hidden="false" customHeight="false" outlineLevel="0" collapsed="false">
      <c r="A10" s="1" t="s">
        <v>126</v>
      </c>
      <c r="B10" s="35" t="s">
        <v>15</v>
      </c>
      <c r="C10" s="3" t="s">
        <v>18</v>
      </c>
      <c r="D10" s="4" t="n">
        <v>320145</v>
      </c>
      <c r="E10" s="5" t="n">
        <v>131115</v>
      </c>
      <c r="F10" s="6" t="n">
        <v>4.51</v>
      </c>
      <c r="G10" s="7" t="n">
        <f aca="false">E10*F10</f>
        <v>591328.65</v>
      </c>
      <c r="H10" s="8"/>
      <c r="I10" s="9" t="n">
        <v>320143</v>
      </c>
      <c r="J10" s="5" t="n">
        <v>131115</v>
      </c>
      <c r="K10" s="10" t="n">
        <v>4.5</v>
      </c>
      <c r="L10" s="7" t="n">
        <f aca="false">J10*K10</f>
        <v>590017.5</v>
      </c>
      <c r="M10" s="6" t="n">
        <f aca="false">F10-K10</f>
        <v>0.00999999999999979</v>
      </c>
      <c r="N10" s="5" t="n">
        <v>131115</v>
      </c>
      <c r="O10" s="39" t="n">
        <v>0.01</v>
      </c>
    </row>
    <row r="11" customFormat="false" ht="11.25" hidden="false" customHeight="false" outlineLevel="0" collapsed="false">
      <c r="A11" s="1" t="n">
        <v>36753</v>
      </c>
      <c r="B11" s="35" t="s">
        <v>15</v>
      </c>
      <c r="C11" s="3" t="s">
        <v>18</v>
      </c>
      <c r="D11" s="4" t="n">
        <v>320145</v>
      </c>
      <c r="E11" s="5" t="n">
        <v>104212</v>
      </c>
      <c r="F11" s="6" t="n">
        <v>4.5</v>
      </c>
      <c r="G11" s="7" t="n">
        <f aca="false">E11*F11</f>
        <v>468954</v>
      </c>
      <c r="H11" s="8"/>
      <c r="I11" s="9" t="n">
        <v>320143</v>
      </c>
      <c r="J11" s="5" t="n">
        <v>104212</v>
      </c>
      <c r="K11" s="10" t="n">
        <v>4.49</v>
      </c>
      <c r="L11" s="7" t="n">
        <f aca="false">J11*K11</f>
        <v>467911.88</v>
      </c>
      <c r="M11" s="6" t="n">
        <f aca="false">F11-K11</f>
        <v>0.00999999999999979</v>
      </c>
      <c r="N11" s="5" t="n">
        <v>104212</v>
      </c>
      <c r="O11" s="39" t="n">
        <v>0.01</v>
      </c>
    </row>
    <row r="12" customFormat="false" ht="11.25" hidden="false" customHeight="false" outlineLevel="0" collapsed="false">
      <c r="A12" s="1" t="n">
        <v>36754</v>
      </c>
      <c r="B12" s="35" t="s">
        <v>15</v>
      </c>
      <c r="C12" s="3" t="s">
        <v>18</v>
      </c>
      <c r="D12" s="4" t="n">
        <v>320145</v>
      </c>
      <c r="E12" s="5" t="n">
        <v>6564</v>
      </c>
      <c r="F12" s="6" t="n">
        <v>4.3</v>
      </c>
      <c r="G12" s="7" t="n">
        <f aca="false">E12*F12</f>
        <v>28225.2</v>
      </c>
      <c r="H12" s="8"/>
      <c r="I12" s="9" t="n">
        <v>320143</v>
      </c>
      <c r="J12" s="5" t="n">
        <v>6564</v>
      </c>
      <c r="K12" s="10" t="n">
        <v>4.29</v>
      </c>
      <c r="L12" s="7" t="n">
        <f aca="false">J12*K12</f>
        <v>28159.56</v>
      </c>
      <c r="M12" s="6" t="n">
        <f aca="false">F12-K12</f>
        <v>0.00999999999999979</v>
      </c>
      <c r="N12" s="5" t="n">
        <v>6564</v>
      </c>
      <c r="O12" s="39" t="n">
        <v>0.01</v>
      </c>
    </row>
    <row r="13" customFormat="false" ht="11.25" hidden="false" customHeight="false" outlineLevel="0" collapsed="false">
      <c r="A13" s="1" t="n">
        <v>36755</v>
      </c>
      <c r="B13" s="35" t="s">
        <v>15</v>
      </c>
      <c r="C13" s="3" t="s">
        <v>18</v>
      </c>
      <c r="D13" s="4" t="n">
        <v>320145</v>
      </c>
      <c r="E13" s="5" t="n">
        <v>65644</v>
      </c>
      <c r="F13" s="6" t="n">
        <v>4.3</v>
      </c>
      <c r="G13" s="7" t="n">
        <f aca="false">E13*F13</f>
        <v>282269.2</v>
      </c>
      <c r="H13" s="8"/>
      <c r="I13" s="9" t="n">
        <v>320143</v>
      </c>
      <c r="J13" s="5" t="n">
        <v>65644</v>
      </c>
      <c r="K13" s="10" t="n">
        <v>4.29</v>
      </c>
      <c r="L13" s="7" t="n">
        <f aca="false">J13*K13</f>
        <v>281612.76</v>
      </c>
      <c r="M13" s="6" t="n">
        <f aca="false">F13-K13</f>
        <v>0.00999999999999979</v>
      </c>
      <c r="N13" s="5" t="n">
        <v>65644</v>
      </c>
      <c r="O13" s="39" t="n">
        <v>0.01</v>
      </c>
    </row>
    <row r="14" customFormat="false" ht="11.25" hidden="false" customHeight="false" outlineLevel="0" collapsed="false">
      <c r="A14" s="1" t="n">
        <v>36756</v>
      </c>
      <c r="B14" s="35" t="s">
        <v>15</v>
      </c>
      <c r="C14" s="3" t="s">
        <v>18</v>
      </c>
      <c r="D14" s="4" t="n">
        <v>320145</v>
      </c>
      <c r="E14" s="5" t="n">
        <v>84145</v>
      </c>
      <c r="F14" s="6" t="n">
        <v>4.44</v>
      </c>
      <c r="G14" s="7" t="n">
        <f aca="false">E14*F14</f>
        <v>373603.8</v>
      </c>
      <c r="H14" s="8"/>
      <c r="I14" s="9" t="n">
        <v>320143</v>
      </c>
      <c r="J14" s="5" t="n">
        <v>84145</v>
      </c>
      <c r="K14" s="10" t="n">
        <v>4.43</v>
      </c>
      <c r="L14" s="7" t="n">
        <f aca="false">J14*K14</f>
        <v>372762.35</v>
      </c>
      <c r="M14" s="6" t="n">
        <f aca="false">F14-K14</f>
        <v>0.0100000000000007</v>
      </c>
      <c r="N14" s="5" t="n">
        <v>84145</v>
      </c>
      <c r="O14" s="39" t="n">
        <v>0.01</v>
      </c>
    </row>
    <row r="15" customFormat="false" ht="11.25" hidden="false" customHeight="false" outlineLevel="0" collapsed="false">
      <c r="A15" s="1" t="s">
        <v>127</v>
      </c>
      <c r="B15" s="35" t="s">
        <v>15</v>
      </c>
      <c r="C15" s="3" t="s">
        <v>18</v>
      </c>
      <c r="D15" s="4" t="n">
        <v>320145</v>
      </c>
      <c r="E15" s="5" t="n">
        <v>253761</v>
      </c>
      <c r="F15" s="6" t="n">
        <v>4.45</v>
      </c>
      <c r="G15" s="7" t="n">
        <f aca="false">E15*F15</f>
        <v>1129236.45</v>
      </c>
      <c r="H15" s="8"/>
      <c r="I15" s="9" t="n">
        <v>320143</v>
      </c>
      <c r="J15" s="5" t="n">
        <v>253761</v>
      </c>
      <c r="K15" s="10" t="n">
        <v>4.44</v>
      </c>
      <c r="L15" s="7" t="n">
        <f aca="false">J15*K15</f>
        <v>1126698.84</v>
      </c>
      <c r="M15" s="6" t="n">
        <f aca="false">F15-K15</f>
        <v>0.00999999999999979</v>
      </c>
      <c r="N15" s="5" t="n">
        <v>253761</v>
      </c>
      <c r="O15" s="39" t="n">
        <v>0.01</v>
      </c>
    </row>
    <row r="16" customFormat="false" ht="11.25" hidden="false" customHeight="false" outlineLevel="0" collapsed="false">
      <c r="A16" s="1" t="n">
        <v>36760</v>
      </c>
      <c r="B16" s="35" t="s">
        <v>15</v>
      </c>
      <c r="C16" s="3" t="s">
        <v>18</v>
      </c>
      <c r="D16" s="4" t="n">
        <v>320145</v>
      </c>
      <c r="E16" s="5" t="n">
        <v>72037</v>
      </c>
      <c r="F16" s="6" t="n">
        <v>4.61</v>
      </c>
      <c r="G16" s="7" t="n">
        <f aca="false">E16*F16</f>
        <v>332090.57</v>
      </c>
      <c r="H16" s="8"/>
      <c r="I16" s="9" t="n">
        <v>320143</v>
      </c>
      <c r="J16" s="5" t="n">
        <v>72037</v>
      </c>
      <c r="K16" s="10" t="n">
        <v>4.6</v>
      </c>
      <c r="L16" s="7" t="n">
        <f aca="false">J16*K16</f>
        <v>331370.2</v>
      </c>
      <c r="M16" s="6" t="n">
        <f aca="false">F16-K16</f>
        <v>0.0100000000000007</v>
      </c>
      <c r="N16" s="5" t="n">
        <v>72037</v>
      </c>
      <c r="O16" s="39" t="n">
        <v>0.01</v>
      </c>
    </row>
    <row r="17" customFormat="false" ht="11.25" hidden="false" customHeight="false" outlineLevel="0" collapsed="false">
      <c r="A17" s="1" t="n">
        <v>36761</v>
      </c>
      <c r="B17" s="35" t="s">
        <v>15</v>
      </c>
      <c r="C17" s="3" t="s">
        <v>18</v>
      </c>
      <c r="D17" s="4" t="n">
        <v>320145</v>
      </c>
      <c r="E17" s="5" t="n">
        <v>121038</v>
      </c>
      <c r="F17" s="6" t="n">
        <v>4.82</v>
      </c>
      <c r="G17" s="7" t="n">
        <f aca="false">E17*F17</f>
        <v>583403.16</v>
      </c>
      <c r="H17" s="8"/>
      <c r="I17" s="9" t="n">
        <v>320143</v>
      </c>
      <c r="J17" s="5" t="n">
        <v>121038</v>
      </c>
      <c r="K17" s="10" t="n">
        <v>4.81</v>
      </c>
      <c r="L17" s="7" t="n">
        <f aca="false">J17*K17</f>
        <v>582192.78</v>
      </c>
      <c r="M17" s="6" t="n">
        <f aca="false">F17-K17</f>
        <v>0.0100000000000007</v>
      </c>
      <c r="N17" s="5" t="n">
        <v>121038</v>
      </c>
      <c r="O17" s="39" t="n">
        <v>0.01</v>
      </c>
    </row>
    <row r="18" customFormat="false" ht="11.25" hidden="false" customHeight="false" outlineLevel="0" collapsed="false">
      <c r="A18" s="1" t="n">
        <v>36762</v>
      </c>
      <c r="B18" s="35" t="s">
        <v>15</v>
      </c>
      <c r="C18" s="3" t="s">
        <v>18</v>
      </c>
      <c r="D18" s="4" t="n">
        <v>320145</v>
      </c>
      <c r="E18" s="5" t="n">
        <v>91095</v>
      </c>
      <c r="F18" s="6" t="n">
        <v>4.73</v>
      </c>
      <c r="G18" s="7" t="n">
        <f aca="false">E18*F18</f>
        <v>430879.35</v>
      </c>
      <c r="H18" s="8"/>
      <c r="I18" s="9" t="n">
        <v>320143</v>
      </c>
      <c r="J18" s="5" t="n">
        <v>91095</v>
      </c>
      <c r="K18" s="10" t="n">
        <v>4.72</v>
      </c>
      <c r="L18" s="7" t="n">
        <f aca="false">J18*K18</f>
        <v>429968.4</v>
      </c>
      <c r="M18" s="6" t="n">
        <f aca="false">F18-K18</f>
        <v>0.0100000000000007</v>
      </c>
      <c r="N18" s="5" t="n">
        <v>91095</v>
      </c>
      <c r="O18" s="39" t="n">
        <v>0.01</v>
      </c>
    </row>
    <row r="19" customFormat="false" ht="11.25" hidden="false" customHeight="false" outlineLevel="0" collapsed="false">
      <c r="A19" s="1" t="n">
        <v>36763</v>
      </c>
      <c r="B19" s="35" t="s">
        <v>15</v>
      </c>
      <c r="C19" s="3" t="s">
        <v>18</v>
      </c>
      <c r="D19" s="4" t="n">
        <v>320145</v>
      </c>
      <c r="E19" s="5" t="n">
        <v>106018</v>
      </c>
      <c r="F19" s="6" t="n">
        <v>4.52</v>
      </c>
      <c r="G19" s="7" t="n">
        <f aca="false">E19*F19</f>
        <v>479201.36</v>
      </c>
      <c r="H19" s="8"/>
      <c r="I19" s="9" t="n">
        <v>320143</v>
      </c>
      <c r="J19" s="5" t="n">
        <v>106018</v>
      </c>
      <c r="K19" s="10" t="n">
        <v>4.51</v>
      </c>
      <c r="L19" s="7" t="n">
        <f aca="false">J19*K19</f>
        <v>478141.18</v>
      </c>
      <c r="M19" s="6" t="n">
        <f aca="false">F19-K19</f>
        <v>0.00999999999999979</v>
      </c>
      <c r="N19" s="5" t="n">
        <v>106018</v>
      </c>
      <c r="O19" s="39" t="n">
        <v>0.01</v>
      </c>
    </row>
    <row r="20" customFormat="false" ht="11.25" hidden="false" customHeight="false" outlineLevel="0" collapsed="false">
      <c r="A20" s="1" t="s">
        <v>128</v>
      </c>
      <c r="B20" s="35" t="s">
        <v>15</v>
      </c>
      <c r="C20" s="3" t="s">
        <v>18</v>
      </c>
      <c r="D20" s="4" t="n">
        <v>320145</v>
      </c>
      <c r="E20" s="5" t="n">
        <v>320346</v>
      </c>
      <c r="F20" s="6" t="n">
        <v>4.62</v>
      </c>
      <c r="G20" s="7" t="n">
        <f aca="false">E20*F20</f>
        <v>1479998.52</v>
      </c>
      <c r="H20" s="8"/>
      <c r="I20" s="9" t="n">
        <v>320143</v>
      </c>
      <c r="J20" s="5" t="n">
        <v>320346</v>
      </c>
      <c r="K20" s="10" t="n">
        <v>4.61</v>
      </c>
      <c r="L20" s="7" t="n">
        <f aca="false">J20*K20</f>
        <v>1476795.06</v>
      </c>
      <c r="M20" s="6" t="n">
        <f aca="false">F20-K20</f>
        <v>0.00999999999999979</v>
      </c>
      <c r="N20" s="5" t="n">
        <v>320346</v>
      </c>
      <c r="O20" s="39" t="n">
        <v>0.01</v>
      </c>
    </row>
    <row r="21" customFormat="false" ht="11.25" hidden="false" customHeight="false" outlineLevel="0" collapsed="false">
      <c r="A21" s="1" t="n">
        <v>36767</v>
      </c>
      <c r="B21" s="35" t="s">
        <v>15</v>
      </c>
      <c r="C21" s="3" t="s">
        <v>18</v>
      </c>
      <c r="D21" s="4" t="n">
        <v>320145</v>
      </c>
      <c r="E21" s="5" t="n">
        <v>26349</v>
      </c>
      <c r="F21" s="6" t="n">
        <v>4.71</v>
      </c>
      <c r="G21" s="7" t="n">
        <f aca="false">E21*F21</f>
        <v>124103.79</v>
      </c>
      <c r="H21" s="8"/>
      <c r="I21" s="9" t="n">
        <v>320143</v>
      </c>
      <c r="J21" s="5" t="n">
        <v>26349</v>
      </c>
      <c r="K21" s="10" t="n">
        <v>4.7</v>
      </c>
      <c r="L21" s="7" t="n">
        <f aca="false">J21*K21</f>
        <v>123840.3</v>
      </c>
      <c r="M21" s="6" t="n">
        <f aca="false">F21-K21</f>
        <v>0.00999999999999979</v>
      </c>
      <c r="N21" s="5" t="n">
        <v>26349</v>
      </c>
      <c r="O21" s="39" t="n">
        <v>0.01</v>
      </c>
    </row>
    <row r="22" customFormat="false" ht="11.25" hidden="false" customHeight="false" outlineLevel="0" collapsed="false">
      <c r="A22" s="1" t="n">
        <v>36768</v>
      </c>
      <c r="B22" s="35" t="s">
        <v>15</v>
      </c>
      <c r="C22" s="3" t="s">
        <v>18</v>
      </c>
      <c r="D22" s="4" t="n">
        <v>320145</v>
      </c>
      <c r="E22" s="5" t="n">
        <v>82715</v>
      </c>
      <c r="F22" s="6" t="n">
        <v>4.73</v>
      </c>
      <c r="G22" s="7" t="n">
        <f aca="false">E22*F22</f>
        <v>391241.95</v>
      </c>
      <c r="H22" s="8"/>
      <c r="I22" s="9" t="n">
        <v>320143</v>
      </c>
      <c r="J22" s="5" t="n">
        <v>82715</v>
      </c>
      <c r="K22" s="10" t="n">
        <v>4.72</v>
      </c>
      <c r="L22" s="7" t="n">
        <f aca="false">J22*K22</f>
        <v>390414.8</v>
      </c>
      <c r="M22" s="6" t="n">
        <f aca="false">F22-K22</f>
        <v>0.0100000000000007</v>
      </c>
      <c r="N22" s="5" t="n">
        <v>82715</v>
      </c>
      <c r="O22" s="39" t="n">
        <v>0.01</v>
      </c>
    </row>
    <row r="23" customFormat="false" ht="11.25" hidden="false" customHeight="false" outlineLevel="0" collapsed="false">
      <c r="A23" s="1" t="n">
        <v>36769</v>
      </c>
      <c r="B23" s="35" t="s">
        <v>15</v>
      </c>
      <c r="C23" s="3" t="s">
        <v>18</v>
      </c>
      <c r="D23" s="4" t="n">
        <v>320145</v>
      </c>
      <c r="E23" s="5" t="n">
        <v>11614</v>
      </c>
      <c r="F23" s="6" t="n">
        <v>4.7</v>
      </c>
      <c r="G23" s="7" t="n">
        <f aca="false">E23*F23</f>
        <v>54585.8</v>
      </c>
      <c r="H23" s="8"/>
      <c r="I23" s="9" t="n">
        <v>320143</v>
      </c>
      <c r="J23" s="5" t="n">
        <v>11614</v>
      </c>
      <c r="K23" s="10" t="n">
        <v>4.69</v>
      </c>
      <c r="L23" s="7" t="n">
        <f aca="false">J23*K23</f>
        <v>54469.66</v>
      </c>
      <c r="M23" s="6" t="n">
        <f aca="false">F23-K23</f>
        <v>0.00999999999999979</v>
      </c>
      <c r="N23" s="5" t="n">
        <v>11614</v>
      </c>
      <c r="O23" s="39" t="n">
        <v>0.01</v>
      </c>
    </row>
    <row r="24" customFormat="false" ht="11.25" hidden="false" customHeight="false" outlineLevel="0" collapsed="false">
      <c r="A24" s="1"/>
      <c r="B24" s="35" t="s">
        <v>12</v>
      </c>
      <c r="C24" s="3"/>
      <c r="D24" s="4"/>
      <c r="E24" s="31" t="n">
        <f aca="false">SUM(E3:E23)</f>
        <v>1796747</v>
      </c>
      <c r="F24" s="6"/>
      <c r="G24" s="7"/>
      <c r="H24" s="8"/>
      <c r="I24" s="9"/>
      <c r="J24" s="31" t="n">
        <f aca="false">SUM(J3:J23)</f>
        <v>1796747</v>
      </c>
      <c r="K24" s="10"/>
      <c r="L24" s="7"/>
      <c r="M24" s="6"/>
      <c r="N24" s="31" t="n">
        <f aca="false">SUM(N3:N23)</f>
        <v>1796747</v>
      </c>
      <c r="O24" s="39"/>
      <c r="P24" s="32" t="s">
        <v>129</v>
      </c>
    </row>
    <row r="25" customFormat="false" ht="11.25" hidden="false" customHeight="false" outlineLevel="0" collapsed="false">
      <c r="A25" s="1" t="n">
        <v>36769</v>
      </c>
      <c r="B25" s="35"/>
      <c r="C25" s="3"/>
      <c r="D25" s="4"/>
      <c r="E25" s="54"/>
      <c r="F25" s="6"/>
      <c r="G25" s="7" t="n">
        <v>17967</v>
      </c>
      <c r="H25" s="8"/>
      <c r="I25" s="9"/>
      <c r="J25" s="54"/>
      <c r="K25" s="10"/>
      <c r="L25" s="7"/>
      <c r="M25" s="6"/>
      <c r="N25" s="54"/>
      <c r="O25" s="39"/>
      <c r="P25" s="2" t="s">
        <v>130</v>
      </c>
    </row>
    <row r="26" customFormat="false" ht="11.25" hidden="false" customHeight="false" outlineLevel="0" collapsed="false">
      <c r="A26" s="1"/>
      <c r="B26" s="35"/>
      <c r="C26" s="3"/>
      <c r="D26" s="4"/>
      <c r="E26" s="5"/>
      <c r="F26" s="6"/>
      <c r="G26" s="7"/>
      <c r="H26" s="8"/>
      <c r="I26" s="9"/>
      <c r="J26" s="5"/>
      <c r="K26" s="10"/>
      <c r="L26" s="7"/>
      <c r="M26" s="6"/>
      <c r="N26" s="5"/>
      <c r="O26" s="39"/>
    </row>
    <row r="27" customFormat="false" ht="11.25" hidden="false" customHeight="false" outlineLevel="0" collapsed="false">
      <c r="A27" s="1" t="n">
        <v>36740</v>
      </c>
      <c r="B27" s="35" t="s">
        <v>28</v>
      </c>
      <c r="C27" s="3" t="s">
        <v>16</v>
      </c>
      <c r="D27" s="4" t="n">
        <v>255905</v>
      </c>
      <c r="E27" s="5" t="n">
        <v>328</v>
      </c>
      <c r="F27" s="6" t="n">
        <v>3.85</v>
      </c>
      <c r="G27" s="7" t="n">
        <f aca="false">E27*F27</f>
        <v>1262.8</v>
      </c>
      <c r="H27" s="8"/>
      <c r="I27" s="9"/>
      <c r="J27" s="5"/>
      <c r="K27" s="10"/>
      <c r="L27" s="7"/>
      <c r="M27" s="6" t="n">
        <f aca="false">F27-K27</f>
        <v>3.85</v>
      </c>
      <c r="N27" s="5"/>
      <c r="O27" s="39"/>
    </row>
    <row r="28" customFormat="false" ht="11.25" hidden="false" customHeight="false" outlineLevel="0" collapsed="false">
      <c r="A28" s="1" t="n">
        <v>36754</v>
      </c>
      <c r="B28" s="35" t="s">
        <v>28</v>
      </c>
      <c r="C28" s="3" t="s">
        <v>16</v>
      </c>
      <c r="D28" s="4" t="n">
        <v>255905</v>
      </c>
      <c r="E28" s="5" t="n">
        <v>2254</v>
      </c>
      <c r="F28" s="6" t="n">
        <v>4.44</v>
      </c>
      <c r="G28" s="7" t="n">
        <f aca="false">E28*F28</f>
        <v>10007.76</v>
      </c>
      <c r="H28" s="8"/>
      <c r="I28" s="9"/>
      <c r="J28" s="5"/>
      <c r="K28" s="10"/>
      <c r="L28" s="7"/>
      <c r="M28" s="6" t="n">
        <f aca="false">F28-K28</f>
        <v>4.44</v>
      </c>
      <c r="N28" s="5"/>
      <c r="O28" s="39"/>
    </row>
    <row r="29" customFormat="false" ht="11.25" hidden="false" customHeight="false" outlineLevel="0" collapsed="false">
      <c r="A29" s="1" t="s">
        <v>131</v>
      </c>
      <c r="B29" s="35" t="s">
        <v>28</v>
      </c>
      <c r="C29" s="3" t="s">
        <v>18</v>
      </c>
      <c r="D29" s="4" t="n">
        <v>255905</v>
      </c>
      <c r="E29" s="5" t="n">
        <v>12289</v>
      </c>
      <c r="F29" s="6" t="n">
        <v>3.85</v>
      </c>
      <c r="G29" s="7" t="n">
        <f aca="false">E29*F29</f>
        <v>47312.65</v>
      </c>
      <c r="H29" s="8"/>
      <c r="I29" s="9"/>
      <c r="J29" s="5"/>
      <c r="K29" s="10"/>
      <c r="L29" s="7"/>
      <c r="M29" s="6" t="n">
        <f aca="false">F29-K29</f>
        <v>3.85</v>
      </c>
      <c r="N29" s="5"/>
      <c r="O29" s="39"/>
    </row>
    <row r="30" customFormat="false" ht="11.25" hidden="false" customHeight="false" outlineLevel="0" collapsed="false">
      <c r="A30" s="1" t="n">
        <v>36741</v>
      </c>
      <c r="B30" s="35" t="s">
        <v>28</v>
      </c>
      <c r="C30" s="3" t="s">
        <v>18</v>
      </c>
      <c r="D30" s="4" t="n">
        <v>255905</v>
      </c>
      <c r="E30" s="5" t="n">
        <v>232</v>
      </c>
      <c r="F30" s="6" t="n">
        <v>4.17</v>
      </c>
      <c r="G30" s="7" t="n">
        <f aca="false">E30*F30</f>
        <v>967.44</v>
      </c>
      <c r="H30" s="8"/>
      <c r="I30" s="9"/>
      <c r="J30" s="5"/>
      <c r="K30" s="10"/>
      <c r="L30" s="7"/>
      <c r="M30" s="6" t="n">
        <f aca="false">F30-K30</f>
        <v>4.17</v>
      </c>
      <c r="N30" s="5"/>
      <c r="O30" s="39"/>
    </row>
    <row r="31" customFormat="false" ht="11.25" hidden="false" customHeight="false" outlineLevel="0" collapsed="false">
      <c r="A31" s="1" t="s">
        <v>125</v>
      </c>
      <c r="B31" s="35" t="s">
        <v>28</v>
      </c>
      <c r="C31" s="3" t="s">
        <v>18</v>
      </c>
      <c r="D31" s="4" t="n">
        <v>255905</v>
      </c>
      <c r="E31" s="5" t="n">
        <v>1542</v>
      </c>
      <c r="F31" s="6" t="n">
        <v>4.31</v>
      </c>
      <c r="G31" s="7" t="n">
        <f aca="false">E31*F31</f>
        <v>6646.02</v>
      </c>
      <c r="H31" s="8"/>
      <c r="I31" s="9"/>
      <c r="J31" s="5"/>
      <c r="K31" s="10"/>
      <c r="L31" s="7"/>
      <c r="M31" s="6" t="n">
        <f aca="false">F31-K31</f>
        <v>4.31</v>
      </c>
      <c r="N31" s="5"/>
      <c r="O31" s="39"/>
    </row>
    <row r="32" customFormat="false" ht="11.25" hidden="false" customHeight="false" outlineLevel="0" collapsed="false">
      <c r="A32" s="1" t="n">
        <v>36747</v>
      </c>
      <c r="B32" s="35" t="s">
        <v>28</v>
      </c>
      <c r="C32" s="3" t="s">
        <v>18</v>
      </c>
      <c r="D32" s="4" t="n">
        <v>255905</v>
      </c>
      <c r="E32" s="5" t="n">
        <v>3</v>
      </c>
      <c r="F32" s="6" t="n">
        <v>4.55</v>
      </c>
      <c r="G32" s="7" t="n">
        <f aca="false">E32*F32</f>
        <v>13.65</v>
      </c>
      <c r="H32" s="8"/>
      <c r="I32" s="9"/>
      <c r="J32" s="5"/>
      <c r="K32" s="10"/>
      <c r="L32" s="7"/>
      <c r="M32" s="6" t="n">
        <f aca="false">F32-K32</f>
        <v>4.55</v>
      </c>
      <c r="N32" s="5"/>
      <c r="O32" s="39"/>
    </row>
    <row r="33" customFormat="false" ht="11.25" hidden="false" customHeight="false" outlineLevel="0" collapsed="false">
      <c r="A33" s="1" t="s">
        <v>132</v>
      </c>
      <c r="B33" s="35" t="s">
        <v>28</v>
      </c>
      <c r="C33" s="3" t="s">
        <v>18</v>
      </c>
      <c r="D33" s="4" t="n">
        <v>255905</v>
      </c>
      <c r="E33" s="5" t="n">
        <v>815</v>
      </c>
      <c r="F33" s="6" t="n">
        <v>4.485</v>
      </c>
      <c r="G33" s="7" t="n">
        <f aca="false">E33*F33</f>
        <v>3655.275</v>
      </c>
      <c r="H33" s="8"/>
      <c r="I33" s="9"/>
      <c r="J33" s="5"/>
      <c r="K33" s="10"/>
      <c r="L33" s="7"/>
      <c r="M33" s="6" t="n">
        <f aca="false">F33-K33</f>
        <v>4.485</v>
      </c>
      <c r="N33" s="5"/>
      <c r="O33" s="39"/>
    </row>
    <row r="34" customFormat="false" ht="11.25" hidden="false" customHeight="false" outlineLevel="0" collapsed="false">
      <c r="A34" s="1" t="s">
        <v>133</v>
      </c>
      <c r="B34" s="35" t="s">
        <v>28</v>
      </c>
      <c r="C34" s="3" t="s">
        <v>18</v>
      </c>
      <c r="D34" s="4" t="n">
        <v>255905</v>
      </c>
      <c r="E34" s="5" t="n">
        <v>10295</v>
      </c>
      <c r="F34" s="6" t="n">
        <v>4.44</v>
      </c>
      <c r="G34" s="7" t="n">
        <f aca="false">E34*F34</f>
        <v>45709.8</v>
      </c>
      <c r="H34" s="8"/>
      <c r="I34" s="9"/>
      <c r="J34" s="5"/>
      <c r="K34" s="10"/>
      <c r="L34" s="7"/>
      <c r="M34" s="6" t="n">
        <f aca="false">F34-K34</f>
        <v>4.44</v>
      </c>
      <c r="N34" s="5"/>
      <c r="O34" s="39"/>
    </row>
    <row r="35" customFormat="false" ht="11.25" hidden="false" customHeight="false" outlineLevel="0" collapsed="false">
      <c r="A35" s="1" t="n">
        <v>36760</v>
      </c>
      <c r="B35" s="35" t="s">
        <v>28</v>
      </c>
      <c r="C35" s="3" t="s">
        <v>18</v>
      </c>
      <c r="D35" s="4" t="n">
        <v>255905</v>
      </c>
      <c r="E35" s="5" t="n">
        <v>3457</v>
      </c>
      <c r="F35" s="6" t="n">
        <v>4.64</v>
      </c>
      <c r="G35" s="7" t="n">
        <f aca="false">E35*F35</f>
        <v>16040.48</v>
      </c>
      <c r="H35" s="8"/>
      <c r="I35" s="9"/>
      <c r="J35" s="5"/>
      <c r="K35" s="10"/>
      <c r="L35" s="7"/>
      <c r="M35" s="6" t="n">
        <f aca="false">F35-K35</f>
        <v>4.64</v>
      </c>
      <c r="N35" s="5"/>
      <c r="O35" s="39"/>
    </row>
    <row r="36" customFormat="false" ht="11.25" hidden="false" customHeight="false" outlineLevel="0" collapsed="false">
      <c r="A36" s="1" t="s">
        <v>134</v>
      </c>
      <c r="B36" s="35" t="s">
        <v>28</v>
      </c>
      <c r="C36" s="3" t="s">
        <v>18</v>
      </c>
      <c r="D36" s="4" t="n">
        <v>255905</v>
      </c>
      <c r="E36" s="5" t="n">
        <v>880</v>
      </c>
      <c r="F36" s="6" t="n">
        <v>4.48</v>
      </c>
      <c r="G36" s="7" t="n">
        <f aca="false">E35*F36</f>
        <v>15487.36</v>
      </c>
      <c r="H36" s="8"/>
      <c r="I36" s="9"/>
      <c r="J36" s="5"/>
      <c r="K36" s="10"/>
      <c r="L36" s="7"/>
      <c r="M36" s="6" t="n">
        <f aca="false">F36-K36</f>
        <v>4.48</v>
      </c>
      <c r="N36" s="5"/>
      <c r="O36" s="39"/>
    </row>
    <row r="37" customFormat="false" ht="11.25" hidden="false" customHeight="false" outlineLevel="0" collapsed="false">
      <c r="A37" s="1" t="n">
        <v>36768</v>
      </c>
      <c r="B37" s="35" t="s">
        <v>28</v>
      </c>
      <c r="C37" s="3" t="s">
        <v>18</v>
      </c>
      <c r="D37" s="4" t="n">
        <v>255905</v>
      </c>
      <c r="E37" s="5" t="n">
        <v>4293</v>
      </c>
      <c r="F37" s="6" t="n">
        <v>4.65</v>
      </c>
      <c r="G37" s="7" t="n">
        <f aca="false">E36*F37</f>
        <v>4092</v>
      </c>
      <c r="H37" s="8"/>
      <c r="I37" s="9"/>
      <c r="J37" s="5"/>
      <c r="K37" s="10"/>
      <c r="L37" s="7"/>
      <c r="M37" s="6" t="n">
        <f aca="false">F37-K37</f>
        <v>4.65</v>
      </c>
      <c r="N37" s="5"/>
      <c r="O37" s="39"/>
    </row>
    <row r="38" customFormat="false" ht="11.25" hidden="false" customHeight="false" outlineLevel="0" collapsed="false">
      <c r="A38" s="1" t="n">
        <v>36769</v>
      </c>
      <c r="B38" s="35" t="s">
        <v>28</v>
      </c>
      <c r="C38" s="3" t="s">
        <v>18</v>
      </c>
      <c r="D38" s="4" t="n">
        <v>255905</v>
      </c>
      <c r="E38" s="5" t="n">
        <v>2494</v>
      </c>
      <c r="F38" s="6" t="n">
        <v>4.68</v>
      </c>
      <c r="G38" s="7" t="n">
        <f aca="false">E37*F38</f>
        <v>20091.24</v>
      </c>
      <c r="H38" s="8"/>
      <c r="I38" s="9"/>
      <c r="J38" s="5"/>
      <c r="K38" s="10"/>
      <c r="L38" s="7"/>
      <c r="M38" s="6" t="n">
        <f aca="false">F38-K38</f>
        <v>4.68</v>
      </c>
      <c r="N38" s="5"/>
      <c r="O38" s="39"/>
    </row>
    <row r="39" customFormat="false" ht="11.25" hidden="false" customHeight="false" outlineLevel="0" collapsed="false">
      <c r="A39" s="1"/>
      <c r="B39" s="35" t="s">
        <v>12</v>
      </c>
      <c r="C39" s="3"/>
      <c r="D39" s="4"/>
      <c r="E39" s="31" t="n">
        <f aca="false">SUM(E27:E38)</f>
        <v>38882</v>
      </c>
      <c r="F39" s="6"/>
      <c r="G39" s="7"/>
      <c r="H39" s="8"/>
      <c r="I39" s="9"/>
      <c r="J39" s="5"/>
      <c r="K39" s="10"/>
      <c r="L39" s="7"/>
      <c r="M39" s="6"/>
      <c r="N39" s="5"/>
      <c r="O39" s="39"/>
      <c r="P39" s="32" t="s">
        <v>135</v>
      </c>
    </row>
    <row r="41" customFormat="false" ht="11.25" hidden="false" customHeight="false" outlineLevel="0" collapsed="false">
      <c r="P41" s="32" t="s">
        <v>136</v>
      </c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P4" activeCellId="0" sqref="P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09" width="7.7"/>
    <col collapsed="false" customWidth="true" hidden="false" outlineLevel="0" max="2" min="2" style="9" width="8.56"/>
    <col collapsed="false" customWidth="true" hidden="false" outlineLevel="0" max="3" min="3" style="9" width="5.99"/>
    <col collapsed="false" customWidth="true" hidden="false" outlineLevel="0" max="4" min="4" style="2" width="7.14"/>
    <col collapsed="false" customWidth="true" hidden="false" outlineLevel="0" max="5" min="5" style="2" width="8.7"/>
    <col collapsed="false" customWidth="true" hidden="false" outlineLevel="0" max="6" min="6" style="2" width="6.41"/>
    <col collapsed="false" customWidth="true" hidden="false" outlineLevel="0" max="7" min="7" style="110" width="10.56"/>
    <col collapsed="false" customWidth="true" hidden="false" outlineLevel="0" max="8" min="8" style="9" width="6.99"/>
    <col collapsed="false" customWidth="true" hidden="false" outlineLevel="0" max="9" min="9" style="2" width="6.56"/>
    <col collapsed="false" customWidth="true" hidden="false" outlineLevel="0" max="10" min="10" style="2" width="8.7"/>
    <col collapsed="false" customWidth="true" hidden="false" outlineLevel="0" max="11" min="11" style="111" width="7.42"/>
    <col collapsed="false" customWidth="true" hidden="false" outlineLevel="0" max="12" min="12" style="39" width="11.85"/>
    <col collapsed="false" customWidth="true" hidden="false" outlineLevel="0" max="13" min="13" style="2" width="7.28"/>
    <col collapsed="false" customWidth="false" hidden="false" outlineLevel="0" max="14" min="14" style="2" width="9.14"/>
    <col collapsed="false" customWidth="true" hidden="false" outlineLevel="0" max="15" min="15" style="11" width="7.7"/>
    <col collapsed="false" customWidth="true" hidden="false" outlineLevel="0" max="16" min="16" style="2" width="23.28"/>
    <col collapsed="false" customWidth="true" hidden="false" outlineLevel="0" max="17" min="17" style="12" width="26.84"/>
    <col collapsed="false" customWidth="false" hidden="false" outlineLevel="0" max="257" min="18" style="2" width="9.14"/>
  </cols>
  <sheetData>
    <row r="1" customFormat="false" ht="33.75" hidden="false" customHeight="false" outlineLevel="0" collapsed="false">
      <c r="A1" s="1"/>
      <c r="B1" s="9" t="s">
        <v>0</v>
      </c>
      <c r="C1" s="13" t="s">
        <v>1</v>
      </c>
      <c r="D1" s="13"/>
      <c r="E1" s="13"/>
      <c r="F1" s="13"/>
      <c r="G1" s="13"/>
      <c r="H1" s="13" t="s">
        <v>2</v>
      </c>
      <c r="I1" s="13"/>
      <c r="J1" s="13"/>
      <c r="K1" s="13"/>
      <c r="L1" s="13"/>
      <c r="M1" s="6" t="s">
        <v>3</v>
      </c>
      <c r="N1" s="14" t="s">
        <v>4</v>
      </c>
      <c r="O1" s="10"/>
      <c r="P1" s="9"/>
      <c r="Q1" s="15" t="s">
        <v>5</v>
      </c>
    </row>
    <row r="2" customFormat="false" ht="11.25" hidden="false" customHeight="false" outlineLevel="0" collapsed="false">
      <c r="A2" s="16" t="s">
        <v>6</v>
      </c>
      <c r="B2" s="17" t="s">
        <v>7</v>
      </c>
      <c r="C2" s="18" t="s">
        <v>8</v>
      </c>
      <c r="D2" s="17" t="s">
        <v>9</v>
      </c>
      <c r="E2" s="19" t="s">
        <v>10</v>
      </c>
      <c r="F2" s="20" t="s">
        <v>11</v>
      </c>
      <c r="G2" s="112" t="s">
        <v>12</v>
      </c>
      <c r="H2" s="22" t="s">
        <v>8</v>
      </c>
      <c r="I2" s="17" t="s">
        <v>9</v>
      </c>
      <c r="J2" s="19" t="s">
        <v>10</v>
      </c>
      <c r="K2" s="113" t="s">
        <v>11</v>
      </c>
      <c r="L2" s="47" t="s">
        <v>12</v>
      </c>
      <c r="M2" s="50"/>
      <c r="N2" s="19" t="s">
        <v>10</v>
      </c>
      <c r="O2" s="23" t="s">
        <v>11</v>
      </c>
      <c r="P2" s="17" t="s">
        <v>13</v>
      </c>
      <c r="Q2" s="24" t="s">
        <v>14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1.25" hidden="false" customHeight="false" outlineLevel="0" collapsed="false">
      <c r="A3" s="74" t="s">
        <v>137</v>
      </c>
      <c r="B3" s="4" t="s">
        <v>15</v>
      </c>
      <c r="C3" s="88" t="s">
        <v>16</v>
      </c>
      <c r="D3" s="4" t="n">
        <v>255905</v>
      </c>
      <c r="E3" s="54" t="n">
        <v>831</v>
      </c>
      <c r="F3" s="33" t="n">
        <v>4.88</v>
      </c>
      <c r="G3" s="114" t="n">
        <f aca="false">E3*F3</f>
        <v>4055.28</v>
      </c>
      <c r="H3" s="8" t="s">
        <v>18</v>
      </c>
      <c r="I3" s="4" t="n">
        <v>257324</v>
      </c>
      <c r="J3" s="54" t="n">
        <v>831</v>
      </c>
      <c r="K3" s="115" t="n">
        <v>4.88</v>
      </c>
      <c r="L3" s="7" t="n">
        <f aca="false">J3*K3</f>
        <v>4055.28</v>
      </c>
      <c r="M3" s="6" t="n">
        <f aca="false">F3-K3</f>
        <v>0</v>
      </c>
      <c r="N3" s="54" t="n">
        <v>831</v>
      </c>
      <c r="O3" s="116" t="n">
        <v>0.0025</v>
      </c>
      <c r="P3" s="35" t="s">
        <v>138</v>
      </c>
      <c r="Q3" s="24" t="s">
        <v>17</v>
      </c>
    </row>
    <row r="4" customFormat="false" ht="11.25" hidden="false" customHeight="false" outlineLevel="0" collapsed="false">
      <c r="A4" s="1" t="n">
        <v>36770</v>
      </c>
      <c r="B4" s="4" t="s">
        <v>15</v>
      </c>
      <c r="C4" s="88" t="s">
        <v>18</v>
      </c>
      <c r="D4" s="4" t="n">
        <v>359365</v>
      </c>
      <c r="E4" s="5" t="n">
        <v>83119</v>
      </c>
      <c r="F4" s="6" t="n">
        <v>4.865</v>
      </c>
      <c r="G4" s="114" t="n">
        <f aca="false">E4*F4</f>
        <v>404373.935</v>
      </c>
      <c r="H4" s="8" t="s">
        <v>16</v>
      </c>
      <c r="I4" s="4" t="n">
        <v>359362</v>
      </c>
      <c r="J4" s="54" t="n">
        <v>83119</v>
      </c>
      <c r="K4" s="115" t="n">
        <v>4.86</v>
      </c>
      <c r="L4" s="7" t="n">
        <f aca="false">J4*K4</f>
        <v>403958.34</v>
      </c>
      <c r="M4" s="6" t="n">
        <f aca="false">F4-K4</f>
        <v>0.00499999999999989</v>
      </c>
      <c r="N4" s="5" t="n">
        <v>83119</v>
      </c>
      <c r="O4" s="116" t="n">
        <v>0.0025</v>
      </c>
      <c r="Q4" s="30" t="s">
        <v>20</v>
      </c>
    </row>
    <row r="5" customFormat="false" ht="11.25" hidden="false" customHeight="false" outlineLevel="0" collapsed="false">
      <c r="A5" s="1" t="s">
        <v>139</v>
      </c>
      <c r="B5" s="4" t="s">
        <v>15</v>
      </c>
      <c r="C5" s="88" t="s">
        <v>18</v>
      </c>
      <c r="D5" s="4" t="n">
        <v>359365</v>
      </c>
      <c r="E5" s="5" t="n">
        <v>628964</v>
      </c>
      <c r="F5" s="6" t="n">
        <v>4.795</v>
      </c>
      <c r="G5" s="114" t="n">
        <f aca="false">E5*F5</f>
        <v>3015882.38</v>
      </c>
      <c r="H5" s="8" t="s">
        <v>16</v>
      </c>
      <c r="I5" s="9" t="n">
        <v>359362</v>
      </c>
      <c r="J5" s="5" t="n">
        <v>628964</v>
      </c>
      <c r="K5" s="117" t="n">
        <v>4.79</v>
      </c>
      <c r="L5" s="7" t="n">
        <f aca="false">J5*K5</f>
        <v>3012737.56</v>
      </c>
      <c r="M5" s="6" t="n">
        <f aca="false">F5-K5</f>
        <v>0.00499999999999989</v>
      </c>
      <c r="N5" s="5" t="n">
        <v>628964</v>
      </c>
      <c r="O5" s="116" t="n">
        <v>0.0025</v>
      </c>
    </row>
    <row r="6" customFormat="false" ht="11.25" hidden="false" customHeight="false" outlineLevel="0" collapsed="false">
      <c r="A6" s="118" t="n">
        <v>36775</v>
      </c>
      <c r="B6" s="100" t="s">
        <v>15</v>
      </c>
      <c r="C6" s="92" t="s">
        <v>18</v>
      </c>
      <c r="D6" s="100" t="n">
        <v>359365</v>
      </c>
      <c r="E6" s="27" t="n">
        <v>95313</v>
      </c>
      <c r="F6" s="119" t="n">
        <v>4.915</v>
      </c>
      <c r="G6" s="120" t="n">
        <f aca="false">E6*F6</f>
        <v>468463.395</v>
      </c>
      <c r="H6" s="25" t="s">
        <v>16</v>
      </c>
      <c r="I6" s="100" t="n">
        <v>359362</v>
      </c>
      <c r="J6" s="27" t="n">
        <v>95313</v>
      </c>
      <c r="K6" s="121" t="n">
        <v>4.91</v>
      </c>
      <c r="L6" s="29" t="n">
        <f aca="false">J6*K6</f>
        <v>467986.83</v>
      </c>
      <c r="M6" s="6" t="n">
        <f aca="false">F6-K6</f>
        <v>0.00499999999999989</v>
      </c>
      <c r="N6" s="5" t="n">
        <v>95313</v>
      </c>
      <c r="O6" s="116" t="n">
        <v>0.0025</v>
      </c>
    </row>
    <row r="7" customFormat="false" ht="11.25" hidden="false" customHeight="false" outlineLevel="0" collapsed="false">
      <c r="A7" s="118" t="n">
        <v>36776</v>
      </c>
      <c r="B7" s="100" t="s">
        <v>15</v>
      </c>
      <c r="C7" s="92" t="s">
        <v>18</v>
      </c>
      <c r="D7" s="100" t="n">
        <v>359365</v>
      </c>
      <c r="E7" s="27" t="n">
        <v>59372</v>
      </c>
      <c r="F7" s="119" t="n">
        <v>5.015</v>
      </c>
      <c r="G7" s="120" t="n">
        <f aca="false">E7*F7</f>
        <v>297750.58</v>
      </c>
      <c r="H7" s="25" t="s">
        <v>16</v>
      </c>
      <c r="I7" s="26" t="n">
        <v>359362</v>
      </c>
      <c r="J7" s="27" t="n">
        <v>59372</v>
      </c>
      <c r="K7" s="121" t="n">
        <v>5.01</v>
      </c>
      <c r="L7" s="29" t="n">
        <f aca="false">J7*K7</f>
        <v>297453.72</v>
      </c>
      <c r="M7" s="6" t="n">
        <f aca="false">F7-K7</f>
        <v>0.00499999999999989</v>
      </c>
      <c r="N7" s="5" t="n">
        <v>59372</v>
      </c>
      <c r="O7" s="116" t="n">
        <v>0.0025</v>
      </c>
    </row>
    <row r="8" customFormat="false" ht="11.25" hidden="false" customHeight="false" outlineLevel="0" collapsed="false">
      <c r="A8" s="118" t="n">
        <v>36777</v>
      </c>
      <c r="B8" s="100" t="s">
        <v>15</v>
      </c>
      <c r="C8" s="92" t="s">
        <v>18</v>
      </c>
      <c r="D8" s="100" t="n">
        <v>359365</v>
      </c>
      <c r="E8" s="27" t="n">
        <v>117600</v>
      </c>
      <c r="F8" s="119" t="n">
        <v>4.955</v>
      </c>
      <c r="G8" s="120" t="n">
        <f aca="false">E8*F8</f>
        <v>582708</v>
      </c>
      <c r="H8" s="25" t="s">
        <v>16</v>
      </c>
      <c r="I8" s="100" t="n">
        <v>359362</v>
      </c>
      <c r="J8" s="27" t="n">
        <v>117600</v>
      </c>
      <c r="K8" s="121" t="n">
        <v>4.95</v>
      </c>
      <c r="L8" s="29" t="n">
        <f aca="false">J8*K8</f>
        <v>582120</v>
      </c>
      <c r="M8" s="6" t="n">
        <f aca="false">F8-K8</f>
        <v>0.00499999999999989</v>
      </c>
      <c r="N8" s="5" t="n">
        <v>117600</v>
      </c>
      <c r="O8" s="116" t="n">
        <v>0.0025</v>
      </c>
    </row>
    <row r="9" customFormat="false" ht="11.25" hidden="false" customHeight="false" outlineLevel="0" collapsed="false">
      <c r="A9" s="118" t="s">
        <v>140</v>
      </c>
      <c r="B9" s="100" t="s">
        <v>15</v>
      </c>
      <c r="C9" s="92" t="s">
        <v>18</v>
      </c>
      <c r="D9" s="100" t="n">
        <v>359365</v>
      </c>
      <c r="E9" s="27" t="n">
        <v>244176</v>
      </c>
      <c r="F9" s="119" t="n">
        <v>4.895</v>
      </c>
      <c r="G9" s="120" t="n">
        <f aca="false">E9*F9</f>
        <v>1195241.52</v>
      </c>
      <c r="H9" s="25" t="s">
        <v>16</v>
      </c>
      <c r="I9" s="26" t="n">
        <v>359362</v>
      </c>
      <c r="J9" s="27" t="n">
        <v>244176</v>
      </c>
      <c r="K9" s="121" t="n">
        <v>4.89</v>
      </c>
      <c r="L9" s="29" t="n">
        <f aca="false">J9*K9</f>
        <v>1194020.64</v>
      </c>
      <c r="M9" s="6" t="n">
        <f aca="false">F9-K9</f>
        <v>0.00499999999999989</v>
      </c>
      <c r="N9" s="5" t="n">
        <v>244176</v>
      </c>
      <c r="O9" s="116" t="n">
        <v>0.0025</v>
      </c>
    </row>
    <row r="10" customFormat="false" ht="11.25" hidden="false" customHeight="false" outlineLevel="0" collapsed="false">
      <c r="A10" s="118" t="n">
        <v>36781</v>
      </c>
      <c r="B10" s="100" t="s">
        <v>15</v>
      </c>
      <c r="C10" s="92" t="s">
        <v>18</v>
      </c>
      <c r="D10" s="100" t="n">
        <v>359365</v>
      </c>
      <c r="E10" s="27" t="n">
        <v>114843</v>
      </c>
      <c r="F10" s="119" t="n">
        <v>5.095</v>
      </c>
      <c r="G10" s="120" t="n">
        <f aca="false">E10*F10</f>
        <v>585125.085</v>
      </c>
      <c r="H10" s="25" t="s">
        <v>16</v>
      </c>
      <c r="I10" s="100" t="n">
        <v>359362</v>
      </c>
      <c r="J10" s="27" t="n">
        <v>114843</v>
      </c>
      <c r="K10" s="121" t="n">
        <v>5.09</v>
      </c>
      <c r="L10" s="29" t="n">
        <f aca="false">J10*K10</f>
        <v>584550.87</v>
      </c>
      <c r="M10" s="6" t="n">
        <f aca="false">F10-K10</f>
        <v>0.00499999999999989</v>
      </c>
      <c r="N10" s="5" t="n">
        <v>114843</v>
      </c>
      <c r="O10" s="116" t="n">
        <v>0.0025</v>
      </c>
    </row>
    <row r="11" customFormat="false" ht="11.25" hidden="false" customHeight="false" outlineLevel="0" collapsed="false">
      <c r="A11" s="118" t="n">
        <v>36782</v>
      </c>
      <c r="B11" s="100" t="s">
        <v>15</v>
      </c>
      <c r="C11" s="92" t="s">
        <v>18</v>
      </c>
      <c r="D11" s="100" t="n">
        <v>359365</v>
      </c>
      <c r="E11" s="27" t="n">
        <v>94087</v>
      </c>
      <c r="F11" s="119" t="n">
        <v>5.125</v>
      </c>
      <c r="G11" s="120" t="n">
        <f aca="false">E11*F11</f>
        <v>482195.875</v>
      </c>
      <c r="H11" s="25" t="s">
        <v>16</v>
      </c>
      <c r="I11" s="26" t="n">
        <v>359362</v>
      </c>
      <c r="J11" s="27" t="n">
        <v>94087</v>
      </c>
      <c r="K11" s="121" t="n">
        <v>5.12</v>
      </c>
      <c r="L11" s="29" t="n">
        <f aca="false">J11*K11</f>
        <v>481725.44</v>
      </c>
      <c r="M11" s="6" t="n">
        <f aca="false">F11-K11</f>
        <v>0.00499999999999989</v>
      </c>
      <c r="N11" s="5" t="n">
        <v>94087</v>
      </c>
      <c r="O11" s="116" t="n">
        <v>0.0025</v>
      </c>
    </row>
    <row r="12" customFormat="false" ht="11.25" hidden="false" customHeight="false" outlineLevel="0" collapsed="false">
      <c r="A12" s="118" t="n">
        <v>36783</v>
      </c>
      <c r="B12" s="100" t="s">
        <v>15</v>
      </c>
      <c r="C12" s="92" t="s">
        <v>18</v>
      </c>
      <c r="D12" s="100" t="n">
        <v>359365</v>
      </c>
      <c r="E12" s="27" t="n">
        <v>80847</v>
      </c>
      <c r="F12" s="119" t="n">
        <v>5.205</v>
      </c>
      <c r="G12" s="120" t="n">
        <f aca="false">E12*F12</f>
        <v>420808.635</v>
      </c>
      <c r="H12" s="25" t="s">
        <v>16</v>
      </c>
      <c r="I12" s="100" t="n">
        <v>359362</v>
      </c>
      <c r="J12" s="27" t="n">
        <v>80847</v>
      </c>
      <c r="K12" s="121" t="n">
        <v>5.2</v>
      </c>
      <c r="L12" s="29" t="n">
        <f aca="false">J12*K12</f>
        <v>420404.4</v>
      </c>
      <c r="M12" s="6" t="n">
        <f aca="false">F12-K12</f>
        <v>0.00499999999999989</v>
      </c>
      <c r="N12" s="5" t="n">
        <v>80847</v>
      </c>
      <c r="O12" s="116" t="n">
        <v>0.0025</v>
      </c>
    </row>
    <row r="13" customFormat="false" ht="11.25" hidden="false" customHeight="false" outlineLevel="0" collapsed="false">
      <c r="A13" s="1" t="n">
        <v>36784</v>
      </c>
      <c r="B13" s="4" t="s">
        <v>15</v>
      </c>
      <c r="C13" s="88" t="s">
        <v>18</v>
      </c>
      <c r="D13" s="4" t="n">
        <v>359365</v>
      </c>
      <c r="E13" s="5" t="n">
        <v>90945</v>
      </c>
      <c r="F13" s="6" t="n">
        <v>5.215</v>
      </c>
      <c r="G13" s="114" t="n">
        <f aca="false">E13*F13</f>
        <v>474278.175</v>
      </c>
      <c r="H13" s="8" t="s">
        <v>16</v>
      </c>
      <c r="I13" s="9" t="n">
        <v>359362</v>
      </c>
      <c r="J13" s="5" t="n">
        <v>90945</v>
      </c>
      <c r="K13" s="117" t="n">
        <v>5.21</v>
      </c>
      <c r="L13" s="7" t="n">
        <f aca="false">J13*K13</f>
        <v>473823.45</v>
      </c>
      <c r="M13" s="6" t="n">
        <f aca="false">F13-K13</f>
        <v>0.00499999999999989</v>
      </c>
      <c r="N13" s="5" t="n">
        <v>90945</v>
      </c>
      <c r="O13" s="116" t="n">
        <v>0.0025</v>
      </c>
    </row>
    <row r="14" customFormat="false" ht="11.25" hidden="false" customHeight="false" outlineLevel="0" collapsed="false">
      <c r="A14" s="1" t="s">
        <v>141</v>
      </c>
      <c r="B14" s="4" t="s">
        <v>15</v>
      </c>
      <c r="C14" s="88" t="s">
        <v>18</v>
      </c>
      <c r="D14" s="4" t="n">
        <v>359365</v>
      </c>
      <c r="E14" s="5" t="n">
        <v>371481</v>
      </c>
      <c r="F14" s="6" t="n">
        <v>5.415</v>
      </c>
      <c r="G14" s="114" t="n">
        <f aca="false">E14*F14</f>
        <v>2011569.615</v>
      </c>
      <c r="H14" s="8" t="s">
        <v>16</v>
      </c>
      <c r="I14" s="4" t="n">
        <v>359362</v>
      </c>
      <c r="J14" s="5" t="n">
        <v>371481</v>
      </c>
      <c r="K14" s="117" t="n">
        <v>5.4</v>
      </c>
      <c r="L14" s="7" t="n">
        <f aca="false">J14*K14</f>
        <v>2005997.4</v>
      </c>
      <c r="M14" s="6" t="n">
        <f aca="false">F14-K14</f>
        <v>0.0149999999999997</v>
      </c>
      <c r="N14" s="5" t="n">
        <v>371481</v>
      </c>
      <c r="O14" s="116" t="n">
        <v>0.0025</v>
      </c>
    </row>
    <row r="15" customFormat="false" ht="11.25" hidden="false" customHeight="false" outlineLevel="0" collapsed="false">
      <c r="A15" s="1" t="n">
        <v>36788</v>
      </c>
      <c r="B15" s="4" t="s">
        <v>15</v>
      </c>
      <c r="C15" s="88" t="s">
        <v>18</v>
      </c>
      <c r="D15" s="4" t="n">
        <v>359365</v>
      </c>
      <c r="E15" s="5" t="n">
        <v>61632</v>
      </c>
      <c r="F15" s="6" t="n">
        <v>5.215</v>
      </c>
      <c r="G15" s="114" t="n">
        <f aca="false">E15*F15</f>
        <v>321410.88</v>
      </c>
      <c r="H15" s="8" t="s">
        <v>16</v>
      </c>
      <c r="I15" s="9" t="n">
        <v>359362</v>
      </c>
      <c r="J15" s="5" t="n">
        <v>61632</v>
      </c>
      <c r="K15" s="117" t="n">
        <v>5.21</v>
      </c>
      <c r="L15" s="7" t="n">
        <f aca="false">J15*K15</f>
        <v>321102.72</v>
      </c>
      <c r="M15" s="6" t="n">
        <f aca="false">F15-K15</f>
        <v>0.00499999999999989</v>
      </c>
      <c r="N15" s="5" t="n">
        <v>61633</v>
      </c>
      <c r="O15" s="116" t="n">
        <v>0.0025</v>
      </c>
    </row>
    <row r="16" customFormat="false" ht="11.25" hidden="false" customHeight="false" outlineLevel="0" collapsed="false">
      <c r="A16" s="1" t="n">
        <v>36789</v>
      </c>
      <c r="B16" s="4" t="s">
        <v>15</v>
      </c>
      <c r="C16" s="88" t="s">
        <v>18</v>
      </c>
      <c r="D16" s="4" t="n">
        <v>359365</v>
      </c>
      <c r="E16" s="5" t="n">
        <v>157846</v>
      </c>
      <c r="F16" s="6" t="n">
        <v>5.385</v>
      </c>
      <c r="G16" s="114" t="n">
        <f aca="false">E16*F16</f>
        <v>850000.71</v>
      </c>
      <c r="H16" s="8" t="s">
        <v>16</v>
      </c>
      <c r="I16" s="4" t="n">
        <v>359362</v>
      </c>
      <c r="J16" s="5" t="n">
        <v>157846</v>
      </c>
      <c r="K16" s="117" t="n">
        <v>5.38</v>
      </c>
      <c r="L16" s="7" t="n">
        <f aca="false">J16*K16</f>
        <v>849211.48</v>
      </c>
      <c r="M16" s="6" t="n">
        <f aca="false">F16-K16</f>
        <v>0.00499999999999989</v>
      </c>
      <c r="N16" s="5" t="n">
        <v>157846</v>
      </c>
      <c r="O16" s="116" t="n">
        <v>0.0025</v>
      </c>
    </row>
    <row r="17" customFormat="false" ht="11.25" hidden="false" customHeight="false" outlineLevel="0" collapsed="false">
      <c r="A17" s="1" t="n">
        <v>36790</v>
      </c>
      <c r="B17" s="4" t="s">
        <v>15</v>
      </c>
      <c r="C17" s="88" t="s">
        <v>18</v>
      </c>
      <c r="D17" s="4" t="n">
        <v>359365</v>
      </c>
      <c r="E17" s="5" t="n">
        <v>121275</v>
      </c>
      <c r="F17" s="6" t="n">
        <v>5.425</v>
      </c>
      <c r="G17" s="114" t="n">
        <f aca="false">E17*F17</f>
        <v>657916.875</v>
      </c>
      <c r="H17" s="8" t="s">
        <v>16</v>
      </c>
      <c r="I17" s="9" t="n">
        <v>359362</v>
      </c>
      <c r="J17" s="5" t="n">
        <v>121275</v>
      </c>
      <c r="K17" s="117" t="n">
        <v>5.42</v>
      </c>
      <c r="L17" s="7" t="n">
        <f aca="false">J17*K17</f>
        <v>657310.5</v>
      </c>
      <c r="M17" s="6" t="n">
        <f aca="false">F17-K17</f>
        <v>0.00499999999999989</v>
      </c>
      <c r="N17" s="5" t="n">
        <v>121275</v>
      </c>
      <c r="O17" s="116" t="n">
        <v>0.0025</v>
      </c>
    </row>
    <row r="18" customFormat="false" ht="11.25" hidden="false" customHeight="false" outlineLevel="0" collapsed="false">
      <c r="A18" s="1" t="n">
        <v>36791</v>
      </c>
      <c r="B18" s="4" t="s">
        <v>15</v>
      </c>
      <c r="C18" s="88" t="s">
        <v>18</v>
      </c>
      <c r="D18" s="4" t="n">
        <v>359365</v>
      </c>
      <c r="E18" s="5" t="n">
        <v>150074</v>
      </c>
      <c r="F18" s="6" t="n">
        <v>5.335</v>
      </c>
      <c r="G18" s="114" t="n">
        <f aca="false">E18*F18</f>
        <v>800644.79</v>
      </c>
      <c r="H18" s="8" t="s">
        <v>16</v>
      </c>
      <c r="I18" s="4" t="n">
        <v>359362</v>
      </c>
      <c r="J18" s="5" t="n">
        <v>150074</v>
      </c>
      <c r="K18" s="117" t="n">
        <v>5.33</v>
      </c>
      <c r="L18" s="7" t="n">
        <f aca="false">J18*K18</f>
        <v>799894.42</v>
      </c>
      <c r="M18" s="6" t="n">
        <f aca="false">F18-K18</f>
        <v>0.00499999999999989</v>
      </c>
      <c r="N18" s="5" t="n">
        <v>150074</v>
      </c>
      <c r="O18" s="116" t="n">
        <v>0.0025</v>
      </c>
    </row>
    <row r="19" customFormat="false" ht="11.25" hidden="false" customHeight="false" outlineLevel="0" collapsed="false">
      <c r="A19" s="1" t="s">
        <v>142</v>
      </c>
      <c r="B19" s="4" t="s">
        <v>15</v>
      </c>
      <c r="C19" s="88" t="s">
        <v>18</v>
      </c>
      <c r="D19" s="4" t="n">
        <v>359365</v>
      </c>
      <c r="E19" s="5" t="n">
        <v>271905</v>
      </c>
      <c r="F19" s="6" t="n">
        <v>5.325</v>
      </c>
      <c r="G19" s="114" t="n">
        <f aca="false">E19*F19</f>
        <v>1447894.125</v>
      </c>
      <c r="H19" s="8" t="s">
        <v>16</v>
      </c>
      <c r="I19" s="9" t="n">
        <v>359362</v>
      </c>
      <c r="J19" s="5" t="n">
        <v>271905</v>
      </c>
      <c r="K19" s="117" t="n">
        <v>5.32</v>
      </c>
      <c r="L19" s="7" t="n">
        <f aca="false">J19*K19</f>
        <v>1446534.6</v>
      </c>
      <c r="M19" s="6" t="n">
        <f aca="false">F19-K19</f>
        <v>0.00499999999999989</v>
      </c>
      <c r="N19" s="5" t="n">
        <v>271905</v>
      </c>
      <c r="O19" s="116" t="n">
        <v>0.0025</v>
      </c>
    </row>
    <row r="20" customFormat="false" ht="11.25" hidden="false" customHeight="false" outlineLevel="0" collapsed="false">
      <c r="A20" s="1" t="n">
        <v>36795</v>
      </c>
      <c r="B20" s="4" t="s">
        <v>15</v>
      </c>
      <c r="C20" s="88" t="s">
        <v>18</v>
      </c>
      <c r="D20" s="4" t="n">
        <v>359365</v>
      </c>
      <c r="E20" s="5" t="n">
        <v>39284</v>
      </c>
      <c r="F20" s="6" t="n">
        <v>5.255</v>
      </c>
      <c r="G20" s="114" t="n">
        <f aca="false">E20*F20</f>
        <v>206437.42</v>
      </c>
      <c r="H20" s="8" t="s">
        <v>16</v>
      </c>
      <c r="I20" s="4" t="n">
        <v>359362</v>
      </c>
      <c r="J20" s="5" t="n">
        <v>39284</v>
      </c>
      <c r="K20" s="117" t="n">
        <v>5.25</v>
      </c>
      <c r="L20" s="7" t="n">
        <f aca="false">J20*K20</f>
        <v>206241</v>
      </c>
      <c r="M20" s="6" t="n">
        <f aca="false">F20-K20</f>
        <v>0.00499999999999989</v>
      </c>
      <c r="N20" s="5" t="n">
        <v>39284</v>
      </c>
      <c r="O20" s="116" t="n">
        <v>0.0025</v>
      </c>
    </row>
    <row r="21" customFormat="false" ht="11.25" hidden="false" customHeight="false" outlineLevel="0" collapsed="false">
      <c r="A21" s="1" t="n">
        <v>36796</v>
      </c>
      <c r="B21" s="4" t="s">
        <v>15</v>
      </c>
      <c r="C21" s="88" t="s">
        <v>18</v>
      </c>
      <c r="D21" s="4" t="n">
        <v>359365</v>
      </c>
      <c r="E21" s="5" t="n">
        <v>55424</v>
      </c>
      <c r="F21" s="6" t="n">
        <v>5.455</v>
      </c>
      <c r="G21" s="114" t="n">
        <f aca="false">E21*F21</f>
        <v>302337.92</v>
      </c>
      <c r="H21" s="8" t="s">
        <v>16</v>
      </c>
      <c r="I21" s="9" t="n">
        <v>359362</v>
      </c>
      <c r="J21" s="5" t="n">
        <v>55424</v>
      </c>
      <c r="K21" s="117" t="n">
        <v>5.45</v>
      </c>
      <c r="L21" s="7" t="n">
        <f aca="false">J21*K21</f>
        <v>302060.8</v>
      </c>
      <c r="M21" s="6" t="n">
        <f aca="false">F21-K21</f>
        <v>0.00499999999999989</v>
      </c>
      <c r="N21" s="5" t="n">
        <v>55424</v>
      </c>
      <c r="O21" s="116" t="n">
        <v>0.0025</v>
      </c>
    </row>
    <row r="22" customFormat="false" ht="11.25" hidden="false" customHeight="false" outlineLevel="0" collapsed="false">
      <c r="A22" s="1" t="n">
        <v>36797</v>
      </c>
      <c r="B22" s="4" t="s">
        <v>15</v>
      </c>
      <c r="C22" s="88" t="s">
        <v>18</v>
      </c>
      <c r="D22" s="4" t="n">
        <v>359365</v>
      </c>
      <c r="E22" s="5" t="n">
        <v>13937</v>
      </c>
      <c r="F22" s="6" t="n">
        <v>5.515</v>
      </c>
      <c r="G22" s="114" t="n">
        <f aca="false">E22*F22</f>
        <v>76862.555</v>
      </c>
      <c r="H22" s="8" t="s">
        <v>16</v>
      </c>
      <c r="I22" s="4" t="n">
        <v>359362</v>
      </c>
      <c r="J22" s="5" t="n">
        <v>13937</v>
      </c>
      <c r="K22" s="117" t="n">
        <v>5.51</v>
      </c>
      <c r="L22" s="7" t="n">
        <f aca="false">J22*K22</f>
        <v>76792.87</v>
      </c>
      <c r="M22" s="6" t="n">
        <f aca="false">F22-K22</f>
        <v>0.00499999999999989</v>
      </c>
      <c r="N22" s="5" t="n">
        <v>13937</v>
      </c>
      <c r="O22" s="116" t="n">
        <v>0.0025</v>
      </c>
    </row>
    <row r="23" customFormat="false" ht="11.25" hidden="false" customHeight="false" outlineLevel="0" collapsed="false">
      <c r="A23" s="1" t="n">
        <v>36798</v>
      </c>
      <c r="B23" s="4" t="s">
        <v>15</v>
      </c>
      <c r="C23" s="88" t="s">
        <v>18</v>
      </c>
      <c r="D23" s="4" t="n">
        <v>359365</v>
      </c>
      <c r="E23" s="5" t="n">
        <v>106018</v>
      </c>
      <c r="F23" s="6" t="n">
        <v>5.375</v>
      </c>
      <c r="G23" s="114" t="n">
        <f aca="false">E23*F23</f>
        <v>569846.75</v>
      </c>
      <c r="H23" s="8" t="s">
        <v>16</v>
      </c>
      <c r="I23" s="9" t="n">
        <v>359362</v>
      </c>
      <c r="J23" s="5" t="n">
        <v>106018</v>
      </c>
      <c r="K23" s="117" t="n">
        <v>5.37</v>
      </c>
      <c r="L23" s="7" t="n">
        <f aca="false">J23*K23</f>
        <v>569316.66</v>
      </c>
      <c r="M23" s="6" t="n">
        <f aca="false">F23-K23</f>
        <v>0.00499999999999989</v>
      </c>
      <c r="N23" s="5" t="n">
        <v>106018</v>
      </c>
      <c r="O23" s="116" t="n">
        <v>0.0025</v>
      </c>
    </row>
    <row r="24" customFormat="false" ht="11.25" hidden="false" customHeight="false" outlineLevel="0" collapsed="false">
      <c r="A24" s="1" t="n">
        <v>36799</v>
      </c>
      <c r="B24" s="4" t="s">
        <v>15</v>
      </c>
      <c r="C24" s="88" t="s">
        <v>18</v>
      </c>
      <c r="D24" s="4" t="n">
        <v>359365</v>
      </c>
      <c r="E24" s="5" t="n">
        <v>142055</v>
      </c>
      <c r="F24" s="6" t="n">
        <v>5.305</v>
      </c>
      <c r="G24" s="114" t="n">
        <f aca="false">E24*F24</f>
        <v>753601.775</v>
      </c>
      <c r="H24" s="8" t="s">
        <v>16</v>
      </c>
      <c r="I24" s="4" t="n">
        <v>359362</v>
      </c>
      <c r="J24" s="5" t="n">
        <v>142055</v>
      </c>
      <c r="K24" s="117" t="n">
        <v>5.3</v>
      </c>
      <c r="L24" s="7" t="n">
        <f aca="false">J24*K24</f>
        <v>752891.5</v>
      </c>
      <c r="M24" s="6" t="n">
        <f aca="false">F24-K24</f>
        <v>0.00499999999999989</v>
      </c>
      <c r="N24" s="5" t="n">
        <v>142055</v>
      </c>
      <c r="O24" s="116" t="n">
        <v>0.0025</v>
      </c>
    </row>
    <row r="25" customFormat="false" ht="11.25" hidden="false" customHeight="false" outlineLevel="0" collapsed="false">
      <c r="A25" s="1"/>
      <c r="B25" s="4" t="s">
        <v>12</v>
      </c>
      <c r="C25" s="88"/>
      <c r="D25" s="4"/>
      <c r="E25" s="31" t="n">
        <f aca="false">SUM(E3:E24)</f>
        <v>3101028</v>
      </c>
      <c r="F25" s="6"/>
      <c r="G25" s="114"/>
      <c r="H25" s="8"/>
      <c r="I25" s="4"/>
      <c r="J25" s="31" t="n">
        <f aca="false">SUM(J3:J24)</f>
        <v>3101028</v>
      </c>
      <c r="K25" s="117"/>
      <c r="L25" s="7"/>
      <c r="M25" s="6"/>
      <c r="N25" s="31" t="n">
        <f aca="false">SUM(N3:N24)</f>
        <v>3101029</v>
      </c>
      <c r="P25" s="32" t="s">
        <v>143</v>
      </c>
    </row>
    <row r="26" customFormat="false" ht="11.25" hidden="false" customHeight="false" outlineLevel="0" collapsed="false">
      <c r="A26" s="1"/>
      <c r="B26" s="4"/>
      <c r="C26" s="88"/>
      <c r="D26" s="4"/>
      <c r="E26" s="5"/>
      <c r="F26" s="6"/>
      <c r="G26" s="114"/>
      <c r="H26" s="8"/>
      <c r="I26" s="4"/>
      <c r="J26" s="5"/>
      <c r="K26" s="117"/>
      <c r="L26" s="7"/>
      <c r="M26" s="6"/>
      <c r="N26" s="5"/>
    </row>
    <row r="27" customFormat="false" ht="11.25" hidden="false" customHeight="false" outlineLevel="0" collapsed="false">
      <c r="A27" s="118" t="n">
        <v>36775</v>
      </c>
      <c r="B27" s="100" t="s">
        <v>28</v>
      </c>
      <c r="C27" s="92" t="s">
        <v>18</v>
      </c>
      <c r="D27" s="100" t="n">
        <v>359365</v>
      </c>
      <c r="E27" s="27" t="n">
        <v>15327</v>
      </c>
      <c r="F27" s="119" t="n">
        <v>4.915</v>
      </c>
      <c r="G27" s="120" t="n">
        <f aca="false">E27*F27</f>
        <v>75332.205</v>
      </c>
      <c r="H27" s="8"/>
      <c r="I27" s="9"/>
      <c r="J27" s="5"/>
      <c r="K27" s="117"/>
      <c r="L27" s="7" t="n">
        <f aca="false">J27*K27</f>
        <v>0</v>
      </c>
      <c r="M27" s="6" t="n">
        <f aca="false">F27-K27</f>
        <v>4.915</v>
      </c>
      <c r="N27" s="5" t="n">
        <v>15327</v>
      </c>
      <c r="O27" s="11" t="n">
        <v>0.09</v>
      </c>
    </row>
    <row r="28" customFormat="false" ht="11.25" hidden="false" customHeight="false" outlineLevel="0" collapsed="false">
      <c r="A28" s="118" t="n">
        <v>36776</v>
      </c>
      <c r="B28" s="100" t="s">
        <v>28</v>
      </c>
      <c r="C28" s="92" t="s">
        <v>18</v>
      </c>
      <c r="D28" s="100" t="n">
        <v>359365</v>
      </c>
      <c r="E28" s="27" t="n">
        <v>19493</v>
      </c>
      <c r="F28" s="119" t="n">
        <v>5.015</v>
      </c>
      <c r="G28" s="120" t="n">
        <f aca="false">E28*F28</f>
        <v>97757.395</v>
      </c>
      <c r="H28" s="8"/>
      <c r="I28" s="9"/>
      <c r="J28" s="5"/>
      <c r="K28" s="117"/>
      <c r="L28" s="7" t="n">
        <f aca="false">J28*K28</f>
        <v>0</v>
      </c>
      <c r="M28" s="6" t="n">
        <f aca="false">F28-K28</f>
        <v>5.015</v>
      </c>
      <c r="N28" s="5" t="n">
        <v>19493</v>
      </c>
      <c r="O28" s="11" t="n">
        <v>0.09</v>
      </c>
    </row>
    <row r="29" customFormat="false" ht="11.25" hidden="false" customHeight="false" outlineLevel="0" collapsed="false">
      <c r="A29" s="118" t="n">
        <v>36777</v>
      </c>
      <c r="B29" s="100" t="s">
        <v>28</v>
      </c>
      <c r="C29" s="92" t="s">
        <v>18</v>
      </c>
      <c r="D29" s="100" t="n">
        <v>359365</v>
      </c>
      <c r="E29" s="27" t="n">
        <v>17500</v>
      </c>
      <c r="F29" s="119" t="n">
        <v>4.955</v>
      </c>
      <c r="G29" s="120" t="n">
        <f aca="false">E29*F29</f>
        <v>86712.5</v>
      </c>
      <c r="H29" s="8"/>
      <c r="I29" s="9"/>
      <c r="J29" s="5"/>
      <c r="K29" s="117"/>
      <c r="L29" s="7" t="n">
        <f aca="false">J29*K29</f>
        <v>0</v>
      </c>
      <c r="M29" s="6" t="n">
        <f aca="false">F29-K29</f>
        <v>4.955</v>
      </c>
      <c r="N29" s="5" t="n">
        <v>17500</v>
      </c>
      <c r="O29" s="11" t="n">
        <v>0.09</v>
      </c>
    </row>
    <row r="30" customFormat="false" ht="11.25" hidden="false" customHeight="false" outlineLevel="0" collapsed="false">
      <c r="A30" s="118" t="s">
        <v>140</v>
      </c>
      <c r="B30" s="100" t="s">
        <v>28</v>
      </c>
      <c r="C30" s="92" t="s">
        <v>18</v>
      </c>
      <c r="D30" s="100" t="n">
        <v>359365</v>
      </c>
      <c r="E30" s="27" t="n">
        <v>52500</v>
      </c>
      <c r="F30" s="119" t="n">
        <v>4.895</v>
      </c>
      <c r="G30" s="120" t="n">
        <f aca="false">E30*F30</f>
        <v>256987.5</v>
      </c>
      <c r="H30" s="8"/>
      <c r="I30" s="9"/>
      <c r="J30" s="5"/>
      <c r="K30" s="117"/>
      <c r="L30" s="7" t="n">
        <f aca="false">J30*K30</f>
        <v>0</v>
      </c>
      <c r="M30" s="6" t="n">
        <f aca="false">F30-K30</f>
        <v>4.895</v>
      </c>
      <c r="N30" s="5" t="n">
        <v>52500</v>
      </c>
      <c r="O30" s="11" t="n">
        <v>0.09</v>
      </c>
    </row>
    <row r="31" customFormat="false" ht="11.25" hidden="false" customHeight="false" outlineLevel="0" collapsed="false">
      <c r="A31" s="118" t="n">
        <v>36781</v>
      </c>
      <c r="B31" s="100" t="s">
        <v>28</v>
      </c>
      <c r="C31" s="92" t="s">
        <v>18</v>
      </c>
      <c r="D31" s="100" t="n">
        <v>359365</v>
      </c>
      <c r="E31" s="27" t="n">
        <v>15607</v>
      </c>
      <c r="F31" s="119" t="n">
        <v>5.095</v>
      </c>
      <c r="G31" s="120" t="n">
        <f aca="false">E31*F31</f>
        <v>79517.665</v>
      </c>
      <c r="H31" s="8"/>
      <c r="I31" s="9"/>
      <c r="J31" s="5"/>
      <c r="K31" s="117"/>
      <c r="L31" s="7" t="n">
        <f aca="false">J31*K31</f>
        <v>0</v>
      </c>
      <c r="M31" s="6" t="n">
        <f aca="false">F31-K31</f>
        <v>5.095</v>
      </c>
      <c r="N31" s="5" t="n">
        <v>15607</v>
      </c>
      <c r="O31" s="11" t="n">
        <v>0.09</v>
      </c>
    </row>
    <row r="32" customFormat="false" ht="11.25" hidden="false" customHeight="false" outlineLevel="0" collapsed="false">
      <c r="A32" s="118" t="n">
        <v>36782</v>
      </c>
      <c r="B32" s="100" t="s">
        <v>28</v>
      </c>
      <c r="C32" s="92" t="s">
        <v>18</v>
      </c>
      <c r="D32" s="100" t="n">
        <v>359365</v>
      </c>
      <c r="E32" s="27" t="n">
        <v>16878</v>
      </c>
      <c r="F32" s="119" t="n">
        <v>5.125</v>
      </c>
      <c r="G32" s="120" t="n">
        <f aca="false">E32*F32</f>
        <v>86499.75</v>
      </c>
      <c r="H32" s="8"/>
      <c r="I32" s="9"/>
      <c r="J32" s="5"/>
      <c r="K32" s="117"/>
      <c r="L32" s="7" t="n">
        <f aca="false">J32*K32</f>
        <v>0</v>
      </c>
      <c r="M32" s="6" t="n">
        <f aca="false">F32-K32</f>
        <v>5.125</v>
      </c>
      <c r="N32" s="5" t="n">
        <v>16878</v>
      </c>
      <c r="O32" s="11" t="n">
        <v>0.09</v>
      </c>
    </row>
    <row r="33" customFormat="false" ht="11.25" hidden="false" customHeight="false" outlineLevel="0" collapsed="false">
      <c r="A33" s="118" t="n">
        <v>36783</v>
      </c>
      <c r="B33" s="100" t="s">
        <v>28</v>
      </c>
      <c r="C33" s="92" t="s">
        <v>18</v>
      </c>
      <c r="D33" s="100" t="n">
        <v>359365</v>
      </c>
      <c r="E33" s="27" t="n">
        <v>17500</v>
      </c>
      <c r="F33" s="119" t="n">
        <v>5.205</v>
      </c>
      <c r="G33" s="120" t="n">
        <f aca="false">E33*F33</f>
        <v>91087.5</v>
      </c>
      <c r="H33" s="8"/>
      <c r="I33" s="9"/>
      <c r="J33" s="5"/>
      <c r="K33" s="117"/>
      <c r="L33" s="7" t="n">
        <f aca="false">J33*K33</f>
        <v>0</v>
      </c>
      <c r="M33" s="6" t="n">
        <f aca="false">F33-K33</f>
        <v>5.205</v>
      </c>
      <c r="N33" s="5" t="n">
        <v>17500</v>
      </c>
      <c r="O33" s="11" t="n">
        <v>0.09</v>
      </c>
    </row>
    <row r="34" customFormat="false" ht="11.25" hidden="false" customHeight="false" outlineLevel="0" collapsed="false">
      <c r="A34" s="1" t="n">
        <v>36770</v>
      </c>
      <c r="B34" s="122" t="s">
        <v>28</v>
      </c>
      <c r="C34" s="88" t="s">
        <v>16</v>
      </c>
      <c r="D34" s="4" t="n">
        <v>255905</v>
      </c>
      <c r="E34" s="5" t="n">
        <v>124</v>
      </c>
      <c r="F34" s="6" t="n">
        <v>4.88</v>
      </c>
      <c r="G34" s="114" t="n">
        <f aca="false">E34*F34</f>
        <v>605.12</v>
      </c>
      <c r="H34" s="8"/>
      <c r="I34" s="9"/>
      <c r="J34" s="5"/>
      <c r="K34" s="117"/>
      <c r="L34" s="7" t="n">
        <f aca="false">J34*K34</f>
        <v>0</v>
      </c>
      <c r="M34" s="6" t="n">
        <f aca="false">F34-K34</f>
        <v>4.88</v>
      </c>
      <c r="N34" s="5" t="n">
        <v>124</v>
      </c>
      <c r="O34" s="11" t="n">
        <v>0.09</v>
      </c>
    </row>
    <row r="35" customFormat="false" ht="11.25" hidden="false" customHeight="false" outlineLevel="0" collapsed="false">
      <c r="A35" s="1" t="s">
        <v>144</v>
      </c>
      <c r="B35" s="122" t="s">
        <v>28</v>
      </c>
      <c r="C35" s="88" t="s">
        <v>16</v>
      </c>
      <c r="D35" s="4" t="n">
        <v>255905</v>
      </c>
      <c r="E35" s="5" t="n">
        <v>3</v>
      </c>
      <c r="F35" s="6" t="n">
        <v>5.32</v>
      </c>
      <c r="G35" s="114" t="n">
        <f aca="false">E35*F35</f>
        <v>15.96</v>
      </c>
      <c r="H35" s="8"/>
      <c r="I35" s="9"/>
      <c r="J35" s="5"/>
      <c r="K35" s="117"/>
      <c r="L35" s="7" t="n">
        <f aca="false">J35*K35</f>
        <v>0</v>
      </c>
      <c r="M35" s="6" t="n">
        <f aca="false">F35-K35</f>
        <v>5.32</v>
      </c>
      <c r="N35" s="5" t="n">
        <v>3</v>
      </c>
      <c r="O35" s="11" t="n">
        <v>0.09</v>
      </c>
    </row>
    <row r="36" customFormat="false" ht="11.25" hidden="false" customHeight="false" outlineLevel="0" collapsed="false">
      <c r="A36" s="1" t="n">
        <v>36774</v>
      </c>
      <c r="B36" s="122" t="s">
        <v>28</v>
      </c>
      <c r="C36" s="88" t="s">
        <v>18</v>
      </c>
      <c r="D36" s="4" t="n">
        <v>255905</v>
      </c>
      <c r="E36" s="5" t="n">
        <v>164</v>
      </c>
      <c r="F36" s="6" t="n">
        <v>4.88</v>
      </c>
      <c r="G36" s="114" t="n">
        <f aca="false">E36*F36</f>
        <v>800.32</v>
      </c>
      <c r="H36" s="8"/>
      <c r="I36" s="9"/>
      <c r="J36" s="5"/>
      <c r="K36" s="117"/>
      <c r="L36" s="7" t="n">
        <f aca="false">J36*K36</f>
        <v>0</v>
      </c>
      <c r="M36" s="6" t="n">
        <f aca="false">F36-K36</f>
        <v>4.88</v>
      </c>
      <c r="N36" s="5" t="n">
        <v>5000</v>
      </c>
      <c r="O36" s="11" t="n">
        <v>0.09</v>
      </c>
    </row>
    <row r="37" customFormat="false" ht="11.25" hidden="false" customHeight="false" outlineLevel="0" collapsed="false">
      <c r="A37" s="1" t="n">
        <v>36775</v>
      </c>
      <c r="B37" s="122" t="s">
        <v>28</v>
      </c>
      <c r="C37" s="88" t="s">
        <v>18</v>
      </c>
      <c r="D37" s="4" t="n">
        <v>255905</v>
      </c>
      <c r="E37" s="5" t="n">
        <v>5000</v>
      </c>
      <c r="F37" s="6" t="n">
        <v>4.91</v>
      </c>
      <c r="G37" s="114" t="n">
        <f aca="false">E37*F37</f>
        <v>24550</v>
      </c>
      <c r="H37" s="8"/>
      <c r="I37" s="9"/>
      <c r="J37" s="5"/>
      <c r="K37" s="117"/>
      <c r="L37" s="7" t="n">
        <f aca="false">J37*K37</f>
        <v>0</v>
      </c>
      <c r="M37" s="6" t="n">
        <f aca="false">F37-K37</f>
        <v>4.91</v>
      </c>
      <c r="N37" s="5" t="n">
        <v>5000</v>
      </c>
      <c r="O37" s="11" t="n">
        <v>0.09</v>
      </c>
    </row>
    <row r="38" customFormat="false" ht="11.25" hidden="false" customHeight="false" outlineLevel="0" collapsed="false">
      <c r="A38" s="1" t="n">
        <v>36777</v>
      </c>
      <c r="B38" s="122" t="s">
        <v>28</v>
      </c>
      <c r="C38" s="88" t="s">
        <v>18</v>
      </c>
      <c r="D38" s="4" t="n">
        <v>255905</v>
      </c>
      <c r="E38" s="5" t="n">
        <v>2063</v>
      </c>
      <c r="F38" s="6" t="n">
        <v>4.94</v>
      </c>
      <c r="G38" s="114" t="n">
        <f aca="false">E38*F38</f>
        <v>10191.22</v>
      </c>
      <c r="H38" s="8"/>
      <c r="I38" s="9"/>
      <c r="J38" s="5"/>
      <c r="K38" s="117"/>
      <c r="L38" s="7" t="n">
        <f aca="false">J38*K38</f>
        <v>0</v>
      </c>
      <c r="M38" s="6" t="n">
        <f aca="false">F38-K38</f>
        <v>4.94</v>
      </c>
      <c r="N38" s="5" t="n">
        <v>2063</v>
      </c>
      <c r="O38" s="11" t="n">
        <v>0.09</v>
      </c>
    </row>
    <row r="39" customFormat="false" ht="11.25" hidden="false" customHeight="false" outlineLevel="0" collapsed="false">
      <c r="A39" s="1" t="s">
        <v>140</v>
      </c>
      <c r="B39" s="122" t="s">
        <v>28</v>
      </c>
      <c r="C39" s="88" t="s">
        <v>18</v>
      </c>
      <c r="D39" s="4" t="n">
        <v>255905</v>
      </c>
      <c r="E39" s="5" t="n">
        <v>2611</v>
      </c>
      <c r="F39" s="6" t="n">
        <v>4.89</v>
      </c>
      <c r="G39" s="114" t="n">
        <f aca="false">E39*F39</f>
        <v>12767.79</v>
      </c>
      <c r="H39" s="8"/>
      <c r="I39" s="9"/>
      <c r="J39" s="5"/>
      <c r="K39" s="117"/>
      <c r="L39" s="7" t="n">
        <f aca="false">J39*K39</f>
        <v>0</v>
      </c>
      <c r="M39" s="6" t="n">
        <f aca="false">F39-K39</f>
        <v>4.89</v>
      </c>
      <c r="N39" s="5" t="n">
        <v>2611</v>
      </c>
      <c r="O39" s="11" t="n">
        <v>0.09</v>
      </c>
    </row>
    <row r="40" customFormat="false" ht="11.25" hidden="false" customHeight="false" outlineLevel="0" collapsed="false">
      <c r="A40" s="1" t="n">
        <v>36783</v>
      </c>
      <c r="B40" s="122" t="s">
        <v>28</v>
      </c>
      <c r="C40" s="88" t="s">
        <v>18</v>
      </c>
      <c r="D40" s="4" t="n">
        <v>255905</v>
      </c>
      <c r="E40" s="5" t="n">
        <v>2131</v>
      </c>
      <c r="F40" s="6" t="n">
        <v>5.2</v>
      </c>
      <c r="G40" s="114" t="n">
        <f aca="false">E40*F40</f>
        <v>11081.2</v>
      </c>
      <c r="H40" s="8"/>
      <c r="I40" s="9"/>
      <c r="J40" s="5"/>
      <c r="K40" s="117"/>
      <c r="L40" s="7" t="n">
        <f aca="false">J40*K40</f>
        <v>0</v>
      </c>
      <c r="M40" s="6" t="n">
        <f aca="false">F40-K40</f>
        <v>5.2</v>
      </c>
      <c r="N40" s="5" t="n">
        <v>2131</v>
      </c>
      <c r="O40" s="11" t="n">
        <v>0.09</v>
      </c>
    </row>
    <row r="41" customFormat="false" ht="11.25" hidden="false" customHeight="false" outlineLevel="0" collapsed="false">
      <c r="A41" s="1" t="n">
        <v>36784</v>
      </c>
      <c r="B41" s="122" t="s">
        <v>28</v>
      </c>
      <c r="C41" s="88" t="s">
        <v>18</v>
      </c>
      <c r="D41" s="4" t="n">
        <v>255905</v>
      </c>
      <c r="E41" s="5" t="n">
        <v>2076</v>
      </c>
      <c r="F41" s="6" t="n">
        <v>5.21</v>
      </c>
      <c r="G41" s="114" t="n">
        <f aca="false">E41*F41</f>
        <v>10815.96</v>
      </c>
      <c r="H41" s="8"/>
      <c r="I41" s="9"/>
      <c r="J41" s="5"/>
      <c r="K41" s="117"/>
      <c r="L41" s="7" t="n">
        <f aca="false">J41*K41</f>
        <v>0</v>
      </c>
      <c r="M41" s="6" t="n">
        <f aca="false">F41-K41</f>
        <v>5.21</v>
      </c>
      <c r="N41" s="5" t="n">
        <v>2076</v>
      </c>
      <c r="O41" s="11" t="n">
        <v>0.09</v>
      </c>
    </row>
    <row r="42" customFormat="false" ht="11.25" hidden="false" customHeight="false" outlineLevel="0" collapsed="false">
      <c r="A42" s="1" t="s">
        <v>141</v>
      </c>
      <c r="B42" s="122" t="s">
        <v>28</v>
      </c>
      <c r="C42" s="88" t="s">
        <v>18</v>
      </c>
      <c r="D42" s="4" t="n">
        <v>255905</v>
      </c>
      <c r="E42" s="5" t="n">
        <v>1529</v>
      </c>
      <c r="F42" s="6" t="n">
        <v>5.4</v>
      </c>
      <c r="G42" s="114" t="n">
        <f aca="false">E42*F42</f>
        <v>8256.6</v>
      </c>
      <c r="H42" s="8"/>
      <c r="I42" s="9"/>
      <c r="J42" s="5"/>
      <c r="K42" s="117"/>
      <c r="L42" s="7" t="n">
        <f aca="false">J42*K42</f>
        <v>0</v>
      </c>
      <c r="M42" s="6" t="n">
        <f aca="false">F42-K42</f>
        <v>5.4</v>
      </c>
      <c r="N42" s="5" t="n">
        <v>1529</v>
      </c>
      <c r="O42" s="11" t="n">
        <v>0.09</v>
      </c>
    </row>
    <row r="43" customFormat="false" ht="11.25" hidden="false" customHeight="false" outlineLevel="0" collapsed="false">
      <c r="A43" s="1" t="n">
        <v>36788</v>
      </c>
      <c r="B43" s="122" t="s">
        <v>28</v>
      </c>
      <c r="C43" s="88" t="s">
        <v>18</v>
      </c>
      <c r="D43" s="4" t="n">
        <v>255905</v>
      </c>
      <c r="E43" s="5" t="n">
        <v>5402</v>
      </c>
      <c r="F43" s="6" t="n">
        <v>5.21</v>
      </c>
      <c r="G43" s="114" t="n">
        <f aca="false">E43*F43</f>
        <v>28144.42</v>
      </c>
      <c r="H43" s="8"/>
      <c r="I43" s="9"/>
      <c r="J43" s="5"/>
      <c r="K43" s="117"/>
      <c r="L43" s="7" t="n">
        <f aca="false">J43*K43</f>
        <v>0</v>
      </c>
      <c r="M43" s="6" t="n">
        <f aca="false">F43-K43</f>
        <v>5.21</v>
      </c>
      <c r="N43" s="5" t="n">
        <v>5401</v>
      </c>
      <c r="O43" s="11" t="n">
        <v>0.09</v>
      </c>
    </row>
    <row r="44" customFormat="false" ht="11.25" hidden="false" customHeight="false" outlineLevel="0" collapsed="false">
      <c r="A44" s="1" t="n">
        <v>36789</v>
      </c>
      <c r="B44" s="122" t="s">
        <v>28</v>
      </c>
      <c r="C44" s="88" t="s">
        <v>18</v>
      </c>
      <c r="D44" s="4" t="n">
        <v>255905</v>
      </c>
      <c r="E44" s="5" t="n">
        <v>1744</v>
      </c>
      <c r="F44" s="6" t="n">
        <v>5.38</v>
      </c>
      <c r="G44" s="114" t="n">
        <f aca="false">E44*F44</f>
        <v>9382.72</v>
      </c>
      <c r="H44" s="8"/>
      <c r="I44" s="9"/>
      <c r="J44" s="5"/>
      <c r="K44" s="117"/>
      <c r="L44" s="7" t="n">
        <f aca="false">J44*K44</f>
        <v>0</v>
      </c>
      <c r="M44" s="6" t="n">
        <f aca="false">F44-K44</f>
        <v>5.38</v>
      </c>
      <c r="N44" s="5" t="n">
        <v>1744</v>
      </c>
      <c r="O44" s="11" t="n">
        <v>0.09</v>
      </c>
    </row>
    <row r="45" customFormat="false" ht="11.25" hidden="false" customHeight="false" outlineLevel="0" collapsed="false">
      <c r="A45" s="1" t="n">
        <v>36790</v>
      </c>
      <c r="B45" s="122" t="s">
        <v>28</v>
      </c>
      <c r="C45" s="88" t="s">
        <v>18</v>
      </c>
      <c r="D45" s="4" t="n">
        <v>255905</v>
      </c>
      <c r="E45" s="5" t="n">
        <v>3177</v>
      </c>
      <c r="F45" s="6" t="n">
        <v>5.42</v>
      </c>
      <c r="G45" s="114" t="n">
        <f aca="false">E45*F45</f>
        <v>17219.34</v>
      </c>
      <c r="H45" s="8"/>
      <c r="I45" s="9"/>
      <c r="J45" s="5"/>
      <c r="K45" s="117"/>
      <c r="L45" s="7" t="n">
        <f aca="false">J45*K45</f>
        <v>0</v>
      </c>
      <c r="M45" s="6" t="n">
        <f aca="false">F45-K45</f>
        <v>5.42</v>
      </c>
      <c r="N45" s="5" t="n">
        <v>3177</v>
      </c>
      <c r="O45" s="11" t="n">
        <v>0.09</v>
      </c>
    </row>
    <row r="46" customFormat="false" ht="11.25" hidden="false" customHeight="false" outlineLevel="0" collapsed="false">
      <c r="A46" s="1" t="s">
        <v>145</v>
      </c>
      <c r="B46" s="122" t="s">
        <v>28</v>
      </c>
      <c r="C46" s="88" t="s">
        <v>18</v>
      </c>
      <c r="D46" s="4" t="n">
        <v>255905</v>
      </c>
      <c r="E46" s="5" t="n">
        <v>1141</v>
      </c>
      <c r="F46" s="6" t="n">
        <v>5.32</v>
      </c>
      <c r="G46" s="114" t="n">
        <f aca="false">E46*F46</f>
        <v>6070.12</v>
      </c>
      <c r="H46" s="8"/>
      <c r="I46" s="9"/>
      <c r="J46" s="5"/>
      <c r="K46" s="117"/>
      <c r="L46" s="7" t="n">
        <f aca="false">J46*K46</f>
        <v>0</v>
      </c>
      <c r="M46" s="6" t="n">
        <f aca="false">F46-K46</f>
        <v>5.32</v>
      </c>
      <c r="N46" s="5" t="n">
        <v>1141</v>
      </c>
      <c r="O46" s="11" t="n">
        <v>0.09</v>
      </c>
    </row>
    <row r="47" customFormat="false" ht="11.25" hidden="false" customHeight="false" outlineLevel="0" collapsed="false">
      <c r="A47" s="1" t="n">
        <v>36795</v>
      </c>
      <c r="B47" s="122" t="s">
        <v>28</v>
      </c>
      <c r="C47" s="88" t="s">
        <v>18</v>
      </c>
      <c r="D47" s="4"/>
      <c r="E47" s="5"/>
      <c r="F47" s="6"/>
      <c r="G47" s="114"/>
      <c r="H47" s="8"/>
      <c r="I47" s="9"/>
      <c r="J47" s="5"/>
      <c r="K47" s="117"/>
      <c r="L47" s="7" t="n">
        <f aca="false">J47*K47</f>
        <v>0</v>
      </c>
      <c r="M47" s="6" t="n">
        <f aca="false">F47-K47</f>
        <v>0</v>
      </c>
      <c r="N47" s="5" t="n">
        <v>348</v>
      </c>
      <c r="O47" s="11" t="n">
        <v>0.09</v>
      </c>
    </row>
    <row r="48" customFormat="false" ht="11.25" hidden="false" customHeight="false" outlineLevel="0" collapsed="false">
      <c r="A48" s="1" t="n">
        <v>36796</v>
      </c>
      <c r="B48" s="122" t="s">
        <v>28</v>
      </c>
      <c r="C48" s="88" t="s">
        <v>18</v>
      </c>
      <c r="D48" s="4" t="n">
        <v>255905</v>
      </c>
      <c r="E48" s="5" t="n">
        <v>3164</v>
      </c>
      <c r="F48" s="6" t="n">
        <v>5.45</v>
      </c>
      <c r="G48" s="114" t="n">
        <f aca="false">E48*F48</f>
        <v>17243.8</v>
      </c>
      <c r="H48" s="8"/>
      <c r="I48" s="9"/>
      <c r="J48" s="5"/>
      <c r="K48" s="117"/>
      <c r="L48" s="7" t="n">
        <f aca="false">J48*K48</f>
        <v>0</v>
      </c>
      <c r="M48" s="6" t="n">
        <f aca="false">F48-K48</f>
        <v>5.45</v>
      </c>
      <c r="N48" s="5" t="n">
        <v>3164</v>
      </c>
      <c r="O48" s="11" t="n">
        <v>0.09</v>
      </c>
    </row>
    <row r="49" customFormat="false" ht="11.25" hidden="false" customHeight="false" outlineLevel="0" collapsed="false">
      <c r="A49" s="1" t="n">
        <v>36798</v>
      </c>
      <c r="B49" s="122" t="s">
        <v>28</v>
      </c>
      <c r="C49" s="88" t="s">
        <v>18</v>
      </c>
      <c r="D49" s="4" t="n">
        <v>255905</v>
      </c>
      <c r="E49" s="5" t="n">
        <v>222</v>
      </c>
      <c r="F49" s="6" t="n">
        <v>5.37</v>
      </c>
      <c r="G49" s="114" t="n">
        <f aca="false">E49*F49</f>
        <v>1192.14</v>
      </c>
      <c r="H49" s="8"/>
      <c r="I49" s="9"/>
      <c r="J49" s="5"/>
      <c r="K49" s="117"/>
      <c r="L49" s="7" t="n">
        <f aca="false">J49*K49</f>
        <v>0</v>
      </c>
      <c r="M49" s="6" t="n">
        <f aca="false">F49-K49</f>
        <v>5.37</v>
      </c>
      <c r="N49" s="5" t="n">
        <v>222</v>
      </c>
      <c r="O49" s="11" t="n">
        <v>0.09</v>
      </c>
    </row>
    <row r="50" customFormat="false" ht="11.25" hidden="false" customHeight="false" outlineLevel="0" collapsed="false">
      <c r="A50" s="1" t="n">
        <v>36799</v>
      </c>
      <c r="B50" s="122" t="s">
        <v>28</v>
      </c>
      <c r="C50" s="88" t="s">
        <v>18</v>
      </c>
      <c r="D50" s="4" t="n">
        <v>255905</v>
      </c>
      <c r="E50" s="5" t="n">
        <v>9</v>
      </c>
      <c r="F50" s="6" t="n">
        <v>5.3</v>
      </c>
      <c r="G50" s="114" t="n">
        <f aca="false">E50*F50</f>
        <v>47.7</v>
      </c>
      <c r="H50" s="8"/>
      <c r="I50" s="9"/>
      <c r="J50" s="5"/>
      <c r="K50" s="117"/>
      <c r="L50" s="7" t="n">
        <f aca="false">J50*K50</f>
        <v>0</v>
      </c>
      <c r="M50" s="6" t="n">
        <f aca="false">F50-K50</f>
        <v>5.3</v>
      </c>
      <c r="N50" s="5" t="n">
        <v>9</v>
      </c>
      <c r="O50" s="11" t="n">
        <v>0.09</v>
      </c>
    </row>
    <row r="51" customFormat="false" ht="11.25" hidden="false" customHeight="false" outlineLevel="0" collapsed="false">
      <c r="A51" s="1" t="s">
        <v>146</v>
      </c>
      <c r="B51" s="122" t="s">
        <v>28</v>
      </c>
      <c r="C51" s="88"/>
      <c r="D51" s="4"/>
      <c r="E51" s="5"/>
      <c r="F51" s="6"/>
      <c r="G51" s="114"/>
      <c r="H51" s="8" t="s">
        <v>18</v>
      </c>
      <c r="I51" s="9" t="n">
        <v>257324</v>
      </c>
      <c r="J51" s="5" t="n">
        <v>5338</v>
      </c>
      <c r="K51" s="117" t="n">
        <v>4.88</v>
      </c>
      <c r="L51" s="7" t="n">
        <f aca="false">J51*K51</f>
        <v>26049.44</v>
      </c>
      <c r="M51" s="6"/>
      <c r="N51" s="5" t="n">
        <v>5338</v>
      </c>
    </row>
    <row r="52" customFormat="false" ht="11.25" hidden="false" customHeight="false" outlineLevel="0" collapsed="false">
      <c r="A52" s="1" t="n">
        <v>36796</v>
      </c>
      <c r="B52" s="122" t="s">
        <v>28</v>
      </c>
      <c r="C52" s="88"/>
      <c r="D52" s="4"/>
      <c r="E52" s="5"/>
      <c r="F52" s="6"/>
      <c r="G52" s="114"/>
      <c r="H52" s="8" t="s">
        <v>18</v>
      </c>
      <c r="I52" s="9" t="n">
        <v>257324</v>
      </c>
      <c r="J52" s="5" t="n">
        <v>3826</v>
      </c>
      <c r="K52" s="117" t="n">
        <v>5.435</v>
      </c>
      <c r="L52" s="7" t="n">
        <f aca="false">J52*K52</f>
        <v>20794.31</v>
      </c>
      <c r="M52" s="6"/>
      <c r="N52" s="5" t="n">
        <v>3826</v>
      </c>
    </row>
    <row r="53" customFormat="false" ht="11.25" hidden="false" customHeight="false" outlineLevel="0" collapsed="false">
      <c r="A53" s="1"/>
      <c r="B53" s="122" t="s">
        <v>12</v>
      </c>
      <c r="C53" s="88"/>
      <c r="D53" s="4"/>
      <c r="E53" s="31" t="n">
        <f aca="false">SUM(E27:E52)</f>
        <v>185365</v>
      </c>
      <c r="F53" s="6"/>
      <c r="G53" s="114"/>
      <c r="H53" s="8"/>
      <c r="I53" s="9"/>
      <c r="J53" s="31" t="n">
        <f aca="false">SUM(J51:J52)</f>
        <v>9164</v>
      </c>
      <c r="K53" s="117"/>
      <c r="L53" s="7"/>
      <c r="M53" s="6"/>
      <c r="N53" s="31" t="n">
        <f aca="false">SUM(N27:N52)</f>
        <v>199712</v>
      </c>
      <c r="P53" s="32" t="s">
        <v>147</v>
      </c>
    </row>
    <row r="54" customFormat="false" ht="11.25" hidden="false" customHeight="false" outlineLevel="0" collapsed="false">
      <c r="A54" s="1"/>
      <c r="B54" s="122"/>
      <c r="C54" s="88"/>
      <c r="D54" s="4"/>
      <c r="E54" s="5"/>
      <c r="F54" s="6"/>
      <c r="G54" s="114"/>
      <c r="H54" s="8"/>
      <c r="I54" s="9"/>
      <c r="J54" s="5"/>
      <c r="K54" s="117"/>
      <c r="L54" s="7"/>
      <c r="M54" s="6"/>
      <c r="N54" s="123"/>
    </row>
    <row r="55" customFormat="false" ht="11.25" hidden="false" customHeight="false" outlineLevel="0" collapsed="false">
      <c r="A55" s="118" t="n">
        <v>36775</v>
      </c>
      <c r="B55" s="100" t="s">
        <v>68</v>
      </c>
      <c r="C55" s="88"/>
      <c r="D55" s="4"/>
      <c r="E55" s="5"/>
      <c r="F55" s="6"/>
      <c r="G55" s="114"/>
      <c r="H55" s="25" t="s">
        <v>16</v>
      </c>
      <c r="I55" s="26" t="n">
        <v>359362</v>
      </c>
      <c r="J55" s="27" t="n">
        <v>15327</v>
      </c>
      <c r="K55" s="121" t="n">
        <v>4.91</v>
      </c>
      <c r="L55" s="29" t="n">
        <f aca="false">J55*K55</f>
        <v>75255.57</v>
      </c>
      <c r="M55" s="6" t="n">
        <f aca="false">F55-K55</f>
        <v>-4.91</v>
      </c>
      <c r="N55" s="5" t="n">
        <v>15327</v>
      </c>
      <c r="O55" s="11" t="n">
        <v>0</v>
      </c>
    </row>
    <row r="56" customFormat="false" ht="11.25" hidden="false" customHeight="false" outlineLevel="0" collapsed="false">
      <c r="A56" s="118" t="n">
        <v>36776</v>
      </c>
      <c r="B56" s="100" t="s">
        <v>68</v>
      </c>
      <c r="C56" s="88"/>
      <c r="D56" s="4"/>
      <c r="E56" s="5"/>
      <c r="F56" s="6"/>
      <c r="G56" s="114"/>
      <c r="H56" s="25" t="s">
        <v>16</v>
      </c>
      <c r="I56" s="26" t="n">
        <v>359362</v>
      </c>
      <c r="J56" s="27" t="n">
        <v>19493</v>
      </c>
      <c r="K56" s="121" t="n">
        <v>5.01</v>
      </c>
      <c r="L56" s="29" t="n">
        <f aca="false">J56*K56</f>
        <v>97659.93</v>
      </c>
      <c r="M56" s="6" t="n">
        <f aca="false">F56-K56</f>
        <v>-5.01</v>
      </c>
      <c r="N56" s="5" t="n">
        <v>19493</v>
      </c>
      <c r="O56" s="11" t="n">
        <v>0</v>
      </c>
    </row>
    <row r="57" customFormat="false" ht="11.25" hidden="false" customHeight="false" outlineLevel="0" collapsed="false">
      <c r="A57" s="118" t="n">
        <v>36777</v>
      </c>
      <c r="B57" s="100" t="s">
        <v>68</v>
      </c>
      <c r="C57" s="88"/>
      <c r="D57" s="4"/>
      <c r="E57" s="5"/>
      <c r="F57" s="6"/>
      <c r="G57" s="114"/>
      <c r="H57" s="25" t="s">
        <v>16</v>
      </c>
      <c r="I57" s="26" t="n">
        <v>359362</v>
      </c>
      <c r="J57" s="27" t="n">
        <v>17500</v>
      </c>
      <c r="K57" s="121" t="n">
        <v>4.95</v>
      </c>
      <c r="L57" s="29" t="n">
        <f aca="false">J57*K57</f>
        <v>86625</v>
      </c>
      <c r="M57" s="6" t="n">
        <f aca="false">F57-K57</f>
        <v>-4.95</v>
      </c>
      <c r="N57" s="5" t="n">
        <v>17500</v>
      </c>
      <c r="O57" s="11" t="n">
        <v>0</v>
      </c>
    </row>
    <row r="58" customFormat="false" ht="11.25" hidden="false" customHeight="false" outlineLevel="0" collapsed="false">
      <c r="A58" s="118" t="s">
        <v>140</v>
      </c>
      <c r="B58" s="100" t="s">
        <v>68</v>
      </c>
      <c r="C58" s="88"/>
      <c r="D58" s="4"/>
      <c r="E58" s="5"/>
      <c r="F58" s="6"/>
      <c r="G58" s="114"/>
      <c r="H58" s="25" t="s">
        <v>16</v>
      </c>
      <c r="I58" s="26" t="n">
        <v>359362</v>
      </c>
      <c r="J58" s="27" t="n">
        <v>52500</v>
      </c>
      <c r="K58" s="121" t="n">
        <v>4.89</v>
      </c>
      <c r="L58" s="29" t="n">
        <f aca="false">J58*K58</f>
        <v>256725</v>
      </c>
      <c r="M58" s="6" t="n">
        <f aca="false">F58-K58</f>
        <v>-4.89</v>
      </c>
      <c r="N58" s="5" t="n">
        <v>52500</v>
      </c>
      <c r="O58" s="11" t="n">
        <v>0</v>
      </c>
    </row>
    <row r="59" customFormat="false" ht="11.25" hidden="false" customHeight="false" outlineLevel="0" collapsed="false">
      <c r="A59" s="118" t="n">
        <v>36781</v>
      </c>
      <c r="B59" s="100" t="s">
        <v>68</v>
      </c>
      <c r="C59" s="88"/>
      <c r="D59" s="4"/>
      <c r="E59" s="5"/>
      <c r="F59" s="6"/>
      <c r="G59" s="114"/>
      <c r="H59" s="25" t="s">
        <v>16</v>
      </c>
      <c r="I59" s="26" t="n">
        <v>359362</v>
      </c>
      <c r="J59" s="27" t="n">
        <v>15607</v>
      </c>
      <c r="K59" s="121" t="n">
        <v>5.09</v>
      </c>
      <c r="L59" s="29" t="n">
        <f aca="false">J59*K59</f>
        <v>79439.63</v>
      </c>
      <c r="M59" s="6" t="n">
        <f aca="false">F59-K59</f>
        <v>-5.09</v>
      </c>
      <c r="N59" s="5" t="n">
        <v>15607</v>
      </c>
      <c r="O59" s="11" t="n">
        <v>0</v>
      </c>
    </row>
    <row r="60" customFormat="false" ht="11.25" hidden="false" customHeight="false" outlineLevel="0" collapsed="false">
      <c r="A60" s="118" t="n">
        <v>36782</v>
      </c>
      <c r="B60" s="100" t="s">
        <v>68</v>
      </c>
      <c r="C60" s="88"/>
      <c r="D60" s="4"/>
      <c r="E60" s="5"/>
      <c r="F60" s="6"/>
      <c r="G60" s="114"/>
      <c r="H60" s="25" t="s">
        <v>16</v>
      </c>
      <c r="I60" s="26" t="n">
        <v>359362</v>
      </c>
      <c r="J60" s="27" t="n">
        <v>16878</v>
      </c>
      <c r="K60" s="121" t="n">
        <v>5.12</v>
      </c>
      <c r="L60" s="29" t="n">
        <f aca="false">J60*K60</f>
        <v>86415.36</v>
      </c>
      <c r="M60" s="6" t="n">
        <f aca="false">F60-K60</f>
        <v>-5.12</v>
      </c>
      <c r="N60" s="5" t="n">
        <v>16878</v>
      </c>
      <c r="O60" s="11" t="n">
        <v>0</v>
      </c>
    </row>
    <row r="61" customFormat="false" ht="11.25" hidden="false" customHeight="false" outlineLevel="0" collapsed="false">
      <c r="A61" s="118" t="n">
        <v>36783</v>
      </c>
      <c r="B61" s="100" t="s">
        <v>68</v>
      </c>
      <c r="C61" s="88"/>
      <c r="D61" s="4"/>
      <c r="E61" s="5"/>
      <c r="F61" s="6"/>
      <c r="G61" s="114"/>
      <c r="H61" s="25" t="s">
        <v>16</v>
      </c>
      <c r="I61" s="26" t="n">
        <v>359362</v>
      </c>
      <c r="J61" s="27" t="n">
        <v>17500</v>
      </c>
      <c r="K61" s="121" t="n">
        <v>5.2</v>
      </c>
      <c r="L61" s="29" t="n">
        <f aca="false">J61*K61</f>
        <v>91000</v>
      </c>
      <c r="M61" s="6" t="n">
        <f aca="false">F61-K61</f>
        <v>-5.2</v>
      </c>
      <c r="N61" s="5" t="n">
        <v>17500</v>
      </c>
      <c r="O61" s="11" t="n">
        <v>0</v>
      </c>
    </row>
    <row r="62" customFormat="false" ht="11.25" hidden="false" customHeight="false" outlineLevel="0" collapsed="false">
      <c r="A62" s="118"/>
      <c r="B62" s="100" t="s">
        <v>12</v>
      </c>
      <c r="C62" s="88"/>
      <c r="D62" s="4"/>
      <c r="E62" s="5"/>
      <c r="F62" s="6"/>
      <c r="G62" s="114"/>
      <c r="H62" s="25"/>
      <c r="I62" s="26"/>
      <c r="J62" s="124" t="n">
        <f aca="false">SUM(J55:J61)</f>
        <v>154805</v>
      </c>
      <c r="K62" s="121"/>
      <c r="L62" s="29"/>
      <c r="M62" s="6"/>
      <c r="N62" s="31" t="n">
        <f aca="false">SUM(N55:N61)</f>
        <v>154805</v>
      </c>
      <c r="P62" s="32" t="s">
        <v>148</v>
      </c>
    </row>
    <row r="63" customFormat="false" ht="11.25" hidden="false" customHeight="false" outlineLevel="0" collapsed="false">
      <c r="A63" s="1"/>
      <c r="B63" s="4"/>
      <c r="C63" s="88"/>
      <c r="D63" s="4"/>
      <c r="E63" s="5"/>
      <c r="F63" s="6"/>
      <c r="G63" s="114"/>
      <c r="H63" s="8"/>
      <c r="I63" s="9"/>
      <c r="J63" s="5"/>
      <c r="K63" s="117"/>
      <c r="L63" s="7"/>
      <c r="M63" s="6"/>
      <c r="N63" s="5"/>
      <c r="P63" s="2" t="s">
        <v>149</v>
      </c>
    </row>
    <row r="64" customFormat="false" ht="11.25" hidden="false" customHeight="false" outlineLevel="0" collapsed="false">
      <c r="A64" s="109" t="n">
        <v>36776</v>
      </c>
      <c r="B64" s="9" t="s">
        <v>59</v>
      </c>
      <c r="H64" s="9" t="s">
        <v>18</v>
      </c>
      <c r="I64" s="2" t="n">
        <v>257324</v>
      </c>
      <c r="J64" s="2" t="n">
        <v>180</v>
      </c>
      <c r="K64" s="2" t="n">
        <v>5.02</v>
      </c>
      <c r="L64" s="110" t="n">
        <f aca="false">J64*K64</f>
        <v>903.6</v>
      </c>
    </row>
    <row r="65" customFormat="false" ht="11.25" hidden="false" customHeight="false" outlineLevel="0" collapsed="false">
      <c r="A65" s="109" t="n">
        <v>36781</v>
      </c>
      <c r="B65" s="9" t="s">
        <v>59</v>
      </c>
      <c r="H65" s="9" t="s">
        <v>18</v>
      </c>
      <c r="I65" s="2" t="n">
        <v>257324</v>
      </c>
      <c r="J65" s="2" t="n">
        <v>1893</v>
      </c>
      <c r="K65" s="2" t="n">
        <v>5.09</v>
      </c>
      <c r="L65" s="110" t="n">
        <f aca="false">J65*K65</f>
        <v>9635.37</v>
      </c>
    </row>
    <row r="66" customFormat="false" ht="11.25" hidden="false" customHeight="false" outlineLevel="0" collapsed="false">
      <c r="A66" s="109" t="n">
        <v>36782</v>
      </c>
      <c r="B66" s="9" t="s">
        <v>59</v>
      </c>
      <c r="H66" s="9" t="s">
        <v>18</v>
      </c>
      <c r="I66" s="2" t="n">
        <v>257324</v>
      </c>
      <c r="J66" s="2" t="n">
        <v>622</v>
      </c>
      <c r="K66" s="2" t="n">
        <v>5.12</v>
      </c>
      <c r="L66" s="110" t="n">
        <f aca="false">J66*K66</f>
        <v>3184.64</v>
      </c>
    </row>
    <row r="67" customFormat="false" ht="11.25" hidden="false" customHeight="false" outlineLevel="0" collapsed="false">
      <c r="A67" s="109" t="n">
        <v>36776</v>
      </c>
      <c r="B67" s="9" t="s">
        <v>59</v>
      </c>
      <c r="H67" s="9" t="s">
        <v>16</v>
      </c>
      <c r="I67" s="2" t="n">
        <v>391000</v>
      </c>
      <c r="J67" s="2" t="n">
        <v>50000</v>
      </c>
      <c r="K67" s="111" t="n">
        <v>5.035</v>
      </c>
      <c r="L67" s="39" t="n">
        <f aca="false">J67*K67</f>
        <v>251750</v>
      </c>
    </row>
    <row r="68" customFormat="false" ht="11.25" hidden="false" customHeight="false" outlineLevel="0" collapsed="false">
      <c r="A68" s="109" t="s">
        <v>144</v>
      </c>
      <c r="B68" s="9" t="s">
        <v>59</v>
      </c>
      <c r="H68" s="9" t="s">
        <v>150</v>
      </c>
      <c r="I68" s="2" t="n">
        <v>411030</v>
      </c>
      <c r="J68" s="2" t="n">
        <v>30000</v>
      </c>
      <c r="K68" s="111" t="n">
        <v>5.115</v>
      </c>
      <c r="L68" s="39" t="n">
        <f aca="false">J68*K68</f>
        <v>153450</v>
      </c>
    </row>
    <row r="69" customFormat="false" ht="11.25" hidden="false" customHeight="false" outlineLevel="0" collapsed="false">
      <c r="A69" s="109" t="s">
        <v>144</v>
      </c>
      <c r="B69" s="9" t="s">
        <v>59</v>
      </c>
      <c r="H69" s="9" t="s">
        <v>150</v>
      </c>
      <c r="I69" s="2" t="n">
        <v>411030</v>
      </c>
      <c r="J69" s="2" t="n">
        <v>30000</v>
      </c>
      <c r="K69" s="111" t="n">
        <v>5.09</v>
      </c>
      <c r="L69" s="39" t="n">
        <f aca="false">J69*K69</f>
        <v>152700</v>
      </c>
    </row>
    <row r="70" customFormat="false" ht="11.25" hidden="false" customHeight="false" outlineLevel="0" collapsed="false">
      <c r="A70" s="109" t="n">
        <v>36795</v>
      </c>
      <c r="B70" s="9" t="s">
        <v>59</v>
      </c>
      <c r="H70" s="9" t="s">
        <v>150</v>
      </c>
      <c r="I70" s="2" t="n">
        <v>411030</v>
      </c>
      <c r="J70" s="2" t="n">
        <v>6500</v>
      </c>
      <c r="K70" s="111" t="n">
        <v>5.0475</v>
      </c>
      <c r="L70" s="39" t="n">
        <f aca="false">J70*K70</f>
        <v>32808.75</v>
      </c>
    </row>
    <row r="71" customFormat="false" ht="11.25" hidden="false" customHeight="false" outlineLevel="0" collapsed="false">
      <c r="A71" s="109" t="n">
        <v>36795</v>
      </c>
      <c r="B71" s="9" t="s">
        <v>59</v>
      </c>
      <c r="H71" s="9" t="s">
        <v>150</v>
      </c>
      <c r="I71" s="2" t="n">
        <v>411030</v>
      </c>
      <c r="J71" s="2" t="n">
        <v>5000</v>
      </c>
      <c r="K71" s="111" t="n">
        <v>5.02</v>
      </c>
      <c r="L71" s="39" t="n">
        <f aca="false">J71*K71</f>
        <v>25100</v>
      </c>
    </row>
    <row r="72" customFormat="false" ht="11.25" hidden="false" customHeight="false" outlineLevel="0" collapsed="false">
      <c r="A72" s="109" t="s">
        <v>144</v>
      </c>
      <c r="B72" s="9" t="s">
        <v>59</v>
      </c>
      <c r="H72" s="9" t="s">
        <v>150</v>
      </c>
      <c r="I72" s="2" t="n">
        <v>411030</v>
      </c>
      <c r="J72" s="2" t="n">
        <v>49500</v>
      </c>
      <c r="K72" s="111" t="n">
        <v>5.11</v>
      </c>
      <c r="L72" s="39" t="n">
        <f aca="false">J72*K72</f>
        <v>252945</v>
      </c>
    </row>
    <row r="73" customFormat="false" ht="11.25" hidden="false" customHeight="false" outlineLevel="0" collapsed="false">
      <c r="A73" s="109" t="s">
        <v>144</v>
      </c>
      <c r="B73" s="9" t="s">
        <v>59</v>
      </c>
      <c r="H73" s="9" t="s">
        <v>40</v>
      </c>
      <c r="I73" s="2" t="n">
        <v>411459</v>
      </c>
      <c r="J73" s="2" t="n">
        <v>30000</v>
      </c>
      <c r="K73" s="111" t="n">
        <v>5.035</v>
      </c>
      <c r="L73" s="39" t="n">
        <f aca="false">J73*K73</f>
        <v>151050</v>
      </c>
    </row>
    <row r="74" customFormat="false" ht="11.25" hidden="false" customHeight="false" outlineLevel="0" collapsed="false">
      <c r="A74" s="109" t="n">
        <v>36795</v>
      </c>
      <c r="B74" s="9" t="s">
        <v>59</v>
      </c>
      <c r="H74" s="9" t="s">
        <v>40</v>
      </c>
      <c r="I74" s="2" t="n">
        <v>411459</v>
      </c>
      <c r="J74" s="2" t="n">
        <v>5000</v>
      </c>
      <c r="K74" s="111" t="n">
        <v>4.995</v>
      </c>
      <c r="L74" s="39" t="n">
        <f aca="false">J74*K74</f>
        <v>24975</v>
      </c>
    </row>
    <row r="75" customFormat="false" ht="11.25" hidden="false" customHeight="false" outlineLevel="0" collapsed="false">
      <c r="A75" s="109" t="n">
        <v>36795</v>
      </c>
      <c r="B75" s="9" t="s">
        <v>59</v>
      </c>
      <c r="H75" s="9" t="s">
        <v>40</v>
      </c>
      <c r="I75" s="2" t="n">
        <v>411459</v>
      </c>
      <c r="J75" s="2" t="n">
        <v>5000</v>
      </c>
      <c r="K75" s="111" t="n">
        <v>4.99</v>
      </c>
      <c r="L75" s="39" t="n">
        <f aca="false">J75*K75</f>
        <v>24950</v>
      </c>
      <c r="P75" s="32" t="s">
        <v>151</v>
      </c>
    </row>
    <row r="76" customFormat="false" ht="11.25" hidden="false" customHeight="false" outlineLevel="0" collapsed="false">
      <c r="J76" s="125" t="n">
        <f aca="false">SUM(J64:J75)</f>
        <v>213695</v>
      </c>
    </row>
    <row r="77" customFormat="false" ht="11.25" hidden="false" customHeight="false" outlineLevel="0" collapsed="false">
      <c r="P77" s="32" t="s">
        <v>152</v>
      </c>
    </row>
  </sheetData>
  <mergeCells count="2">
    <mergeCell ref="C1:G1"/>
    <mergeCell ref="H1:L1"/>
  </mergeCells>
  <printOptions headings="false" gridLines="true" gridLinesSet="true" horizontalCentered="true" verticalCentered="true"/>
  <pageMargins left="0" right="0" top="0.8" bottom="0.5" header="0.5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&amp;C&amp;"Arial,Bold"&amp;16Northern Illinois Gas Company</oddHeader>
    <oddFooter>&amp;R&amp;A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2000-12-27T01:59:28Z</dcterms:created>
  <dc:creator>Marlo James</dc:creator>
  <dc:description/>
  <dc:language>en-US</dc:language>
  <cp:lastModifiedBy>mjames</cp:lastModifiedBy>
  <cp:lastPrinted>2001-10-31T14:04:18Z</cp:lastPrinted>
  <dcterms:modified xsi:type="dcterms:W3CDTF">2001-10-31T16:16:24Z</dcterms:modified>
  <cp:revision>0</cp:revision>
  <dc:subject/>
  <dc:title/>
</cp:coreProperties>
</file>