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YPP Zone A" sheetId="2" state="visible" r:id="rId4"/>
    <sheet name="NYPP Zone G" sheetId="3" state="visible" r:id="rId5"/>
    <sheet name="NYPP Zone J" sheetId="4" state="visible" r:id="rId6"/>
    <sheet name="NEPOOL" sheetId="5" state="visible" r:id="rId7"/>
  </sheets>
  <definedNames>
    <definedName function="false" hidden="false" localSheetId="4" name="_xlnm.Print_Area" vbProcedure="false">NEPOOL!$A$1:$Z$72</definedName>
    <definedName function="false" hidden="false" localSheetId="3" name="_xlnm.Print_Area" vbProcedure="false">'NYPP Zone J'!$A$1:$AB$72</definedName>
    <definedName function="false" hidden="false" localSheetId="0" name="_xlnm.Print_Area" vbProcedure="false">PJM!$A$1:$AB$72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<sst xmlns="http://schemas.openxmlformats.org/spreadsheetml/2006/main" count="280" uniqueCount="50">
  <si>
    <t xml:space="preserve">PJM</t>
  </si>
  <si>
    <t xml:space="preserve">Actual Prices</t>
  </si>
  <si>
    <t xml:space="preserve">Fuel Prices</t>
  </si>
  <si>
    <t xml:space="preserve">Henry Hub Heat Rates (vs. RT)</t>
  </si>
  <si>
    <t xml:space="preserve">Philadelphia, PA Weather</t>
  </si>
  <si>
    <t xml:space="preserve">Washington, DC Weather</t>
  </si>
  <si>
    <t xml:space="preserve">Demand</t>
  </si>
  <si>
    <t xml:space="preserve">Megawatt Daily Pricing</t>
  </si>
  <si>
    <t xml:space="preserve">Peak</t>
  </si>
  <si>
    <t xml:space="preserve">Off Peak</t>
  </si>
  <si>
    <t xml:space="preserve">Henry Hub</t>
  </si>
  <si>
    <t xml:space="preserve">Z6 NNY</t>
  </si>
  <si>
    <t xml:space="preserve">NY 1%</t>
  </si>
  <si>
    <t xml:space="preserve">Temperatures</t>
  </si>
  <si>
    <t xml:space="preserve">Variance from Norms</t>
  </si>
  <si>
    <t xml:space="preserve">16 Hour</t>
  </si>
  <si>
    <t xml:space="preserve">24x7</t>
  </si>
  <si>
    <t xml:space="preserve">High</t>
  </si>
  <si>
    <t xml:space="preserve">Low</t>
  </si>
  <si>
    <t xml:space="preserve">Avg</t>
  </si>
  <si>
    <t xml:space="preserve">DA</t>
  </si>
  <si>
    <t xml:space="preserve">RT</t>
  </si>
  <si>
    <t xml:space="preserve">Gas</t>
  </si>
  <si>
    <t xml:space="preserve">Resid</t>
  </si>
  <si>
    <t xml:space="preserve">HDDs</t>
  </si>
  <si>
    <t xml:space="preserve">CDDs</t>
  </si>
  <si>
    <t xml:space="preserve">Outages</t>
  </si>
  <si>
    <t xml:space="preserve">Sept 2001 YTD</t>
  </si>
  <si>
    <t xml:space="preserve">2001 Oct-Dec</t>
  </si>
  <si>
    <t xml:space="preserve">Cal 1997</t>
  </si>
  <si>
    <t xml:space="preserve">Cal 1998</t>
  </si>
  <si>
    <t xml:space="preserve">Cal 1999</t>
  </si>
  <si>
    <t xml:space="preserve">Cal 2000</t>
  </si>
  <si>
    <t xml:space="preserve">2001 YTD</t>
  </si>
  <si>
    <t xml:space="preserve">Cal 2002 (Curve)</t>
  </si>
  <si>
    <t xml:space="preserve">Cal 2003 Curve</t>
  </si>
  <si>
    <t xml:space="preserve">5 Year Average</t>
  </si>
  <si>
    <t xml:space="preserve">NYPP A</t>
  </si>
  <si>
    <t xml:space="preserve">Zone A</t>
  </si>
  <si>
    <t xml:space="preserve">New York, NY Weather</t>
  </si>
  <si>
    <t xml:space="preserve">Albany, NY Weather</t>
  </si>
  <si>
    <t xml:space="preserve">TCO Z6 NY</t>
  </si>
  <si>
    <t xml:space="preserve">2001 Sep-Dec</t>
  </si>
  <si>
    <t xml:space="preserve">NYPP G</t>
  </si>
  <si>
    <t xml:space="preserve">NYPP J</t>
  </si>
  <si>
    <t xml:space="preserve">Zone J</t>
  </si>
  <si>
    <t xml:space="preserve">NEPOOL</t>
  </si>
  <si>
    <t xml:space="preserve">Hartford, CT Weather</t>
  </si>
  <si>
    <t xml:space="preserve">Boston, MA Weather</t>
  </si>
  <si>
    <t xml:space="preserve">Algonquin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</si>
</sst>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 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D5D5FF"/>
        <bgColor rgb="FFD9E6FF"/>
      </patternFill>
    </fill>
    <fill>
      <patternFill patternType="solid">
        <fgColor rgb="FFD9E6FF"/>
        <bgColor rgb="FFEAEAEA"/>
      </patternFill>
    </fill>
    <fill>
      <patternFill patternType="solid">
        <fgColor rgb="FFEAEAEA"/>
        <bgColor rgb="FFD9E6FF"/>
      </patternFill>
    </fill>
    <fill>
      <patternFill patternType="solid">
        <fgColor rgb="FFDDDDDD"/>
        <bgColor rgb="FFEAEAEA"/>
      </patternFill>
    </fill>
    <fill>
      <patternFill patternType="solid">
        <fgColor rgb="FFFDFFAB"/>
        <bgColor rgb="FFFEFFCD"/>
      </patternFill>
    </fill>
    <fill>
      <patternFill patternType="solid">
        <fgColor rgb="FFFEFFCD"/>
        <bgColor rgb="FFFDFFAB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8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7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7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7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7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6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FCD"/>
      <rgbColor rgb="FFD9E6FF"/>
      <rgbColor rgb="FF660066"/>
      <rgbColor rgb="FFFF8080"/>
      <rgbColor rgb="FF0066CC"/>
      <rgbColor rgb="FFD5D5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DDDDDD"/>
      <rgbColor rgb="FFFDFFA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2" width="10.41"/>
    <col collapsed="false" customWidth="true" hidden="false" outlineLevel="0" max="3" min="3" style="2" width="10.71"/>
    <col collapsed="false" customWidth="true" hidden="false" outlineLevel="0" max="4" min="4" style="2" width="13.56"/>
    <col collapsed="false" customWidth="true" hidden="false" outlineLevel="0" max="5" min="5" style="2" width="10.41"/>
    <col collapsed="false" customWidth="true" hidden="false" outlineLevel="0" max="8" min="6" style="3" width="10.41"/>
    <col collapsed="false" customWidth="true" hidden="false" outlineLevel="0" max="9" min="9" style="3" width="10.85"/>
    <col collapsed="false" customWidth="true" hidden="false" outlineLevel="0" max="11" min="10" style="3" width="10.28"/>
    <col collapsed="false" customWidth="true" hidden="false" outlineLevel="0" max="12" min="12" style="3" width="7.56"/>
    <col collapsed="false" customWidth="true" hidden="false" outlineLevel="0" max="13" min="13" style="3" width="15.28"/>
    <col collapsed="false" customWidth="true" hidden="false" outlineLevel="0" max="14" min="14" style="3" width="11.56"/>
    <col collapsed="false" customWidth="true" hidden="false" outlineLevel="0" max="15" min="15" style="3" width="10.41"/>
    <col collapsed="false" customWidth="true" hidden="false" outlineLevel="0" max="16" min="16" style="2" width="10.41"/>
    <col collapsed="false" customWidth="true" hidden="false" outlineLevel="0" max="17" min="17" style="2" width="10.85"/>
    <col collapsed="false" customWidth="true" hidden="false" outlineLevel="0" max="26" min="18" style="2" width="10.41"/>
    <col collapsed="false" customWidth="true" hidden="false" outlineLevel="0" max="27" min="27" style="2" width="14.14"/>
    <col collapsed="false" customWidth="true" hidden="false" outlineLevel="0" max="28" min="28" style="2" width="11.99"/>
  </cols>
  <sheetData>
    <row r="1" customFormat="false" ht="12.75" hidden="false" customHeight="false" outlineLevel="0" collapsed="false">
      <c r="A1" s="4" t="s">
        <v>0</v>
      </c>
      <c r="B1" s="5"/>
      <c r="C1" s="5"/>
      <c r="D1" s="5"/>
      <c r="E1" s="5"/>
      <c r="F1" s="6"/>
      <c r="G1" s="6"/>
      <c r="H1" s="6"/>
      <c r="I1" s="7" t="s">
        <v>1</v>
      </c>
      <c r="J1" s="7"/>
      <c r="K1" s="7"/>
      <c r="L1" s="7"/>
      <c r="M1" s="6" t="s">
        <v>2</v>
      </c>
      <c r="N1" s="6"/>
      <c r="O1" s="6"/>
      <c r="P1" s="5" t="s">
        <v>3</v>
      </c>
      <c r="Q1" s="5"/>
      <c r="R1" s="5"/>
      <c r="S1" s="5"/>
      <c r="T1" s="8" t="s">
        <v>4</v>
      </c>
      <c r="U1" s="8"/>
      <c r="V1" s="8"/>
      <c r="W1" s="8"/>
      <c r="X1" s="5" t="s">
        <v>5</v>
      </c>
      <c r="Y1" s="5"/>
      <c r="Z1" s="5"/>
      <c r="AA1" s="5"/>
      <c r="AB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0" t="s">
        <v>7</v>
      </c>
      <c r="G2" s="10"/>
      <c r="H2" s="10"/>
      <c r="I2" s="11" t="s">
        <v>8</v>
      </c>
      <c r="J2" s="11"/>
      <c r="K2" s="12" t="s">
        <v>9</v>
      </c>
      <c r="L2" s="12"/>
      <c r="M2" s="11" t="s">
        <v>10</v>
      </c>
      <c r="N2" s="12" t="s">
        <v>11</v>
      </c>
      <c r="O2" s="13" t="s">
        <v>12</v>
      </c>
      <c r="P2" s="14" t="s">
        <v>8</v>
      </c>
      <c r="Q2" s="14"/>
      <c r="R2" s="15" t="s">
        <v>9</v>
      </c>
      <c r="S2" s="15"/>
      <c r="T2" s="16" t="s">
        <v>13</v>
      </c>
      <c r="U2" s="16"/>
      <c r="V2" s="15" t="s">
        <v>14</v>
      </c>
      <c r="W2" s="15"/>
      <c r="X2" s="14" t="s">
        <v>13</v>
      </c>
      <c r="Y2" s="14"/>
      <c r="Z2" s="15" t="s">
        <v>14</v>
      </c>
      <c r="AA2" s="15"/>
      <c r="AB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8" t="s">
        <v>9</v>
      </c>
      <c r="E3" s="19" t="s">
        <v>16</v>
      </c>
      <c r="F3" s="20" t="s">
        <v>17</v>
      </c>
      <c r="G3" s="21" t="s">
        <v>18</v>
      </c>
      <c r="H3" s="22" t="s">
        <v>19</v>
      </c>
      <c r="I3" s="21" t="s">
        <v>20</v>
      </c>
      <c r="J3" s="21" t="s">
        <v>21</v>
      </c>
      <c r="K3" s="21" t="s">
        <v>20</v>
      </c>
      <c r="L3" s="21" t="s">
        <v>21</v>
      </c>
      <c r="M3" s="20" t="s">
        <v>22</v>
      </c>
      <c r="N3" s="21" t="s">
        <v>22</v>
      </c>
      <c r="O3" s="22" t="s">
        <v>23</v>
      </c>
      <c r="P3" s="17" t="s">
        <v>22</v>
      </c>
      <c r="Q3" s="18" t="s">
        <v>23</v>
      </c>
      <c r="R3" s="18" t="s">
        <v>22</v>
      </c>
      <c r="S3" s="19" t="s">
        <v>23</v>
      </c>
      <c r="T3" s="18" t="s">
        <v>17</v>
      </c>
      <c r="U3" s="18" t="s">
        <v>18</v>
      </c>
      <c r="V3" s="18" t="s">
        <v>24</v>
      </c>
      <c r="W3" s="19" t="s">
        <v>25</v>
      </c>
      <c r="X3" s="17" t="s">
        <v>17</v>
      </c>
      <c r="Y3" s="18" t="s">
        <v>18</v>
      </c>
      <c r="Z3" s="18" t="s">
        <v>24</v>
      </c>
      <c r="AA3" s="19" t="s">
        <v>25</v>
      </c>
      <c r="AB3" s="23" t="s">
        <v>26</v>
      </c>
    </row>
    <row r="4" customFormat="false" ht="12.75" hidden="false" customHeight="false" outlineLevel="0" collapsed="false">
      <c r="A4" s="24" t="n">
        <v>35431</v>
      </c>
      <c r="B4" s="25" t="n">
        <v>40468</v>
      </c>
      <c r="C4" s="26" t="n">
        <v>32524.8245967742</v>
      </c>
      <c r="D4" s="26" t="n">
        <v>26426.6532258065</v>
      </c>
      <c r="E4" s="27" t="n">
        <v>30489.1922043011</v>
      </c>
      <c r="F4" s="28" t="n">
        <v>31.31</v>
      </c>
      <c r="G4" s="29" t="n">
        <v>28.88</v>
      </c>
      <c r="H4" s="30" t="n">
        <v>30.095</v>
      </c>
      <c r="I4" s="29"/>
      <c r="J4" s="29"/>
      <c r="K4" s="29"/>
      <c r="L4" s="29"/>
      <c r="M4" s="28" t="n">
        <v>3.3497</v>
      </c>
      <c r="N4" s="29"/>
      <c r="O4" s="30" t="n">
        <v>2.92047061849042</v>
      </c>
      <c r="P4" s="25"/>
      <c r="Q4" s="26"/>
      <c r="R4" s="26"/>
      <c r="S4" s="26"/>
      <c r="T4" s="25" t="n">
        <v>39.8387096774194</v>
      </c>
      <c r="U4" s="26" t="n">
        <v>25.0645161290323</v>
      </c>
      <c r="V4" s="26" t="n">
        <v>-56</v>
      </c>
      <c r="W4" s="27" t="n">
        <v>0</v>
      </c>
      <c r="X4" s="25" t="n">
        <v>44.5161290322581</v>
      </c>
      <c r="Y4" s="26" t="n">
        <v>29.4193548387097</v>
      </c>
      <c r="Z4" s="26" t="n">
        <v>-65</v>
      </c>
      <c r="AA4" s="27" t="n">
        <v>0</v>
      </c>
      <c r="AB4" s="31" t="n">
        <v>1363</v>
      </c>
    </row>
    <row r="5" customFormat="false" ht="12.75" hidden="false" customHeight="false" outlineLevel="0" collapsed="false">
      <c r="A5" s="32" t="n">
        <v>35462</v>
      </c>
      <c r="B5" s="33" t="n">
        <v>37485</v>
      </c>
      <c r="C5" s="34" t="n">
        <v>30439.4508928571</v>
      </c>
      <c r="D5" s="34" t="n">
        <v>24629.3660714286</v>
      </c>
      <c r="E5" s="35" t="n">
        <v>28496.3526785714</v>
      </c>
      <c r="F5" s="36" t="n">
        <v>24.18</v>
      </c>
      <c r="G5" s="37" t="n">
        <v>21.99</v>
      </c>
      <c r="H5" s="38" t="n">
        <v>23.085</v>
      </c>
      <c r="I5" s="37"/>
      <c r="J5" s="37"/>
      <c r="K5" s="37"/>
      <c r="L5" s="37"/>
      <c r="M5" s="36" t="n">
        <v>2.2239</v>
      </c>
      <c r="N5" s="37"/>
      <c r="O5" s="38" t="n">
        <v>2.66301066196845</v>
      </c>
      <c r="P5" s="33"/>
      <c r="Q5" s="34"/>
      <c r="R5" s="34"/>
      <c r="S5" s="34"/>
      <c r="T5" s="33" t="n">
        <v>48.3214285714286</v>
      </c>
      <c r="U5" s="34" t="n">
        <v>31.6785714285714</v>
      </c>
      <c r="V5" s="34" t="n">
        <v>-200</v>
      </c>
      <c r="W5" s="35" t="n">
        <v>0</v>
      </c>
      <c r="X5" s="33" t="n">
        <v>52.75</v>
      </c>
      <c r="Y5" s="34" t="n">
        <v>36.5714285714286</v>
      </c>
      <c r="Z5" s="34" t="n">
        <v>-195</v>
      </c>
      <c r="AA5" s="35" t="n">
        <v>0</v>
      </c>
      <c r="AB5" s="39" t="n">
        <v>1474.71428571429</v>
      </c>
    </row>
    <row r="6" customFormat="false" ht="12.75" hidden="false" customHeight="false" outlineLevel="0" collapsed="false">
      <c r="A6" s="40" t="n">
        <v>35490</v>
      </c>
      <c r="B6" s="41" t="n">
        <v>34976</v>
      </c>
      <c r="C6" s="42" t="n">
        <v>28657.2197580645</v>
      </c>
      <c r="D6" s="42" t="n">
        <v>23047.435483871</v>
      </c>
      <c r="E6" s="43" t="n">
        <v>26796.9327956989</v>
      </c>
      <c r="F6" s="44" t="n">
        <v>23.06</v>
      </c>
      <c r="G6" s="45" t="n">
        <v>21.51</v>
      </c>
      <c r="H6" s="46" t="n">
        <v>22.285</v>
      </c>
      <c r="I6" s="45"/>
      <c r="J6" s="45"/>
      <c r="K6" s="45"/>
      <c r="L6" s="45"/>
      <c r="M6" s="44" t="n">
        <v>1.8927</v>
      </c>
      <c r="N6" s="45"/>
      <c r="O6" s="46" t="n">
        <v>2.45796008172246</v>
      </c>
      <c r="P6" s="41"/>
      <c r="Q6" s="42"/>
      <c r="R6" s="42"/>
      <c r="S6" s="42"/>
      <c r="T6" s="41" t="n">
        <v>53.6774193548387</v>
      </c>
      <c r="U6" s="42" t="n">
        <v>34.4193548387097</v>
      </c>
      <c r="V6" s="42" t="n">
        <v>-46</v>
      </c>
      <c r="W6" s="43" t="n">
        <v>-1</v>
      </c>
      <c r="X6" s="41" t="n">
        <v>57.9354838709677</v>
      </c>
      <c r="Y6" s="42" t="n">
        <v>39.4516129032258</v>
      </c>
      <c r="Z6" s="42" t="n">
        <v>-38</v>
      </c>
      <c r="AA6" s="43" t="n">
        <v>1</v>
      </c>
      <c r="AB6" s="47" t="n">
        <v>3507.26666666667</v>
      </c>
    </row>
    <row r="7" customFormat="false" ht="12.75" hidden="false" customHeight="false" outlineLevel="0" collapsed="false">
      <c r="A7" s="32" t="n">
        <v>35521</v>
      </c>
      <c r="B7" s="33" t="n">
        <v>32840</v>
      </c>
      <c r="C7" s="34" t="n">
        <v>27426.1583333333</v>
      </c>
      <c r="D7" s="34" t="n">
        <v>21519.8166666667</v>
      </c>
      <c r="E7" s="35" t="n">
        <v>25508.4625</v>
      </c>
      <c r="F7" s="36" t="n">
        <v>21.06</v>
      </c>
      <c r="G7" s="37" t="n">
        <v>19.28</v>
      </c>
      <c r="H7" s="38" t="n">
        <v>20.17</v>
      </c>
      <c r="I7" s="37"/>
      <c r="J7" s="37" t="n">
        <v>21.053125</v>
      </c>
      <c r="K7" s="37"/>
      <c r="L7" s="37" t="n">
        <v>17.0942234332425</v>
      </c>
      <c r="M7" s="36" t="n">
        <v>2.0303</v>
      </c>
      <c r="N7" s="37"/>
      <c r="O7" s="38" t="n">
        <v>2.3523830954524</v>
      </c>
      <c r="P7" s="33" t="n">
        <f aca="false">J7/M7*1000</f>
        <v>10369.4651036793</v>
      </c>
      <c r="Q7" s="34" t="n">
        <f aca="false">J7/O7*1000</f>
        <v>8949.70085472032</v>
      </c>
      <c r="R7" s="34" t="n">
        <f aca="false">L7/M7*1000</f>
        <v>8419.55545153057</v>
      </c>
      <c r="S7" s="34" t="n">
        <f aca="false">L7/O7*1000</f>
        <v>7266.76852349808</v>
      </c>
      <c r="T7" s="33" t="n">
        <v>61.2666666666667</v>
      </c>
      <c r="U7" s="34" t="n">
        <v>41.4</v>
      </c>
      <c r="V7" s="34" t="n">
        <v>30</v>
      </c>
      <c r="W7" s="35" t="n">
        <v>-9</v>
      </c>
      <c r="X7" s="33" t="n">
        <v>63.9333333333333</v>
      </c>
      <c r="Y7" s="34" t="n">
        <v>43.9666666666667</v>
      </c>
      <c r="Z7" s="34" t="n">
        <v>77</v>
      </c>
      <c r="AA7" s="35" t="n">
        <v>-9</v>
      </c>
      <c r="AB7" s="39" t="n">
        <v>6118.26666666667</v>
      </c>
    </row>
    <row r="8" customFormat="false" ht="12.75" hidden="false" customHeight="false" outlineLevel="0" collapsed="false">
      <c r="A8" s="40" t="n">
        <v>35551</v>
      </c>
      <c r="B8" s="41" t="n">
        <v>32493</v>
      </c>
      <c r="C8" s="42" t="n">
        <v>26951.6955645161</v>
      </c>
      <c r="D8" s="42" t="n">
        <v>20445.2782258065</v>
      </c>
      <c r="E8" s="43" t="n">
        <v>24885.5107526882</v>
      </c>
      <c r="F8" s="44" t="n">
        <v>21.06</v>
      </c>
      <c r="G8" s="45" t="n">
        <v>19.6</v>
      </c>
      <c r="H8" s="46" t="n">
        <v>20.33</v>
      </c>
      <c r="I8" s="45"/>
      <c r="J8" s="45" t="n">
        <v>20.2857954545455</v>
      </c>
      <c r="K8" s="45"/>
      <c r="L8" s="45" t="n">
        <v>14.5408163265306</v>
      </c>
      <c r="M8" s="44" t="n">
        <v>2.2393</v>
      </c>
      <c r="N8" s="45"/>
      <c r="O8" s="46" t="n">
        <v>2.48497638879534</v>
      </c>
      <c r="P8" s="41" t="n">
        <f aca="false">J8/M8*1000</f>
        <v>9058.98961932098</v>
      </c>
      <c r="Q8" s="42" t="n">
        <f aca="false">J8/O8*1000</f>
        <v>8163.3755338736</v>
      </c>
      <c r="R8" s="42" t="n">
        <f aca="false">L8/M8*1000</f>
        <v>6493.46506789202</v>
      </c>
      <c r="S8" s="42" t="n">
        <f aca="false">L8/O8*1000</f>
        <v>5851.49073934648</v>
      </c>
      <c r="T8" s="41" t="n">
        <v>69.3870967741936</v>
      </c>
      <c r="U8" s="42" t="n">
        <v>49.4838709677419</v>
      </c>
      <c r="V8" s="42" t="n">
        <v>62</v>
      </c>
      <c r="W8" s="43" t="n">
        <v>-53</v>
      </c>
      <c r="X8" s="41" t="n">
        <v>74</v>
      </c>
      <c r="Y8" s="42" t="n">
        <v>51.7741935483871</v>
      </c>
      <c r="Z8" s="42" t="n">
        <v>60</v>
      </c>
      <c r="AA8" s="43" t="n">
        <v>-52</v>
      </c>
      <c r="AB8" s="47" t="n">
        <v>3257.5625</v>
      </c>
    </row>
    <row r="9" customFormat="false" ht="12.75" hidden="false" customHeight="false" outlineLevel="0" collapsed="false">
      <c r="A9" s="32" t="n">
        <v>35582</v>
      </c>
      <c r="B9" s="33" t="n">
        <v>47608</v>
      </c>
      <c r="C9" s="34" t="n">
        <v>32325.9270833333</v>
      </c>
      <c r="D9" s="34" t="n">
        <v>23324.8458333333</v>
      </c>
      <c r="E9" s="35" t="n">
        <v>29577.5541666667</v>
      </c>
      <c r="F9" s="36" t="n">
        <v>29.3</v>
      </c>
      <c r="G9" s="37" t="n">
        <v>23.08</v>
      </c>
      <c r="H9" s="38" t="n">
        <v>26.19</v>
      </c>
      <c r="I9" s="37"/>
      <c r="J9" s="37" t="n">
        <v>26.8428571428572</v>
      </c>
      <c r="K9" s="37"/>
      <c r="L9" s="37" t="n">
        <v>14.5955729166667</v>
      </c>
      <c r="M9" s="36" t="n">
        <v>2.1942</v>
      </c>
      <c r="N9" s="37"/>
      <c r="O9" s="38" t="n">
        <v>2.53418198962753</v>
      </c>
      <c r="P9" s="33" t="n">
        <f aca="false">J9/M9*1000</f>
        <v>12233.5507897444</v>
      </c>
      <c r="Q9" s="34" t="n">
        <f aca="false">J9/O9*1000</f>
        <v>10592.3162790698</v>
      </c>
      <c r="R9" s="34" t="n">
        <f aca="false">L9/M9*1000</f>
        <v>6651.88812171483</v>
      </c>
      <c r="S9" s="34" t="n">
        <f aca="false">L9/O9*1000</f>
        <v>5759.48095930233</v>
      </c>
      <c r="T9" s="33" t="n">
        <v>81.4666666666667</v>
      </c>
      <c r="U9" s="34" t="n">
        <v>60.7</v>
      </c>
      <c r="V9" s="34" t="n">
        <v>32</v>
      </c>
      <c r="W9" s="35" t="n">
        <v>15</v>
      </c>
      <c r="X9" s="33" t="n">
        <v>82.6333333333333</v>
      </c>
      <c r="Y9" s="34" t="n">
        <v>63.6</v>
      </c>
      <c r="Z9" s="34" t="n">
        <v>33</v>
      </c>
      <c r="AA9" s="35" t="n">
        <v>-36</v>
      </c>
      <c r="AB9" s="39" t="n">
        <v>1574.2</v>
      </c>
    </row>
    <row r="10" customFormat="false" ht="12.75" hidden="false" customHeight="false" outlineLevel="0" collapsed="false">
      <c r="A10" s="40" t="n">
        <v>35612</v>
      </c>
      <c r="B10" s="41" t="n">
        <v>49175</v>
      </c>
      <c r="C10" s="42" t="n">
        <v>35774.7177419355</v>
      </c>
      <c r="D10" s="42" t="n">
        <v>26195.810483871</v>
      </c>
      <c r="E10" s="43" t="n">
        <v>32891.0793010753</v>
      </c>
      <c r="F10" s="44" t="n">
        <v>44.69</v>
      </c>
      <c r="G10" s="45" t="n">
        <v>36.09</v>
      </c>
      <c r="H10" s="46" t="n">
        <v>40.39</v>
      </c>
      <c r="I10" s="45"/>
      <c r="J10" s="45" t="n">
        <v>38.2304347826087</v>
      </c>
      <c r="K10" s="45"/>
      <c r="L10" s="45" t="n">
        <v>19.1720744680851</v>
      </c>
      <c r="M10" s="44" t="n">
        <v>2.1848</v>
      </c>
      <c r="N10" s="45"/>
      <c r="O10" s="46" t="n">
        <v>2.63008443701513</v>
      </c>
      <c r="P10" s="41" t="n">
        <f aca="false">J10/M10*1000</f>
        <v>17498.3681721937</v>
      </c>
      <c r="Q10" s="42" t="n">
        <f aca="false">J10/O10*1000</f>
        <v>14535.8203122924</v>
      </c>
      <c r="R10" s="42" t="n">
        <f aca="false">L10/M10*1000</f>
        <v>8775.2080135871</v>
      </c>
      <c r="S10" s="42" t="n">
        <f aca="false">L10/O10*1000</f>
        <v>7289.5281224672</v>
      </c>
      <c r="T10" s="41" t="n">
        <v>87.1290322580645</v>
      </c>
      <c r="U10" s="42" t="n">
        <v>67.7741935483871</v>
      </c>
      <c r="V10" s="42" t="n">
        <v>2</v>
      </c>
      <c r="W10" s="43" t="n">
        <v>35</v>
      </c>
      <c r="X10" s="41" t="n">
        <v>90.2903225806452</v>
      </c>
      <c r="Y10" s="42" t="n">
        <v>70.4193548387097</v>
      </c>
      <c r="Z10" s="42" t="n">
        <v>0</v>
      </c>
      <c r="AA10" s="43" t="n">
        <v>19</v>
      </c>
      <c r="AB10" s="47" t="n">
        <v>1333.66666666667</v>
      </c>
    </row>
    <row r="11" customFormat="false" ht="12.75" hidden="false" customHeight="false" outlineLevel="0" collapsed="false">
      <c r="A11" s="32" t="n">
        <v>35643</v>
      </c>
      <c r="B11" s="33" t="n">
        <v>44336</v>
      </c>
      <c r="C11" s="34" t="n">
        <v>33140.1612903226</v>
      </c>
      <c r="D11" s="34" t="n">
        <v>24573.3024193548</v>
      </c>
      <c r="E11" s="35" t="n">
        <v>30496.938172043</v>
      </c>
      <c r="F11" s="36" t="n">
        <v>24.31</v>
      </c>
      <c r="G11" s="37" t="n">
        <v>21.52</v>
      </c>
      <c r="H11" s="38" t="n">
        <v>22.915</v>
      </c>
      <c r="I11" s="37"/>
      <c r="J11" s="37" t="n">
        <v>24.2044642857143</v>
      </c>
      <c r="K11" s="37"/>
      <c r="L11" s="37" t="n">
        <v>16.9607843137255</v>
      </c>
      <c r="M11" s="36" t="n">
        <v>2.4653</v>
      </c>
      <c r="N11" s="37"/>
      <c r="O11" s="38" t="n">
        <v>2.55214296939898</v>
      </c>
      <c r="P11" s="33" t="n">
        <f aca="false">J11/M11*1000</f>
        <v>9818.06039253408</v>
      </c>
      <c r="Q11" s="34" t="n">
        <f aca="false">J11/O11*1000</f>
        <v>9483.97663294479</v>
      </c>
      <c r="R11" s="34" t="n">
        <f aca="false">L11/M11*1000</f>
        <v>6879.80542478624</v>
      </c>
      <c r="S11" s="34" t="n">
        <f aca="false">L11/O11*1000</f>
        <v>6645.70304919857</v>
      </c>
      <c r="T11" s="33" t="n">
        <v>82.9677419354839</v>
      </c>
      <c r="U11" s="34" t="n">
        <v>64.6774193548387</v>
      </c>
      <c r="V11" s="34" t="n">
        <v>-2</v>
      </c>
      <c r="W11" s="35" t="n">
        <v>-47</v>
      </c>
      <c r="X11" s="33" t="n">
        <v>87.3225806451613</v>
      </c>
      <c r="Y11" s="34" t="n">
        <v>67.9032258064516</v>
      </c>
      <c r="Z11" s="34" t="n">
        <v>0</v>
      </c>
      <c r="AA11" s="35" t="n">
        <v>-20</v>
      </c>
      <c r="AB11" s="39" t="n">
        <v>1342.75</v>
      </c>
    </row>
    <row r="12" customFormat="false" ht="12.75" hidden="false" customHeight="false" outlineLevel="0" collapsed="false">
      <c r="A12" s="40" t="n">
        <v>35674</v>
      </c>
      <c r="B12" s="41" t="n">
        <v>43135</v>
      </c>
      <c r="C12" s="42" t="n">
        <v>30201.93125</v>
      </c>
      <c r="D12" s="42" t="n">
        <v>21833.175</v>
      </c>
      <c r="E12" s="43" t="n">
        <v>27533.5402777778</v>
      </c>
      <c r="F12" s="44" t="n">
        <v>22.55</v>
      </c>
      <c r="G12" s="45" t="n">
        <v>19.96</v>
      </c>
      <c r="H12" s="46" t="n">
        <v>21.255</v>
      </c>
      <c r="I12" s="45"/>
      <c r="J12" s="45" t="n">
        <v>24.5204545454545</v>
      </c>
      <c r="K12" s="45"/>
      <c r="L12" s="45" t="n">
        <v>16.1676630434783</v>
      </c>
      <c r="M12" s="44" t="n">
        <v>2.8645</v>
      </c>
      <c r="N12" s="45"/>
      <c r="O12" s="46" t="n">
        <v>2.61313546320618</v>
      </c>
      <c r="P12" s="41" t="n">
        <f aca="false">J12/M12*1000</f>
        <v>8560.11679017439</v>
      </c>
      <c r="Q12" s="42" t="n">
        <f aca="false">J12/O12*1000</f>
        <v>9383.53747469685</v>
      </c>
      <c r="R12" s="42" t="n">
        <f aca="false">L12/M12*1000</f>
        <v>5644.14838313083</v>
      </c>
      <c r="S12" s="42" t="n">
        <f aca="false">L12/O12*1000</f>
        <v>6187.07421453053</v>
      </c>
      <c r="T12" s="41" t="n">
        <v>75.9</v>
      </c>
      <c r="U12" s="42" t="n">
        <v>58.2</v>
      </c>
      <c r="V12" s="42" t="n">
        <v>3</v>
      </c>
      <c r="W12" s="43" t="n">
        <v>-31</v>
      </c>
      <c r="X12" s="41" t="n">
        <v>79.7666666666667</v>
      </c>
      <c r="Y12" s="42" t="n">
        <v>61.0666666666667</v>
      </c>
      <c r="Z12" s="42" t="n">
        <v>4</v>
      </c>
      <c r="AA12" s="43" t="n">
        <v>-19</v>
      </c>
      <c r="AB12" s="47" t="n">
        <v>4891.06666666667</v>
      </c>
    </row>
    <row r="13" customFormat="false" ht="12.75" hidden="false" customHeight="false" outlineLevel="0" collapsed="false">
      <c r="A13" s="32" t="n">
        <v>35704</v>
      </c>
      <c r="B13" s="33" t="n">
        <v>36154</v>
      </c>
      <c r="C13" s="34" t="n">
        <v>28799.1693548387</v>
      </c>
      <c r="D13" s="34" t="n">
        <v>21711.2338709677</v>
      </c>
      <c r="E13" s="35" t="n">
        <v>26486.4489247312</v>
      </c>
      <c r="F13" s="36" t="n">
        <v>30.66</v>
      </c>
      <c r="G13" s="37" t="n">
        <v>25.93</v>
      </c>
      <c r="H13" s="38" t="n">
        <v>28.295</v>
      </c>
      <c r="I13" s="37"/>
      <c r="J13" s="37" t="n">
        <v>31.266847826087</v>
      </c>
      <c r="K13" s="37"/>
      <c r="L13" s="37" t="n">
        <v>17.8750663129973</v>
      </c>
      <c r="M13" s="36" t="n">
        <v>3.0248</v>
      </c>
      <c r="N13" s="37"/>
      <c r="O13" s="38" t="n">
        <v>3.03555200240521</v>
      </c>
      <c r="P13" s="33" t="n">
        <f aca="false">J13/M13*1000</f>
        <v>10336.8314685556</v>
      </c>
      <c r="Q13" s="34" t="n">
        <f aca="false">J13/O13*1000</f>
        <v>10300.218148565</v>
      </c>
      <c r="R13" s="34" t="n">
        <f aca="false">L13/M13*1000</f>
        <v>5909.50354172089</v>
      </c>
      <c r="S13" s="34" t="n">
        <f aca="false">L13/O13*1000</f>
        <v>5888.57192986122</v>
      </c>
      <c r="T13" s="33" t="n">
        <v>66.8387096774194</v>
      </c>
      <c r="U13" s="34" t="n">
        <v>47.7741935483871</v>
      </c>
      <c r="V13" s="34" t="n">
        <v>6</v>
      </c>
      <c r="W13" s="35" t="n">
        <v>32</v>
      </c>
      <c r="X13" s="33" t="n">
        <v>68.8709677419355</v>
      </c>
      <c r="Y13" s="34" t="n">
        <v>50.2903225806452</v>
      </c>
      <c r="Z13" s="34" t="n">
        <v>49</v>
      </c>
      <c r="AA13" s="35" t="n">
        <v>41</v>
      </c>
      <c r="AB13" s="39" t="n">
        <v>6681.66666666667</v>
      </c>
    </row>
    <row r="14" customFormat="false" ht="12.75" hidden="false" customHeight="false" outlineLevel="0" collapsed="false">
      <c r="A14" s="40" t="n">
        <v>35735</v>
      </c>
      <c r="B14" s="41" t="n">
        <v>34627</v>
      </c>
      <c r="C14" s="42" t="n">
        <v>28561.0770833333</v>
      </c>
      <c r="D14" s="42" t="n">
        <v>23274.7625</v>
      </c>
      <c r="E14" s="43" t="n">
        <v>26802.0333333333</v>
      </c>
      <c r="F14" s="44" t="n">
        <v>27.74</v>
      </c>
      <c r="G14" s="45" t="n">
        <v>25.56</v>
      </c>
      <c r="H14" s="46" t="n">
        <v>26.65</v>
      </c>
      <c r="I14" s="45"/>
      <c r="J14" s="45" t="n">
        <v>27.1890625</v>
      </c>
      <c r="K14" s="45"/>
      <c r="L14" s="45" t="n">
        <v>17.402</v>
      </c>
      <c r="M14" s="44" t="n">
        <v>2.993</v>
      </c>
      <c r="N14" s="45"/>
      <c r="O14" s="46" t="n">
        <v>3.06328251872806</v>
      </c>
      <c r="P14" s="41" t="n">
        <f aca="false">J14/M14*1000</f>
        <v>9084.21734046108</v>
      </c>
      <c r="Q14" s="42" t="n">
        <f aca="false">J14/O14*1000</f>
        <v>8875.79331445062</v>
      </c>
      <c r="R14" s="42" t="n">
        <f aca="false">L14/M14*1000</f>
        <v>5814.23321082527</v>
      </c>
      <c r="S14" s="42" t="n">
        <f aca="false">L14/O14*1000</f>
        <v>5680.83416844806</v>
      </c>
      <c r="T14" s="41" t="n">
        <v>51.0666666666667</v>
      </c>
      <c r="U14" s="42" t="n">
        <v>37.5666666666667</v>
      </c>
      <c r="V14" s="42" t="n">
        <v>68</v>
      </c>
      <c r="W14" s="43" t="n">
        <v>-2</v>
      </c>
      <c r="X14" s="41" t="n">
        <v>53.0666666666667</v>
      </c>
      <c r="Y14" s="42" t="n">
        <v>39.2</v>
      </c>
      <c r="Z14" s="42" t="n">
        <v>119</v>
      </c>
      <c r="AA14" s="43" t="n">
        <v>0</v>
      </c>
      <c r="AB14" s="47" t="n">
        <v>4984.46666666667</v>
      </c>
    </row>
    <row r="15" customFormat="false" ht="12.75" hidden="false" customHeight="false" outlineLevel="0" collapsed="false">
      <c r="A15" s="48" t="n">
        <v>35765</v>
      </c>
      <c r="B15" s="49" t="n">
        <v>36210</v>
      </c>
      <c r="C15" s="50" t="n">
        <v>30196.4133064516</v>
      </c>
      <c r="D15" s="50" t="n">
        <v>24357.7419354839</v>
      </c>
      <c r="E15" s="51" t="n">
        <v>28294.0927419355</v>
      </c>
      <c r="F15" s="52" t="n">
        <v>22.65</v>
      </c>
      <c r="G15" s="53" t="n">
        <v>20.6</v>
      </c>
      <c r="H15" s="54" t="n">
        <v>21.625</v>
      </c>
      <c r="I15" s="53"/>
      <c r="J15" s="53" t="n">
        <v>21.1065217391304</v>
      </c>
      <c r="K15" s="53"/>
      <c r="L15" s="53" t="n">
        <v>15.7428191489362</v>
      </c>
      <c r="M15" s="52" t="n">
        <v>2.3495</v>
      </c>
      <c r="N15" s="53"/>
      <c r="O15" s="54" t="n">
        <v>2.4988213107025</v>
      </c>
      <c r="P15" s="49" t="n">
        <f aca="false">J15/M15*1000</f>
        <v>8983.40997622066</v>
      </c>
      <c r="Q15" s="50" t="n">
        <f aca="false">J15/O15*1000</f>
        <v>8446.59105824446</v>
      </c>
      <c r="R15" s="50" t="n">
        <f aca="false">L15/M15*1000</f>
        <v>6700.49761606137</v>
      </c>
      <c r="S15" s="50" t="n">
        <f aca="false">L15/O15*1000</f>
        <v>6300.09800281012</v>
      </c>
      <c r="T15" s="49" t="n">
        <v>45.5483870967742</v>
      </c>
      <c r="U15" s="50" t="n">
        <v>31.5483870967742</v>
      </c>
      <c r="V15" s="50" t="n">
        <v>-78</v>
      </c>
      <c r="W15" s="51" t="n">
        <v>0</v>
      </c>
      <c r="X15" s="49" t="n">
        <v>48.1612903225807</v>
      </c>
      <c r="Y15" s="50" t="n">
        <v>33.8387096774194</v>
      </c>
      <c r="Z15" s="50" t="n">
        <v>-43</v>
      </c>
      <c r="AA15" s="51" t="n">
        <v>0</v>
      </c>
      <c r="AB15" s="55" t="n">
        <v>1935.625</v>
      </c>
    </row>
    <row r="16" customFormat="false" ht="12.75" hidden="false" customHeight="false" outlineLevel="0" collapsed="false">
      <c r="A16" s="56" t="n">
        <v>35796</v>
      </c>
      <c r="B16" s="57" t="n">
        <v>36981</v>
      </c>
      <c r="C16" s="58" t="n">
        <v>29976.3346774194</v>
      </c>
      <c r="D16" s="58" t="n">
        <v>24299.2379032258</v>
      </c>
      <c r="E16" s="59" t="n">
        <v>28084.3615591398</v>
      </c>
      <c r="F16" s="60" t="n">
        <v>21.05</v>
      </c>
      <c r="G16" s="61" t="n">
        <v>19.64</v>
      </c>
      <c r="H16" s="62" t="n">
        <v>20.345</v>
      </c>
      <c r="I16" s="61"/>
      <c r="J16" s="61" t="n">
        <v>20.3917613636364</v>
      </c>
      <c r="K16" s="61"/>
      <c r="L16" s="61" t="n">
        <v>12.765306122449</v>
      </c>
      <c r="M16" s="60" t="n">
        <v>2.1062</v>
      </c>
      <c r="N16" s="61" t="n">
        <v>2.365</v>
      </c>
      <c r="O16" s="62" t="n">
        <v>2.14757190004715</v>
      </c>
      <c r="P16" s="57" t="n">
        <f aca="false">J16/M16*1000</f>
        <v>9681.77825640317</v>
      </c>
      <c r="Q16" s="58" t="n">
        <f aca="false">J16/O16*1000</f>
        <v>9495.26363386888</v>
      </c>
      <c r="R16" s="58" t="n">
        <f aca="false">L16/M16*1000</f>
        <v>6060.82334177618</v>
      </c>
      <c r="S16" s="58" t="n">
        <f aca="false">L16/O16*1000</f>
        <v>5944.06460718206</v>
      </c>
      <c r="T16" s="57" t="n">
        <v>47.9677419354839</v>
      </c>
      <c r="U16" s="58" t="n">
        <v>33.8709677419355</v>
      </c>
      <c r="V16" s="58" t="n">
        <v>-320</v>
      </c>
      <c r="W16" s="59" t="n">
        <v>0</v>
      </c>
      <c r="X16" s="57" t="n">
        <v>49.8387096774194</v>
      </c>
      <c r="Y16" s="58" t="n">
        <v>35.9032258064516</v>
      </c>
      <c r="Z16" s="58" t="n">
        <v>-247</v>
      </c>
      <c r="AA16" s="59" t="n">
        <v>0</v>
      </c>
      <c r="AB16" s="63" t="n">
        <v>1411.5625</v>
      </c>
    </row>
    <row r="17" customFormat="false" ht="12.75" hidden="false" customHeight="false" outlineLevel="0" collapsed="false">
      <c r="A17" s="64" t="n">
        <v>35827</v>
      </c>
      <c r="B17" s="65" t="n">
        <v>37469</v>
      </c>
      <c r="C17" s="66" t="n">
        <v>30190.2834821429</v>
      </c>
      <c r="D17" s="66" t="n">
        <v>24674.0669642857</v>
      </c>
      <c r="E17" s="67" t="n">
        <v>28339.6770833333</v>
      </c>
      <c r="F17" s="68" t="n">
        <v>20.05</v>
      </c>
      <c r="G17" s="69" t="n">
        <v>19.15</v>
      </c>
      <c r="H17" s="70" t="n">
        <v>19.6</v>
      </c>
      <c r="I17" s="69"/>
      <c r="J17" s="69" t="n">
        <v>19.2190625</v>
      </c>
      <c r="K17" s="69"/>
      <c r="L17" s="69" t="n">
        <v>14.5181818181818</v>
      </c>
      <c r="M17" s="68" t="n">
        <v>2.2185</v>
      </c>
      <c r="N17" s="69" t="n">
        <v>2.41296296296296</v>
      </c>
      <c r="O17" s="70" t="n">
        <v>1.86398339082028</v>
      </c>
      <c r="P17" s="65" t="n">
        <f aca="false">J17/M17*1000</f>
        <v>8663.08879873789</v>
      </c>
      <c r="Q17" s="66" t="n">
        <f aca="false">J17/O17*1000</f>
        <v>10310.7477215997</v>
      </c>
      <c r="R17" s="66" t="n">
        <f aca="false">L17/M17*1000</f>
        <v>6544.1432581392</v>
      </c>
      <c r="S17" s="66" t="n">
        <f aca="false">L17/O17*1000</f>
        <v>7788.79355346229</v>
      </c>
      <c r="T17" s="65" t="n">
        <v>49.1785714285714</v>
      </c>
      <c r="U17" s="66" t="n">
        <v>34.3214285714286</v>
      </c>
      <c r="V17" s="66" t="n">
        <v>-247</v>
      </c>
      <c r="W17" s="67" t="n">
        <v>0</v>
      </c>
      <c r="X17" s="65" t="n">
        <v>50.0714285714286</v>
      </c>
      <c r="Y17" s="66" t="n">
        <v>36.5714285714286</v>
      </c>
      <c r="Z17" s="66" t="n">
        <v>-154</v>
      </c>
      <c r="AA17" s="67" t="n">
        <v>0</v>
      </c>
      <c r="AB17" s="71" t="n">
        <v>1581.21428571429</v>
      </c>
    </row>
    <row r="18" customFormat="false" ht="12.75" hidden="false" customHeight="false" outlineLevel="0" collapsed="false">
      <c r="A18" s="72" t="n">
        <v>35855</v>
      </c>
      <c r="B18" s="73" t="n">
        <v>35479</v>
      </c>
      <c r="C18" s="74" t="n">
        <v>29325.7883064516</v>
      </c>
      <c r="D18" s="74" t="n">
        <v>24330.1451612903</v>
      </c>
      <c r="E18" s="75" t="n">
        <v>27662.877688172</v>
      </c>
      <c r="F18" s="76" t="n">
        <v>23.47</v>
      </c>
      <c r="G18" s="77" t="n">
        <v>21.41</v>
      </c>
      <c r="H18" s="78" t="n">
        <v>22.44</v>
      </c>
      <c r="I18" s="77"/>
      <c r="J18" s="77" t="n">
        <v>21.9607954545455</v>
      </c>
      <c r="K18" s="77"/>
      <c r="L18" s="77" t="n">
        <v>16.9413265306123</v>
      </c>
      <c r="M18" s="76" t="n">
        <v>2.225</v>
      </c>
      <c r="N18" s="77" t="n">
        <v>2.46096774193548</v>
      </c>
      <c r="O18" s="78" t="n">
        <v>1.84179132198934</v>
      </c>
      <c r="P18" s="73" t="n">
        <f aca="false">J18/M18*1000</f>
        <v>9870.0204290092</v>
      </c>
      <c r="Q18" s="74" t="n">
        <f aca="false">J18/O18*1000</f>
        <v>11923.6067584602</v>
      </c>
      <c r="R18" s="74" t="n">
        <f aca="false">L18/M18*1000</f>
        <v>7614.07933960101</v>
      </c>
      <c r="S18" s="74" t="n">
        <f aca="false">L18/O18*1000</f>
        <v>9198.28773669849</v>
      </c>
      <c r="T18" s="73" t="n">
        <v>53.7096774193548</v>
      </c>
      <c r="U18" s="74" t="n">
        <v>37.2258064516129</v>
      </c>
      <c r="V18" s="74" t="n">
        <v>-71</v>
      </c>
      <c r="W18" s="75" t="n">
        <v>19</v>
      </c>
      <c r="X18" s="73" t="n">
        <v>55.1290322580645</v>
      </c>
      <c r="Y18" s="74" t="n">
        <v>38.6774193548387</v>
      </c>
      <c r="Z18" s="74" t="n">
        <v>41</v>
      </c>
      <c r="AA18" s="75" t="n">
        <v>27</v>
      </c>
      <c r="AB18" s="79" t="n">
        <v>2969.86666666667</v>
      </c>
    </row>
    <row r="19" customFormat="false" ht="12.75" hidden="false" customHeight="false" outlineLevel="0" collapsed="false">
      <c r="A19" s="64" t="n">
        <v>35886</v>
      </c>
      <c r="B19" s="65" t="n">
        <v>31636</v>
      </c>
      <c r="C19" s="66" t="n">
        <v>27422.6395833333</v>
      </c>
      <c r="D19" s="66" t="n">
        <v>21276.85625</v>
      </c>
      <c r="E19" s="67" t="n">
        <v>25420.1868055556</v>
      </c>
      <c r="F19" s="68" t="n">
        <v>21.95</v>
      </c>
      <c r="G19" s="69" t="n">
        <v>19.54</v>
      </c>
      <c r="H19" s="70" t="n">
        <v>20.745</v>
      </c>
      <c r="I19" s="69"/>
      <c r="J19" s="69" t="n">
        <v>22.5216477272727</v>
      </c>
      <c r="K19" s="69"/>
      <c r="L19" s="69" t="n">
        <v>15.9615305709184</v>
      </c>
      <c r="M19" s="68" t="n">
        <v>2.4469</v>
      </c>
      <c r="N19" s="69" t="n">
        <v>2.66388888888889</v>
      </c>
      <c r="O19" s="70" t="n">
        <v>2.21406494390936</v>
      </c>
      <c r="P19" s="65" t="n">
        <f aca="false">J19/M19*1000</f>
        <v>9204.15535055488</v>
      </c>
      <c r="Q19" s="66" t="n">
        <f aca="false">J19/O19*1000</f>
        <v>10172.0808999877</v>
      </c>
      <c r="R19" s="66" t="n">
        <f aca="false">L19/M19*1000</f>
        <v>6523.16423675605</v>
      </c>
      <c r="S19" s="66" t="n">
        <f aca="false">L19/O19*1000</f>
        <v>7209.15193333725</v>
      </c>
      <c r="T19" s="65" t="n">
        <v>64.6333333333333</v>
      </c>
      <c r="U19" s="66" t="n">
        <v>45.9</v>
      </c>
      <c r="V19" s="66" t="n">
        <v>-87</v>
      </c>
      <c r="W19" s="67" t="n">
        <v>-6</v>
      </c>
      <c r="X19" s="65" t="n">
        <v>66</v>
      </c>
      <c r="Y19" s="66" t="n">
        <v>47.0333333333333</v>
      </c>
      <c r="Z19" s="66" t="n">
        <v>6</v>
      </c>
      <c r="AA19" s="67" t="n">
        <v>1</v>
      </c>
      <c r="AB19" s="71" t="n">
        <v>5390.93333333333</v>
      </c>
    </row>
    <row r="20" customFormat="false" ht="12.75" hidden="false" customHeight="false" outlineLevel="0" collapsed="false">
      <c r="A20" s="72" t="n">
        <v>35916</v>
      </c>
      <c r="B20" s="73" t="n">
        <v>39382</v>
      </c>
      <c r="C20" s="74" t="n">
        <v>29138.9415322581</v>
      </c>
      <c r="D20" s="74" t="n">
        <v>21571.1290322581</v>
      </c>
      <c r="E20" s="75" t="n">
        <v>26775.2338709677</v>
      </c>
      <c r="F20" s="76" t="n">
        <v>32.99</v>
      </c>
      <c r="G20" s="77" t="n">
        <v>26.71</v>
      </c>
      <c r="H20" s="78" t="n">
        <v>29.85</v>
      </c>
      <c r="I20" s="77"/>
      <c r="J20" s="77" t="n">
        <v>32.6897916666666</v>
      </c>
      <c r="K20" s="77"/>
      <c r="L20" s="77" t="n">
        <v>16.7117973</v>
      </c>
      <c r="M20" s="76" t="n">
        <v>2.127</v>
      </c>
      <c r="N20" s="77" t="n">
        <v>2.3515</v>
      </c>
      <c r="O20" s="78" t="n">
        <v>2.13599717114569</v>
      </c>
      <c r="P20" s="73" t="n">
        <f aca="false">J20/M20*1000</f>
        <v>15368.9664629368</v>
      </c>
      <c r="Q20" s="74" t="n">
        <f aca="false">J20/O20*1000</f>
        <v>15304.2298502356</v>
      </c>
      <c r="R20" s="74" t="n">
        <f aca="false">L20/M20*1000</f>
        <v>7856.98039492243</v>
      </c>
      <c r="S20" s="74" t="n">
        <f aca="false">L20/O20*1000</f>
        <v>7823.88550216866</v>
      </c>
      <c r="T20" s="73" t="n">
        <v>75.8387096774194</v>
      </c>
      <c r="U20" s="74" t="n">
        <v>56.6451612903226</v>
      </c>
      <c r="V20" s="74" t="n">
        <v>-50</v>
      </c>
      <c r="W20" s="75" t="n">
        <v>52</v>
      </c>
      <c r="X20" s="73" t="n">
        <v>75.8387096774194</v>
      </c>
      <c r="Y20" s="74" t="n">
        <v>59.1290322580645</v>
      </c>
      <c r="Z20" s="74" t="n">
        <v>-5</v>
      </c>
      <c r="AA20" s="75" t="n">
        <v>28</v>
      </c>
      <c r="AB20" s="79" t="n">
        <v>4122.875</v>
      </c>
    </row>
    <row r="21" customFormat="false" ht="12.75" hidden="false" customHeight="false" outlineLevel="0" collapsed="false">
      <c r="A21" s="64" t="n">
        <v>35947</v>
      </c>
      <c r="B21" s="65" t="n">
        <v>47331</v>
      </c>
      <c r="C21" s="66" t="n">
        <v>32372.2041666667</v>
      </c>
      <c r="D21" s="66" t="n">
        <v>23834.575</v>
      </c>
      <c r="E21" s="67" t="n">
        <v>29738.7138888889</v>
      </c>
      <c r="F21" s="68" t="n">
        <v>42.92</v>
      </c>
      <c r="G21" s="69" t="n">
        <v>34.58</v>
      </c>
      <c r="H21" s="70" t="n">
        <v>38.75</v>
      </c>
      <c r="I21" s="69"/>
      <c r="J21" s="69" t="n">
        <v>34.9421022727273</v>
      </c>
      <c r="K21" s="69"/>
      <c r="L21" s="69" t="n">
        <v>13.1041617958333</v>
      </c>
      <c r="M21" s="68" t="n">
        <v>2.1555</v>
      </c>
      <c r="N21" s="69" t="n">
        <v>2.3175</v>
      </c>
      <c r="O21" s="70" t="n">
        <v>2.09181632448959</v>
      </c>
      <c r="P21" s="65" t="n">
        <f aca="false">J21/M21*1000</f>
        <v>16210.6714324877</v>
      </c>
      <c r="Q21" s="66" t="n">
        <f aca="false">J21/O21*1000</f>
        <v>16704.1923631862</v>
      </c>
      <c r="R21" s="66" t="n">
        <f aca="false">L21/M21*1000</f>
        <v>6079.40700340215</v>
      </c>
      <c r="S21" s="66" t="n">
        <f aca="false">L21/O21*1000</f>
        <v>6264.48968889789</v>
      </c>
      <c r="T21" s="65" t="n">
        <v>79.9</v>
      </c>
      <c r="U21" s="66" t="n">
        <v>63.1333333333333</v>
      </c>
      <c r="V21" s="66" t="n">
        <v>4</v>
      </c>
      <c r="W21" s="67" t="n">
        <v>1</v>
      </c>
      <c r="X21" s="65" t="n">
        <v>81.1333333333333</v>
      </c>
      <c r="Y21" s="66" t="n">
        <v>64.7666666666667</v>
      </c>
      <c r="Z21" s="66" t="n">
        <v>13</v>
      </c>
      <c r="AA21" s="67" t="n">
        <v>-61</v>
      </c>
      <c r="AB21" s="71" t="n">
        <v>646</v>
      </c>
    </row>
    <row r="22" customFormat="false" ht="12.75" hidden="false" customHeight="false" outlineLevel="0" collapsed="false">
      <c r="A22" s="72" t="n">
        <v>35977</v>
      </c>
      <c r="B22" s="73" t="n">
        <v>48469</v>
      </c>
      <c r="C22" s="74" t="n">
        <v>35790.2358870968</v>
      </c>
      <c r="D22" s="74" t="n">
        <v>26129.7741935484</v>
      </c>
      <c r="E22" s="75" t="n">
        <v>32863.0833333333</v>
      </c>
      <c r="F22" s="76" t="n">
        <v>62.77</v>
      </c>
      <c r="G22" s="77" t="n">
        <v>47.94</v>
      </c>
      <c r="H22" s="78" t="n">
        <v>55.355</v>
      </c>
      <c r="I22" s="77"/>
      <c r="J22" s="77" t="n">
        <v>51.4630706521739</v>
      </c>
      <c r="K22" s="77"/>
      <c r="L22" s="77" t="n">
        <v>14.6106055806452</v>
      </c>
      <c r="M22" s="76" t="n">
        <v>2.1907</v>
      </c>
      <c r="N22" s="77" t="n">
        <v>2.4195</v>
      </c>
      <c r="O22" s="78" t="n">
        <v>2.09038761018959</v>
      </c>
      <c r="P22" s="73" t="n">
        <f aca="false">J22/M22*1000</f>
        <v>23491.6102853763</v>
      </c>
      <c r="Q22" s="74" t="n">
        <f aca="false">J22/O22*1000</f>
        <v>24618.9129716026</v>
      </c>
      <c r="R22" s="74" t="n">
        <f aca="false">L22/M22*1000</f>
        <v>6669.37763301463</v>
      </c>
      <c r="S22" s="74" t="n">
        <f aca="false">L22/O22*1000</f>
        <v>6989.42411896521</v>
      </c>
      <c r="T22" s="73" t="n">
        <v>86.2903225806452</v>
      </c>
      <c r="U22" s="74" t="n">
        <v>68.7096774193548</v>
      </c>
      <c r="V22" s="74" t="n">
        <v>0</v>
      </c>
      <c r="W22" s="75" t="n">
        <v>35</v>
      </c>
      <c r="X22" s="73" t="n">
        <v>87.8709677419355</v>
      </c>
      <c r="Y22" s="74" t="n">
        <v>69.9032258064516</v>
      </c>
      <c r="Z22" s="74" t="n">
        <v>0</v>
      </c>
      <c r="AA22" s="75" t="n">
        <v>-27</v>
      </c>
      <c r="AB22" s="79" t="n">
        <v>1.13333333333333</v>
      </c>
    </row>
    <row r="23" customFormat="false" ht="12.75" hidden="false" customHeight="false" outlineLevel="0" collapsed="false">
      <c r="A23" s="64" t="n">
        <v>36008</v>
      </c>
      <c r="B23" s="65" t="n">
        <v>47126</v>
      </c>
      <c r="C23" s="66" t="n">
        <v>36136.4879032258</v>
      </c>
      <c r="D23" s="66" t="n">
        <v>26468.9838709677</v>
      </c>
      <c r="E23" s="67" t="n">
        <v>33183.0994623656</v>
      </c>
      <c r="F23" s="68" t="n">
        <v>36.07</v>
      </c>
      <c r="G23" s="69" t="n">
        <v>29</v>
      </c>
      <c r="H23" s="70" t="n">
        <v>32.535</v>
      </c>
      <c r="I23" s="69"/>
      <c r="J23" s="69" t="n">
        <v>42.0514285714286</v>
      </c>
      <c r="K23" s="69"/>
      <c r="L23" s="69" t="n">
        <v>14.688022016129</v>
      </c>
      <c r="M23" s="68" t="n">
        <v>1.8473</v>
      </c>
      <c r="N23" s="69" t="n">
        <v>2.04032258064516</v>
      </c>
      <c r="O23" s="70" t="n">
        <v>1.69843514963741</v>
      </c>
      <c r="P23" s="65" t="n">
        <f aca="false">J23/M23*1000</f>
        <v>22763.724663795</v>
      </c>
      <c r="Q23" s="66" t="n">
        <f aca="false">J23/O23*1000</f>
        <v>24758.9250495704</v>
      </c>
      <c r="R23" s="66" t="n">
        <f aca="false">L23/M23*1000</f>
        <v>7951.07563261465</v>
      </c>
      <c r="S23" s="66" t="n">
        <f aca="false">L23/O23*1000</f>
        <v>8647.97341203441</v>
      </c>
      <c r="T23" s="65" t="n">
        <v>87.5161290322581</v>
      </c>
      <c r="U23" s="66" t="n">
        <v>68.4516129032258</v>
      </c>
      <c r="V23" s="66" t="n">
        <v>-2</v>
      </c>
      <c r="W23" s="67" t="n">
        <v>83</v>
      </c>
      <c r="X23" s="65" t="n">
        <v>89.0322580645161</v>
      </c>
      <c r="Y23" s="66" t="n">
        <v>69.8387096774194</v>
      </c>
      <c r="Z23" s="66" t="n">
        <v>0</v>
      </c>
      <c r="AA23" s="67" t="n">
        <v>37</v>
      </c>
      <c r="AB23" s="71" t="n">
        <v>13.125</v>
      </c>
    </row>
    <row r="24" customFormat="false" ht="12.75" hidden="false" customHeight="false" outlineLevel="0" collapsed="false">
      <c r="A24" s="72" t="n">
        <v>36039</v>
      </c>
      <c r="B24" s="73" t="n">
        <v>44473</v>
      </c>
      <c r="C24" s="74" t="n">
        <v>32486.5625</v>
      </c>
      <c r="D24" s="74" t="n">
        <v>23905.3458333333</v>
      </c>
      <c r="E24" s="75" t="n">
        <v>29780.3305555556</v>
      </c>
      <c r="F24" s="76" t="n">
        <v>29.97</v>
      </c>
      <c r="G24" s="77" t="n">
        <v>25.14</v>
      </c>
      <c r="H24" s="78" t="n">
        <v>27.555</v>
      </c>
      <c r="I24" s="77"/>
      <c r="J24" s="77" t="n">
        <v>30.4445738636364</v>
      </c>
      <c r="K24" s="77"/>
      <c r="L24" s="77" t="n">
        <v>12.6487906854839</v>
      </c>
      <c r="M24" s="76" t="n">
        <v>1.9986</v>
      </c>
      <c r="N24" s="77" t="n">
        <v>2.17775862068966</v>
      </c>
      <c r="O24" s="78" t="n">
        <v>1.81293639568038</v>
      </c>
      <c r="P24" s="73" t="n">
        <f aca="false">J24/M24*1000</f>
        <v>15232.949996816</v>
      </c>
      <c r="Q24" s="74" t="n">
        <f aca="false">J24/O24*1000</f>
        <v>16792.9630273712</v>
      </c>
      <c r="R24" s="74" t="n">
        <f aca="false">L24/M24*1000</f>
        <v>6328.82552060636</v>
      </c>
      <c r="S24" s="74" t="n">
        <f aca="false">L24/O24*1000</f>
        <v>6976.9632931534</v>
      </c>
      <c r="T24" s="73" t="n">
        <v>81.1</v>
      </c>
      <c r="U24" s="74" t="n">
        <v>62.5</v>
      </c>
      <c r="V24" s="74" t="n">
        <v>-32</v>
      </c>
      <c r="W24" s="75" t="n">
        <v>79</v>
      </c>
      <c r="X24" s="73" t="n">
        <v>85.1666666666667</v>
      </c>
      <c r="Y24" s="74" t="n">
        <v>65.6333333333333</v>
      </c>
      <c r="Z24" s="74" t="n">
        <v>-8</v>
      </c>
      <c r="AA24" s="75" t="n">
        <v>119</v>
      </c>
      <c r="AB24" s="79" t="n">
        <v>1775.13333333333</v>
      </c>
    </row>
    <row r="25" customFormat="false" ht="12.75" hidden="false" customHeight="false" outlineLevel="0" collapsed="false">
      <c r="A25" s="64" t="n">
        <v>36069</v>
      </c>
      <c r="B25" s="65" t="n">
        <v>33900</v>
      </c>
      <c r="C25" s="66" t="n">
        <v>27864.8024193548</v>
      </c>
      <c r="D25" s="66" t="n">
        <v>21234.7399193548</v>
      </c>
      <c r="E25" s="67" t="n">
        <v>25684.6391129032</v>
      </c>
      <c r="F25" s="68" t="n">
        <v>23.64</v>
      </c>
      <c r="G25" s="69" t="n">
        <v>21.45</v>
      </c>
      <c r="H25" s="70" t="n">
        <v>22.545</v>
      </c>
      <c r="I25" s="69"/>
      <c r="J25" s="69" t="n">
        <v>22.2450284090909</v>
      </c>
      <c r="K25" s="69"/>
      <c r="L25" s="69" t="n">
        <v>13.3499287903226</v>
      </c>
      <c r="M25" s="68" t="n">
        <v>1.8832</v>
      </c>
      <c r="N25" s="69" t="n">
        <v>2.10370967741936</v>
      </c>
      <c r="O25" s="70" t="n">
        <v>1.9028688583144</v>
      </c>
      <c r="P25" s="65" t="n">
        <f aca="false">J25/M25*1000</f>
        <v>11812.3557822276</v>
      </c>
      <c r="Q25" s="66" t="n">
        <f aca="false">J25/O25*1000</f>
        <v>11690.2582707649</v>
      </c>
      <c r="R25" s="66" t="n">
        <f aca="false">L25/M25*1000</f>
        <v>7088.95963802176</v>
      </c>
      <c r="S25" s="66" t="n">
        <f aca="false">L25/O25*1000</f>
        <v>7015.6851492899</v>
      </c>
      <c r="T25" s="65" t="n">
        <v>66.5806451612903</v>
      </c>
      <c r="U25" s="66" t="n">
        <v>49.8709677419355</v>
      </c>
      <c r="V25" s="66" t="n">
        <v>-66</v>
      </c>
      <c r="W25" s="67" t="n">
        <v>-14</v>
      </c>
      <c r="X25" s="65" t="n">
        <v>68.6129032258065</v>
      </c>
      <c r="Y25" s="66" t="n">
        <v>51.4516129032258</v>
      </c>
      <c r="Z25" s="66" t="n">
        <v>-25</v>
      </c>
      <c r="AA25" s="67" t="n">
        <v>-22</v>
      </c>
      <c r="AB25" s="71" t="n">
        <v>6655.46666666667</v>
      </c>
    </row>
    <row r="26" customFormat="false" ht="12.75" hidden="false" customHeight="false" outlineLevel="0" collapsed="false">
      <c r="A26" s="72" t="n">
        <v>36100</v>
      </c>
      <c r="B26" s="73" t="n">
        <v>33718</v>
      </c>
      <c r="C26" s="74" t="n">
        <v>28562.1708333333</v>
      </c>
      <c r="D26" s="74" t="n">
        <v>22582.3166666667</v>
      </c>
      <c r="E26" s="75" t="n">
        <v>26593.5611111111</v>
      </c>
      <c r="F26" s="76" t="n">
        <v>23.33</v>
      </c>
      <c r="G26" s="77" t="n">
        <v>21.66</v>
      </c>
      <c r="H26" s="78" t="n">
        <v>22.495</v>
      </c>
      <c r="I26" s="77"/>
      <c r="J26" s="77" t="n">
        <v>20.0920833333333</v>
      </c>
      <c r="K26" s="77"/>
      <c r="L26" s="77" t="n">
        <v>12.6823648625</v>
      </c>
      <c r="M26" s="76" t="n">
        <v>2.0993</v>
      </c>
      <c r="N26" s="77" t="n">
        <v>2.34053571428571</v>
      </c>
      <c r="O26" s="78" t="n">
        <v>1.74053119597674</v>
      </c>
      <c r="P26" s="73" t="n">
        <f aca="false">J26/M26*1000</f>
        <v>9570.84901316311</v>
      </c>
      <c r="Q26" s="74" t="n">
        <f aca="false">J26/O26*1000</f>
        <v>11543.6502257336</v>
      </c>
      <c r="R26" s="74" t="n">
        <f aca="false">L26/M26*1000</f>
        <v>6041.23510813128</v>
      </c>
      <c r="S26" s="74" t="n">
        <f aca="false">L26/O26*1000</f>
        <v>7286.49098149774</v>
      </c>
      <c r="T26" s="73" t="n">
        <v>56.8666666666667</v>
      </c>
      <c r="U26" s="74" t="n">
        <v>39.5</v>
      </c>
      <c r="V26" s="74" t="n">
        <v>-50</v>
      </c>
      <c r="W26" s="75" t="n">
        <v>-2</v>
      </c>
      <c r="X26" s="73" t="n">
        <v>59.4333333333333</v>
      </c>
      <c r="Y26" s="74" t="n">
        <v>41.1333333333333</v>
      </c>
      <c r="Z26" s="74" t="n">
        <v>-6</v>
      </c>
      <c r="AA26" s="75" t="n">
        <v>0</v>
      </c>
      <c r="AB26" s="79" t="n">
        <v>4471.86666666667</v>
      </c>
    </row>
    <row r="27" customFormat="false" ht="12.75" hidden="false" customHeight="false" outlineLevel="0" collapsed="false">
      <c r="A27" s="80" t="n">
        <v>36130</v>
      </c>
      <c r="B27" s="81" t="n">
        <v>38925</v>
      </c>
      <c r="C27" s="82" t="n">
        <v>30756.3326612903</v>
      </c>
      <c r="D27" s="82" t="n">
        <v>24313.1693548387</v>
      </c>
      <c r="E27" s="83" t="n">
        <v>28683.3010752688</v>
      </c>
      <c r="F27" s="84" t="n">
        <v>21.68</v>
      </c>
      <c r="G27" s="85" t="n">
        <v>20.1</v>
      </c>
      <c r="H27" s="86" t="n">
        <v>20.89</v>
      </c>
      <c r="I27" s="85"/>
      <c r="J27" s="85" t="n">
        <v>18.6323641304348</v>
      </c>
      <c r="K27" s="85"/>
      <c r="L27" s="85" t="n">
        <v>13.1358870967742</v>
      </c>
      <c r="M27" s="84" t="n">
        <v>1.6705</v>
      </c>
      <c r="N27" s="85" t="n">
        <v>1.91465517241379</v>
      </c>
      <c r="O27" s="86" t="n">
        <v>1.58623005157659</v>
      </c>
      <c r="P27" s="81" t="n">
        <f aca="false">J27/M27*1000</f>
        <v>11153.7648191768</v>
      </c>
      <c r="Q27" s="82" t="n">
        <f aca="false">J27/O27*1000</f>
        <v>11746.318960428</v>
      </c>
      <c r="R27" s="82" t="n">
        <f aca="false">L27/M27*1000</f>
        <v>7863.44633150206</v>
      </c>
      <c r="S27" s="82" t="n">
        <f aca="false">L27/O27*1000</f>
        <v>8281.19923949125</v>
      </c>
      <c r="T27" s="81" t="n">
        <v>49.5161290322581</v>
      </c>
      <c r="U27" s="82" t="n">
        <v>34.4838709677419</v>
      </c>
      <c r="V27" s="82" t="n">
        <v>-187</v>
      </c>
      <c r="W27" s="83" t="n">
        <v>0</v>
      </c>
      <c r="X27" s="81" t="n">
        <v>51.9677419354839</v>
      </c>
      <c r="Y27" s="82" t="n">
        <v>36.9677419354839</v>
      </c>
      <c r="Z27" s="82" t="n">
        <v>-148</v>
      </c>
      <c r="AA27" s="83" t="n">
        <v>5</v>
      </c>
      <c r="AB27" s="87" t="n">
        <v>1578.9375</v>
      </c>
    </row>
    <row r="28" customFormat="false" ht="12.75" hidden="false" customHeight="false" outlineLevel="0" collapsed="false">
      <c r="A28" s="24" t="n">
        <v>36161</v>
      </c>
      <c r="B28" s="25" t="n">
        <v>40706</v>
      </c>
      <c r="C28" s="26" t="n">
        <v>32716.7399193548</v>
      </c>
      <c r="D28" s="26" t="n">
        <v>26824.2137096774</v>
      </c>
      <c r="E28" s="27" t="n">
        <v>30778.9327956989</v>
      </c>
      <c r="F28" s="28" t="n">
        <v>24.76</v>
      </c>
      <c r="G28" s="29" t="n">
        <v>22.63</v>
      </c>
      <c r="H28" s="30" t="n">
        <v>23.695</v>
      </c>
      <c r="I28" s="29"/>
      <c r="J28" s="29" t="n">
        <v>22.7782738095238</v>
      </c>
      <c r="K28" s="29"/>
      <c r="L28" s="29" t="n">
        <v>15.1376703709677</v>
      </c>
      <c r="M28" s="28" t="n">
        <v>1.8445</v>
      </c>
      <c r="N28" s="29" t="n">
        <v>2.36655172413793</v>
      </c>
      <c r="O28" s="30" t="n">
        <v>1.72626285184909</v>
      </c>
      <c r="P28" s="25" t="n">
        <f aca="false">J28/M28*1000</f>
        <v>12349.2945565323</v>
      </c>
      <c r="Q28" s="26" t="n">
        <f aca="false">J28/O28*1000</f>
        <v>13195.1364099185</v>
      </c>
      <c r="R28" s="26" t="n">
        <f aca="false">L28/M28*1000</f>
        <v>8206.92348656424</v>
      </c>
      <c r="S28" s="26" t="n">
        <f aca="false">L28/O28*1000</f>
        <v>8769.0413744077</v>
      </c>
      <c r="T28" s="25" t="n">
        <v>43.0967741935484</v>
      </c>
      <c r="U28" s="26" t="n">
        <v>26.9354838709677</v>
      </c>
      <c r="V28" s="26" t="n">
        <v>-137</v>
      </c>
      <c r="W28" s="27" t="n">
        <v>0</v>
      </c>
      <c r="X28" s="25" t="n">
        <v>46.3548387096774</v>
      </c>
      <c r="Y28" s="26" t="n">
        <v>29.9032258064516</v>
      </c>
      <c r="Z28" s="26" t="n">
        <v>-100</v>
      </c>
      <c r="AA28" s="27" t="n">
        <v>0</v>
      </c>
      <c r="AB28" s="31" t="n">
        <v>902.75</v>
      </c>
    </row>
    <row r="29" customFormat="false" ht="12.75" hidden="false" customHeight="false" outlineLevel="0" collapsed="false">
      <c r="A29" s="32" t="n">
        <v>36192</v>
      </c>
      <c r="B29" s="33" t="n">
        <v>38533</v>
      </c>
      <c r="C29" s="34" t="n">
        <v>31647.3325892857</v>
      </c>
      <c r="D29" s="34" t="n">
        <v>26010.9464285714</v>
      </c>
      <c r="E29" s="35" t="n">
        <v>29739.7782738095</v>
      </c>
      <c r="F29" s="36" t="n">
        <v>19.16</v>
      </c>
      <c r="G29" s="37" t="n">
        <v>18.11</v>
      </c>
      <c r="H29" s="38" t="n">
        <v>18.635</v>
      </c>
      <c r="I29" s="37"/>
      <c r="J29" s="37" t="n">
        <v>17.24390625</v>
      </c>
      <c r="K29" s="37"/>
      <c r="L29" s="37" t="n">
        <v>14.5920101339286</v>
      </c>
      <c r="M29" s="36" t="n">
        <v>1.7798</v>
      </c>
      <c r="N29" s="37" t="n">
        <v>2.005</v>
      </c>
      <c r="O29" s="38" t="n">
        <v>1.37120854942637</v>
      </c>
      <c r="P29" s="33" t="n">
        <f aca="false">J29/M29*1000</f>
        <v>9688.67639622429</v>
      </c>
      <c r="Q29" s="34" t="n">
        <f aca="false">J29/O29*1000</f>
        <v>12575.6991941261</v>
      </c>
      <c r="R29" s="34" t="n">
        <f aca="false">L29/M29*1000</f>
        <v>8198.6797021736</v>
      </c>
      <c r="S29" s="34" t="n">
        <f aca="false">L29/O29*1000</f>
        <v>10641.7146684456</v>
      </c>
      <c r="T29" s="33" t="n">
        <v>46.5714285714286</v>
      </c>
      <c r="U29" s="34" t="n">
        <v>29.2857142857143</v>
      </c>
      <c r="V29" s="34" t="n">
        <v>-140</v>
      </c>
      <c r="W29" s="35" t="n">
        <v>0</v>
      </c>
      <c r="X29" s="33" t="n">
        <v>49.25</v>
      </c>
      <c r="Y29" s="34" t="n">
        <v>32.6071428571429</v>
      </c>
      <c r="Z29" s="34" t="n">
        <v>-89</v>
      </c>
      <c r="AA29" s="35" t="n">
        <v>0</v>
      </c>
      <c r="AB29" s="39" t="n">
        <v>2491.5</v>
      </c>
    </row>
    <row r="30" customFormat="false" ht="12.75" hidden="false" customHeight="false" outlineLevel="0" collapsed="false">
      <c r="A30" s="40" t="n">
        <v>36220</v>
      </c>
      <c r="B30" s="41" t="n">
        <v>37147</v>
      </c>
      <c r="C30" s="42" t="n">
        <v>30654.8669354839</v>
      </c>
      <c r="D30" s="42" t="n">
        <v>25211.7580645161</v>
      </c>
      <c r="E30" s="43" t="n">
        <v>28827.6061827957</v>
      </c>
      <c r="F30" s="44" t="n">
        <v>21.91</v>
      </c>
      <c r="G30" s="45" t="n">
        <v>20.27</v>
      </c>
      <c r="H30" s="46" t="n">
        <v>21.09</v>
      </c>
      <c r="I30" s="45"/>
      <c r="J30" s="45" t="n">
        <v>20.94875</v>
      </c>
      <c r="K30" s="45"/>
      <c r="L30" s="45" t="n">
        <v>16.3980975725807</v>
      </c>
      <c r="M30" s="44" t="n">
        <v>1.7742</v>
      </c>
      <c r="N30" s="45" t="n">
        <v>2.01096774193548</v>
      </c>
      <c r="O30" s="46" t="n">
        <v>1.76000519306589</v>
      </c>
      <c r="P30" s="41" t="n">
        <f aca="false">J30/M30*1000</f>
        <v>11807.4343366024</v>
      </c>
      <c r="Q30" s="42" t="n">
        <f aca="false">J30/O30*1000</f>
        <v>11902.6637435698</v>
      </c>
      <c r="R30" s="42" t="n">
        <f aca="false">L30/M30*1000</f>
        <v>9242.5304771619</v>
      </c>
      <c r="S30" s="42" t="n">
        <f aca="false">L30/O30*1000</f>
        <v>9317.07340250259</v>
      </c>
      <c r="T30" s="41" t="n">
        <v>51.6129032258065</v>
      </c>
      <c r="U30" s="42" t="n">
        <v>33.1612903225807</v>
      </c>
      <c r="V30" s="42" t="n">
        <v>9</v>
      </c>
      <c r="W30" s="43" t="n">
        <v>-1</v>
      </c>
      <c r="X30" s="41" t="n">
        <v>53.3870967741936</v>
      </c>
      <c r="Y30" s="42" t="n">
        <v>35.5483870967742</v>
      </c>
      <c r="Z30" s="42" t="n">
        <v>91</v>
      </c>
      <c r="AA30" s="43" t="n">
        <v>0</v>
      </c>
      <c r="AB30" s="47" t="n">
        <v>6485.26666666667</v>
      </c>
    </row>
    <row r="31" customFormat="false" ht="12.75" hidden="false" customHeight="false" outlineLevel="0" collapsed="false">
      <c r="A31" s="32" t="n">
        <v>36251</v>
      </c>
      <c r="B31" s="33" t="n">
        <v>30855</v>
      </c>
      <c r="C31" s="34" t="n">
        <v>27466.7041666667</v>
      </c>
      <c r="D31" s="34" t="n">
        <v>21740.0895833333</v>
      </c>
      <c r="E31" s="35" t="n">
        <v>25602.2006944445</v>
      </c>
      <c r="F31" s="36" t="n">
        <v>25.66</v>
      </c>
      <c r="G31" s="37" t="n">
        <v>24.05</v>
      </c>
      <c r="H31" s="38" t="n">
        <v>24.855</v>
      </c>
      <c r="I31" s="37"/>
      <c r="J31" s="37" t="n">
        <v>25.6690909090909</v>
      </c>
      <c r="K31" s="37"/>
      <c r="L31" s="37" t="n">
        <v>16.3273299541667</v>
      </c>
      <c r="M31" s="36" t="n">
        <v>2.1245</v>
      </c>
      <c r="N31" s="37" t="n">
        <v>2.31266666666667</v>
      </c>
      <c r="O31" s="38" t="n">
        <v>2.05185484534848</v>
      </c>
      <c r="P31" s="33" t="n">
        <f aca="false">J31/M31*1000</f>
        <v>12082.4151137166</v>
      </c>
      <c r="Q31" s="34" t="n">
        <f aca="false">J31/O31*1000</f>
        <v>12510.1885093296</v>
      </c>
      <c r="R31" s="34" t="n">
        <f aca="false">L31/M31*1000</f>
        <v>7685.25768612223</v>
      </c>
      <c r="S31" s="34" t="n">
        <f aca="false">L31/O31*1000</f>
        <v>7957.35136487869</v>
      </c>
      <c r="T31" s="33" t="n">
        <v>63.3666666666667</v>
      </c>
      <c r="U31" s="34" t="n">
        <v>43.5666666666667</v>
      </c>
      <c r="V31" s="34" t="n">
        <v>-33</v>
      </c>
      <c r="W31" s="35" t="n">
        <v>-9</v>
      </c>
      <c r="X31" s="33" t="n">
        <v>66.4</v>
      </c>
      <c r="Y31" s="34" t="n">
        <v>46.6333333333333</v>
      </c>
      <c r="Z31" s="34" t="n">
        <v>0</v>
      </c>
      <c r="AA31" s="35" t="n">
        <v>-5</v>
      </c>
      <c r="AB31" s="39" t="n">
        <v>9075.86666666667</v>
      </c>
    </row>
    <row r="32" customFormat="false" ht="12.75" hidden="false" customHeight="false" outlineLevel="0" collapsed="false">
      <c r="A32" s="40" t="n">
        <v>36281</v>
      </c>
      <c r="B32" s="41" t="n">
        <v>33985</v>
      </c>
      <c r="C32" s="42" t="n">
        <v>28057.1693548387</v>
      </c>
      <c r="D32" s="42" t="n">
        <v>21114.1451612903</v>
      </c>
      <c r="E32" s="43" t="n">
        <v>25871.1317204301</v>
      </c>
      <c r="F32" s="44" t="n">
        <v>27.74</v>
      </c>
      <c r="G32" s="45" t="n">
        <v>25.67</v>
      </c>
      <c r="H32" s="46" t="n">
        <v>26.705</v>
      </c>
      <c r="I32" s="45"/>
      <c r="J32" s="45" t="n">
        <v>27.0429464285714</v>
      </c>
      <c r="K32" s="45"/>
      <c r="L32" s="45" t="n">
        <v>15.1702199492188</v>
      </c>
      <c r="M32" s="44" t="n">
        <v>2.2548</v>
      </c>
      <c r="N32" s="45" t="n">
        <v>2.43387096774194</v>
      </c>
      <c r="O32" s="46" t="n">
        <v>2.17232437529467</v>
      </c>
      <c r="P32" s="41" t="n">
        <f aca="false">J32/M32*1000</f>
        <v>11993.501165767</v>
      </c>
      <c r="Q32" s="42" t="n">
        <f aca="false">J32/O32*1000</f>
        <v>12448.8528214867</v>
      </c>
      <c r="R32" s="42" t="n">
        <f aca="false">L32/M32*1000</f>
        <v>6727.96698120399</v>
      </c>
      <c r="S32" s="42" t="n">
        <f aca="false">L32/O32*1000</f>
        <v>6983.40456045425</v>
      </c>
      <c r="T32" s="41" t="n">
        <v>73.7741935483871</v>
      </c>
      <c r="U32" s="42" t="n">
        <v>54.0645161290323</v>
      </c>
      <c r="V32" s="42" t="n">
        <v>-44</v>
      </c>
      <c r="W32" s="43" t="n">
        <v>-11</v>
      </c>
      <c r="X32" s="41" t="n">
        <v>77.8709677419355</v>
      </c>
      <c r="Y32" s="42" t="n">
        <v>56.741935483871</v>
      </c>
      <c r="Z32" s="42" t="n">
        <v>-22</v>
      </c>
      <c r="AA32" s="43" t="n">
        <v>8</v>
      </c>
      <c r="AB32" s="47" t="n">
        <v>9024.625</v>
      </c>
    </row>
    <row r="33" customFormat="false" ht="12.75" hidden="false" customHeight="false" outlineLevel="0" collapsed="false">
      <c r="A33" s="32" t="n">
        <v>36312</v>
      </c>
      <c r="B33" s="33" t="n">
        <v>48447</v>
      </c>
      <c r="C33" s="34" t="n">
        <v>34363.7020833333</v>
      </c>
      <c r="D33" s="34" t="n">
        <v>25166.9458333333</v>
      </c>
      <c r="E33" s="35" t="n">
        <v>31541.9166666667</v>
      </c>
      <c r="F33" s="36" t="n">
        <v>55.67</v>
      </c>
      <c r="G33" s="37" t="n">
        <v>41.64</v>
      </c>
      <c r="H33" s="38" t="n">
        <v>48.655</v>
      </c>
      <c r="I33" s="37"/>
      <c r="J33" s="37" t="n">
        <v>57.3637215909091</v>
      </c>
      <c r="K33" s="37"/>
      <c r="L33" s="37" t="n">
        <v>13.5197244570313</v>
      </c>
      <c r="M33" s="36" t="n">
        <v>2.2952</v>
      </c>
      <c r="N33" s="37" t="n">
        <v>2.48216666666667</v>
      </c>
      <c r="O33" s="38" t="n">
        <v>2.2961224693898</v>
      </c>
      <c r="P33" s="33" t="n">
        <f aca="false">J33/M33*1000</f>
        <v>24992.9076293609</v>
      </c>
      <c r="Q33" s="34" t="n">
        <f aca="false">J33/O33*1000</f>
        <v>24982.8667049078</v>
      </c>
      <c r="R33" s="34" t="n">
        <f aca="false">L33/M33*1000</f>
        <v>5890.43414823599</v>
      </c>
      <c r="S33" s="34" t="n">
        <f aca="false">L33/O33*1000</f>
        <v>5888.0676607046</v>
      </c>
      <c r="T33" s="33" t="n">
        <v>82.0333333333333</v>
      </c>
      <c r="U33" s="34" t="n">
        <v>63.7333333333333</v>
      </c>
      <c r="V33" s="34" t="n">
        <v>-10</v>
      </c>
      <c r="W33" s="35" t="n">
        <v>31</v>
      </c>
      <c r="X33" s="33" t="n">
        <v>83.6333333333333</v>
      </c>
      <c r="Y33" s="34" t="n">
        <v>65.6666666666667</v>
      </c>
      <c r="Z33" s="34" t="n">
        <v>4</v>
      </c>
      <c r="AA33" s="35" t="n">
        <v>-17</v>
      </c>
      <c r="AB33" s="39" t="n">
        <v>2451.8</v>
      </c>
    </row>
    <row r="34" customFormat="false" ht="12.75" hidden="false" customHeight="false" outlineLevel="0" collapsed="false">
      <c r="A34" s="40" t="n">
        <v>36342</v>
      </c>
      <c r="B34" s="41" t="n">
        <v>51714</v>
      </c>
      <c r="C34" s="42" t="n">
        <v>40095.1552419355</v>
      </c>
      <c r="D34" s="42" t="n">
        <v>29608.625</v>
      </c>
      <c r="E34" s="43" t="n">
        <v>36956.563172043</v>
      </c>
      <c r="F34" s="44" t="n">
        <v>138.87</v>
      </c>
      <c r="G34" s="45" t="n">
        <v>107.63</v>
      </c>
      <c r="H34" s="46" t="n">
        <v>123.25</v>
      </c>
      <c r="I34" s="45"/>
      <c r="J34" s="45" t="n">
        <v>159.504971590909</v>
      </c>
      <c r="K34" s="45"/>
      <c r="L34" s="45" t="n">
        <v>17.8693144765625</v>
      </c>
      <c r="M34" s="44" t="n">
        <v>2.2894</v>
      </c>
      <c r="N34" s="45" t="n">
        <v>2.55112903225806</v>
      </c>
      <c r="O34" s="46" t="n">
        <v>2.57515547473115</v>
      </c>
      <c r="P34" s="41" t="n">
        <f aca="false">J34/M34*1000</f>
        <v>69671.080453791</v>
      </c>
      <c r="Q34" s="42" t="n">
        <f aca="false">J34/O34*1000</f>
        <v>61939.9384449057</v>
      </c>
      <c r="R34" s="42" t="n">
        <f aca="false">L34/M34*1000</f>
        <v>7805.23913539028</v>
      </c>
      <c r="S34" s="42" t="n">
        <f aca="false">L34/O34*1000</f>
        <v>6939.12062860131</v>
      </c>
      <c r="T34" s="41" t="n">
        <v>91.0645161290323</v>
      </c>
      <c r="U34" s="42" t="n">
        <v>71.1935483870968</v>
      </c>
      <c r="V34" s="42" t="n">
        <v>0</v>
      </c>
      <c r="W34" s="43" t="n">
        <v>146</v>
      </c>
      <c r="X34" s="41" t="n">
        <v>92.8064516129032</v>
      </c>
      <c r="Y34" s="42" t="n">
        <v>73.0645161290323</v>
      </c>
      <c r="Z34" s="42" t="n">
        <v>0</v>
      </c>
      <c r="AA34" s="43" t="n">
        <v>99</v>
      </c>
      <c r="AB34" s="47" t="n">
        <v>1251.53333333333</v>
      </c>
    </row>
    <row r="35" customFormat="false" ht="12.75" hidden="false" customHeight="false" outlineLevel="0" collapsed="false">
      <c r="A35" s="32" t="n">
        <v>36373</v>
      </c>
      <c r="B35" s="33" t="n">
        <v>48371</v>
      </c>
      <c r="C35" s="34" t="n">
        <v>36322.9717741935</v>
      </c>
      <c r="D35" s="34" t="n">
        <v>26988.0725806452</v>
      </c>
      <c r="E35" s="35" t="n">
        <v>33461.1922043011</v>
      </c>
      <c r="F35" s="36" t="n">
        <v>62.83</v>
      </c>
      <c r="G35" s="37" t="n">
        <v>48.37</v>
      </c>
      <c r="H35" s="38" t="n">
        <v>55.6</v>
      </c>
      <c r="I35" s="37"/>
      <c r="J35" s="37" t="n">
        <v>44.1214772727272</v>
      </c>
      <c r="K35" s="37"/>
      <c r="L35" s="37" t="n">
        <v>15.722312078125</v>
      </c>
      <c r="M35" s="36" t="n">
        <v>2.7775</v>
      </c>
      <c r="N35" s="37" t="n">
        <v>2.99661290322581</v>
      </c>
      <c r="O35" s="38" t="n">
        <v>2.92618547569043</v>
      </c>
      <c r="P35" s="33" t="n">
        <f aca="false">J35/M35*1000</f>
        <v>15885.3203502168</v>
      </c>
      <c r="Q35" s="34" t="n">
        <f aca="false">J35/O35*1000</f>
        <v>15078.1546963686</v>
      </c>
      <c r="R35" s="34" t="n">
        <f aca="false">L35/M35*1000</f>
        <v>5660.5984079658</v>
      </c>
      <c r="S35" s="34" t="n">
        <f aca="false">L35/O35*1000</f>
        <v>5372.97181219019</v>
      </c>
      <c r="T35" s="33" t="n">
        <v>85.9677419354839</v>
      </c>
      <c r="U35" s="34" t="n">
        <v>68.8064516129032</v>
      </c>
      <c r="V35" s="34" t="n">
        <v>-2</v>
      </c>
      <c r="W35" s="35" t="n">
        <v>67</v>
      </c>
      <c r="X35" s="33" t="n">
        <v>88.7741935483871</v>
      </c>
      <c r="Y35" s="34" t="n">
        <v>70.4516129032258</v>
      </c>
      <c r="Z35" s="34" t="n">
        <v>0</v>
      </c>
      <c r="AA35" s="35" t="n">
        <v>43</v>
      </c>
      <c r="AB35" s="39" t="n">
        <v>649.8125</v>
      </c>
    </row>
    <row r="36" customFormat="false" ht="12.75" hidden="false" customHeight="false" outlineLevel="0" collapsed="false">
      <c r="A36" s="40" t="n">
        <v>36404</v>
      </c>
      <c r="B36" s="41" t="n">
        <v>44936</v>
      </c>
      <c r="C36" s="42" t="n">
        <v>31695.9791666667</v>
      </c>
      <c r="D36" s="42" t="n">
        <v>23664.1208333333</v>
      </c>
      <c r="E36" s="43" t="n">
        <v>29140.0416666667</v>
      </c>
      <c r="F36" s="44" t="n">
        <v>27.43</v>
      </c>
      <c r="G36" s="45" t="n">
        <v>25.1</v>
      </c>
      <c r="H36" s="46" t="n">
        <v>26.265</v>
      </c>
      <c r="I36" s="45"/>
      <c r="J36" s="45" t="n">
        <v>26.8648295454545</v>
      </c>
      <c r="K36" s="45"/>
      <c r="L36" s="45" t="n">
        <v>14.0073642578125</v>
      </c>
      <c r="M36" s="44" t="n">
        <v>2.5737</v>
      </c>
      <c r="N36" s="45" t="n">
        <v>2.7895</v>
      </c>
      <c r="O36" s="46" t="n">
        <v>3.0614115833352</v>
      </c>
      <c r="P36" s="41" t="n">
        <f aca="false">J36/M36*1000</f>
        <v>10438.2132903814</v>
      </c>
      <c r="Q36" s="42" t="n">
        <f aca="false">J36/O36*1000</f>
        <v>8775.30799572761</v>
      </c>
      <c r="R36" s="42" t="n">
        <f aca="false">L36/M36*1000</f>
        <v>5442.50078012686</v>
      </c>
      <c r="S36" s="42" t="n">
        <f aca="false">L36/O36*1000</f>
        <v>4575.45935151666</v>
      </c>
      <c r="T36" s="41" t="n">
        <v>77.7333333333333</v>
      </c>
      <c r="U36" s="42" t="n">
        <v>62.0666666666667</v>
      </c>
      <c r="V36" s="42" t="n">
        <v>-23</v>
      </c>
      <c r="W36" s="43" t="n">
        <v>33</v>
      </c>
      <c r="X36" s="41" t="n">
        <v>77.6666666666667</v>
      </c>
      <c r="Y36" s="42" t="n">
        <v>62.4666666666667</v>
      </c>
      <c r="Z36" s="42" t="n">
        <v>12</v>
      </c>
      <c r="AA36" s="43" t="n">
        <v>-20</v>
      </c>
      <c r="AB36" s="47" t="n">
        <v>3385.26666666667</v>
      </c>
    </row>
    <row r="37" customFormat="false" ht="12.75" hidden="false" customHeight="false" outlineLevel="0" collapsed="false">
      <c r="A37" s="32" t="n">
        <v>36434</v>
      </c>
      <c r="B37" s="33" t="n">
        <v>32649</v>
      </c>
      <c r="C37" s="34" t="n">
        <v>28474.9052419355</v>
      </c>
      <c r="D37" s="34" t="n">
        <v>22260.3366935484</v>
      </c>
      <c r="E37" s="35" t="n">
        <v>26435.7170698925</v>
      </c>
      <c r="F37" s="36" t="n">
        <v>25.41</v>
      </c>
      <c r="G37" s="37" t="n">
        <v>23.61</v>
      </c>
      <c r="H37" s="38" t="n">
        <v>24.51</v>
      </c>
      <c r="I37" s="37"/>
      <c r="J37" s="37" t="n">
        <v>23.9672321428571</v>
      </c>
      <c r="K37" s="37"/>
      <c r="L37" s="37" t="n">
        <v>14.4563773945313</v>
      </c>
      <c r="M37" s="36" t="n">
        <v>2.6834</v>
      </c>
      <c r="N37" s="37" t="n">
        <v>2.94548387096774</v>
      </c>
      <c r="O37" s="38" t="n">
        <v>3.05542459007806</v>
      </c>
      <c r="P37" s="33" t="n">
        <f aca="false">J37/M37*1000</f>
        <v>8931.66585036041</v>
      </c>
      <c r="Q37" s="34" t="n">
        <f aca="false">J37/O37*1000</f>
        <v>7844.1576403772</v>
      </c>
      <c r="R37" s="34" t="n">
        <f aca="false">L37/M37*1000</f>
        <v>5387.33598961439</v>
      </c>
      <c r="S37" s="34" t="n">
        <f aca="false">L37/O37*1000</f>
        <v>4731.38085013643</v>
      </c>
      <c r="T37" s="33" t="n">
        <v>65.1935483870968</v>
      </c>
      <c r="U37" s="34" t="n">
        <v>46.9032258064516</v>
      </c>
      <c r="V37" s="34" t="n">
        <v>3</v>
      </c>
      <c r="W37" s="35" t="n">
        <v>-13</v>
      </c>
      <c r="X37" s="33" t="n">
        <v>65.9032258064516</v>
      </c>
      <c r="Y37" s="34" t="n">
        <v>48.3870967741936</v>
      </c>
      <c r="Z37" s="34" t="n">
        <v>62</v>
      </c>
      <c r="AA37" s="35" t="n">
        <v>-25</v>
      </c>
      <c r="AB37" s="39" t="n">
        <v>6526.73333333333</v>
      </c>
    </row>
    <row r="38" customFormat="false" ht="12.75" hidden="false" customHeight="false" outlineLevel="0" collapsed="false">
      <c r="A38" s="40" t="n">
        <v>36465</v>
      </c>
      <c r="B38" s="41" t="n">
        <v>37715</v>
      </c>
      <c r="C38" s="42" t="n">
        <v>29293.4395833333</v>
      </c>
      <c r="D38" s="42" t="n">
        <v>23003.2375</v>
      </c>
      <c r="E38" s="43" t="n">
        <v>27233.0805555556</v>
      </c>
      <c r="F38" s="44" t="n">
        <v>22.12</v>
      </c>
      <c r="G38" s="45" t="n">
        <v>20.88</v>
      </c>
      <c r="H38" s="46" t="n">
        <v>21.5</v>
      </c>
      <c r="I38" s="45"/>
      <c r="J38" s="45" t="n">
        <v>21.3052840909091</v>
      </c>
      <c r="K38" s="45"/>
      <c r="L38" s="45" t="n">
        <v>9.9306348515625</v>
      </c>
      <c r="M38" s="44" t="n">
        <v>2.3123</v>
      </c>
      <c r="N38" s="45" t="n">
        <v>2.57716666666667</v>
      </c>
      <c r="O38" s="46" t="n">
        <v>3.06793179317932</v>
      </c>
      <c r="P38" s="41" t="n">
        <f aca="false">J38/M38*1000</f>
        <v>9213.89270030234</v>
      </c>
      <c r="Q38" s="42" t="n">
        <f aca="false">J38/O38*1000</f>
        <v>6944.51035002649</v>
      </c>
      <c r="R38" s="42" t="n">
        <f aca="false">L38/M38*1000</f>
        <v>4294.70001797453</v>
      </c>
      <c r="S38" s="42" t="n">
        <f aca="false">L38/O38*1000</f>
        <v>3236.91513404583</v>
      </c>
      <c r="T38" s="41" t="n">
        <v>59.1333333333333</v>
      </c>
      <c r="U38" s="42" t="n">
        <v>42.6666666666667</v>
      </c>
      <c r="V38" s="42" t="n">
        <v>-130</v>
      </c>
      <c r="W38" s="43" t="n">
        <v>-2</v>
      </c>
      <c r="X38" s="41" t="n">
        <v>61.8</v>
      </c>
      <c r="Y38" s="42" t="n">
        <v>44.4333333333333</v>
      </c>
      <c r="Z38" s="42" t="n">
        <v>-91</v>
      </c>
      <c r="AA38" s="43" t="n">
        <v>0</v>
      </c>
      <c r="AB38" s="47" t="n">
        <v>2939.26666666667</v>
      </c>
    </row>
    <row r="39" customFormat="false" ht="12.75" hidden="false" customHeight="false" outlineLevel="0" collapsed="false">
      <c r="A39" s="32" t="n">
        <v>36495</v>
      </c>
      <c r="B39" s="33" t="n">
        <v>38149</v>
      </c>
      <c r="C39" s="34" t="n">
        <v>31929.5100806452</v>
      </c>
      <c r="D39" s="34" t="n">
        <v>25775.2822580645</v>
      </c>
      <c r="E39" s="35" t="n">
        <v>29931.872311828</v>
      </c>
      <c r="F39" s="36" t="n">
        <v>22.82</v>
      </c>
      <c r="G39" s="37" t="n">
        <v>21.31</v>
      </c>
      <c r="H39" s="38" t="n">
        <v>22.065</v>
      </c>
      <c r="I39" s="37"/>
      <c r="J39" s="37" t="n">
        <v>20.6542119565217</v>
      </c>
      <c r="K39" s="37"/>
      <c r="L39" s="37" t="n">
        <v>13.915749578125</v>
      </c>
      <c r="M39" s="36" t="n">
        <v>2.3547</v>
      </c>
      <c r="N39" s="37" t="n">
        <v>2.81338709677419</v>
      </c>
      <c r="O39" s="38" t="n">
        <v>3.01875425637802</v>
      </c>
      <c r="P39" s="33" t="n">
        <f aca="false">J39/M39*1000</f>
        <v>8771.48339768198</v>
      </c>
      <c r="Q39" s="34" t="n">
        <f aca="false">J39/O39*1000</f>
        <v>6841.965328209</v>
      </c>
      <c r="R39" s="34" t="n">
        <f aca="false">L39/M39*1000</f>
        <v>5909.77601313331</v>
      </c>
      <c r="S39" s="34" t="n">
        <f aca="false">L39/O39*1000</f>
        <v>4609.76561729853</v>
      </c>
      <c r="T39" s="33" t="n">
        <v>47.2258064516129</v>
      </c>
      <c r="U39" s="34" t="n">
        <v>32.5161290322581</v>
      </c>
      <c r="V39" s="34" t="n">
        <v>-121</v>
      </c>
      <c r="W39" s="35" t="n">
        <v>0</v>
      </c>
      <c r="X39" s="33" t="n">
        <v>49.3548387096774</v>
      </c>
      <c r="Y39" s="34" t="n">
        <v>34.5483870967742</v>
      </c>
      <c r="Z39" s="34" t="n">
        <v>-72</v>
      </c>
      <c r="AA39" s="35" t="n">
        <v>0</v>
      </c>
      <c r="AB39" s="39" t="n">
        <v>1359</v>
      </c>
    </row>
    <row r="40" customFormat="false" ht="12.75" hidden="false" customHeight="false" outlineLevel="0" collapsed="false">
      <c r="A40" s="56" t="n">
        <v>36526</v>
      </c>
      <c r="B40" s="57" t="n">
        <v>43116</v>
      </c>
      <c r="C40" s="58" t="n">
        <v>34287.0100806452</v>
      </c>
      <c r="D40" s="58" t="n">
        <v>28398.0725806452</v>
      </c>
      <c r="E40" s="59" t="n">
        <v>32346.0080645161</v>
      </c>
      <c r="F40" s="60" t="n">
        <v>31.47</v>
      </c>
      <c r="G40" s="61" t="n">
        <v>26.97</v>
      </c>
      <c r="H40" s="62" t="n">
        <v>29.22</v>
      </c>
      <c r="I40" s="61"/>
      <c r="J40" s="61" t="n">
        <v>29.3570238095238</v>
      </c>
      <c r="K40" s="61"/>
      <c r="L40" s="61" t="n">
        <v>17.1790932816537</v>
      </c>
      <c r="M40" s="60" t="n">
        <v>2.3987</v>
      </c>
      <c r="N40" s="61" t="n">
        <v>4.88983870967742</v>
      </c>
      <c r="O40" s="62" t="n">
        <v>3.42047362631</v>
      </c>
      <c r="P40" s="57" t="n">
        <f aca="false">J40/M40*1000</f>
        <v>12238.7225620227</v>
      </c>
      <c r="Q40" s="58" t="n">
        <f aca="false">J40/O40*1000</f>
        <v>8582.73649114322</v>
      </c>
      <c r="R40" s="58" t="n">
        <f aca="false">L40/M40*1000</f>
        <v>7161.8348612389</v>
      </c>
      <c r="S40" s="58" t="n">
        <f aca="false">L40/O40*1000</f>
        <v>5022.43114798886</v>
      </c>
      <c r="T40" s="57" t="n">
        <v>39.6129032258065</v>
      </c>
      <c r="U40" s="58" t="n">
        <v>24.6451612903226</v>
      </c>
      <c r="V40" s="58" t="n">
        <v>-49</v>
      </c>
      <c r="W40" s="59" t="n">
        <v>0</v>
      </c>
      <c r="X40" s="57" t="n">
        <v>43.2258064516129</v>
      </c>
      <c r="Y40" s="58" t="n">
        <v>28.4516129032258</v>
      </c>
      <c r="Z40" s="58" t="n">
        <v>-30</v>
      </c>
      <c r="AA40" s="59" t="n">
        <v>0</v>
      </c>
      <c r="AB40" s="63" t="n">
        <v>134.6875</v>
      </c>
    </row>
    <row r="41" customFormat="false" ht="12.75" hidden="false" customHeight="false" outlineLevel="0" collapsed="false">
      <c r="A41" s="64" t="n">
        <v>36557</v>
      </c>
      <c r="B41" s="65" t="n">
        <v>39998</v>
      </c>
      <c r="C41" s="66" t="n">
        <v>32750.1012931035</v>
      </c>
      <c r="D41" s="66" t="n">
        <v>27213.6120689655</v>
      </c>
      <c r="E41" s="67" t="n">
        <v>30886.349137931</v>
      </c>
      <c r="F41" s="68" t="n">
        <v>27.4</v>
      </c>
      <c r="G41" s="69" t="n">
        <v>25.08</v>
      </c>
      <c r="H41" s="70" t="n">
        <v>26.24</v>
      </c>
      <c r="I41" s="69"/>
      <c r="J41" s="69" t="n">
        <v>27.59125</v>
      </c>
      <c r="K41" s="69"/>
      <c r="L41" s="69" t="n">
        <v>19.2983881415662</v>
      </c>
      <c r="M41" s="68" t="n">
        <v>2.6587</v>
      </c>
      <c r="N41" s="69" t="n">
        <v>4.07396551724138</v>
      </c>
      <c r="O41" s="70" t="n">
        <v>3.5993242181361</v>
      </c>
      <c r="P41" s="65" t="n">
        <f aca="false">J41/M41*1000</f>
        <v>10377.7221950577</v>
      </c>
      <c r="Q41" s="66" t="n">
        <f aca="false">J41/O41*1000</f>
        <v>7665.67509005567</v>
      </c>
      <c r="R41" s="66" t="n">
        <f aca="false">L41/M41*1000</f>
        <v>7258.58056251787</v>
      </c>
      <c r="S41" s="66" t="n">
        <f aca="false">L41/O41*1000</f>
        <v>5361.66985022535</v>
      </c>
      <c r="T41" s="65" t="n">
        <v>45.6551724137931</v>
      </c>
      <c r="U41" s="66" t="n">
        <v>29.2068965517241</v>
      </c>
      <c r="V41" s="66" t="n">
        <v>-98</v>
      </c>
      <c r="W41" s="67" t="n">
        <v>0</v>
      </c>
      <c r="X41" s="65" t="n">
        <v>51.1724137931034</v>
      </c>
      <c r="Y41" s="66" t="n">
        <v>33.6551724137931</v>
      </c>
      <c r="Z41" s="66" t="n">
        <v>-109</v>
      </c>
      <c r="AA41" s="67" t="n">
        <v>0</v>
      </c>
      <c r="AB41" s="71" t="n">
        <v>757</v>
      </c>
    </row>
    <row r="42" customFormat="false" ht="12.75" hidden="false" customHeight="false" outlineLevel="0" collapsed="false">
      <c r="A42" s="72" t="n">
        <v>36586</v>
      </c>
      <c r="B42" s="73" t="n">
        <v>36127</v>
      </c>
      <c r="C42" s="74" t="n">
        <v>29846.872983871</v>
      </c>
      <c r="D42" s="74" t="n">
        <v>24003.9314516129</v>
      </c>
      <c r="E42" s="75" t="n">
        <v>27900.8615591398</v>
      </c>
      <c r="F42" s="76" t="n">
        <v>27.83</v>
      </c>
      <c r="G42" s="77" t="n">
        <v>25.68</v>
      </c>
      <c r="H42" s="78" t="n">
        <v>26.755</v>
      </c>
      <c r="I42" s="77"/>
      <c r="J42" s="77" t="n">
        <v>27.0685869565218</v>
      </c>
      <c r="K42" s="77"/>
      <c r="L42" s="77" t="n">
        <v>16.2014345524079</v>
      </c>
      <c r="M42" s="76" t="n">
        <v>2.7815</v>
      </c>
      <c r="N42" s="77" t="n">
        <v>3.03548387096774</v>
      </c>
      <c r="O42" s="78" t="n">
        <v>3.30989620701201</v>
      </c>
      <c r="P42" s="73" t="n">
        <f aca="false">J42/M42*1000</f>
        <v>9731.65089215235</v>
      </c>
      <c r="Q42" s="74" t="n">
        <f aca="false">J42/O42*1000</f>
        <v>8178.07727601157</v>
      </c>
      <c r="R42" s="74" t="n">
        <f aca="false">L42/M42*1000</f>
        <v>5824.71132569043</v>
      </c>
      <c r="S42" s="74" t="n">
        <f aca="false">L42/O42*1000</f>
        <v>4894.84670790741</v>
      </c>
      <c r="T42" s="73" t="n">
        <v>58.4516129032258</v>
      </c>
      <c r="U42" s="74" t="n">
        <v>37.5483870967742</v>
      </c>
      <c r="V42" s="74" t="n">
        <v>-167</v>
      </c>
      <c r="W42" s="75" t="n">
        <v>-1</v>
      </c>
      <c r="X42" s="73" t="n">
        <v>61.6451612903226</v>
      </c>
      <c r="Y42" s="74" t="n">
        <v>41.6774193548387</v>
      </c>
      <c r="Z42" s="74" t="n">
        <v>-127</v>
      </c>
      <c r="AA42" s="75" t="n">
        <v>4</v>
      </c>
      <c r="AB42" s="79" t="n">
        <v>5368.5</v>
      </c>
    </row>
    <row r="43" customFormat="false" ht="12.75" hidden="false" customHeight="false" outlineLevel="0" collapsed="false">
      <c r="A43" s="64" t="n">
        <v>36617</v>
      </c>
      <c r="B43" s="65" t="n">
        <v>32780</v>
      </c>
      <c r="C43" s="66" t="n">
        <v>28223.4270833333</v>
      </c>
      <c r="D43" s="66" t="n">
        <v>22498.4291666667</v>
      </c>
      <c r="E43" s="67" t="n">
        <v>26371.2819444444</v>
      </c>
      <c r="F43" s="68" t="n">
        <v>29.3</v>
      </c>
      <c r="G43" s="69" t="n">
        <v>27.41</v>
      </c>
      <c r="H43" s="70" t="n">
        <v>28.355</v>
      </c>
      <c r="I43" s="69"/>
      <c r="J43" s="69" t="n">
        <v>30.5048125</v>
      </c>
      <c r="K43" s="69"/>
      <c r="L43" s="69" t="n">
        <v>17.4369746394737</v>
      </c>
      <c r="M43" s="68" t="n">
        <v>3.02</v>
      </c>
      <c r="N43" s="69" t="n">
        <v>3.3315</v>
      </c>
      <c r="O43" s="70" t="n">
        <v>3.29722821906251</v>
      </c>
      <c r="P43" s="65" t="n">
        <f aca="false">J43/M43*1000</f>
        <v>10100.9312913907</v>
      </c>
      <c r="Q43" s="66" t="n">
        <f aca="false">J43/O43*1000</f>
        <v>9251.65335042333</v>
      </c>
      <c r="R43" s="66" t="n">
        <f aca="false">L43/M43*1000</f>
        <v>5773.83266207737</v>
      </c>
      <c r="S43" s="66" t="n">
        <f aca="false">L43/O43*1000</f>
        <v>5288.37359169256</v>
      </c>
      <c r="T43" s="65" t="n">
        <v>61.5666666666667</v>
      </c>
      <c r="U43" s="66" t="n">
        <v>43.5333333333333</v>
      </c>
      <c r="V43" s="66" t="n">
        <v>-6</v>
      </c>
      <c r="W43" s="67" t="n">
        <v>-6</v>
      </c>
      <c r="X43" s="65" t="n">
        <v>64.5</v>
      </c>
      <c r="Y43" s="66" t="n">
        <v>46.7</v>
      </c>
      <c r="Z43" s="66" t="n">
        <v>30</v>
      </c>
      <c r="AA43" s="67" t="n">
        <v>-4</v>
      </c>
      <c r="AB43" s="71" t="n">
        <v>8390.73333333333</v>
      </c>
    </row>
    <row r="44" customFormat="false" ht="12.75" hidden="false" customHeight="false" outlineLevel="0" collapsed="false">
      <c r="A44" s="72" t="n">
        <v>36647</v>
      </c>
      <c r="B44" s="73" t="n">
        <v>44973</v>
      </c>
      <c r="C44" s="74" t="n">
        <v>30208.3669354839</v>
      </c>
      <c r="D44" s="74" t="n">
        <v>22658.3709677419</v>
      </c>
      <c r="E44" s="75" t="n">
        <v>27840.9139784946</v>
      </c>
      <c r="F44" s="76" t="n">
        <v>51.8</v>
      </c>
      <c r="G44" s="77" t="n">
        <v>42.1</v>
      </c>
      <c r="H44" s="78" t="n">
        <v>46.95</v>
      </c>
      <c r="I44" s="77"/>
      <c r="J44" s="77" t="n">
        <v>40.674375</v>
      </c>
      <c r="K44" s="77"/>
      <c r="L44" s="77" t="n">
        <v>16.7035985070822</v>
      </c>
      <c r="M44" s="76" t="n">
        <v>3.5748</v>
      </c>
      <c r="N44" s="77" t="n">
        <v>3.80354838709678</v>
      </c>
      <c r="O44" s="78" t="n">
        <v>3.86395782435386</v>
      </c>
      <c r="P44" s="73" t="n">
        <f aca="false">J44/M44*1000</f>
        <v>11378.0840886203</v>
      </c>
      <c r="Q44" s="74" t="n">
        <f aca="false">J44/O44*1000</f>
        <v>10526.6094633943</v>
      </c>
      <c r="R44" s="74" t="n">
        <f aca="false">L44/M44*1000</f>
        <v>4672.5966507447</v>
      </c>
      <c r="S44" s="74" t="n">
        <f aca="false">L44/O44*1000</f>
        <v>4322.92464524386</v>
      </c>
      <c r="T44" s="73" t="n">
        <v>73.8387096774194</v>
      </c>
      <c r="U44" s="74" t="n">
        <v>54.4193548387097</v>
      </c>
      <c r="V44" s="74" t="n">
        <v>-11</v>
      </c>
      <c r="W44" s="75" t="n">
        <v>27</v>
      </c>
      <c r="X44" s="73" t="n">
        <v>77</v>
      </c>
      <c r="Y44" s="74" t="n">
        <v>58.6451612903226</v>
      </c>
      <c r="Z44" s="74" t="n">
        <v>-6</v>
      </c>
      <c r="AA44" s="75" t="n">
        <v>39</v>
      </c>
      <c r="AB44" s="79" t="n">
        <v>5001.73333333333</v>
      </c>
    </row>
    <row r="45" customFormat="false" ht="12.75" hidden="false" customHeight="false" outlineLevel="0" collapsed="false">
      <c r="A45" s="64" t="n">
        <v>36678</v>
      </c>
      <c r="B45" s="65" t="n">
        <v>49305</v>
      </c>
      <c r="C45" s="66" t="n">
        <v>35514.4645833333</v>
      </c>
      <c r="D45" s="66" t="n">
        <v>26016.7125</v>
      </c>
      <c r="E45" s="67" t="n">
        <v>32605.1472222222</v>
      </c>
      <c r="F45" s="68" t="n">
        <v>47.27</v>
      </c>
      <c r="G45" s="69" t="n">
        <v>38.17</v>
      </c>
      <c r="H45" s="70" t="n">
        <v>42.72</v>
      </c>
      <c r="I45" s="69" t="n">
        <v>35.8959375</v>
      </c>
      <c r="J45" s="69" t="n">
        <v>28.6065625</v>
      </c>
      <c r="K45" s="69" t="n">
        <v>19.9198525073746</v>
      </c>
      <c r="L45" s="69" t="n">
        <v>18.0360341069364</v>
      </c>
      <c r="M45" s="68" t="n">
        <v>4.3012</v>
      </c>
      <c r="N45" s="69" t="n">
        <v>4.5835</v>
      </c>
      <c r="O45" s="70" t="n">
        <v>4.25989027474176</v>
      </c>
      <c r="P45" s="65" t="n">
        <f aca="false">J45/M45*1000</f>
        <v>6650.8329070957</v>
      </c>
      <c r="Q45" s="66" t="n">
        <f aca="false">J45/O45*1000</f>
        <v>6715.32848383851</v>
      </c>
      <c r="R45" s="66" t="n">
        <f aca="false">L45/M45*1000</f>
        <v>4193.25632542928</v>
      </c>
      <c r="S45" s="66" t="n">
        <f aca="false">L45/O45*1000</f>
        <v>4233.91987673434</v>
      </c>
      <c r="T45" s="65" t="n">
        <v>81.9666666666667</v>
      </c>
      <c r="U45" s="66" t="n">
        <v>63.1</v>
      </c>
      <c r="V45" s="66" t="n">
        <v>6</v>
      </c>
      <c r="W45" s="67" t="n">
        <v>36</v>
      </c>
      <c r="X45" s="65" t="n">
        <v>82.8333333333333</v>
      </c>
      <c r="Y45" s="66" t="n">
        <v>66.5333333333333</v>
      </c>
      <c r="Z45" s="66" t="n">
        <v>3</v>
      </c>
      <c r="AA45" s="67" t="n">
        <v>-18</v>
      </c>
      <c r="AB45" s="71" t="n">
        <v>2076.13333333333</v>
      </c>
    </row>
    <row r="46" customFormat="false" ht="12.75" hidden="false" customHeight="false" outlineLevel="0" collapsed="false">
      <c r="A46" s="72" t="n">
        <v>36708</v>
      </c>
      <c r="B46" s="73" t="n">
        <v>47958</v>
      </c>
      <c r="C46" s="74" t="n">
        <v>34489.564516129</v>
      </c>
      <c r="D46" s="74" t="n">
        <v>25636.3991935484</v>
      </c>
      <c r="E46" s="75" t="n">
        <v>31809.5940860215</v>
      </c>
      <c r="F46" s="76" t="n">
        <v>35.93</v>
      </c>
      <c r="G46" s="77" t="n">
        <v>31.91</v>
      </c>
      <c r="H46" s="78" t="n">
        <v>33.92</v>
      </c>
      <c r="I46" s="77" t="n">
        <v>36.9945833333334</v>
      </c>
      <c r="J46" s="77" t="n">
        <v>33.73</v>
      </c>
      <c r="K46" s="77" t="n">
        <v>16.906511627907</v>
      </c>
      <c r="L46" s="77" t="n">
        <v>15.3894621757106</v>
      </c>
      <c r="M46" s="76" t="n">
        <v>4.0397</v>
      </c>
      <c r="N46" s="77" t="n">
        <v>4.28435483870968</v>
      </c>
      <c r="O46" s="78" t="n">
        <v>3.84025244629726</v>
      </c>
      <c r="P46" s="73" t="n">
        <f aca="false">J46/M46*1000</f>
        <v>8349.62992301409</v>
      </c>
      <c r="Q46" s="74" t="n">
        <f aca="false">J46/O46*1000</f>
        <v>8783.27674330946</v>
      </c>
      <c r="R46" s="74" t="n">
        <f aca="false">L46/M46*1000</f>
        <v>3809.55570356972</v>
      </c>
      <c r="S46" s="74" t="n">
        <f aca="false">L46/O46*1000</f>
        <v>4007.40898962228</v>
      </c>
      <c r="T46" s="73" t="n">
        <v>81.6774193548387</v>
      </c>
      <c r="U46" s="74" t="n">
        <v>66.3870967741936</v>
      </c>
      <c r="V46" s="74" t="n">
        <v>0</v>
      </c>
      <c r="W46" s="75" t="n">
        <v>-76</v>
      </c>
      <c r="X46" s="73" t="n">
        <v>82.1612903225806</v>
      </c>
      <c r="Y46" s="74" t="n">
        <v>67.1290322580645</v>
      </c>
      <c r="Z46" s="74" t="n">
        <v>0</v>
      </c>
      <c r="AA46" s="75" t="n">
        <v>-158</v>
      </c>
      <c r="AB46" s="79" t="n">
        <v>239.375</v>
      </c>
    </row>
    <row r="47" customFormat="false" ht="12.75" hidden="false" customHeight="false" outlineLevel="0" collapsed="false">
      <c r="A47" s="64" t="n">
        <v>36739</v>
      </c>
      <c r="B47" s="65" t="n">
        <v>49462</v>
      </c>
      <c r="C47" s="66" t="n">
        <v>35756.9778225806</v>
      </c>
      <c r="D47" s="66" t="n">
        <v>26609.6088709677</v>
      </c>
      <c r="E47" s="67" t="n">
        <v>32929.2526881721</v>
      </c>
      <c r="F47" s="68" t="n">
        <v>47.05</v>
      </c>
      <c r="G47" s="69" t="n">
        <v>40.88</v>
      </c>
      <c r="H47" s="70" t="n">
        <v>43.965</v>
      </c>
      <c r="I47" s="69" t="n">
        <v>47.0311956521739</v>
      </c>
      <c r="J47" s="69" t="n">
        <v>40.7680163043478</v>
      </c>
      <c r="K47" s="69" t="n">
        <v>17.7492196531792</v>
      </c>
      <c r="L47" s="69" t="n">
        <v>17.4691951936416</v>
      </c>
      <c r="M47" s="68" t="n">
        <v>4.3847</v>
      </c>
      <c r="N47" s="69" t="n">
        <v>4.62983870967742</v>
      </c>
      <c r="O47" s="70" t="n">
        <v>3.85004338943211</v>
      </c>
      <c r="P47" s="65" t="n">
        <f aca="false">J47/M47*1000</f>
        <v>9297.78919979653</v>
      </c>
      <c r="Q47" s="66" t="n">
        <f aca="false">J47/O47*1000</f>
        <v>10588.9758064158</v>
      </c>
      <c r="R47" s="66" t="n">
        <f aca="false">L47/M47*1000</f>
        <v>3984.12552595197</v>
      </c>
      <c r="S47" s="66" t="n">
        <f aca="false">L47/O47*1000</f>
        <v>4537.40216060743</v>
      </c>
      <c r="T47" s="65" t="n">
        <v>81.3548387096774</v>
      </c>
      <c r="U47" s="66" t="n">
        <v>66.741935483871</v>
      </c>
      <c r="V47" s="66" t="n">
        <v>-2</v>
      </c>
      <c r="W47" s="67" t="n">
        <v>-41</v>
      </c>
      <c r="X47" s="65" t="n">
        <v>82.3870967741936</v>
      </c>
      <c r="Y47" s="66" t="n">
        <v>67.7741935483871</v>
      </c>
      <c r="Z47" s="66" t="n">
        <v>0</v>
      </c>
      <c r="AA47" s="67" t="n">
        <v>-100</v>
      </c>
      <c r="AB47" s="71" t="n">
        <v>16</v>
      </c>
    </row>
    <row r="48" customFormat="false" ht="12.75" hidden="false" customHeight="false" outlineLevel="0" collapsed="false">
      <c r="A48" s="72" t="n">
        <v>36770</v>
      </c>
      <c r="B48" s="73" t="n">
        <v>45021</v>
      </c>
      <c r="C48" s="74" t="n">
        <v>32219.04375</v>
      </c>
      <c r="D48" s="74" t="n">
        <v>24192.2291666667</v>
      </c>
      <c r="E48" s="75" t="n">
        <v>29662.3541666667</v>
      </c>
      <c r="F48" s="76" t="n">
        <v>30.28</v>
      </c>
      <c r="G48" s="77" t="n">
        <v>27.73</v>
      </c>
      <c r="H48" s="78" t="n">
        <v>29.005</v>
      </c>
      <c r="I48" s="77" t="n">
        <v>29.7019642857143</v>
      </c>
      <c r="J48" s="77" t="n">
        <v>30.4244047619047</v>
      </c>
      <c r="K48" s="77" t="n">
        <v>17.2800275482094</v>
      </c>
      <c r="L48" s="77" t="n">
        <v>19.4093154435262</v>
      </c>
      <c r="M48" s="76" t="n">
        <v>5.0165</v>
      </c>
      <c r="N48" s="77" t="n">
        <v>5.36033333333333</v>
      </c>
      <c r="O48" s="78" t="n">
        <v>4.62380166588087</v>
      </c>
      <c r="P48" s="73" t="n">
        <f aca="false">J48/M48*1000</f>
        <v>6064.86689163854</v>
      </c>
      <c r="Q48" s="74" t="n">
        <f aca="false">J48/O48*1000</f>
        <v>6579.95453966096</v>
      </c>
      <c r="R48" s="74" t="n">
        <f aca="false">L48/M48*1000</f>
        <v>3869.09507495787</v>
      </c>
      <c r="S48" s="74" t="n">
        <f aca="false">L48/O48*1000</f>
        <v>4197.69636460576</v>
      </c>
      <c r="T48" s="73" t="n">
        <v>74.8666666666667</v>
      </c>
      <c r="U48" s="74" t="n">
        <v>57.9</v>
      </c>
      <c r="V48" s="74" t="n">
        <v>35</v>
      </c>
      <c r="W48" s="75" t="n">
        <v>-21</v>
      </c>
      <c r="X48" s="73" t="n">
        <v>75.5333333333333</v>
      </c>
      <c r="Y48" s="74" t="n">
        <v>59.7</v>
      </c>
      <c r="Z48" s="74" t="n">
        <v>53</v>
      </c>
      <c r="AA48" s="75" t="n">
        <v>-57</v>
      </c>
      <c r="AB48" s="79" t="n">
        <v>2438.53333333333</v>
      </c>
    </row>
    <row r="49" customFormat="false" ht="12.75" hidden="false" customHeight="false" outlineLevel="0" collapsed="false">
      <c r="A49" s="64" t="n">
        <v>36800</v>
      </c>
      <c r="B49" s="65" t="n">
        <v>35917</v>
      </c>
      <c r="C49" s="66" t="n">
        <v>29319.4294354839</v>
      </c>
      <c r="D49" s="66" t="n">
        <v>22594.6491935484</v>
      </c>
      <c r="E49" s="67" t="n">
        <v>27123.560483871</v>
      </c>
      <c r="F49" s="68" t="n">
        <v>38.22</v>
      </c>
      <c r="G49" s="69" t="n">
        <v>34.87</v>
      </c>
      <c r="H49" s="70" t="n">
        <v>36.545</v>
      </c>
      <c r="I49" s="69" t="n">
        <v>42.5439772727273</v>
      </c>
      <c r="J49" s="69" t="n">
        <v>41.6453977272727</v>
      </c>
      <c r="K49" s="69" t="n">
        <v>17.4622589531681</v>
      </c>
      <c r="L49" s="69" t="n">
        <v>17.834600545946</v>
      </c>
      <c r="M49" s="68" t="n">
        <v>5.0321</v>
      </c>
      <c r="N49" s="69" t="n">
        <v>5.41241935483871</v>
      </c>
      <c r="O49" s="70" t="n">
        <v>4.62974868915463</v>
      </c>
      <c r="P49" s="65" t="n">
        <f aca="false">J49/M49*1000</f>
        <v>8275.94795955421</v>
      </c>
      <c r="Q49" s="66" t="n">
        <f aca="false">J49/O49*1000</f>
        <v>8995.17458146891</v>
      </c>
      <c r="R49" s="66" t="n">
        <f aca="false">L49/M49*1000</f>
        <v>3544.16655987479</v>
      </c>
      <c r="S49" s="66" t="n">
        <f aca="false">L49/O49*1000</f>
        <v>3852.17465209812</v>
      </c>
      <c r="T49" s="65" t="n">
        <v>67.3548387096774</v>
      </c>
      <c r="U49" s="66" t="n">
        <v>48.0967741935484</v>
      </c>
      <c r="V49" s="66" t="n">
        <v>-42</v>
      </c>
      <c r="W49" s="67" t="n">
        <v>-5</v>
      </c>
      <c r="X49" s="65" t="n">
        <v>69.9677419354839</v>
      </c>
      <c r="Y49" s="66" t="n">
        <v>50.3225806451613</v>
      </c>
      <c r="Z49" s="66" t="n">
        <v>-10</v>
      </c>
      <c r="AA49" s="67" t="n">
        <v>-2</v>
      </c>
      <c r="AB49" s="71" t="n">
        <v>6382.25</v>
      </c>
    </row>
    <row r="50" customFormat="false" ht="12.75" hidden="false" customHeight="false" outlineLevel="0" collapsed="false">
      <c r="A50" s="72" t="n">
        <v>36831</v>
      </c>
      <c r="B50" s="73" t="n">
        <v>38083</v>
      </c>
      <c r="C50" s="74" t="n">
        <v>30788.5354166667</v>
      </c>
      <c r="D50" s="74" t="n">
        <v>24727</v>
      </c>
      <c r="E50" s="75" t="n">
        <v>28790.6527777778</v>
      </c>
      <c r="F50" s="76" t="n">
        <v>44.76</v>
      </c>
      <c r="G50" s="77" t="n">
        <v>41.36</v>
      </c>
      <c r="H50" s="78" t="n">
        <v>43.06</v>
      </c>
      <c r="I50" s="77" t="n">
        <v>42.8678125</v>
      </c>
      <c r="J50" s="77" t="n">
        <v>40.1051988636364</v>
      </c>
      <c r="K50" s="77" t="n">
        <v>19.0540173410405</v>
      </c>
      <c r="L50" s="77" t="n">
        <v>19.845883517341</v>
      </c>
      <c r="M50" s="76" t="n">
        <v>5.4935</v>
      </c>
      <c r="N50" s="77" t="n">
        <v>5.90366666666666</v>
      </c>
      <c r="O50" s="78" t="n">
        <v>4.47784064120698</v>
      </c>
      <c r="P50" s="73" t="n">
        <f aca="false">J50/M50*1000</f>
        <v>7300.48218142102</v>
      </c>
      <c r="Q50" s="74" t="n">
        <f aca="false">J50/O50*1000</f>
        <v>8956.37028584078</v>
      </c>
      <c r="R50" s="74" t="n">
        <f aca="false">L50/M50*1000</f>
        <v>3612.61190813526</v>
      </c>
      <c r="S50" s="74" t="n">
        <f aca="false">L50/O50*1000</f>
        <v>4432.0209465944</v>
      </c>
      <c r="T50" s="73" t="n">
        <v>53.1333333333333</v>
      </c>
      <c r="U50" s="74" t="n">
        <v>37.5666666666667</v>
      </c>
      <c r="V50" s="74" t="n">
        <v>34</v>
      </c>
      <c r="W50" s="75" t="n">
        <v>-2</v>
      </c>
      <c r="X50" s="73" t="n">
        <v>55.1</v>
      </c>
      <c r="Y50" s="74" t="n">
        <v>38.1666666666667</v>
      </c>
      <c r="Z50" s="74" t="n">
        <v>102</v>
      </c>
      <c r="AA50" s="75" t="n">
        <v>0</v>
      </c>
      <c r="AB50" s="79" t="n">
        <v>4284.13333333333</v>
      </c>
    </row>
    <row r="51" customFormat="false" ht="12.75" hidden="false" customHeight="false" outlineLevel="0" collapsed="false">
      <c r="A51" s="80" t="n">
        <v>36861</v>
      </c>
      <c r="B51" s="81" t="n">
        <v>41489</v>
      </c>
      <c r="C51" s="82" t="n">
        <v>34857.6008064516</v>
      </c>
      <c r="D51" s="82" t="n">
        <v>29133.8709677419</v>
      </c>
      <c r="E51" s="83" t="n">
        <v>33037.2809139785</v>
      </c>
      <c r="F51" s="84" t="n">
        <v>62.76</v>
      </c>
      <c r="G51" s="85" t="n">
        <v>56.09</v>
      </c>
      <c r="H51" s="86" t="n">
        <v>59.425</v>
      </c>
      <c r="I51" s="85" t="n">
        <v>64.3667261904761</v>
      </c>
      <c r="J51" s="85" t="n">
        <v>54.9084821428572</v>
      </c>
      <c r="K51" s="85" t="n">
        <v>33.7256330749354</v>
      </c>
      <c r="L51" s="85" t="n">
        <v>34.0535952067183</v>
      </c>
      <c r="M51" s="84" t="n">
        <v>8.6895</v>
      </c>
      <c r="N51" s="85" t="n">
        <v>11.5383870967742</v>
      </c>
      <c r="O51" s="86" t="n">
        <v>4.01618733301902</v>
      </c>
      <c r="P51" s="81" t="n">
        <f aca="false">J51/M51*1000</f>
        <v>6318.94610079489</v>
      </c>
      <c r="Q51" s="82" t="n">
        <f aca="false">J51/O51*1000</f>
        <v>13671.7930688711</v>
      </c>
      <c r="R51" s="82" t="n">
        <f aca="false">L51/M51*1000</f>
        <v>3918.93609606057</v>
      </c>
      <c r="S51" s="82" t="n">
        <f aca="false">L51/O51*1000</f>
        <v>8479.08535708662</v>
      </c>
      <c r="T51" s="81" t="n">
        <v>37.9677419354839</v>
      </c>
      <c r="U51" s="82" t="n">
        <v>24.5483870967742</v>
      </c>
      <c r="V51" s="82" t="n">
        <v>146</v>
      </c>
      <c r="W51" s="83" t="n">
        <v>0</v>
      </c>
      <c r="X51" s="81" t="n">
        <v>38.5483870967742</v>
      </c>
      <c r="Y51" s="82" t="n">
        <v>25.0322580645161</v>
      </c>
      <c r="Z51" s="82" t="n">
        <v>243</v>
      </c>
      <c r="AA51" s="83" t="n">
        <v>0</v>
      </c>
      <c r="AB51" s="87" t="n">
        <v>768.866666666667</v>
      </c>
    </row>
    <row r="52" customFormat="false" ht="12.75" hidden="false" customHeight="false" outlineLevel="0" collapsed="false">
      <c r="A52" s="40" t="n">
        <v>36892</v>
      </c>
      <c r="B52" s="41" t="n">
        <v>41476</v>
      </c>
      <c r="C52" s="42" t="n">
        <v>34588.9556451613</v>
      </c>
      <c r="D52" s="42" t="n">
        <v>28758.4919354839</v>
      </c>
      <c r="E52" s="43" t="n">
        <v>32657.685483871</v>
      </c>
      <c r="F52" s="44" t="n">
        <v>49.02</v>
      </c>
      <c r="G52" s="45" t="n">
        <v>45.37</v>
      </c>
      <c r="H52" s="46" t="n">
        <v>47.195</v>
      </c>
      <c r="I52" s="45" t="n">
        <v>46.8329076086957</v>
      </c>
      <c r="J52" s="45" t="n">
        <v>44.6997484456522</v>
      </c>
      <c r="K52" s="45" t="n">
        <v>31.890566572238</v>
      </c>
      <c r="L52" s="45" t="n">
        <v>27.4492526345609</v>
      </c>
      <c r="M52" s="44" t="n">
        <v>8.4492</v>
      </c>
      <c r="N52" s="45" t="n">
        <v>9.94741935483871</v>
      </c>
      <c r="O52" s="46" t="n">
        <v>3.97424096151112</v>
      </c>
      <c r="P52" s="41" t="n">
        <f aca="false">J52/M52*1000</f>
        <v>5290.41192605835</v>
      </c>
      <c r="Q52" s="42" t="n">
        <f aca="false">J52/O52*1000</f>
        <v>11247.3674542009</v>
      </c>
      <c r="R52" s="42" t="n">
        <f aca="false">L52/M52*1000</f>
        <v>3248.73983744744</v>
      </c>
      <c r="S52" s="42" t="n">
        <f aca="false">L52/O52*1000</f>
        <v>6906.7912339477</v>
      </c>
      <c r="T52" s="41" t="n">
        <v>39.2903225806452</v>
      </c>
      <c r="U52" s="42" t="n">
        <v>25.6774193548387</v>
      </c>
      <c r="V52" s="42" t="n">
        <v>-58</v>
      </c>
      <c r="W52" s="43" t="n">
        <v>0</v>
      </c>
      <c r="X52" s="41" t="n">
        <v>42.8064516129032</v>
      </c>
      <c r="Y52" s="42" t="n">
        <v>28.2258064516129</v>
      </c>
      <c r="Z52" s="42" t="n">
        <v>-22</v>
      </c>
      <c r="AA52" s="43" t="n">
        <v>0</v>
      </c>
      <c r="AB52" s="47" t="n">
        <v>234.3125</v>
      </c>
    </row>
    <row r="53" customFormat="false" ht="12.75" hidden="false" customHeight="false" outlineLevel="0" collapsed="false">
      <c r="A53" s="32" t="n">
        <v>36923</v>
      </c>
      <c r="B53" s="33" t="n">
        <v>41150</v>
      </c>
      <c r="C53" s="34" t="n">
        <v>32968.2767857143</v>
      </c>
      <c r="D53" s="34" t="n">
        <v>27265.3883928571</v>
      </c>
      <c r="E53" s="35" t="n">
        <v>31082.5714285714</v>
      </c>
      <c r="F53" s="36" t="n">
        <v>36.76</v>
      </c>
      <c r="G53" s="37" t="n">
        <v>34.34</v>
      </c>
      <c r="H53" s="38" t="n">
        <v>35.55</v>
      </c>
      <c r="I53" s="37" t="n">
        <v>36.237875</v>
      </c>
      <c r="J53" s="37" t="n">
        <v>33.4755</v>
      </c>
      <c r="K53" s="37" t="n">
        <v>23.0521987951807</v>
      </c>
      <c r="L53" s="37" t="n">
        <v>23.7781637108434</v>
      </c>
      <c r="M53" s="36" t="n">
        <v>5.6512</v>
      </c>
      <c r="N53" s="37" t="n">
        <v>6.17339285714286</v>
      </c>
      <c r="O53" s="38" t="n">
        <v>3.66696444080498</v>
      </c>
      <c r="P53" s="33" t="n">
        <f aca="false">J53/M53*1000</f>
        <v>5923.60914496037</v>
      </c>
      <c r="Q53" s="34" t="n">
        <f aca="false">J53/O53*1000</f>
        <v>9128.94044662495</v>
      </c>
      <c r="R53" s="34" t="n">
        <f aca="false">L53/M53*1000</f>
        <v>4207.63089447257</v>
      </c>
      <c r="S53" s="34" t="n">
        <f aca="false">L53/O53*1000</f>
        <v>6484.42713167504</v>
      </c>
      <c r="T53" s="33" t="n">
        <v>45.0714285714286</v>
      </c>
      <c r="U53" s="34" t="n">
        <v>29.5714285714286</v>
      </c>
      <c r="V53" s="34" t="n">
        <v>-123</v>
      </c>
      <c r="W53" s="35" t="n">
        <v>0</v>
      </c>
      <c r="X53" s="33" t="n">
        <v>49.9285714285714</v>
      </c>
      <c r="Y53" s="34" t="n">
        <v>31.7857142857143</v>
      </c>
      <c r="Z53" s="34" t="n">
        <v>-88</v>
      </c>
      <c r="AA53" s="35" t="n">
        <v>0</v>
      </c>
      <c r="AB53" s="39" t="n">
        <v>1646.5</v>
      </c>
    </row>
    <row r="54" customFormat="false" ht="12.75" hidden="false" customHeight="false" outlineLevel="0" collapsed="false">
      <c r="A54" s="40" t="n">
        <v>36951</v>
      </c>
      <c r="B54" s="41" t="n">
        <v>38238</v>
      </c>
      <c r="C54" s="42" t="n">
        <v>31771.4012096774</v>
      </c>
      <c r="D54" s="42" t="n">
        <v>26311.0443548387</v>
      </c>
      <c r="E54" s="43" t="n">
        <v>29957.7782258065</v>
      </c>
      <c r="F54" s="44" t="n">
        <v>43.57</v>
      </c>
      <c r="G54" s="45" t="n">
        <v>40.74</v>
      </c>
      <c r="H54" s="46" t="n">
        <v>42.155</v>
      </c>
      <c r="I54" s="45" t="n">
        <v>45.02875</v>
      </c>
      <c r="J54" s="45" t="n">
        <v>43.2319034090909</v>
      </c>
      <c r="K54" s="45" t="n">
        <v>29.9694324324325</v>
      </c>
      <c r="L54" s="45" t="n">
        <v>26.1533094864865</v>
      </c>
      <c r="M54" s="44" t="n">
        <v>5.1487</v>
      </c>
      <c r="N54" s="45" t="n">
        <v>5.64532258064516</v>
      </c>
      <c r="O54" s="46" t="n">
        <v>3.66858114382867</v>
      </c>
      <c r="P54" s="41" t="n">
        <f aca="false">J54/M54*1000</f>
        <v>8396.66389750635</v>
      </c>
      <c r="Q54" s="42" t="n">
        <f aca="false">J54/O54*1000</f>
        <v>11784.3661388862</v>
      </c>
      <c r="R54" s="42" t="n">
        <f aca="false">L54/M54*1000</f>
        <v>5079.59474944869</v>
      </c>
      <c r="S54" s="42" t="n">
        <f aca="false">L54/O54*1000</f>
        <v>7128.99850408976</v>
      </c>
      <c r="T54" s="41" t="n">
        <v>48.3225806451613</v>
      </c>
      <c r="U54" s="42" t="n">
        <v>33.8387096774194</v>
      </c>
      <c r="V54" s="42" t="n">
        <v>47</v>
      </c>
      <c r="W54" s="43" t="n">
        <v>-1</v>
      </c>
      <c r="X54" s="41" t="n">
        <v>52.258064516129</v>
      </c>
      <c r="Y54" s="42" t="n">
        <v>35.2258064516129</v>
      </c>
      <c r="Z54" s="42" t="n">
        <v>112</v>
      </c>
      <c r="AA54" s="43" t="n">
        <v>0</v>
      </c>
      <c r="AB54" s="47" t="n">
        <v>7146.86666666667</v>
      </c>
    </row>
    <row r="55" customFormat="false" ht="12.75" hidden="false" customHeight="false" outlineLevel="0" collapsed="false">
      <c r="A55" s="32" t="n">
        <v>36982</v>
      </c>
      <c r="B55" s="33" t="n">
        <v>35345</v>
      </c>
      <c r="C55" s="34" t="n">
        <v>28903.9041666667</v>
      </c>
      <c r="D55" s="34" t="n">
        <v>22979.3875</v>
      </c>
      <c r="E55" s="35" t="n">
        <v>26985.2555555556</v>
      </c>
      <c r="F55" s="36" t="n">
        <v>47.79</v>
      </c>
      <c r="G55" s="37" t="n">
        <v>44.87</v>
      </c>
      <c r="H55" s="38" t="n">
        <v>46.33</v>
      </c>
      <c r="I55" s="37" t="n">
        <v>47.8175</v>
      </c>
      <c r="J55" s="37" t="n">
        <v>46.2150892857143</v>
      </c>
      <c r="K55" s="37" t="n">
        <v>24.5138567493113</v>
      </c>
      <c r="L55" s="37" t="n">
        <v>23.7517735757576</v>
      </c>
      <c r="M55" s="36" t="n">
        <v>5.1992</v>
      </c>
      <c r="N55" s="37" t="n">
        <v>5.63583333333333</v>
      </c>
      <c r="O55" s="38" t="n">
        <v>3.58164387867358</v>
      </c>
      <c r="P55" s="33" t="n">
        <f aca="false">J55/M55*1000</f>
        <v>8888.88469105137</v>
      </c>
      <c r="Q55" s="34" t="n">
        <f aca="false">J55/O55*1000</f>
        <v>12903.3178203159</v>
      </c>
      <c r="R55" s="34" t="n">
        <f aca="false">L55/M55*1000</f>
        <v>4568.35158788998</v>
      </c>
      <c r="S55" s="34" t="n">
        <f aca="false">L55/O55*1000</f>
        <v>6631.52853280148</v>
      </c>
      <c r="T55" s="33" t="n">
        <v>64.4666666666667</v>
      </c>
      <c r="U55" s="34" t="n">
        <v>45.2</v>
      </c>
      <c r="V55" s="34" t="n">
        <v>-56</v>
      </c>
      <c r="W55" s="35" t="n">
        <v>13</v>
      </c>
      <c r="X55" s="33" t="n">
        <v>68</v>
      </c>
      <c r="Y55" s="34" t="n">
        <v>47.1333333333333</v>
      </c>
      <c r="Z55" s="34" t="n">
        <v>-5</v>
      </c>
      <c r="AA55" s="35" t="n">
        <v>22</v>
      </c>
      <c r="AB55" s="39" t="n">
        <v>11264.1333333333</v>
      </c>
    </row>
    <row r="56" customFormat="false" ht="12.75" hidden="false" customHeight="false" outlineLevel="0" collapsed="false">
      <c r="A56" s="40" t="n">
        <v>37012</v>
      </c>
      <c r="B56" s="41" t="n">
        <v>40647</v>
      </c>
      <c r="C56" s="42" t="n">
        <v>29807.1713709677</v>
      </c>
      <c r="D56" s="42" t="n">
        <v>22400.9153225806</v>
      </c>
      <c r="E56" s="43" t="n">
        <v>27466.3534946237</v>
      </c>
      <c r="F56" s="44" t="n">
        <v>38.67</v>
      </c>
      <c r="G56" s="45" t="n">
        <v>35.53</v>
      </c>
      <c r="H56" s="46" t="n">
        <v>37.1</v>
      </c>
      <c r="I56" s="45" t="n">
        <v>40.414347826087</v>
      </c>
      <c r="J56" s="45" t="n">
        <v>36.3275543478261</v>
      </c>
      <c r="K56" s="45" t="n">
        <v>20.9892634560907</v>
      </c>
      <c r="L56" s="45" t="n">
        <v>20.6265867507082</v>
      </c>
      <c r="M56" s="44" t="n">
        <v>4.2077</v>
      </c>
      <c r="N56" s="45" t="n">
        <v>4.54354838709677</v>
      </c>
      <c r="O56" s="46" t="n">
        <v>3.64107839355364</v>
      </c>
      <c r="P56" s="41" t="n">
        <f aca="false">J56/M56*1000</f>
        <v>8633.58945453005</v>
      </c>
      <c r="Q56" s="42" t="n">
        <f aca="false">J56/O56*1000</f>
        <v>9977.14150075493</v>
      </c>
      <c r="R56" s="42" t="n">
        <f aca="false">L56/M56*1000</f>
        <v>4902.10489120142</v>
      </c>
      <c r="S56" s="42" t="n">
        <f aca="false">L56/O56*1000</f>
        <v>5664.96639765478</v>
      </c>
      <c r="T56" s="41" t="n">
        <v>74.3225806451613</v>
      </c>
      <c r="U56" s="42" t="n">
        <v>55</v>
      </c>
      <c r="V56" s="42" t="n">
        <v>-47</v>
      </c>
      <c r="W56" s="43" t="n">
        <v>10</v>
      </c>
      <c r="X56" s="41" t="n">
        <v>75.0322580645161</v>
      </c>
      <c r="Y56" s="42" t="n">
        <v>56.741935483871</v>
      </c>
      <c r="Z56" s="42" t="n">
        <v>0</v>
      </c>
      <c r="AA56" s="43" t="n">
        <v>-16</v>
      </c>
      <c r="AB56" s="47" t="n">
        <v>5408.9375</v>
      </c>
    </row>
    <row r="57" customFormat="false" ht="12.75" hidden="false" customHeight="false" outlineLevel="0" collapsed="false">
      <c r="A57" s="32" t="n">
        <v>37043</v>
      </c>
      <c r="B57" s="33" t="n">
        <v>50157</v>
      </c>
      <c r="C57" s="34" t="n">
        <v>35929.9229166667</v>
      </c>
      <c r="D57" s="34" t="n">
        <v>26151.2166666667</v>
      </c>
      <c r="E57" s="35" t="n">
        <v>32946.4347222222</v>
      </c>
      <c r="F57" s="36" t="n">
        <v>39.28</v>
      </c>
      <c r="G57" s="37" t="n">
        <v>36.41</v>
      </c>
      <c r="H57" s="38" t="n">
        <v>37.845</v>
      </c>
      <c r="I57" s="37" t="n">
        <v>40.9322321428571</v>
      </c>
      <c r="J57" s="37" t="n">
        <v>35.3892559523809</v>
      </c>
      <c r="K57" s="37" t="n">
        <v>19.8396143250689</v>
      </c>
      <c r="L57" s="37" t="n">
        <v>18.4582644187328</v>
      </c>
      <c r="M57" s="36" t="n">
        <v>3.7275</v>
      </c>
      <c r="N57" s="37" t="n">
        <v>4.03633333333333</v>
      </c>
      <c r="O57" s="38" t="n">
        <v>3.20547360858535</v>
      </c>
      <c r="P57" s="33" t="n">
        <f aca="false">J57/M57*1000</f>
        <v>9494.09951774136</v>
      </c>
      <c r="Q57" s="34" t="n">
        <f aca="false">J57/O57*1000</f>
        <v>11040.2580940291</v>
      </c>
      <c r="R57" s="34" t="n">
        <f aca="false">L57/M57*1000</f>
        <v>4951.91533701751</v>
      </c>
      <c r="S57" s="34" t="n">
        <f aca="false">L57/O57*1000</f>
        <v>5758.35794414132</v>
      </c>
      <c r="T57" s="33" t="n">
        <v>84</v>
      </c>
      <c r="U57" s="34" t="n">
        <v>66.3333333333333</v>
      </c>
      <c r="V57" s="34" t="n">
        <v>-9</v>
      </c>
      <c r="W57" s="35" t="n">
        <v>101</v>
      </c>
      <c r="X57" s="33" t="n">
        <v>83.5333333333333</v>
      </c>
      <c r="Y57" s="34" t="n">
        <v>66.8333333333333</v>
      </c>
      <c r="Z57" s="34" t="n">
        <v>5</v>
      </c>
      <c r="AA57" s="35" t="n">
        <v>0</v>
      </c>
      <c r="AB57" s="39" t="n">
        <v>205.8</v>
      </c>
    </row>
    <row r="58" customFormat="false" ht="12.75" hidden="false" customHeight="false" outlineLevel="0" collapsed="false">
      <c r="A58" s="40" t="n">
        <v>37073</v>
      </c>
      <c r="B58" s="41" t="n">
        <v>52132</v>
      </c>
      <c r="C58" s="42" t="n">
        <v>35884.6774193548</v>
      </c>
      <c r="D58" s="42" t="n">
        <v>26260.0443548387</v>
      </c>
      <c r="E58" s="43" t="n">
        <v>32676.4663978495</v>
      </c>
      <c r="F58" s="44" t="n">
        <v>38.46</v>
      </c>
      <c r="G58" s="45" t="n">
        <v>35.31</v>
      </c>
      <c r="H58" s="46" t="n">
        <f aca="false">AVERAGE(F58:G58)</f>
        <v>36.885</v>
      </c>
      <c r="I58" s="45" t="n">
        <v>39.0103977272727</v>
      </c>
      <c r="J58" s="45" t="n">
        <v>40.4027272727273</v>
      </c>
      <c r="K58" s="45" t="n">
        <v>20.2570810810811</v>
      </c>
      <c r="L58" s="45" t="n">
        <v>19.4236689756757</v>
      </c>
      <c r="M58" s="44" t="n">
        <v>3.0735</v>
      </c>
      <c r="N58" s="45" t="n">
        <v>3.33</v>
      </c>
      <c r="O58" s="46" t="n">
        <v>3.02</v>
      </c>
      <c r="P58" s="41" t="n">
        <f aca="false">J58/M58*1000</f>
        <v>13145.5107443395</v>
      </c>
      <c r="Q58" s="42" t="n">
        <f aca="false">J58/O58*1000</f>
        <v>13378.3865141481</v>
      </c>
      <c r="R58" s="42" t="n">
        <f aca="false">L58/M58*1000</f>
        <v>6319.72310905342</v>
      </c>
      <c r="S58" s="42" t="n">
        <f aca="false">L58/O58*1000</f>
        <v>6431.67846876678</v>
      </c>
      <c r="T58" s="41" t="n">
        <v>84</v>
      </c>
      <c r="U58" s="42" t="n">
        <v>67</v>
      </c>
      <c r="V58" s="42" t="n">
        <v>0</v>
      </c>
      <c r="W58" s="43" t="n">
        <v>-32</v>
      </c>
      <c r="X58" s="41" t="n">
        <v>84</v>
      </c>
      <c r="Y58" s="42" t="n">
        <v>67</v>
      </c>
      <c r="Z58" s="42" t="n">
        <v>0</v>
      </c>
      <c r="AA58" s="43" t="n">
        <v>-142</v>
      </c>
      <c r="AB58" s="47" t="n">
        <v>460</v>
      </c>
    </row>
    <row r="59" customFormat="false" ht="12.75" hidden="false" customHeight="false" outlineLevel="0" collapsed="false">
      <c r="A59" s="88" t="n">
        <v>37104</v>
      </c>
      <c r="B59" s="33" t="n">
        <v>54030</v>
      </c>
      <c r="C59" s="34" t="n">
        <v>40196.8531056258</v>
      </c>
      <c r="D59" s="34" t="n">
        <v>29267.9138484455</v>
      </c>
      <c r="E59" s="35" t="n">
        <v>36553.8733532323</v>
      </c>
      <c r="F59" s="36" t="n">
        <v>70.3613</v>
      </c>
      <c r="G59" s="37" t="n">
        <v>57.8216</v>
      </c>
      <c r="H59" s="38" t="n">
        <v>63.8458</v>
      </c>
      <c r="I59" s="36" t="n">
        <v>79.5369602272727</v>
      </c>
      <c r="J59" s="37" t="n">
        <v>73.4921919545456</v>
      </c>
      <c r="K59" s="37" t="n">
        <v>25.258152173913</v>
      </c>
      <c r="L59" s="37" t="n">
        <v>24.7646394184783</v>
      </c>
      <c r="M59" s="36" t="n">
        <v>3.026</v>
      </c>
      <c r="N59" s="37" t="n">
        <v>3.2911</v>
      </c>
      <c r="O59" s="38" t="n">
        <v>3.16875786163522</v>
      </c>
      <c r="P59" s="33" t="n">
        <f aca="false">J59/M59*1000</f>
        <v>24286.9107582768</v>
      </c>
      <c r="Q59" s="34" t="n">
        <f aca="false">J59/O59*1000</f>
        <v>23192.7446537743</v>
      </c>
      <c r="R59" s="34" t="n">
        <f aca="false">L59/M59*1000</f>
        <v>8183.95222025059</v>
      </c>
      <c r="S59" s="34" t="n">
        <f aca="false">L59/O59*1000</f>
        <v>7815.25143284334</v>
      </c>
      <c r="T59" s="33" t="n">
        <v>85</v>
      </c>
      <c r="U59" s="34" t="n">
        <v>63</v>
      </c>
      <c r="V59" s="34" t="n">
        <v>-2</v>
      </c>
      <c r="W59" s="35" t="n">
        <v>141</v>
      </c>
      <c r="X59" s="33" t="n">
        <v>87</v>
      </c>
      <c r="Y59" s="34" t="n">
        <v>71</v>
      </c>
      <c r="Z59" s="34" t="n">
        <v>0</v>
      </c>
      <c r="AA59" s="35" t="n">
        <v>22</v>
      </c>
      <c r="AB59" s="39" t="n">
        <v>1285</v>
      </c>
    </row>
    <row r="60" customFormat="false" ht="12.75" hidden="false" customHeight="false" outlineLevel="0" collapsed="false">
      <c r="A60" s="89" t="s">
        <v>27</v>
      </c>
      <c r="B60" s="90" t="n">
        <v>35256.9924279556</v>
      </c>
      <c r="C60" s="91" t="n">
        <v>32636.3078038515</v>
      </c>
      <c r="D60" s="91" t="n">
        <v>24192.2469042983</v>
      </c>
      <c r="E60" s="92" t="n">
        <v>29821.6208373337</v>
      </c>
      <c r="F60" s="93" t="n">
        <v>28.9882</v>
      </c>
      <c r="G60" s="94" t="n">
        <v>27.9159</v>
      </c>
      <c r="H60" s="95" t="n">
        <v>28.4124</v>
      </c>
      <c r="I60" s="96" t="n">
        <v>33.938125</v>
      </c>
      <c r="J60" s="97" t="n">
        <v>29.309301075</v>
      </c>
      <c r="K60" s="94" t="n">
        <v>21.7941875</v>
      </c>
      <c r="L60" s="94" t="n">
        <v>23.80036603125</v>
      </c>
      <c r="M60" s="93" t="n">
        <v>2.3142</v>
      </c>
      <c r="N60" s="94" t="n">
        <v>2.5453</v>
      </c>
      <c r="O60" s="95" t="n">
        <f aca="false">21.3972/6.36</f>
        <v>3.36433962264151</v>
      </c>
      <c r="P60" s="49" t="n">
        <f aca="false">J60/M60*1000</f>
        <v>12664.9818835883</v>
      </c>
      <c r="Q60" s="50" t="n">
        <f aca="false">J60/O60*1000</f>
        <v>8711.75456774718</v>
      </c>
      <c r="R60" s="91" t="n">
        <f aca="false">L60/M60*1000</f>
        <v>10284.4896859606</v>
      </c>
      <c r="S60" s="91" t="n">
        <f aca="false">L60/O60*1000</f>
        <v>7074.30542121166</v>
      </c>
      <c r="T60" s="90" t="n">
        <v>80</v>
      </c>
      <c r="U60" s="91" t="n">
        <v>61</v>
      </c>
      <c r="V60" s="91" t="n">
        <v>-40</v>
      </c>
      <c r="W60" s="92" t="n">
        <v>-33</v>
      </c>
      <c r="X60" s="90" t="n">
        <v>81</v>
      </c>
      <c r="Y60" s="91" t="n">
        <v>62</v>
      </c>
      <c r="Z60" s="91" t="n">
        <v>-9</v>
      </c>
      <c r="AA60" s="92" t="n">
        <v>-77</v>
      </c>
      <c r="AB60" s="98" t="n">
        <v>817</v>
      </c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99"/>
      <c r="GW60" s="99"/>
      <c r="GX60" s="99"/>
      <c r="GY60" s="99"/>
      <c r="GZ60" s="99"/>
      <c r="HA60" s="99"/>
      <c r="HB60" s="99"/>
      <c r="HC60" s="99"/>
      <c r="HD60" s="99"/>
      <c r="HE60" s="99"/>
      <c r="HF60" s="99"/>
      <c r="HG60" s="99"/>
      <c r="HH60" s="99"/>
      <c r="HI60" s="99"/>
      <c r="HJ60" s="99"/>
      <c r="HK60" s="99"/>
      <c r="HL60" s="99"/>
      <c r="HM60" s="99"/>
      <c r="HN60" s="99"/>
      <c r="HO60" s="99"/>
      <c r="HP60" s="99"/>
      <c r="HQ60" s="99"/>
      <c r="HR60" s="99"/>
      <c r="HS60" s="99"/>
      <c r="HT60" s="99"/>
      <c r="HU60" s="99"/>
      <c r="HV60" s="99"/>
      <c r="HW60" s="99"/>
      <c r="HX60" s="99"/>
      <c r="HY60" s="99"/>
      <c r="HZ60" s="99"/>
      <c r="IA60" s="99"/>
      <c r="IB60" s="99"/>
      <c r="IC60" s="99"/>
      <c r="ID60" s="99"/>
      <c r="IE60" s="99"/>
      <c r="IF60" s="99"/>
      <c r="IG60" s="99"/>
      <c r="IH60" s="99"/>
      <c r="II60" s="99"/>
      <c r="IJ60" s="99"/>
      <c r="IK60" s="99"/>
      <c r="IL60" s="99"/>
      <c r="IM60" s="99"/>
      <c r="IN60" s="99"/>
      <c r="IO60" s="99"/>
      <c r="IP60" s="99"/>
      <c r="IQ60" s="99"/>
      <c r="IR60" s="99"/>
      <c r="IS60" s="99"/>
      <c r="IT60" s="99"/>
      <c r="IU60" s="99"/>
      <c r="IV60" s="99"/>
      <c r="IW60" s="99"/>
    </row>
    <row r="61" customFormat="false" ht="12.75" hidden="false" customHeight="false" outlineLevel="0" collapsed="false">
      <c r="A61" s="100" t="s">
        <v>28</v>
      </c>
      <c r="B61" s="101"/>
      <c r="C61" s="102"/>
      <c r="D61" s="102"/>
      <c r="E61" s="103"/>
      <c r="F61" s="104"/>
      <c r="G61" s="105"/>
      <c r="H61" s="106"/>
      <c r="I61" s="105"/>
      <c r="J61" s="105" t="n">
        <v>29.9</v>
      </c>
      <c r="K61" s="105"/>
      <c r="L61" s="105" t="n">
        <v>22.01</v>
      </c>
      <c r="M61" s="104" t="n">
        <v>2.581</v>
      </c>
      <c r="N61" s="105" t="n">
        <v>3.057</v>
      </c>
      <c r="O61" s="106" t="n">
        <v>3.17</v>
      </c>
      <c r="P61" s="101" t="n">
        <f aca="false">J61/M61*1000</f>
        <v>11584.6571096474</v>
      </c>
      <c r="Q61" s="107" t="n">
        <f aca="false">J61/O61*1000</f>
        <v>9432.17665615142</v>
      </c>
      <c r="R61" s="108" t="n">
        <f aca="false">L61/M61*1000</f>
        <v>8527.70244091437</v>
      </c>
      <c r="S61" s="107" t="n">
        <f aca="false">L61/O61*1000</f>
        <v>6943.21766561514</v>
      </c>
      <c r="T61" s="109"/>
      <c r="U61" s="102"/>
      <c r="V61" s="102"/>
      <c r="W61" s="103"/>
      <c r="X61" s="109"/>
      <c r="Y61" s="102"/>
      <c r="Z61" s="102"/>
      <c r="AA61" s="103"/>
      <c r="AB61" s="110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11"/>
      <c r="FQ61" s="111"/>
      <c r="FR61" s="111"/>
      <c r="FS61" s="111"/>
      <c r="FT61" s="111"/>
      <c r="FU61" s="111"/>
      <c r="FV61" s="111"/>
      <c r="FW61" s="111"/>
      <c r="FX61" s="111"/>
      <c r="FY61" s="111"/>
      <c r="FZ61" s="111"/>
      <c r="GA61" s="111"/>
      <c r="GB61" s="111"/>
      <c r="GC61" s="111"/>
      <c r="GD61" s="111"/>
      <c r="GE61" s="111"/>
      <c r="GF61" s="111"/>
      <c r="GG61" s="111"/>
      <c r="GH61" s="111"/>
      <c r="GI61" s="111"/>
      <c r="GJ61" s="111"/>
      <c r="GK61" s="111"/>
      <c r="GL61" s="111"/>
      <c r="GM61" s="111"/>
      <c r="GN61" s="111"/>
      <c r="GO61" s="111"/>
      <c r="GP61" s="111"/>
      <c r="GQ61" s="111"/>
      <c r="GR61" s="111"/>
      <c r="GS61" s="111"/>
      <c r="GT61" s="111"/>
      <c r="GU61" s="111"/>
      <c r="GV61" s="111"/>
      <c r="GW61" s="111"/>
      <c r="GX61" s="111"/>
      <c r="GY61" s="111"/>
      <c r="GZ61" s="111"/>
      <c r="HA61" s="111"/>
      <c r="HB61" s="111"/>
      <c r="HC61" s="111"/>
      <c r="HD61" s="111"/>
      <c r="HE61" s="111"/>
      <c r="HF61" s="111"/>
      <c r="HG61" s="111"/>
      <c r="HH61" s="111"/>
      <c r="HI61" s="111"/>
      <c r="HJ61" s="111"/>
      <c r="HK61" s="111"/>
      <c r="HL61" s="111"/>
      <c r="HM61" s="111"/>
      <c r="HN61" s="111"/>
      <c r="HO61" s="111"/>
      <c r="HP61" s="111"/>
      <c r="HQ61" s="111"/>
      <c r="HR61" s="111"/>
      <c r="HS61" s="111"/>
      <c r="HT61" s="111"/>
      <c r="HU61" s="111"/>
      <c r="HV61" s="111"/>
      <c r="HW61" s="111"/>
      <c r="HX61" s="111"/>
      <c r="HY61" s="111"/>
      <c r="HZ61" s="111"/>
      <c r="IA61" s="111"/>
      <c r="IB61" s="111"/>
      <c r="IC61" s="111"/>
      <c r="ID61" s="111"/>
      <c r="IE61" s="111"/>
      <c r="IF61" s="111"/>
      <c r="IG61" s="111"/>
      <c r="IH61" s="111"/>
      <c r="II61" s="111"/>
      <c r="IJ61" s="111"/>
      <c r="IK61" s="111"/>
      <c r="IL61" s="111"/>
      <c r="IM61" s="111"/>
      <c r="IN61" s="111"/>
      <c r="IO61" s="111"/>
      <c r="IP61" s="111"/>
      <c r="IQ61" s="111"/>
      <c r="IR61" s="111"/>
      <c r="IS61" s="111"/>
      <c r="IT61" s="111"/>
      <c r="IU61" s="111"/>
      <c r="IV61" s="111"/>
      <c r="IW61" s="111"/>
    </row>
    <row r="62" customFormat="false" ht="12.75" hidden="false" customHeight="false" outlineLevel="0" collapsed="false">
      <c r="A62" s="112"/>
    </row>
    <row r="63" customFormat="false" ht="12.75" hidden="false" customHeight="false" outlineLevel="0" collapsed="false">
      <c r="A63" s="113" t="s">
        <v>29</v>
      </c>
      <c r="B63" s="57" t="n">
        <f aca="false">MAX(B4:B15)</f>
        <v>49175</v>
      </c>
      <c r="C63" s="58" t="n">
        <f aca="false">AVERAGE(C4:C15)</f>
        <v>30416.56218798</v>
      </c>
      <c r="D63" s="58" t="n">
        <f aca="false">AVERAGE(D4:D15)</f>
        <v>23444.9518097158</v>
      </c>
      <c r="E63" s="59" t="n">
        <f aca="false">AVERAGE(E4:E15)</f>
        <v>28188.1781540685</v>
      </c>
      <c r="F63" s="60" t="n">
        <f aca="false">AVERAGE(F4:F15)</f>
        <v>26.8808333333333</v>
      </c>
      <c r="G63" s="61" t="n">
        <f aca="false">AVERAGE(G4:G15)</f>
        <v>23.6666666666667</v>
      </c>
      <c r="H63" s="62" t="n">
        <f aca="false">AVERAGE(H4:H15)</f>
        <v>25.27375</v>
      </c>
      <c r="I63" s="61"/>
      <c r="J63" s="61" t="n">
        <f aca="false">AVERAGE(J4:J15)</f>
        <v>26.0777292529331</v>
      </c>
      <c r="K63" s="61"/>
      <c r="L63" s="61" t="n">
        <f aca="false">AVERAGE(L4:L15)</f>
        <v>16.6167799959625</v>
      </c>
      <c r="M63" s="60" t="n">
        <f aca="false">AVERAGE(M4:M15)</f>
        <v>2.48433333333333</v>
      </c>
      <c r="N63" s="61"/>
      <c r="O63" s="62" t="n">
        <f aca="false">AVERAGE(O4:O15)</f>
        <v>2.65050012812606</v>
      </c>
      <c r="P63" s="57"/>
      <c r="Q63" s="58" t="n">
        <f aca="false">AVERAGE(Q4:Q15)</f>
        <v>9859.03662320642</v>
      </c>
      <c r="R63" s="58"/>
      <c r="S63" s="58" t="n">
        <f aca="false">AVERAGE(S4:S15)</f>
        <v>6318.83885660695</v>
      </c>
      <c r="T63" s="57" t="n">
        <f aca="false">AVERAGE(T4:T15)</f>
        <v>63.6173771121352</v>
      </c>
      <c r="U63" s="58" t="n">
        <f aca="false">AVERAGE(U4:U15)</f>
        <v>45.8572644649258</v>
      </c>
      <c r="V63" s="58" t="n">
        <f aca="false">SUM(V4:V15)</f>
        <v>-179</v>
      </c>
      <c r="W63" s="59" t="n">
        <f aca="false">SUM(W4:W15)</f>
        <v>-61</v>
      </c>
      <c r="X63" s="57" t="n">
        <f aca="false">AVERAGE(X4:X15)</f>
        <v>66.9372311827957</v>
      </c>
      <c r="Y63" s="58" t="n">
        <f aca="false">AVERAGE(Y4:Y15)</f>
        <v>48.9584613415259</v>
      </c>
      <c r="Z63" s="58" t="n">
        <f aca="false">SUM(Z4:Z15)</f>
        <v>1</v>
      </c>
      <c r="AA63" s="59" t="n">
        <f aca="false">SUM(AA4:AA15)</f>
        <v>-75</v>
      </c>
      <c r="AB63" s="59" t="n">
        <f aca="false">AVERAGE(AB4:AB15)</f>
        <v>3205.35431547619</v>
      </c>
    </row>
    <row r="64" customFormat="false" ht="12.75" hidden="false" customHeight="false" outlineLevel="0" collapsed="false">
      <c r="A64" s="114" t="s">
        <v>30</v>
      </c>
      <c r="B64" s="65" t="n">
        <f aca="false">MAX(B16:B27)</f>
        <v>48469</v>
      </c>
      <c r="C64" s="66" t="n">
        <f aca="false">AVERAGE(C16:C27)</f>
        <v>30835.2319960477</v>
      </c>
      <c r="D64" s="66" t="n">
        <f aca="false">AVERAGE(D16:D27)</f>
        <v>23718.3616791475</v>
      </c>
      <c r="E64" s="67" t="n">
        <f aca="false">AVERAGE(E16:E27)</f>
        <v>28567.4221288829</v>
      </c>
      <c r="F64" s="68" t="n">
        <f aca="false">AVERAGE(F16:F27)</f>
        <v>29.9908333333333</v>
      </c>
      <c r="G64" s="69" t="n">
        <f aca="false">AVERAGE(G16:G27)</f>
        <v>25.5266666666667</v>
      </c>
      <c r="H64" s="70" t="n">
        <f aca="false">AVERAGE(H16:H27)</f>
        <v>27.75875</v>
      </c>
      <c r="I64" s="69"/>
      <c r="J64" s="69" t="n">
        <f aca="false">AVERAGE(J16:J27)</f>
        <v>28.0544758287455</v>
      </c>
      <c r="K64" s="69"/>
      <c r="L64" s="69" t="n">
        <f aca="false">AVERAGE(L16:L27)</f>
        <v>14.2598252641541</v>
      </c>
      <c r="M64" s="68" t="n">
        <f aca="false">AVERAGE(M16:M27)</f>
        <v>2.080725</v>
      </c>
      <c r="N64" s="69" t="n">
        <f aca="false">AVERAGE(N16:N27)</f>
        <v>2.29735844660342</v>
      </c>
      <c r="O64" s="70" t="n">
        <f aca="false">AVERAGE(O16:O27)</f>
        <v>1.92721785948138</v>
      </c>
      <c r="P64" s="65"/>
      <c r="Q64" s="66" t="n">
        <f aca="false">AVERAGE(Q16:Q27)</f>
        <v>14588.4291444008</v>
      </c>
      <c r="R64" s="66"/>
      <c r="S64" s="66" t="n">
        <f aca="false">AVERAGE(S16:S27)</f>
        <v>7452.20076801488</v>
      </c>
      <c r="T64" s="65" t="n">
        <f aca="false">AVERAGE(T16:T27)</f>
        <v>66.5914938556068</v>
      </c>
      <c r="U64" s="66" t="n">
        <f aca="false">AVERAGE(U16:U27)</f>
        <v>49.5510688684076</v>
      </c>
      <c r="V64" s="66" t="n">
        <f aca="false">SUM(V16:V27)</f>
        <v>-1108</v>
      </c>
      <c r="W64" s="67" t="n">
        <f aca="false">SUM(W16:W27)</f>
        <v>247</v>
      </c>
      <c r="X64" s="65" t="n">
        <f aca="false">AVERAGE(X16:X27)</f>
        <v>68.3412570404506</v>
      </c>
      <c r="Y64" s="66" t="n">
        <f aca="false">AVERAGE(Y16:Y27)</f>
        <v>51.4174219150026</v>
      </c>
      <c r="Z64" s="66" t="n">
        <f aca="false">SUM(Z16:Z27)</f>
        <v>-533</v>
      </c>
      <c r="AA64" s="67" t="n">
        <f aca="false">SUM(AA16:AA27)</f>
        <v>107</v>
      </c>
      <c r="AB64" s="67" t="n">
        <f aca="false">AVERAGE(AB16:AB27)</f>
        <v>2551.50952380952</v>
      </c>
    </row>
    <row r="65" customFormat="false" ht="12.75" hidden="false" customHeight="false" outlineLevel="0" collapsed="false">
      <c r="A65" s="115" t="s">
        <v>31</v>
      </c>
      <c r="B65" s="73" t="n">
        <f aca="false">MAX(B28:B39)</f>
        <v>51714</v>
      </c>
      <c r="C65" s="74" t="n">
        <f aca="false">AVERAGE(C28:C39)</f>
        <v>31893.2063448061</v>
      </c>
      <c r="D65" s="74" t="n">
        <f aca="false">AVERAGE(D28:D39)</f>
        <v>24780.6478038594</v>
      </c>
      <c r="E65" s="75" t="n">
        <f aca="false">AVERAGE(E28:E39)</f>
        <v>29626.6694428443</v>
      </c>
      <c r="F65" s="76" t="n">
        <f aca="false">AVERAGE(F28:F39)</f>
        <v>39.5316666666667</v>
      </c>
      <c r="G65" s="77" t="n">
        <f aca="false">AVERAGE(G28:G39)</f>
        <v>33.2725</v>
      </c>
      <c r="H65" s="78" t="n">
        <f aca="false">AVERAGE(H28:H39)</f>
        <v>36.4020833333333</v>
      </c>
      <c r="I65" s="77"/>
      <c r="J65" s="77" t="n">
        <f aca="false">AVERAGE(J30:J39)</f>
        <v>42.744251552795</v>
      </c>
      <c r="K65" s="77"/>
      <c r="L65" s="77" t="n">
        <f aca="false">AVERAGE(L28:L39)</f>
        <v>14.7539004228844</v>
      </c>
      <c r="M65" s="76" t="n">
        <f aca="false">AVERAGE(M28:M39)</f>
        <v>2.25533333333333</v>
      </c>
      <c r="N65" s="77" t="n">
        <f aca="false">AVERAGE(N28:N39)</f>
        <v>2.5237086114201</v>
      </c>
      <c r="O65" s="78" t="n">
        <f aca="false">AVERAGE(O28:O39)</f>
        <v>2.42355345481387</v>
      </c>
      <c r="P65" s="73"/>
      <c r="Q65" s="74" t="n">
        <f aca="false">AVERAGE(Q28:Q39)</f>
        <v>16253.2868199128</v>
      </c>
      <c r="R65" s="74"/>
      <c r="S65" s="74" t="n">
        <f aca="false">AVERAGE(S28:S39)</f>
        <v>6585.1888687652</v>
      </c>
      <c r="T65" s="73" t="n">
        <f aca="false">AVERAGE(T28:T39)</f>
        <v>65.5644649257553</v>
      </c>
      <c r="U65" s="74" t="n">
        <f aca="false">AVERAGE(U28:U39)</f>
        <v>47.9083077316948</v>
      </c>
      <c r="V65" s="74" t="n">
        <f aca="false">SUM(V28:V39)</f>
        <v>-628</v>
      </c>
      <c r="W65" s="75" t="n">
        <f aca="false">SUM(W28:W39)</f>
        <v>241</v>
      </c>
      <c r="X65" s="73" t="n">
        <f aca="false">AVERAGE(X28:X39)</f>
        <v>67.7668010752688</v>
      </c>
      <c r="Y65" s="74" t="n">
        <f aca="false">AVERAGE(Y28:Y39)</f>
        <v>50.0376920122888</v>
      </c>
      <c r="Z65" s="74" t="n">
        <f aca="false">SUM(Z28:Z39)</f>
        <v>-205</v>
      </c>
      <c r="AA65" s="75" t="n">
        <f aca="false">SUM(AA28:AA39)</f>
        <v>83</v>
      </c>
      <c r="AB65" s="75" t="n">
        <f aca="false">AVERAGE(AB28:AB39)</f>
        <v>3878.61840277778</v>
      </c>
    </row>
    <row r="66" customFormat="false" ht="12.75" hidden="false" customHeight="false" outlineLevel="0" collapsed="false">
      <c r="A66" s="114" t="s">
        <v>32</v>
      </c>
      <c r="B66" s="65" t="n">
        <f aca="false">MAX(B40:B51)</f>
        <v>49462</v>
      </c>
      <c r="C66" s="66" t="n">
        <f aca="false">AVERAGE(C40:C51)</f>
        <v>32355.1162255902</v>
      </c>
      <c r="D66" s="66" t="n">
        <f aca="false">AVERAGE(D40:D51)</f>
        <v>25306.9071773421</v>
      </c>
      <c r="E66" s="67" t="n">
        <f aca="false">AVERAGE(E40:E51)</f>
        <v>30108.6047519363</v>
      </c>
      <c r="F66" s="68" t="n">
        <f aca="false">AVERAGE(F40:F51)</f>
        <v>39.5058333333333</v>
      </c>
      <c r="G66" s="69" t="n">
        <f aca="false">AVERAGE(G40:G51)</f>
        <v>34.8541666666667</v>
      </c>
      <c r="H66" s="70" t="n">
        <f aca="false">AVERAGE(H40:H51)</f>
        <v>37.18</v>
      </c>
      <c r="I66" s="69" t="n">
        <f aca="false">AVERAGE(I40:I51)</f>
        <v>42.7717423906321</v>
      </c>
      <c r="J66" s="69" t="n">
        <f aca="false">AVERAGE(J40:J51)</f>
        <v>35.4486758805054</v>
      </c>
      <c r="K66" s="69" t="n">
        <f aca="false">AVERAGE(K40:K51)</f>
        <v>20.2996458151163</v>
      </c>
      <c r="L66" s="69" t="n">
        <f aca="false">AVERAGE(L40:L51)</f>
        <v>19.0714646093337</v>
      </c>
      <c r="M66" s="68" t="n">
        <f aca="false">AVERAGE(M40:M51)</f>
        <v>4.282575</v>
      </c>
      <c r="N66" s="69" t="n">
        <f aca="false">AVERAGE(N40:N51)</f>
        <v>5.07056970708194</v>
      </c>
      <c r="O66" s="70" t="n">
        <f aca="false">AVERAGE(O40:O51)</f>
        <v>3.93238704455059</v>
      </c>
      <c r="P66" s="65" t="n">
        <f aca="false">AVERAGE(P40:P51)</f>
        <v>8840.46718271323</v>
      </c>
      <c r="Q66" s="66" t="n">
        <f aca="false">AVERAGE(Q40:Q51)</f>
        <v>9041.30209836947</v>
      </c>
      <c r="R66" s="66" t="n">
        <f aca="false">AVERAGE(R40:R51)</f>
        <v>4801.94193802073</v>
      </c>
      <c r="S66" s="66" t="n">
        <f aca="false">AVERAGE(S40:S51)</f>
        <v>4885.82952420058</v>
      </c>
      <c r="T66" s="65" t="n">
        <f aca="false">AVERAGE(T40:T51)</f>
        <v>63.120547521938</v>
      </c>
      <c r="U66" s="66" t="n">
        <f aca="false">AVERAGE(U40:U51)</f>
        <v>46.1411661104931</v>
      </c>
      <c r="V66" s="66" t="n">
        <f aca="false">SUM(V40:V51)</f>
        <v>-154</v>
      </c>
      <c r="W66" s="67" t="n">
        <f aca="false">SUM(W40:W51)</f>
        <v>-89</v>
      </c>
      <c r="X66" s="65" t="n">
        <f aca="false">AVERAGE(X40:X51)</f>
        <v>65.3395470275615</v>
      </c>
      <c r="Y66" s="66" t="n">
        <f aca="false">AVERAGE(Y40:Y51)</f>
        <v>48.6489525398591</v>
      </c>
      <c r="Z66" s="66" t="n">
        <f aca="false">SUM(Z40:Z51)</f>
        <v>149</v>
      </c>
      <c r="AA66" s="67" t="n">
        <f aca="false">SUM(AA40:AA51)</f>
        <v>-296</v>
      </c>
      <c r="AB66" s="67" t="n">
        <f aca="false">AVERAGE(AB40:AB51)</f>
        <v>2988.16215277778</v>
      </c>
    </row>
    <row r="67" customFormat="false" ht="12.75" hidden="false" customHeight="false" outlineLevel="0" collapsed="false">
      <c r="A67" s="116" t="s">
        <v>33</v>
      </c>
      <c r="B67" s="117" t="n">
        <f aca="false">MAX(B52:B60)</f>
        <v>54030</v>
      </c>
      <c r="C67" s="118" t="n">
        <f aca="false">AVERAGE(C52:C60)</f>
        <v>33631.9411581874</v>
      </c>
      <c r="D67" s="118" t="n">
        <f aca="false">AVERAGE(D52:D60)</f>
        <v>25954.0721422233</v>
      </c>
      <c r="E67" s="119" t="n">
        <f aca="false">AVERAGE(E52:E60)</f>
        <v>31127.5599443407</v>
      </c>
      <c r="F67" s="120" t="n">
        <f aca="false">AVERAGE(F52:F60)</f>
        <v>43.6555</v>
      </c>
      <c r="G67" s="121" t="n">
        <f aca="false">AVERAGE(G52:G60)</f>
        <v>39.8119444444444</v>
      </c>
      <c r="H67" s="122" t="n">
        <f aca="false">AVERAGE(H52:H60)</f>
        <v>41.7020222222222</v>
      </c>
      <c r="I67" s="121" t="n">
        <f aca="false">AVERAGE(I52:I60)</f>
        <v>45.5276772813539</v>
      </c>
      <c r="J67" s="121" t="n">
        <f aca="false">AVERAGE(J52:J60)</f>
        <v>42.5048079714375</v>
      </c>
      <c r="K67" s="121" t="n">
        <f aca="false">AVERAGE(K52:K60)</f>
        <v>24.1738170094796</v>
      </c>
      <c r="L67" s="121" t="n">
        <f aca="false">AVERAGE(L52:L60)</f>
        <v>23.1340027780548</v>
      </c>
      <c r="M67" s="120" t="n">
        <f aca="false">AVERAGE(M52:M60)</f>
        <v>4.53302222222222</v>
      </c>
      <c r="N67" s="121" t="n">
        <f aca="false">AVERAGE(N52:N60)</f>
        <v>5.01647220515446</v>
      </c>
      <c r="O67" s="122" t="n">
        <f aca="false">AVERAGE(O52:O60)</f>
        <v>3.47678665680379</v>
      </c>
      <c r="P67" s="117" t="n">
        <f aca="false">AVERAGE(P52:P60)</f>
        <v>10747.1846686725</v>
      </c>
      <c r="Q67" s="118" t="n">
        <f aca="false">AVERAGE(Q52:Q60)</f>
        <v>12373.8085767202</v>
      </c>
      <c r="R67" s="118" t="n">
        <f aca="false">AVERAGE(R52:R60)</f>
        <v>5749.61136808247</v>
      </c>
      <c r="S67" s="118" t="n">
        <f aca="false">AVERAGE(S52:S60)</f>
        <v>6655.1450074591</v>
      </c>
      <c r="T67" s="117" t="n">
        <f aca="false">AVERAGE(T52:T60)</f>
        <v>67.1637310121181</v>
      </c>
      <c r="U67" s="118" t="n">
        <f aca="false">AVERAGE(U52:U60)</f>
        <v>49.6245434374467</v>
      </c>
      <c r="V67" s="118" t="n">
        <f aca="false">SUM(V52:V60)</f>
        <v>-288</v>
      </c>
      <c r="W67" s="119" t="n">
        <f aca="false">SUM(W52:W60)</f>
        <v>199</v>
      </c>
      <c r="X67" s="117" t="n">
        <f aca="false">AVERAGE(X52:X60)</f>
        <v>69.284297661717</v>
      </c>
      <c r="Y67" s="118" t="n">
        <f aca="false">AVERAGE(Y52:Y60)</f>
        <v>51.7717699266086</v>
      </c>
      <c r="Z67" s="118" t="n">
        <f aca="false">SUM(Z52:Z60)</f>
        <v>-7</v>
      </c>
      <c r="AA67" s="119" t="n">
        <f aca="false">SUM(AA52:AA60)</f>
        <v>-191</v>
      </c>
      <c r="AB67" s="119" t="n">
        <f aca="false">AVERAGE(AB52:AB60)</f>
        <v>3163.17222222222</v>
      </c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3"/>
      <c r="FX67" s="123"/>
      <c r="FY67" s="123"/>
      <c r="FZ67" s="123"/>
      <c r="GA67" s="123"/>
      <c r="GB67" s="123"/>
      <c r="GC67" s="123"/>
      <c r="GD67" s="123"/>
      <c r="GE67" s="123"/>
      <c r="GF67" s="123"/>
      <c r="GG67" s="123"/>
      <c r="GH67" s="123"/>
      <c r="GI67" s="123"/>
      <c r="GJ67" s="123"/>
      <c r="GK67" s="123"/>
      <c r="GL67" s="123"/>
      <c r="GM67" s="123"/>
      <c r="GN67" s="123"/>
      <c r="GO67" s="123"/>
      <c r="GP67" s="123"/>
      <c r="GQ67" s="123"/>
      <c r="GR67" s="123"/>
      <c r="GS67" s="123"/>
      <c r="GT67" s="123"/>
      <c r="GU67" s="123"/>
      <c r="GV67" s="123"/>
      <c r="GW67" s="123"/>
      <c r="GX67" s="123"/>
      <c r="GY67" s="123"/>
      <c r="GZ67" s="123"/>
      <c r="HA67" s="123"/>
      <c r="HB67" s="123"/>
      <c r="HC67" s="123"/>
      <c r="HD67" s="123"/>
      <c r="HE67" s="123"/>
      <c r="HF67" s="123"/>
      <c r="HG67" s="123"/>
      <c r="HH67" s="123"/>
      <c r="HI67" s="123"/>
      <c r="HJ67" s="123"/>
      <c r="HK67" s="123"/>
      <c r="HL67" s="123"/>
      <c r="HM67" s="123"/>
      <c r="HN67" s="123"/>
      <c r="HO67" s="123"/>
      <c r="HP67" s="123"/>
      <c r="HQ67" s="123"/>
      <c r="HR67" s="123"/>
      <c r="HS67" s="123"/>
      <c r="HT67" s="123"/>
      <c r="HU67" s="123"/>
      <c r="HV67" s="123"/>
      <c r="HW67" s="123"/>
      <c r="HX67" s="123"/>
      <c r="HY67" s="123"/>
      <c r="HZ67" s="123"/>
      <c r="IA67" s="123"/>
      <c r="IB67" s="123"/>
      <c r="IC67" s="123"/>
      <c r="ID67" s="123"/>
      <c r="IE67" s="123"/>
      <c r="IF67" s="123"/>
      <c r="IG67" s="123"/>
      <c r="IH67" s="123"/>
      <c r="II67" s="123"/>
      <c r="IJ67" s="123"/>
      <c r="IK67" s="123"/>
      <c r="IL67" s="123"/>
      <c r="IM67" s="123"/>
      <c r="IN67" s="123"/>
      <c r="IO67" s="123"/>
      <c r="IP67" s="123"/>
      <c r="IQ67" s="123"/>
      <c r="IR67" s="123"/>
      <c r="IS67" s="123"/>
      <c r="IT67" s="123"/>
      <c r="IU67" s="123"/>
      <c r="IV67" s="123"/>
      <c r="IW67" s="123"/>
    </row>
    <row r="68" customFormat="false" ht="12.75" hidden="false" customHeight="false" outlineLevel="0" collapsed="false">
      <c r="A68" s="124"/>
      <c r="B68" s="125"/>
      <c r="C68" s="125"/>
      <c r="D68" s="125"/>
      <c r="E68" s="125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3"/>
      <c r="DQ68" s="123"/>
      <c r="DR68" s="123"/>
      <c r="DS68" s="123"/>
      <c r="DT68" s="123"/>
      <c r="DU68" s="123"/>
      <c r="DV68" s="123"/>
      <c r="DW68" s="123"/>
      <c r="DX68" s="123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3"/>
      <c r="EQ68" s="123"/>
      <c r="ER68" s="123"/>
      <c r="ES68" s="123"/>
      <c r="ET68" s="123"/>
      <c r="EU68" s="123"/>
      <c r="EV68" s="123"/>
      <c r="EW68" s="123"/>
      <c r="EX68" s="123"/>
      <c r="EY68" s="123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3"/>
      <c r="FK68" s="123"/>
      <c r="FL68" s="123"/>
      <c r="FM68" s="123"/>
      <c r="FN68" s="123"/>
      <c r="FO68" s="123"/>
      <c r="FP68" s="123"/>
      <c r="FQ68" s="123"/>
      <c r="FR68" s="123"/>
      <c r="FS68" s="123"/>
      <c r="FT68" s="123"/>
      <c r="FU68" s="123"/>
      <c r="FV68" s="123"/>
      <c r="FW68" s="123"/>
      <c r="FX68" s="123"/>
      <c r="FY68" s="123"/>
      <c r="FZ68" s="123"/>
      <c r="GA68" s="123"/>
      <c r="GB68" s="123"/>
      <c r="GC68" s="123"/>
      <c r="GD68" s="123"/>
      <c r="GE68" s="123"/>
      <c r="GF68" s="123"/>
      <c r="GG68" s="123"/>
      <c r="GH68" s="123"/>
      <c r="GI68" s="123"/>
      <c r="GJ68" s="123"/>
      <c r="GK68" s="123"/>
      <c r="GL68" s="123"/>
      <c r="GM68" s="123"/>
      <c r="GN68" s="123"/>
      <c r="GO68" s="123"/>
      <c r="GP68" s="123"/>
      <c r="GQ68" s="123"/>
      <c r="GR68" s="123"/>
      <c r="GS68" s="123"/>
      <c r="GT68" s="123"/>
      <c r="GU68" s="123"/>
      <c r="GV68" s="123"/>
      <c r="GW68" s="123"/>
      <c r="GX68" s="123"/>
      <c r="GY68" s="123"/>
      <c r="GZ68" s="123"/>
      <c r="HA68" s="123"/>
      <c r="HB68" s="123"/>
      <c r="HC68" s="123"/>
      <c r="HD68" s="123"/>
      <c r="HE68" s="123"/>
      <c r="HF68" s="123"/>
      <c r="HG68" s="123"/>
      <c r="HH68" s="123"/>
      <c r="HI68" s="123"/>
      <c r="HJ68" s="123"/>
      <c r="HK68" s="123"/>
      <c r="HL68" s="123"/>
      <c r="HM68" s="123"/>
      <c r="HN68" s="123"/>
      <c r="HO68" s="123"/>
      <c r="HP68" s="123"/>
      <c r="HQ68" s="123"/>
      <c r="HR68" s="123"/>
      <c r="HS68" s="123"/>
      <c r="HT68" s="123"/>
      <c r="HU68" s="123"/>
      <c r="HV68" s="123"/>
      <c r="HW68" s="123"/>
      <c r="HX68" s="123"/>
      <c r="HY68" s="123"/>
      <c r="HZ68" s="123"/>
      <c r="IA68" s="123"/>
      <c r="IB68" s="123"/>
      <c r="IC68" s="123"/>
      <c r="ID68" s="123"/>
      <c r="IE68" s="123"/>
      <c r="IF68" s="123"/>
      <c r="IG68" s="123"/>
      <c r="IH68" s="123"/>
      <c r="II68" s="123"/>
      <c r="IJ68" s="123"/>
      <c r="IK68" s="123"/>
      <c r="IL68" s="123"/>
      <c r="IM68" s="123"/>
      <c r="IN68" s="123"/>
      <c r="IO68" s="123"/>
      <c r="IP68" s="123"/>
      <c r="IQ68" s="123"/>
      <c r="IR68" s="123"/>
      <c r="IS68" s="123"/>
      <c r="IT68" s="123"/>
      <c r="IU68" s="123"/>
      <c r="IV68" s="123"/>
      <c r="IW68" s="123"/>
    </row>
    <row r="69" customFormat="false" ht="12.75" hidden="false" customHeight="false" outlineLevel="0" collapsed="false">
      <c r="A69" s="127" t="s">
        <v>34</v>
      </c>
      <c r="B69" s="128"/>
      <c r="C69" s="129"/>
      <c r="D69" s="129"/>
      <c r="E69" s="130"/>
      <c r="F69" s="131"/>
      <c r="G69" s="132"/>
      <c r="H69" s="133"/>
      <c r="I69" s="132"/>
      <c r="J69" s="132" t="n">
        <v>38.52</v>
      </c>
      <c r="K69" s="132"/>
      <c r="L69" s="132" t="n">
        <v>22.68</v>
      </c>
      <c r="M69" s="131" t="n">
        <v>3.105</v>
      </c>
      <c r="N69" s="132" t="n">
        <v>3.808</v>
      </c>
      <c r="O69" s="133" t="n">
        <v>3.16</v>
      </c>
      <c r="P69" s="134" t="n">
        <f aca="false">J69/M69*1000</f>
        <v>12405.7971014493</v>
      </c>
      <c r="Q69" s="129" t="n">
        <f aca="false">J69/O69*1000</f>
        <v>12189.8734177215</v>
      </c>
      <c r="R69" s="129" t="n">
        <f aca="false">L69/M69*1000</f>
        <v>7304.34782608696</v>
      </c>
      <c r="S69" s="129" t="n">
        <f aca="false">L69/O69*1000</f>
        <v>7177.21518987342</v>
      </c>
      <c r="T69" s="128"/>
      <c r="U69" s="129"/>
      <c r="V69" s="129"/>
      <c r="W69" s="130"/>
      <c r="X69" s="128"/>
      <c r="Y69" s="129"/>
      <c r="Z69" s="129"/>
      <c r="AA69" s="130"/>
      <c r="AB69" s="130"/>
    </row>
    <row r="70" customFormat="false" ht="12.75" hidden="false" customHeight="false" outlineLevel="0" collapsed="false">
      <c r="A70" s="135" t="s">
        <v>35</v>
      </c>
      <c r="B70" s="136"/>
      <c r="C70" s="137"/>
      <c r="D70" s="137"/>
      <c r="E70" s="138"/>
      <c r="F70" s="139"/>
      <c r="G70" s="140"/>
      <c r="H70" s="141"/>
      <c r="I70" s="140"/>
      <c r="J70" s="140" t="n">
        <v>37.82</v>
      </c>
      <c r="K70" s="140"/>
      <c r="L70" s="140" t="n">
        <v>24.06</v>
      </c>
      <c r="M70" s="139" t="n">
        <v>3.266</v>
      </c>
      <c r="N70" s="140" t="n">
        <v>3.96</v>
      </c>
      <c r="O70" s="141" t="n">
        <v>3</v>
      </c>
      <c r="P70" s="137" t="n">
        <f aca="false">J70/M70*1000</f>
        <v>11579.914268218</v>
      </c>
      <c r="Q70" s="137" t="n">
        <f aca="false">J70/O70*1000</f>
        <v>12606.6666666667</v>
      </c>
      <c r="R70" s="137" t="n">
        <f aca="false">L70/M70*1000</f>
        <v>7366.80955296999</v>
      </c>
      <c r="S70" s="137" t="n">
        <f aca="false">L70/O70*1000</f>
        <v>8020</v>
      </c>
      <c r="T70" s="136"/>
      <c r="U70" s="137"/>
      <c r="V70" s="137"/>
      <c r="W70" s="138"/>
      <c r="X70" s="136"/>
      <c r="Y70" s="137"/>
      <c r="Z70" s="137"/>
      <c r="AA70" s="138"/>
      <c r="AB70" s="138"/>
    </row>
    <row r="71" customFormat="false" ht="12.75" hidden="false" customHeight="false" outlineLevel="0" collapsed="false">
      <c r="A71" s="142"/>
    </row>
    <row r="72" customFormat="false" ht="12.75" hidden="false" customHeight="false" outlineLevel="0" collapsed="false">
      <c r="A72" s="143" t="s">
        <v>36</v>
      </c>
      <c r="B72" s="144" t="n">
        <v>34054.7164340449</v>
      </c>
      <c r="C72" s="145" t="n">
        <v>31565.6777540466</v>
      </c>
      <c r="D72" s="145" t="n">
        <f aca="false">AVERAGE(D63:D67)</f>
        <v>24640.9881224576</v>
      </c>
      <c r="E72" s="146" t="n">
        <f aca="false">AVERAGE(E63:E67)</f>
        <v>29523.6868844146</v>
      </c>
      <c r="F72" s="147" t="n">
        <f aca="false">AVERAGE(F63:F67)</f>
        <v>35.9129333333333</v>
      </c>
      <c r="G72" s="147" t="n">
        <f aca="false">AVERAGE(G63:G67)</f>
        <v>31.4263888888889</v>
      </c>
      <c r="H72" s="147" t="n">
        <f aca="false">AVERAGE(H63:H67)</f>
        <v>33.6633211111111</v>
      </c>
      <c r="I72" s="148" t="n">
        <f aca="false">AVERAGE(I63:I67)</f>
        <v>44.149709835993</v>
      </c>
      <c r="J72" s="147" t="n">
        <f aca="false">AVERAGE(J63:J67)</f>
        <v>34.9659880972833</v>
      </c>
      <c r="K72" s="147" t="n">
        <f aca="false">AVERAGE(K63:K67)</f>
        <v>22.2367314122979</v>
      </c>
      <c r="L72" s="149" t="n">
        <f aca="false">AVERAGE(L63:L67)</f>
        <v>17.5671946140779</v>
      </c>
      <c r="M72" s="147" t="n">
        <f aca="false">AVERAGE(M63:M67)</f>
        <v>3.12719777777778</v>
      </c>
      <c r="N72" s="147" t="n">
        <f aca="false">AVERAGE(N63:N67)</f>
        <v>3.72702724256498</v>
      </c>
      <c r="O72" s="147" t="n">
        <f aca="false">AVERAGE(O63:O67)</f>
        <v>2.88208902875514</v>
      </c>
      <c r="P72" s="144" t="n">
        <f aca="false">AVERAGE(P63:P67)</f>
        <v>9793.82592569286</v>
      </c>
      <c r="Q72" s="145" t="n">
        <f aca="false">AVERAGE(Q63:Q67)</f>
        <v>12423.1726525219</v>
      </c>
      <c r="R72" s="145" t="n">
        <f aca="false">AVERAGE(R63:R67)</f>
        <v>5275.7766530516</v>
      </c>
      <c r="S72" s="146" t="n">
        <f aca="false">AVERAGE(S63:S67)</f>
        <v>6379.44060500934</v>
      </c>
      <c r="T72" s="144" t="n">
        <v>63.6278959867225</v>
      </c>
      <c r="U72" s="145" t="n">
        <v>46.4122577996716</v>
      </c>
      <c r="V72" s="145" t="n">
        <f aca="false">SUM(V63:V67)</f>
        <v>-2357</v>
      </c>
      <c r="W72" s="146" t="n">
        <f aca="false">SUM(W63:W67)</f>
        <v>537</v>
      </c>
      <c r="X72" s="144" t="n">
        <v>66.0622565637304</v>
      </c>
      <c r="Y72" s="145" t="n">
        <v>48.6773698730512</v>
      </c>
      <c r="Z72" s="145" t="n">
        <f aca="false">SUM(Z63:Z67)</f>
        <v>-595</v>
      </c>
      <c r="AA72" s="146" t="n">
        <f aca="false">SUM(AA63:AA67)</f>
        <v>-372</v>
      </c>
      <c r="AB72" s="150" t="n">
        <f aca="false">AVERAGE(AB63:AB67)</f>
        <v>3157.3633234127</v>
      </c>
    </row>
    <row r="74" customFormat="false" ht="12.75" hidden="false" customHeight="false" outlineLevel="0" collapsed="false">
      <c r="A74" s="112"/>
      <c r="Q74" s="3"/>
    </row>
    <row r="75" customFormat="false" ht="12.75" hidden="false" customHeight="false" outlineLevel="0" collapsed="false">
      <c r="F75" s="0"/>
      <c r="G75" s="0"/>
      <c r="H75" s="0"/>
      <c r="Q75" s="3"/>
    </row>
    <row r="76" customFormat="false" ht="12.75" hidden="false" customHeight="false" outlineLevel="0" collapsed="false">
      <c r="Q76" s="3"/>
    </row>
  </sheetData>
  <mergeCells count="18">
    <mergeCell ref="A1:A3"/>
    <mergeCell ref="B1:E1"/>
    <mergeCell ref="F1:H1"/>
    <mergeCell ref="I1:L1"/>
    <mergeCell ref="M1:O1"/>
    <mergeCell ref="P1:S1"/>
    <mergeCell ref="T1:W1"/>
    <mergeCell ref="X1:AA1"/>
    <mergeCell ref="B2:E2"/>
    <mergeCell ref="F2:H2"/>
    <mergeCell ref="I2:J2"/>
    <mergeCell ref="K2:L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&amp;C&amp;"Arial,Bold"&amp;12PJM Historical Data
 1997-2001</oddHeader>
    <oddFooter>&amp;C© 2001 East Power Trading.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76"/>
  <sheetViews>
    <sheetView showFormulas="false" showGridLines="true" showRowColHeaders="true" showZeros="true" rightToLeft="false" tabSelected="false" showOutlineSymbols="true" defaultGridColor="true" view="normal" topLeftCell="J1" colorId="64" zoomScale="65" zoomScaleNormal="65" zoomScalePageLayoutView="100" workbookViewId="0">
      <pane xSplit="0" ySplit="3" topLeftCell="BM27" activePane="bottomLeft" state="frozen"/>
      <selection pane="topLeft" activeCell="J1" activeCellId="0" sqref="J1"/>
      <selection pane="bottomLeft" activeCell="AB61" activeCellId="0" sqref="AB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9.41"/>
    <col collapsed="false" customWidth="true" hidden="false" outlineLevel="0" max="3" min="3" style="0" width="11.99"/>
    <col collapsed="false" customWidth="true" hidden="false" outlineLevel="0" max="4" min="4" style="2" width="13.7"/>
    <col collapsed="false" customWidth="true" hidden="false" outlineLevel="0" max="5" min="5" style="2" width="10.85"/>
    <col collapsed="false" customWidth="true" hidden="false" outlineLevel="0" max="6" min="6" style="3" width="8.85"/>
    <col collapsed="false" customWidth="true" hidden="false" outlineLevel="0" max="7" min="7" style="3" width="11.99"/>
    <col collapsed="false" customWidth="true" hidden="false" outlineLevel="0" max="8" min="8" style="3" width="8.14"/>
    <col collapsed="false" customWidth="true" hidden="false" outlineLevel="0" max="9" min="9" style="3" width="7.7"/>
    <col collapsed="false" customWidth="true" hidden="false" outlineLevel="0" max="10" min="10" style="3" width="8.99"/>
    <col collapsed="false" customWidth="true" hidden="false" outlineLevel="0" max="11" min="11" style="3" width="8.28"/>
    <col collapsed="false" customWidth="true" hidden="false" outlineLevel="0" max="12" min="12" style="3" width="7.56"/>
    <col collapsed="false" customWidth="true" hidden="false" outlineLevel="0" max="13" min="13" style="3" width="15.13"/>
    <col collapsed="false" customWidth="true" hidden="false" outlineLevel="0" max="14" min="14" style="3" width="13.99"/>
    <col collapsed="false" customWidth="true" hidden="false" outlineLevel="0" max="15" min="15" style="3" width="10.41"/>
    <col collapsed="false" customWidth="true" hidden="false" outlineLevel="0" max="16" min="16" style="151" width="11.28"/>
    <col collapsed="false" customWidth="true" hidden="false" outlineLevel="0" max="17" min="17" style="151" width="10.85"/>
    <col collapsed="false" customWidth="true" hidden="false" outlineLevel="0" max="19" min="18" style="151" width="11.28"/>
    <col collapsed="false" customWidth="true" hidden="false" outlineLevel="0" max="20" min="20" style="0" width="8.7"/>
    <col collapsed="false" customWidth="true" hidden="false" outlineLevel="0" max="21" min="21" style="0" width="7.99"/>
    <col collapsed="false" customWidth="true" hidden="false" outlineLevel="0" max="23" min="22" style="0" width="10.28"/>
    <col collapsed="false" customWidth="true" hidden="false" outlineLevel="0" max="24" min="24" style="0" width="8.7"/>
    <col collapsed="false" customWidth="true" hidden="false" outlineLevel="0" max="25" min="25" style="0" width="7.99"/>
    <col collapsed="false" customWidth="true" hidden="false" outlineLevel="0" max="27" min="26" style="0" width="10.28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" t="s">
        <v>37</v>
      </c>
      <c r="B1" s="5"/>
      <c r="C1" s="5"/>
      <c r="D1" s="5"/>
      <c r="E1" s="5"/>
      <c r="F1" s="152"/>
      <c r="G1" s="152" t="s">
        <v>38</v>
      </c>
      <c r="H1" s="152"/>
      <c r="I1" s="7" t="s">
        <v>1</v>
      </c>
      <c r="J1" s="7"/>
      <c r="K1" s="7"/>
      <c r="L1" s="7"/>
      <c r="M1" s="6" t="s">
        <v>2</v>
      </c>
      <c r="N1" s="6"/>
      <c r="O1" s="6"/>
      <c r="P1" s="5" t="s">
        <v>3</v>
      </c>
      <c r="Q1" s="5"/>
      <c r="R1" s="5"/>
      <c r="S1" s="5"/>
      <c r="T1" s="8" t="s">
        <v>39</v>
      </c>
      <c r="U1" s="8"/>
      <c r="V1" s="8"/>
      <c r="W1" s="8"/>
      <c r="X1" s="5" t="s">
        <v>40</v>
      </c>
      <c r="Y1" s="5"/>
      <c r="Z1" s="5"/>
      <c r="AA1" s="5"/>
      <c r="AB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1" t="s">
        <v>7</v>
      </c>
      <c r="G2" s="11"/>
      <c r="H2" s="11"/>
      <c r="I2" s="11" t="s">
        <v>8</v>
      </c>
      <c r="J2" s="11"/>
      <c r="K2" s="12" t="s">
        <v>9</v>
      </c>
      <c r="L2" s="12"/>
      <c r="M2" s="11" t="s">
        <v>10</v>
      </c>
      <c r="N2" s="153" t="s">
        <v>41</v>
      </c>
      <c r="O2" s="153" t="s">
        <v>12</v>
      </c>
      <c r="P2" s="14" t="s">
        <v>8</v>
      </c>
      <c r="Q2" s="14"/>
      <c r="R2" s="15" t="s">
        <v>9</v>
      </c>
      <c r="S2" s="15"/>
      <c r="T2" s="16" t="s">
        <v>13</v>
      </c>
      <c r="U2" s="16"/>
      <c r="V2" s="15" t="s">
        <v>14</v>
      </c>
      <c r="W2" s="15"/>
      <c r="X2" s="14" t="s">
        <v>13</v>
      </c>
      <c r="Y2" s="14"/>
      <c r="Z2" s="15" t="s">
        <v>14</v>
      </c>
      <c r="AA2" s="15"/>
      <c r="AB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54" t="s">
        <v>9</v>
      </c>
      <c r="E3" s="19" t="s">
        <v>16</v>
      </c>
      <c r="F3" s="21" t="s">
        <v>17</v>
      </c>
      <c r="G3" s="21" t="s">
        <v>18</v>
      </c>
      <c r="H3" s="21" t="s">
        <v>19</v>
      </c>
      <c r="I3" s="20" t="s">
        <v>20</v>
      </c>
      <c r="J3" s="21" t="s">
        <v>21</v>
      </c>
      <c r="K3" s="21" t="s">
        <v>20</v>
      </c>
      <c r="L3" s="21" t="s">
        <v>21</v>
      </c>
      <c r="M3" s="20" t="s">
        <v>22</v>
      </c>
      <c r="N3" s="21" t="s">
        <v>22</v>
      </c>
      <c r="O3" s="22" t="s">
        <v>23</v>
      </c>
      <c r="P3" s="155" t="s">
        <v>22</v>
      </c>
      <c r="Q3" s="154" t="s">
        <v>23</v>
      </c>
      <c r="R3" s="154" t="s">
        <v>22</v>
      </c>
      <c r="S3" s="156" t="s">
        <v>23</v>
      </c>
      <c r="T3" s="18" t="s">
        <v>17</v>
      </c>
      <c r="U3" s="18" t="s">
        <v>18</v>
      </c>
      <c r="V3" s="18" t="s">
        <v>24</v>
      </c>
      <c r="W3" s="19" t="s">
        <v>25</v>
      </c>
      <c r="X3" s="17" t="s">
        <v>17</v>
      </c>
      <c r="Y3" s="18" t="s">
        <v>18</v>
      </c>
      <c r="Z3" s="18" t="s">
        <v>24</v>
      </c>
      <c r="AA3" s="19" t="s">
        <v>25</v>
      </c>
      <c r="AB3" s="23" t="s">
        <v>26</v>
      </c>
    </row>
    <row r="4" customFormat="false" ht="12.75" hidden="false" customHeight="false" outlineLevel="0" collapsed="false">
      <c r="A4" s="24" t="n">
        <v>35431</v>
      </c>
      <c r="B4" s="25" t="n">
        <v>22728</v>
      </c>
      <c r="C4" s="26" t="n">
        <v>19277.21875</v>
      </c>
      <c r="D4" s="26" t="n">
        <v>14901.122983871</v>
      </c>
      <c r="E4" s="27" t="n">
        <v>17860.9677419355</v>
      </c>
      <c r="F4" s="29" t="n">
        <v>27</v>
      </c>
      <c r="G4" s="29" t="n">
        <v>24.5</v>
      </c>
      <c r="H4" s="29" t="n">
        <v>25.75</v>
      </c>
      <c r="I4" s="28"/>
      <c r="J4" s="29"/>
      <c r="K4" s="29"/>
      <c r="L4" s="29"/>
      <c r="M4" s="28" t="n">
        <v>3.3497</v>
      </c>
      <c r="N4" s="29" t="n">
        <v>4.3725</v>
      </c>
      <c r="O4" s="30" t="n">
        <v>2.92047061849042</v>
      </c>
      <c r="P4" s="157"/>
      <c r="Q4" s="158"/>
      <c r="R4" s="158"/>
      <c r="S4" s="159"/>
      <c r="T4" s="25" t="n">
        <v>39.5161290322581</v>
      </c>
      <c r="U4" s="26" t="n">
        <v>25.9032258064516</v>
      </c>
      <c r="V4" s="26" t="n">
        <v>-33</v>
      </c>
      <c r="W4" s="27" t="n">
        <v>0</v>
      </c>
      <c r="X4" s="25" t="n">
        <v>30.1612903225806</v>
      </c>
      <c r="Y4" s="26" t="n">
        <v>15.0967741935484</v>
      </c>
      <c r="Z4" s="26" t="n">
        <v>-55</v>
      </c>
      <c r="AA4" s="27" t="n">
        <v>0</v>
      </c>
      <c r="AB4" s="31" t="n">
        <v>156</v>
      </c>
    </row>
    <row r="5" customFormat="false" ht="12.75" hidden="false" customHeight="false" outlineLevel="0" collapsed="false">
      <c r="A5" s="32" t="n">
        <v>35462</v>
      </c>
      <c r="B5" s="33" t="n">
        <v>21434</v>
      </c>
      <c r="C5" s="34" t="n">
        <v>18358.7287946429</v>
      </c>
      <c r="D5" s="34" t="n">
        <v>14244.8705357143</v>
      </c>
      <c r="E5" s="35" t="n">
        <v>17030.6302083333</v>
      </c>
      <c r="F5" s="37" t="n">
        <v>21.85</v>
      </c>
      <c r="G5" s="37" t="n">
        <v>20.275</v>
      </c>
      <c r="H5" s="37" t="n">
        <v>21.0625</v>
      </c>
      <c r="I5" s="36"/>
      <c r="J5" s="37"/>
      <c r="K5" s="37"/>
      <c r="L5" s="37"/>
      <c r="M5" s="36" t="n">
        <v>2.2239</v>
      </c>
      <c r="N5" s="37" t="n">
        <v>2.85875</v>
      </c>
      <c r="O5" s="38" t="n">
        <v>2.66301066196845</v>
      </c>
      <c r="P5" s="160"/>
      <c r="Q5" s="161"/>
      <c r="R5" s="161"/>
      <c r="S5" s="162"/>
      <c r="T5" s="33" t="n">
        <v>47.4285714285714</v>
      </c>
      <c r="U5" s="34" t="n">
        <v>33.4642857142857</v>
      </c>
      <c r="V5" s="34" t="n">
        <v>-202</v>
      </c>
      <c r="W5" s="35" t="n">
        <v>0</v>
      </c>
      <c r="X5" s="33" t="n">
        <v>38.5</v>
      </c>
      <c r="Y5" s="34" t="n">
        <v>22.2142857142857</v>
      </c>
      <c r="Z5" s="34" t="n">
        <v>-183</v>
      </c>
      <c r="AA5" s="35" t="n">
        <v>0</v>
      </c>
      <c r="AB5" s="39" t="n">
        <v>156</v>
      </c>
    </row>
    <row r="6" customFormat="false" ht="12.75" hidden="false" customHeight="false" outlineLevel="0" collapsed="false">
      <c r="A6" s="40" t="n">
        <v>35490</v>
      </c>
      <c r="B6" s="41" t="n">
        <v>20713</v>
      </c>
      <c r="C6" s="42" t="n">
        <v>17861.4324596774</v>
      </c>
      <c r="D6" s="42" t="n">
        <v>13872.3608870968</v>
      </c>
      <c r="E6" s="43" t="n">
        <v>16586.0450268817</v>
      </c>
      <c r="F6" s="45"/>
      <c r="G6" s="45"/>
      <c r="H6" s="45"/>
      <c r="I6" s="44"/>
      <c r="J6" s="45"/>
      <c r="K6" s="45"/>
      <c r="L6" s="45"/>
      <c r="M6" s="44" t="n">
        <v>1.8927</v>
      </c>
      <c r="N6" s="45" t="n">
        <v>2.187</v>
      </c>
      <c r="O6" s="46" t="n">
        <v>2.45796008172246</v>
      </c>
      <c r="P6" s="163"/>
      <c r="Q6" s="164"/>
      <c r="R6" s="164"/>
      <c r="S6" s="165"/>
      <c r="T6" s="41" t="n">
        <v>49.1935483870968</v>
      </c>
      <c r="U6" s="42" t="n">
        <v>34.8387096774194</v>
      </c>
      <c r="V6" s="42" t="n">
        <v>-8</v>
      </c>
      <c r="W6" s="43" t="n">
        <v>0</v>
      </c>
      <c r="X6" s="41" t="n">
        <v>41.5483870967742</v>
      </c>
      <c r="Y6" s="42" t="n">
        <v>24.7741935483871</v>
      </c>
      <c r="Z6" s="42" t="n">
        <v>45</v>
      </c>
      <c r="AA6" s="43" t="n">
        <v>0</v>
      </c>
      <c r="AB6" s="47" t="n">
        <v>156</v>
      </c>
    </row>
    <row r="7" customFormat="false" ht="12.75" hidden="false" customHeight="false" outlineLevel="0" collapsed="false">
      <c r="A7" s="32" t="n">
        <v>35521</v>
      </c>
      <c r="B7" s="33" t="n">
        <v>19574</v>
      </c>
      <c r="C7" s="34" t="n">
        <v>16950.878125</v>
      </c>
      <c r="D7" s="34" t="n">
        <v>13057.5604166667</v>
      </c>
      <c r="E7" s="35" t="n">
        <v>15712.4430555556</v>
      </c>
      <c r="F7" s="37" t="n">
        <v>20.1363636363636</v>
      </c>
      <c r="G7" s="37" t="n">
        <v>18.6931818181818</v>
      </c>
      <c r="H7" s="37" t="n">
        <v>19.4147727272727</v>
      </c>
      <c r="I7" s="36"/>
      <c r="J7" s="37"/>
      <c r="K7" s="37"/>
      <c r="L7" s="37"/>
      <c r="M7" s="36" t="n">
        <v>2.0303</v>
      </c>
      <c r="N7" s="37" t="n">
        <v>2.35</v>
      </c>
      <c r="O7" s="38" t="n">
        <v>2.3523830954524</v>
      </c>
      <c r="P7" s="160"/>
      <c r="Q7" s="161"/>
      <c r="R7" s="161"/>
      <c r="S7" s="162"/>
      <c r="T7" s="33" t="n">
        <v>60.6333333333333</v>
      </c>
      <c r="U7" s="34" t="n">
        <v>44.5</v>
      </c>
      <c r="V7" s="34" t="n">
        <v>-31</v>
      </c>
      <c r="W7" s="35" t="n">
        <v>-5</v>
      </c>
      <c r="X7" s="33" t="n">
        <v>54.9</v>
      </c>
      <c r="Y7" s="34" t="n">
        <v>33.5</v>
      </c>
      <c r="Z7" s="34" t="n">
        <v>74</v>
      </c>
      <c r="AA7" s="35" t="n">
        <v>0</v>
      </c>
      <c r="AB7" s="39" t="n">
        <v>331.466666666667</v>
      </c>
    </row>
    <row r="8" customFormat="false" ht="12.75" hidden="false" customHeight="false" outlineLevel="0" collapsed="false">
      <c r="A8" s="40" t="n">
        <v>35551</v>
      </c>
      <c r="B8" s="41" t="n">
        <v>19223</v>
      </c>
      <c r="C8" s="42" t="n">
        <v>16517.4334677419</v>
      </c>
      <c r="D8" s="42" t="n">
        <v>12445.4213709677</v>
      </c>
      <c r="E8" s="43" t="n">
        <v>15236.6458333333</v>
      </c>
      <c r="F8" s="45" t="n">
        <v>19.545652173913</v>
      </c>
      <c r="G8" s="45" t="n">
        <v>18.304347826087</v>
      </c>
      <c r="H8" s="45" t="n">
        <v>18.925</v>
      </c>
      <c r="I8" s="44"/>
      <c r="J8" s="45"/>
      <c r="K8" s="45"/>
      <c r="L8" s="45"/>
      <c r="M8" s="44" t="n">
        <v>2.2393</v>
      </c>
      <c r="N8" s="45" t="n">
        <v>2.49388888888889</v>
      </c>
      <c r="O8" s="46" t="n">
        <v>2.48497638879534</v>
      </c>
      <c r="P8" s="163"/>
      <c r="Q8" s="164"/>
      <c r="R8" s="164"/>
      <c r="S8" s="165"/>
      <c r="T8" s="41" t="n">
        <v>67.8064516129032</v>
      </c>
      <c r="U8" s="42" t="n">
        <v>52.1935483870968</v>
      </c>
      <c r="V8" s="42" t="n">
        <v>21</v>
      </c>
      <c r="W8" s="43" t="n">
        <v>-42</v>
      </c>
      <c r="X8" s="41" t="n">
        <v>63.4838709677419</v>
      </c>
      <c r="Y8" s="42" t="n">
        <v>43.5806451612903</v>
      </c>
      <c r="Z8" s="42" t="n">
        <v>120</v>
      </c>
      <c r="AA8" s="43" t="n">
        <v>-15</v>
      </c>
      <c r="AB8" s="47" t="n">
        <v>1644.75</v>
      </c>
    </row>
    <row r="9" customFormat="false" ht="12.75" hidden="false" customHeight="false" outlineLevel="0" collapsed="false">
      <c r="A9" s="32" t="n">
        <v>35582</v>
      </c>
      <c r="B9" s="33" t="n">
        <v>26783</v>
      </c>
      <c r="C9" s="34" t="n">
        <v>19206.25625</v>
      </c>
      <c r="D9" s="34" t="n">
        <v>14021.6645833333</v>
      </c>
      <c r="E9" s="35" t="n">
        <v>17608.5618055556</v>
      </c>
      <c r="F9" s="37" t="n">
        <v>27.6547619047619</v>
      </c>
      <c r="G9" s="37" t="n">
        <v>24.5119047619048</v>
      </c>
      <c r="H9" s="37" t="n">
        <v>26.0833333333333</v>
      </c>
      <c r="I9" s="36"/>
      <c r="J9" s="37"/>
      <c r="K9" s="37"/>
      <c r="L9" s="37"/>
      <c r="M9" s="36" t="n">
        <v>2.1942</v>
      </c>
      <c r="N9" s="37" t="n">
        <v>2.46055555555556</v>
      </c>
      <c r="O9" s="38" t="n">
        <v>2.53418198962753</v>
      </c>
      <c r="P9" s="160"/>
      <c r="Q9" s="161"/>
      <c r="R9" s="161"/>
      <c r="S9" s="162"/>
      <c r="T9" s="33" t="n">
        <v>80.2333333333333</v>
      </c>
      <c r="U9" s="34" t="n">
        <v>64.5</v>
      </c>
      <c r="V9" s="34" t="n">
        <v>17</v>
      </c>
      <c r="W9" s="35" t="n">
        <v>60</v>
      </c>
      <c r="X9" s="33" t="n">
        <v>79.3666666666667</v>
      </c>
      <c r="Y9" s="34" t="n">
        <v>56.3666666666667</v>
      </c>
      <c r="Z9" s="34" t="n">
        <v>8</v>
      </c>
      <c r="AA9" s="35" t="n">
        <v>37</v>
      </c>
      <c r="AB9" s="39" t="n">
        <v>1254.8</v>
      </c>
    </row>
    <row r="10" customFormat="false" ht="12.75" hidden="false" customHeight="false" outlineLevel="0" collapsed="false">
      <c r="A10" s="40" t="n">
        <v>35612</v>
      </c>
      <c r="B10" s="41" t="n">
        <v>28699</v>
      </c>
      <c r="C10" s="42" t="n">
        <v>20565.4909274194</v>
      </c>
      <c r="D10" s="42" t="n">
        <v>15321.8870967742</v>
      </c>
      <c r="E10" s="43" t="n">
        <v>18964.371639785</v>
      </c>
      <c r="F10" s="45" t="n">
        <v>31</v>
      </c>
      <c r="G10" s="45" t="n">
        <v>28.1590909090909</v>
      </c>
      <c r="H10" s="45" t="n">
        <v>29.5795454545455</v>
      </c>
      <c r="I10" s="44"/>
      <c r="J10" s="45"/>
      <c r="K10" s="45"/>
      <c r="L10" s="45"/>
      <c r="M10" s="44" t="n">
        <v>2.1848</v>
      </c>
      <c r="N10" s="45" t="n">
        <v>2.44125</v>
      </c>
      <c r="O10" s="46" t="n">
        <v>2.63008443701513</v>
      </c>
      <c r="P10" s="163"/>
      <c r="Q10" s="164"/>
      <c r="R10" s="164"/>
      <c r="S10" s="165"/>
      <c r="T10" s="41" t="n">
        <v>85.2903225806452</v>
      </c>
      <c r="U10" s="42" t="n">
        <v>68.8387096774194</v>
      </c>
      <c r="V10" s="42" t="n">
        <v>0</v>
      </c>
      <c r="W10" s="43" t="n">
        <v>26</v>
      </c>
      <c r="X10" s="41" t="n">
        <v>82.5161290322581</v>
      </c>
      <c r="Y10" s="42" t="n">
        <v>58.6774193548387</v>
      </c>
      <c r="Z10" s="42" t="n">
        <v>6</v>
      </c>
      <c r="AA10" s="43" t="n">
        <v>-27</v>
      </c>
      <c r="AB10" s="47" t="n">
        <v>1172</v>
      </c>
    </row>
    <row r="11" customFormat="false" ht="12.75" hidden="false" customHeight="false" outlineLevel="0" collapsed="false">
      <c r="A11" s="32" t="n">
        <v>35643</v>
      </c>
      <c r="B11" s="33" t="n">
        <v>24826</v>
      </c>
      <c r="C11" s="34" t="n">
        <v>19675.0655241936</v>
      </c>
      <c r="D11" s="34" t="n">
        <v>14709.8548387097</v>
      </c>
      <c r="E11" s="35" t="n">
        <v>18145.3326612903</v>
      </c>
      <c r="F11" s="37" t="n">
        <v>23.53125</v>
      </c>
      <c r="G11" s="37" t="n">
        <v>21.546875</v>
      </c>
      <c r="H11" s="37" t="n">
        <v>22.5390625</v>
      </c>
      <c r="I11" s="36"/>
      <c r="J11" s="37"/>
      <c r="K11" s="37"/>
      <c r="L11" s="37"/>
      <c r="M11" s="36" t="n">
        <v>2.4653</v>
      </c>
      <c r="N11" s="37" t="n">
        <v>2.654</v>
      </c>
      <c r="O11" s="38" t="n">
        <v>2.55214296939898</v>
      </c>
      <c r="P11" s="160"/>
      <c r="Q11" s="161"/>
      <c r="R11" s="161"/>
      <c r="S11" s="162"/>
      <c r="T11" s="33" t="n">
        <v>81.6451612903226</v>
      </c>
      <c r="U11" s="34" t="n">
        <v>68.4193548387097</v>
      </c>
      <c r="V11" s="34" t="n">
        <v>-2</v>
      </c>
      <c r="W11" s="35" t="n">
        <v>-3</v>
      </c>
      <c r="X11" s="33" t="n">
        <v>78.9354838709677</v>
      </c>
      <c r="Y11" s="34" t="n">
        <v>58.1612903225807</v>
      </c>
      <c r="Z11" s="34" t="n">
        <v>5</v>
      </c>
      <c r="AA11" s="35" t="n">
        <v>-26</v>
      </c>
      <c r="AB11" s="39" t="n">
        <v>1294.125</v>
      </c>
    </row>
    <row r="12" customFormat="false" ht="12.75" hidden="false" customHeight="false" outlineLevel="0" collapsed="false">
      <c r="A12" s="40" t="n">
        <v>35674</v>
      </c>
      <c r="B12" s="41" t="n">
        <v>24518</v>
      </c>
      <c r="C12" s="42" t="n">
        <v>18339.2489583333</v>
      </c>
      <c r="D12" s="42" t="n">
        <v>13456.2666666667</v>
      </c>
      <c r="E12" s="43" t="n">
        <v>16788.2548611111</v>
      </c>
      <c r="F12" s="45" t="n">
        <v>21.1517857142857</v>
      </c>
      <c r="G12" s="45" t="n">
        <v>19.4017857142857</v>
      </c>
      <c r="H12" s="45" t="n">
        <v>65</v>
      </c>
      <c r="I12" s="44"/>
      <c r="J12" s="45"/>
      <c r="K12" s="45"/>
      <c r="L12" s="45"/>
      <c r="M12" s="44" t="n">
        <v>2.8645</v>
      </c>
      <c r="N12" s="45" t="n">
        <v>3.1175</v>
      </c>
      <c r="O12" s="46" t="n">
        <v>2.61313546320618</v>
      </c>
      <c r="P12" s="163"/>
      <c r="Q12" s="164"/>
      <c r="R12" s="164"/>
      <c r="S12" s="165"/>
      <c r="T12" s="41" t="n">
        <v>75.3333333333333</v>
      </c>
      <c r="U12" s="42" t="n">
        <v>62.1666666666667</v>
      </c>
      <c r="V12" s="42" t="n">
        <v>-8</v>
      </c>
      <c r="W12" s="43" t="n">
        <v>14</v>
      </c>
      <c r="X12" s="41" t="n">
        <v>70.9666666666667</v>
      </c>
      <c r="Y12" s="42" t="n">
        <v>50.3333333333333</v>
      </c>
      <c r="Z12" s="42" t="n">
        <v>19</v>
      </c>
      <c r="AA12" s="43" t="n">
        <v>-2</v>
      </c>
      <c r="AB12" s="47" t="n">
        <v>1529.86666666667</v>
      </c>
    </row>
    <row r="13" customFormat="false" ht="12.75" hidden="false" customHeight="false" outlineLevel="0" collapsed="false">
      <c r="A13" s="32" t="n">
        <v>35704</v>
      </c>
      <c r="B13" s="33" t="n">
        <v>21008</v>
      </c>
      <c r="C13" s="34" t="n">
        <v>17551.5100806452</v>
      </c>
      <c r="D13" s="34" t="n">
        <v>13058.8125</v>
      </c>
      <c r="E13" s="35" t="n">
        <v>16103.7883064516</v>
      </c>
      <c r="F13" s="37" t="n">
        <v>27.38</v>
      </c>
      <c r="G13" s="37" t="n">
        <v>25.13</v>
      </c>
      <c r="H13" s="37" t="n">
        <v>26.255</v>
      </c>
      <c r="I13" s="36"/>
      <c r="J13" s="37"/>
      <c r="K13" s="37"/>
      <c r="L13" s="37"/>
      <c r="M13" s="36" t="n">
        <v>3.0248</v>
      </c>
      <c r="N13" s="37" t="n">
        <v>3.25625</v>
      </c>
      <c r="O13" s="38" t="n">
        <v>3.03555200240521</v>
      </c>
      <c r="P13" s="160"/>
      <c r="Q13" s="161"/>
      <c r="R13" s="161"/>
      <c r="S13" s="162"/>
      <c r="T13" s="33" t="n">
        <v>64.6129032258065</v>
      </c>
      <c r="U13" s="34" t="n">
        <v>51.9354838709677</v>
      </c>
      <c r="V13" s="34" t="n">
        <v>0</v>
      </c>
      <c r="W13" s="35" t="n">
        <v>24</v>
      </c>
      <c r="X13" s="33" t="n">
        <v>58.741935483871</v>
      </c>
      <c r="Y13" s="34" t="n">
        <v>37.2258064516129</v>
      </c>
      <c r="Z13" s="34" t="n">
        <v>76</v>
      </c>
      <c r="AA13" s="35" t="n">
        <v>1</v>
      </c>
      <c r="AB13" s="39" t="n">
        <v>2116.46666666667</v>
      </c>
    </row>
    <row r="14" customFormat="false" ht="12.75" hidden="false" customHeight="false" outlineLevel="0" collapsed="false">
      <c r="A14" s="40" t="n">
        <v>35735</v>
      </c>
      <c r="B14" s="41" t="n">
        <v>21803</v>
      </c>
      <c r="C14" s="42" t="n">
        <v>17881.1489583333</v>
      </c>
      <c r="D14" s="42" t="n">
        <v>13569.4979166667</v>
      </c>
      <c r="E14" s="43" t="n">
        <v>16499.2986111111</v>
      </c>
      <c r="F14" s="45" t="n">
        <v>28.9375</v>
      </c>
      <c r="G14" s="45" t="n">
        <v>26.9</v>
      </c>
      <c r="H14" s="45" t="n">
        <v>27.91875</v>
      </c>
      <c r="I14" s="44"/>
      <c r="J14" s="45"/>
      <c r="K14" s="45"/>
      <c r="L14" s="45"/>
      <c r="M14" s="44" t="n">
        <v>2.993</v>
      </c>
      <c r="N14" s="45" t="n">
        <v>3.363</v>
      </c>
      <c r="O14" s="46" t="n">
        <v>3.06328251872806</v>
      </c>
      <c r="P14" s="163"/>
      <c r="Q14" s="164"/>
      <c r="R14" s="164"/>
      <c r="S14" s="165"/>
      <c r="T14" s="41" t="n">
        <v>50.4333333333333</v>
      </c>
      <c r="U14" s="42" t="n">
        <v>40.4</v>
      </c>
      <c r="V14" s="42" t="n">
        <v>66</v>
      </c>
      <c r="W14" s="43" t="n">
        <v>-1</v>
      </c>
      <c r="X14" s="41" t="n">
        <v>42.9666666666667</v>
      </c>
      <c r="Y14" s="42" t="n">
        <v>28.4666666666667</v>
      </c>
      <c r="Z14" s="42" t="n">
        <v>126</v>
      </c>
      <c r="AA14" s="43" t="n">
        <v>0</v>
      </c>
      <c r="AB14" s="47" t="n">
        <v>2472.26666666667</v>
      </c>
    </row>
    <row r="15" customFormat="false" ht="12.75" hidden="false" customHeight="false" outlineLevel="0" collapsed="false">
      <c r="A15" s="48" t="n">
        <v>35765</v>
      </c>
      <c r="B15" s="49" t="n">
        <v>22445</v>
      </c>
      <c r="C15" s="50" t="n">
        <v>18783.0433467742</v>
      </c>
      <c r="D15" s="50" t="n">
        <v>14391.0241935484</v>
      </c>
      <c r="E15" s="51" t="n">
        <v>17389.7715053763</v>
      </c>
      <c r="F15" s="53" t="n">
        <v>25.075</v>
      </c>
      <c r="G15" s="53" t="n">
        <v>23.578125</v>
      </c>
      <c r="H15" s="53" t="n">
        <v>24.3265625</v>
      </c>
      <c r="I15" s="52"/>
      <c r="J15" s="53"/>
      <c r="K15" s="53"/>
      <c r="L15" s="53"/>
      <c r="M15" s="52" t="n">
        <v>2.3495</v>
      </c>
      <c r="N15" s="53" t="n">
        <v>2.7775</v>
      </c>
      <c r="O15" s="54" t="n">
        <v>2.4988213107025</v>
      </c>
      <c r="P15" s="166"/>
      <c r="Q15" s="167"/>
      <c r="R15" s="167"/>
      <c r="S15" s="168"/>
      <c r="T15" s="49" t="n">
        <v>44.0322580645161</v>
      </c>
      <c r="U15" s="50" t="n">
        <v>34.1290322580645</v>
      </c>
      <c r="V15" s="50" t="n">
        <v>-68</v>
      </c>
      <c r="W15" s="51" t="n">
        <v>0</v>
      </c>
      <c r="X15" s="49" t="n">
        <v>36.258064516129</v>
      </c>
      <c r="Y15" s="50" t="n">
        <v>23.2903225806452</v>
      </c>
      <c r="Z15" s="50" t="n">
        <v>-93</v>
      </c>
      <c r="AA15" s="51" t="n">
        <v>0</v>
      </c>
      <c r="AB15" s="55" t="n">
        <v>1020.3125</v>
      </c>
    </row>
    <row r="16" customFormat="false" ht="12.75" hidden="false" customHeight="false" outlineLevel="0" collapsed="false">
      <c r="A16" s="56" t="n">
        <v>35796</v>
      </c>
      <c r="B16" s="57" t="n">
        <v>21773</v>
      </c>
      <c r="C16" s="58" t="n">
        <v>18441.3064516129</v>
      </c>
      <c r="D16" s="58" t="n">
        <v>14133.1451612903</v>
      </c>
      <c r="E16" s="59" t="n">
        <v>17056.3413978495</v>
      </c>
      <c r="F16" s="61" t="n">
        <v>21.7763157894737</v>
      </c>
      <c r="G16" s="61" t="n">
        <v>20.1447368421053</v>
      </c>
      <c r="H16" s="61" t="n">
        <v>20.9605263157895</v>
      </c>
      <c r="I16" s="60"/>
      <c r="J16" s="61"/>
      <c r="K16" s="61"/>
      <c r="L16" s="61"/>
      <c r="M16" s="60" t="n">
        <v>2.1062</v>
      </c>
      <c r="N16" s="61" t="n">
        <v>2.57088888888889</v>
      </c>
      <c r="O16" s="62" t="n">
        <v>2.14757190004715</v>
      </c>
      <c r="P16" s="169"/>
      <c r="Q16" s="170"/>
      <c r="R16" s="170"/>
      <c r="S16" s="171"/>
      <c r="T16" s="57" t="n">
        <v>45.4193548387097</v>
      </c>
      <c r="U16" s="58" t="n">
        <v>35</v>
      </c>
      <c r="V16" s="58" t="n">
        <v>-266</v>
      </c>
      <c r="W16" s="59" t="n">
        <v>0</v>
      </c>
      <c r="X16" s="57" t="n">
        <v>35.3548387096774</v>
      </c>
      <c r="Y16" s="58" t="n">
        <v>22.4516129032258</v>
      </c>
      <c r="Z16" s="58" t="n">
        <v>-250</v>
      </c>
      <c r="AA16" s="59" t="n">
        <v>0</v>
      </c>
      <c r="AB16" s="63" t="n">
        <v>1439.0625</v>
      </c>
    </row>
    <row r="17" customFormat="false" ht="12.75" hidden="false" customHeight="false" outlineLevel="0" collapsed="false">
      <c r="A17" s="64" t="n">
        <v>35827</v>
      </c>
      <c r="B17" s="65" t="n">
        <v>21404</v>
      </c>
      <c r="C17" s="66" t="n">
        <v>18365.859375</v>
      </c>
      <c r="D17" s="66" t="n">
        <v>14242.4285714286</v>
      </c>
      <c r="E17" s="67" t="n">
        <v>17036.3720238095</v>
      </c>
      <c r="F17" s="69" t="n">
        <v>20.6318181818182</v>
      </c>
      <c r="G17" s="69" t="n">
        <v>19.8181818181818</v>
      </c>
      <c r="H17" s="69" t="n">
        <v>20.225</v>
      </c>
      <c r="I17" s="68"/>
      <c r="J17" s="69"/>
      <c r="K17" s="69"/>
      <c r="L17" s="69"/>
      <c r="M17" s="68" t="n">
        <v>2.2185</v>
      </c>
      <c r="N17" s="69" t="n">
        <v>2.43133333333333</v>
      </c>
      <c r="O17" s="70" t="n">
        <v>1.86398339082028</v>
      </c>
      <c r="P17" s="172"/>
      <c r="Q17" s="173"/>
      <c r="R17" s="173"/>
      <c r="S17" s="174"/>
      <c r="T17" s="65" t="n">
        <v>46.25</v>
      </c>
      <c r="U17" s="66" t="n">
        <v>35.3214285714286</v>
      </c>
      <c r="V17" s="66" t="n">
        <v>-211</v>
      </c>
      <c r="W17" s="67" t="n">
        <v>0</v>
      </c>
      <c r="X17" s="65" t="n">
        <v>39.8928571428571</v>
      </c>
      <c r="Y17" s="66" t="n">
        <v>23.6071428571429</v>
      </c>
      <c r="Z17" s="66" t="n">
        <v>-224</v>
      </c>
      <c r="AA17" s="67" t="n">
        <v>0</v>
      </c>
      <c r="AB17" s="71" t="n">
        <v>1443.5</v>
      </c>
    </row>
    <row r="18" customFormat="false" ht="12.75" hidden="false" customHeight="false" outlineLevel="0" collapsed="false">
      <c r="A18" s="72" t="n">
        <v>35855</v>
      </c>
      <c r="B18" s="73" t="n">
        <v>21491</v>
      </c>
      <c r="C18" s="74" t="n">
        <v>18197.6149193548</v>
      </c>
      <c r="D18" s="74" t="n">
        <v>13947.4959677419</v>
      </c>
      <c r="E18" s="75" t="n">
        <v>16833.4045698925</v>
      </c>
      <c r="F18" s="77" t="n">
        <v>19.9021739130435</v>
      </c>
      <c r="G18" s="77" t="n">
        <v>19.0826086956522</v>
      </c>
      <c r="H18" s="77" t="n">
        <v>19.4923913043478</v>
      </c>
      <c r="I18" s="76"/>
      <c r="J18" s="77"/>
      <c r="K18" s="77"/>
      <c r="L18" s="77"/>
      <c r="M18" s="76" t="n">
        <v>2.225</v>
      </c>
      <c r="N18" s="77" t="n">
        <v>2.50516129032258</v>
      </c>
      <c r="O18" s="78" t="n">
        <v>1.84179132198934</v>
      </c>
      <c r="P18" s="175"/>
      <c r="Q18" s="176"/>
      <c r="R18" s="176"/>
      <c r="S18" s="177"/>
      <c r="T18" s="73" t="n">
        <v>51.6129032258065</v>
      </c>
      <c r="U18" s="74" t="n">
        <v>38.3870967741936</v>
      </c>
      <c r="V18" s="74" t="n">
        <v>-87</v>
      </c>
      <c r="W18" s="75" t="n">
        <v>18</v>
      </c>
      <c r="X18" s="73" t="n">
        <v>47.741935483871</v>
      </c>
      <c r="Y18" s="74" t="n">
        <v>29.0322580645161</v>
      </c>
      <c r="Z18" s="74" t="n">
        <v>-113</v>
      </c>
      <c r="AA18" s="75" t="n">
        <v>10</v>
      </c>
      <c r="AB18" s="79" t="n">
        <v>1496.2</v>
      </c>
    </row>
    <row r="19" customFormat="false" ht="12.75" hidden="false" customHeight="false" outlineLevel="0" collapsed="false">
      <c r="A19" s="64" t="n">
        <v>35886</v>
      </c>
      <c r="B19" s="65" t="n">
        <v>19429</v>
      </c>
      <c r="C19" s="66" t="n">
        <v>17022.0270833333</v>
      </c>
      <c r="D19" s="66" t="n">
        <v>12976.2583333333</v>
      </c>
      <c r="E19" s="67" t="n">
        <v>15739.5208333333</v>
      </c>
      <c r="F19" s="69" t="n">
        <v>19.4318181818182</v>
      </c>
      <c r="G19" s="69" t="n">
        <v>18.3977272727273</v>
      </c>
      <c r="H19" s="69" t="n">
        <v>18.9147727272727</v>
      </c>
      <c r="I19" s="68"/>
      <c r="J19" s="69"/>
      <c r="K19" s="69"/>
      <c r="L19" s="69"/>
      <c r="M19" s="68" t="n">
        <v>2.4469</v>
      </c>
      <c r="N19" s="69" t="n">
        <v>2.70555555555556</v>
      </c>
      <c r="O19" s="70" t="n">
        <v>2.21406494390936</v>
      </c>
      <c r="P19" s="172"/>
      <c r="Q19" s="173"/>
      <c r="R19" s="173"/>
      <c r="S19" s="174"/>
      <c r="T19" s="65" t="n">
        <v>61.2</v>
      </c>
      <c r="U19" s="66" t="n">
        <v>46.4333333333333</v>
      </c>
      <c r="V19" s="66" t="n">
        <v>-67</v>
      </c>
      <c r="W19" s="67" t="n">
        <v>-4</v>
      </c>
      <c r="X19" s="65" t="n">
        <v>60.0333333333333</v>
      </c>
      <c r="Y19" s="66" t="n">
        <v>37.4666666666667</v>
      </c>
      <c r="Z19" s="66" t="n">
        <v>-61</v>
      </c>
      <c r="AA19" s="67" t="n">
        <v>0</v>
      </c>
      <c r="AB19" s="71" t="n">
        <v>3139.4</v>
      </c>
    </row>
    <row r="20" customFormat="false" ht="12.75" hidden="false" customHeight="false" outlineLevel="0" collapsed="false">
      <c r="A20" s="72" t="n">
        <v>35916</v>
      </c>
      <c r="B20" s="73" t="n">
        <v>22618</v>
      </c>
      <c r="C20" s="74" t="n">
        <v>17482.1612903226</v>
      </c>
      <c r="D20" s="74" t="n">
        <v>12916.4758064516</v>
      </c>
      <c r="E20" s="75" t="n">
        <v>16059.2258064516</v>
      </c>
      <c r="F20" s="77" t="n">
        <v>26.2368421052632</v>
      </c>
      <c r="G20" s="77" t="n">
        <v>24.0657894736842</v>
      </c>
      <c r="H20" s="77" t="n">
        <v>25.1513157894737</v>
      </c>
      <c r="I20" s="76"/>
      <c r="J20" s="77"/>
      <c r="K20" s="77"/>
      <c r="L20" s="77"/>
      <c r="M20" s="76" t="n">
        <v>2.127</v>
      </c>
      <c r="N20" s="77" t="n">
        <v>2.38283333333333</v>
      </c>
      <c r="O20" s="78" t="n">
        <v>2.13599717114569</v>
      </c>
      <c r="P20" s="175"/>
      <c r="Q20" s="176"/>
      <c r="R20" s="176"/>
      <c r="S20" s="177"/>
      <c r="T20" s="73" t="n">
        <v>72.9354838709677</v>
      </c>
      <c r="U20" s="74" t="n">
        <v>56.6129032258065</v>
      </c>
      <c r="V20" s="74" t="n">
        <v>-43</v>
      </c>
      <c r="W20" s="75" t="n">
        <v>49</v>
      </c>
      <c r="X20" s="73" t="n">
        <v>74.0645161290323</v>
      </c>
      <c r="Y20" s="74" t="n">
        <v>51.6129032258065</v>
      </c>
      <c r="Z20" s="74" t="n">
        <v>-139</v>
      </c>
      <c r="AA20" s="75" t="n">
        <v>20</v>
      </c>
      <c r="AB20" s="79" t="n">
        <v>2655.6875</v>
      </c>
    </row>
    <row r="21" customFormat="false" ht="12.75" hidden="false" customHeight="false" outlineLevel="0" collapsed="false">
      <c r="A21" s="64" t="n">
        <v>35947</v>
      </c>
      <c r="B21" s="65" t="n">
        <v>27283</v>
      </c>
      <c r="C21" s="66" t="n">
        <v>19389.0083333333</v>
      </c>
      <c r="D21" s="66" t="n">
        <v>14210.9541666667</v>
      </c>
      <c r="E21" s="67" t="n">
        <v>17779.275</v>
      </c>
      <c r="F21" s="69" t="n">
        <v>32.2386363636364</v>
      </c>
      <c r="G21" s="69" t="n">
        <v>28.4090909090909</v>
      </c>
      <c r="H21" s="69" t="n">
        <v>30.3238636363636</v>
      </c>
      <c r="I21" s="68"/>
      <c r="J21" s="69"/>
      <c r="K21" s="69"/>
      <c r="L21" s="69"/>
      <c r="M21" s="68" t="n">
        <v>2.1555</v>
      </c>
      <c r="N21" s="69" t="n">
        <v>2.34033333333333</v>
      </c>
      <c r="O21" s="70" t="n">
        <v>2.09181632448959</v>
      </c>
      <c r="P21" s="172"/>
      <c r="Q21" s="173"/>
      <c r="R21" s="173"/>
      <c r="S21" s="174"/>
      <c r="T21" s="65" t="n">
        <v>76.6666666666667</v>
      </c>
      <c r="U21" s="66" t="n">
        <v>63.3</v>
      </c>
      <c r="V21" s="66" t="n">
        <v>8</v>
      </c>
      <c r="W21" s="67" t="n">
        <v>-23</v>
      </c>
      <c r="X21" s="65" t="n">
        <v>74.5666666666667</v>
      </c>
      <c r="Y21" s="66" t="n">
        <v>57.9</v>
      </c>
      <c r="Z21" s="66" t="n">
        <v>55</v>
      </c>
      <c r="AA21" s="67" t="n">
        <v>37</v>
      </c>
      <c r="AB21" s="71" t="n">
        <v>1602.4</v>
      </c>
    </row>
    <row r="22" customFormat="false" ht="12.75" hidden="false" customHeight="false" outlineLevel="0" collapsed="false">
      <c r="A22" s="72" t="n">
        <v>35977</v>
      </c>
      <c r="B22" s="73" t="n">
        <v>28161</v>
      </c>
      <c r="C22" s="74" t="n">
        <v>21116.9213709677</v>
      </c>
      <c r="D22" s="74" t="n">
        <v>15703.4314516129</v>
      </c>
      <c r="E22" s="75" t="n">
        <v>19460.5282258065</v>
      </c>
      <c r="F22" s="77" t="n">
        <v>41.5217391304348</v>
      </c>
      <c r="G22" s="77" t="n">
        <v>28.9021739130435</v>
      </c>
      <c r="H22" s="77" t="n">
        <v>35.2119565217391</v>
      </c>
      <c r="I22" s="76"/>
      <c r="J22" s="77"/>
      <c r="K22" s="77"/>
      <c r="L22" s="77"/>
      <c r="M22" s="76" t="n">
        <v>2.1907</v>
      </c>
      <c r="N22" s="77" t="n">
        <v>2.463</v>
      </c>
      <c r="O22" s="78" t="n">
        <v>2.09038761018959</v>
      </c>
      <c r="P22" s="175"/>
      <c r="Q22" s="176"/>
      <c r="R22" s="176"/>
      <c r="S22" s="177"/>
      <c r="T22" s="73" t="n">
        <v>85</v>
      </c>
      <c r="U22" s="74" t="n">
        <v>70.9354838709677</v>
      </c>
      <c r="V22" s="74" t="n">
        <v>-1</v>
      </c>
      <c r="W22" s="75" t="n">
        <v>53</v>
      </c>
      <c r="X22" s="73" t="n">
        <v>80.7741935483871</v>
      </c>
      <c r="Y22" s="74" t="n">
        <v>60.9677419354839</v>
      </c>
      <c r="Z22" s="74" t="n">
        <v>3</v>
      </c>
      <c r="AA22" s="75" t="n">
        <v>-21</v>
      </c>
      <c r="AB22" s="79" t="n">
        <v>386.933333333333</v>
      </c>
    </row>
    <row r="23" customFormat="false" ht="12.75" hidden="false" customHeight="false" outlineLevel="0" collapsed="false">
      <c r="A23" s="64" t="n">
        <v>36008</v>
      </c>
      <c r="B23" s="65" t="n">
        <v>26830</v>
      </c>
      <c r="C23" s="66" t="n">
        <v>21356.0584677419</v>
      </c>
      <c r="D23" s="66" t="n">
        <v>15964.2580645161</v>
      </c>
      <c r="E23" s="67" t="n">
        <v>19705.3333333333</v>
      </c>
      <c r="F23" s="69" t="n">
        <v>27.7962962962963</v>
      </c>
      <c r="G23" s="69" t="n">
        <v>23.7592592592593</v>
      </c>
      <c r="H23" s="69" t="n">
        <v>25.7777777777778</v>
      </c>
      <c r="I23" s="68"/>
      <c r="J23" s="69"/>
      <c r="K23" s="69"/>
      <c r="L23" s="69"/>
      <c r="M23" s="68" t="n">
        <v>1.8473</v>
      </c>
      <c r="N23" s="69" t="n">
        <v>2.05983870967742</v>
      </c>
      <c r="O23" s="70" t="n">
        <v>1.69843514963741</v>
      </c>
      <c r="P23" s="172"/>
      <c r="Q23" s="173"/>
      <c r="R23" s="173"/>
      <c r="S23" s="174"/>
      <c r="T23" s="65" t="n">
        <v>84.8064516129032</v>
      </c>
      <c r="U23" s="66" t="n">
        <v>71</v>
      </c>
      <c r="V23" s="66" t="n">
        <v>-2</v>
      </c>
      <c r="W23" s="67" t="n">
        <v>86</v>
      </c>
      <c r="X23" s="65" t="n">
        <v>81.5483870967742</v>
      </c>
      <c r="Y23" s="66" t="n">
        <v>60.6129032258065</v>
      </c>
      <c r="Z23" s="66" t="n">
        <v>0</v>
      </c>
      <c r="AA23" s="67" t="n">
        <v>51</v>
      </c>
      <c r="AB23" s="71" t="n">
        <v>397.3125</v>
      </c>
    </row>
    <row r="24" customFormat="false" ht="12.75" hidden="false" customHeight="false" outlineLevel="0" collapsed="false">
      <c r="A24" s="72" t="n">
        <v>36039</v>
      </c>
      <c r="B24" s="73" t="n">
        <v>24368</v>
      </c>
      <c r="C24" s="74" t="n">
        <v>19324.4270833333</v>
      </c>
      <c r="D24" s="74" t="n">
        <v>14339.25</v>
      </c>
      <c r="E24" s="75" t="n">
        <v>17751.8291666667</v>
      </c>
      <c r="F24" s="77" t="n">
        <v>24.0978260869565</v>
      </c>
      <c r="G24" s="77" t="n">
        <v>21.504347826087</v>
      </c>
      <c r="H24" s="77" t="n">
        <v>22.8010869565217</v>
      </c>
      <c r="I24" s="76"/>
      <c r="J24" s="77"/>
      <c r="K24" s="77"/>
      <c r="L24" s="77"/>
      <c r="M24" s="76" t="n">
        <v>1.9986</v>
      </c>
      <c r="N24" s="77" t="n">
        <v>2.18844827586207</v>
      </c>
      <c r="O24" s="78" t="n">
        <v>1.81293639568038</v>
      </c>
      <c r="P24" s="175"/>
      <c r="Q24" s="176"/>
      <c r="R24" s="176"/>
      <c r="S24" s="177"/>
      <c r="T24" s="73" t="n">
        <v>78.5666666666667</v>
      </c>
      <c r="U24" s="74" t="n">
        <v>64.6666666666667</v>
      </c>
      <c r="V24" s="74" t="n">
        <v>-31</v>
      </c>
      <c r="W24" s="75" t="n">
        <v>79</v>
      </c>
      <c r="X24" s="73" t="n">
        <v>74.1666666666667</v>
      </c>
      <c r="Y24" s="74" t="n">
        <v>52.6166666666667</v>
      </c>
      <c r="Z24" s="74" t="n">
        <v>-37</v>
      </c>
      <c r="AA24" s="75" t="n">
        <v>24</v>
      </c>
      <c r="AB24" s="79" t="n">
        <v>722.066666666667</v>
      </c>
    </row>
    <row r="25" customFormat="false" ht="12.75" hidden="false" customHeight="false" outlineLevel="0" collapsed="false">
      <c r="A25" s="64" t="n">
        <v>36069</v>
      </c>
      <c r="B25" s="65" t="n">
        <v>20526</v>
      </c>
      <c r="C25" s="66" t="n">
        <v>17468.9899193548</v>
      </c>
      <c r="D25" s="66" t="n">
        <v>13018.5887096774</v>
      </c>
      <c r="E25" s="67" t="n">
        <v>16035.2594086021</v>
      </c>
      <c r="F25" s="69" t="n">
        <v>22.6696428571429</v>
      </c>
      <c r="G25" s="69" t="n">
        <v>20.6767857142857</v>
      </c>
      <c r="H25" s="69" t="n">
        <v>21.6732142857143</v>
      </c>
      <c r="I25" s="68"/>
      <c r="J25" s="69"/>
      <c r="K25" s="69"/>
      <c r="L25" s="69"/>
      <c r="M25" s="68" t="n">
        <v>1.8832</v>
      </c>
      <c r="N25" s="69" t="n">
        <v>2.10758064516129</v>
      </c>
      <c r="O25" s="70" t="n">
        <v>1.9028688583144</v>
      </c>
      <c r="P25" s="172"/>
      <c r="Q25" s="173"/>
      <c r="R25" s="173"/>
      <c r="S25" s="174"/>
      <c r="T25" s="65" t="n">
        <v>64.7741935483871</v>
      </c>
      <c r="U25" s="66" t="n">
        <v>53.0967741935484</v>
      </c>
      <c r="V25" s="66" t="n">
        <v>-54</v>
      </c>
      <c r="W25" s="67" t="n">
        <v>-9</v>
      </c>
      <c r="X25" s="65" t="n">
        <v>59.6774193548387</v>
      </c>
      <c r="Y25" s="66" t="n">
        <v>41.7096774193548</v>
      </c>
      <c r="Z25" s="66" t="n">
        <v>-7</v>
      </c>
      <c r="AA25" s="67" t="n">
        <v>0</v>
      </c>
      <c r="AB25" s="71" t="n">
        <v>1476.93333333333</v>
      </c>
    </row>
    <row r="26" customFormat="false" ht="12.75" hidden="false" customHeight="false" outlineLevel="0" collapsed="false">
      <c r="A26" s="72" t="n">
        <v>36100</v>
      </c>
      <c r="B26" s="73" t="n">
        <v>21237</v>
      </c>
      <c r="C26" s="74" t="n">
        <v>17894.3708333333</v>
      </c>
      <c r="D26" s="74" t="n">
        <v>13532.5208333333</v>
      </c>
      <c r="E26" s="75" t="n">
        <v>16490.6708333333</v>
      </c>
      <c r="F26" s="77" t="n">
        <v>23.4519230769231</v>
      </c>
      <c r="G26" s="77" t="n">
        <v>21.7692307692308</v>
      </c>
      <c r="H26" s="77" t="n">
        <v>22.6105769230769</v>
      </c>
      <c r="I26" s="76"/>
      <c r="J26" s="77"/>
      <c r="K26" s="77"/>
      <c r="L26" s="77"/>
      <c r="M26" s="76" t="n">
        <v>2.0993</v>
      </c>
      <c r="N26" s="77" t="n">
        <v>2.365</v>
      </c>
      <c r="O26" s="78" t="n">
        <v>1.74053119597674</v>
      </c>
      <c r="P26" s="175"/>
      <c r="Q26" s="176"/>
      <c r="R26" s="176"/>
      <c r="S26" s="177"/>
      <c r="T26" s="73" t="n">
        <v>54.2333333333333</v>
      </c>
      <c r="U26" s="74" t="n">
        <v>43.7333333333333</v>
      </c>
      <c r="V26" s="74" t="n">
        <v>-42</v>
      </c>
      <c r="W26" s="75" t="n">
        <v>-1</v>
      </c>
      <c r="X26" s="73" t="n">
        <v>47.4666666666667</v>
      </c>
      <c r="Y26" s="74" t="n">
        <v>32.3333333333333</v>
      </c>
      <c r="Z26" s="74" t="n">
        <v>1</v>
      </c>
      <c r="AA26" s="75" t="n">
        <v>0</v>
      </c>
      <c r="AB26" s="79" t="n">
        <v>2399.33333333333</v>
      </c>
    </row>
    <row r="27" customFormat="false" ht="12.75" hidden="false" customHeight="false" outlineLevel="0" collapsed="false">
      <c r="A27" s="80" t="n">
        <v>36130</v>
      </c>
      <c r="B27" s="81" t="n">
        <v>22947</v>
      </c>
      <c r="C27" s="82" t="n">
        <v>18783.9879032258</v>
      </c>
      <c r="D27" s="82" t="n">
        <v>14249.6733870968</v>
      </c>
      <c r="E27" s="83" t="n">
        <v>17349.9287634409</v>
      </c>
      <c r="F27" s="85" t="n">
        <v>22.0208333333333</v>
      </c>
      <c r="G27" s="85" t="n">
        <v>20.125</v>
      </c>
      <c r="H27" s="85" t="n">
        <v>21.0729166666667</v>
      </c>
      <c r="I27" s="84"/>
      <c r="J27" s="85"/>
      <c r="K27" s="85"/>
      <c r="L27" s="85"/>
      <c r="M27" s="84" t="n">
        <v>1.6705</v>
      </c>
      <c r="N27" s="85" t="n">
        <v>2.08775862068966</v>
      </c>
      <c r="O27" s="86" t="n">
        <v>1.58623005157659</v>
      </c>
      <c r="P27" s="178"/>
      <c r="Q27" s="179"/>
      <c r="R27" s="179"/>
      <c r="S27" s="180"/>
      <c r="T27" s="81" t="n">
        <v>49.258064516129</v>
      </c>
      <c r="U27" s="82" t="n">
        <v>38.7096774193548</v>
      </c>
      <c r="V27" s="82" t="n">
        <v>-219</v>
      </c>
      <c r="W27" s="83" t="n">
        <v>2</v>
      </c>
      <c r="X27" s="81" t="n">
        <v>42.9354838709677</v>
      </c>
      <c r="Y27" s="82" t="n">
        <v>24.5161290322581</v>
      </c>
      <c r="Z27" s="82" t="n">
        <v>-219</v>
      </c>
      <c r="AA27" s="83" t="n">
        <v>0</v>
      </c>
      <c r="AB27" s="87" t="n">
        <v>2323.75</v>
      </c>
    </row>
    <row r="28" customFormat="false" ht="12.75" hidden="false" customHeight="false" outlineLevel="0" collapsed="false">
      <c r="A28" s="24" t="n">
        <v>36161</v>
      </c>
      <c r="B28" s="25" t="n">
        <v>23878</v>
      </c>
      <c r="C28" s="26" t="n">
        <v>19369.1028225806</v>
      </c>
      <c r="D28" s="26" t="n">
        <v>15143.4919354839</v>
      </c>
      <c r="E28" s="27" t="n">
        <v>18014.5833333333</v>
      </c>
      <c r="F28" s="29" t="n">
        <v>23.0333333333333</v>
      </c>
      <c r="G28" s="29" t="n">
        <v>20.8333333333333</v>
      </c>
      <c r="H28" s="29" t="n">
        <v>21.9333333333333</v>
      </c>
      <c r="I28" s="28"/>
      <c r="J28" s="29"/>
      <c r="K28" s="29"/>
      <c r="L28" s="29"/>
      <c r="M28" s="28" t="n">
        <v>1.8445</v>
      </c>
      <c r="N28" s="29" t="n">
        <v>2.54534482758621</v>
      </c>
      <c r="O28" s="30" t="n">
        <v>1.72626285184909</v>
      </c>
      <c r="P28" s="157"/>
      <c r="Q28" s="158"/>
      <c r="R28" s="158"/>
      <c r="S28" s="159"/>
      <c r="T28" s="25" t="n">
        <v>40.5161290322581</v>
      </c>
      <c r="U28" s="26" t="n">
        <v>27.2903225806452</v>
      </c>
      <c r="V28" s="26" t="n">
        <v>-72</v>
      </c>
      <c r="W28" s="27" t="n">
        <v>0</v>
      </c>
      <c r="X28" s="25" t="n">
        <v>30.3870967741935</v>
      </c>
      <c r="Y28" s="26" t="n">
        <v>13.0967741935484</v>
      </c>
      <c r="Z28" s="26" t="n">
        <v>-28</v>
      </c>
      <c r="AA28" s="27" t="n">
        <v>0</v>
      </c>
      <c r="AB28" s="31" t="n">
        <v>2456.8125</v>
      </c>
    </row>
    <row r="29" customFormat="false" ht="12.75" hidden="false" customHeight="false" outlineLevel="0" collapsed="false">
      <c r="A29" s="32" t="n">
        <v>36192</v>
      </c>
      <c r="B29" s="33" t="n">
        <v>22492</v>
      </c>
      <c r="C29" s="34" t="n">
        <v>18814.6049107143</v>
      </c>
      <c r="D29" s="34" t="n">
        <v>14661.0044642857</v>
      </c>
      <c r="E29" s="35" t="n">
        <v>17472.0758928571</v>
      </c>
      <c r="F29" s="37" t="n">
        <v>20.2980769230769</v>
      </c>
      <c r="G29" s="37" t="n">
        <v>18.1730769230769</v>
      </c>
      <c r="H29" s="37" t="n">
        <v>19.2355769230769</v>
      </c>
      <c r="I29" s="36"/>
      <c r="J29" s="37"/>
      <c r="K29" s="37"/>
      <c r="L29" s="37"/>
      <c r="M29" s="36" t="n">
        <v>1.7798</v>
      </c>
      <c r="N29" s="37" t="n">
        <v>2.06196428571429</v>
      </c>
      <c r="O29" s="38" t="n">
        <v>1.37120854942637</v>
      </c>
      <c r="P29" s="160"/>
      <c r="Q29" s="161"/>
      <c r="R29" s="161"/>
      <c r="S29" s="162"/>
      <c r="T29" s="33" t="n">
        <v>43.7142857142857</v>
      </c>
      <c r="U29" s="34" t="n">
        <v>31.5357142857143</v>
      </c>
      <c r="V29" s="34" t="n">
        <v>-122</v>
      </c>
      <c r="W29" s="35" t="n">
        <v>0</v>
      </c>
      <c r="X29" s="33" t="n">
        <v>37.3571428571429</v>
      </c>
      <c r="Y29" s="34" t="n">
        <v>19</v>
      </c>
      <c r="Z29" s="34" t="n">
        <v>-121</v>
      </c>
      <c r="AA29" s="35" t="n">
        <v>0</v>
      </c>
      <c r="AB29" s="39" t="n">
        <v>2700.71428571429</v>
      </c>
    </row>
    <row r="30" customFormat="false" ht="12.75" hidden="false" customHeight="false" outlineLevel="0" collapsed="false">
      <c r="A30" s="40" t="n">
        <v>36220</v>
      </c>
      <c r="B30" s="41" t="n">
        <v>21610</v>
      </c>
      <c r="C30" s="42" t="n">
        <v>18498.9697580645</v>
      </c>
      <c r="D30" s="42" t="n">
        <v>14426.6370967742</v>
      </c>
      <c r="E30" s="43" t="n">
        <v>17188.127688172</v>
      </c>
      <c r="F30" s="45" t="n">
        <v>20.9464285714286</v>
      </c>
      <c r="G30" s="45" t="n">
        <v>19.6428571428571</v>
      </c>
      <c r="H30" s="45" t="n">
        <v>20.2946428571429</v>
      </c>
      <c r="I30" s="44"/>
      <c r="J30" s="45"/>
      <c r="K30" s="45"/>
      <c r="L30" s="45"/>
      <c r="M30" s="44" t="n">
        <v>1.7742</v>
      </c>
      <c r="N30" s="45" t="n">
        <v>2.05935483870968</v>
      </c>
      <c r="O30" s="46" t="n">
        <v>1.76000519306589</v>
      </c>
      <c r="P30" s="163"/>
      <c r="Q30" s="164"/>
      <c r="R30" s="164"/>
      <c r="S30" s="165"/>
      <c r="T30" s="41" t="n">
        <v>50.2903225806452</v>
      </c>
      <c r="U30" s="42" t="n">
        <v>35</v>
      </c>
      <c r="V30" s="42" t="n">
        <v>-27</v>
      </c>
      <c r="W30" s="43" t="n">
        <v>0</v>
      </c>
      <c r="X30" s="41" t="n">
        <v>43.6451612903226</v>
      </c>
      <c r="Y30" s="42" t="n">
        <v>25.2258064516129</v>
      </c>
      <c r="Z30" s="42" t="n">
        <v>3</v>
      </c>
      <c r="AA30" s="43" t="n">
        <v>0</v>
      </c>
      <c r="AB30" s="47" t="n">
        <v>4551.6</v>
      </c>
    </row>
    <row r="31" customFormat="false" ht="12.75" hidden="false" customHeight="false" outlineLevel="0" collapsed="false">
      <c r="A31" s="32" t="n">
        <v>36251</v>
      </c>
      <c r="B31" s="33" t="n">
        <v>19098</v>
      </c>
      <c r="C31" s="34" t="n">
        <v>17074.38125</v>
      </c>
      <c r="D31" s="34" t="n">
        <v>13077.0333333333</v>
      </c>
      <c r="E31" s="35" t="n">
        <v>15811.4430555556</v>
      </c>
      <c r="F31" s="37" t="n">
        <v>23.34</v>
      </c>
      <c r="G31" s="37" t="n">
        <v>21.53</v>
      </c>
      <c r="H31" s="37" t="n">
        <v>22.435</v>
      </c>
      <c r="I31" s="36"/>
      <c r="J31" s="37"/>
      <c r="K31" s="37"/>
      <c r="L31" s="37"/>
      <c r="M31" s="36" t="n">
        <v>2.1245</v>
      </c>
      <c r="N31" s="37" t="n">
        <v>2.33483333333333</v>
      </c>
      <c r="O31" s="38" t="n">
        <v>2.05185484534848</v>
      </c>
      <c r="P31" s="160"/>
      <c r="Q31" s="161"/>
      <c r="R31" s="161"/>
      <c r="S31" s="162"/>
      <c r="T31" s="33" t="n">
        <v>61.3</v>
      </c>
      <c r="U31" s="34" t="n">
        <v>45.5666666666667</v>
      </c>
      <c r="V31" s="34" t="n">
        <v>-55</v>
      </c>
      <c r="W31" s="35" t="n">
        <v>-4</v>
      </c>
      <c r="X31" s="33" t="n">
        <v>58.1666666666667</v>
      </c>
      <c r="Y31" s="34" t="n">
        <v>35</v>
      </c>
      <c r="Z31" s="34" t="n">
        <v>5</v>
      </c>
      <c r="AA31" s="35" t="n">
        <v>0</v>
      </c>
      <c r="AB31" s="39" t="n">
        <v>6042.13333333333</v>
      </c>
    </row>
    <row r="32" customFormat="false" ht="12.75" hidden="false" customHeight="false" outlineLevel="0" collapsed="false">
      <c r="A32" s="40" t="n">
        <v>36281</v>
      </c>
      <c r="B32" s="41" t="n">
        <v>20137</v>
      </c>
      <c r="C32" s="42" t="n">
        <v>17307.1774193548</v>
      </c>
      <c r="D32" s="42" t="n">
        <v>12817.6693548387</v>
      </c>
      <c r="E32" s="43" t="n">
        <v>15913.5712365591</v>
      </c>
      <c r="F32" s="45" t="n">
        <v>28.9351851851852</v>
      </c>
      <c r="G32" s="45" t="n">
        <v>26.0255555555556</v>
      </c>
      <c r="H32" s="45" t="n">
        <v>27.4803703703704</v>
      </c>
      <c r="I32" s="44"/>
      <c r="J32" s="45"/>
      <c r="K32" s="45"/>
      <c r="L32" s="45"/>
      <c r="M32" s="44" t="n">
        <v>2.2548</v>
      </c>
      <c r="N32" s="45" t="n">
        <v>2.45290322580645</v>
      </c>
      <c r="O32" s="46" t="n">
        <v>2.17232437529467</v>
      </c>
      <c r="P32" s="163"/>
      <c r="Q32" s="164"/>
      <c r="R32" s="164"/>
      <c r="S32" s="165"/>
      <c r="T32" s="41" t="n">
        <v>70.6774193548387</v>
      </c>
      <c r="U32" s="42" t="n">
        <v>55.4838709677419</v>
      </c>
      <c r="V32" s="42" t="n">
        <v>-39</v>
      </c>
      <c r="W32" s="43" t="n">
        <v>-2</v>
      </c>
      <c r="X32" s="41" t="n">
        <v>71.5161290322581</v>
      </c>
      <c r="Y32" s="42" t="n">
        <v>47.258064516129</v>
      </c>
      <c r="Z32" s="42" t="n">
        <v>-51</v>
      </c>
      <c r="AA32" s="43" t="n">
        <v>-3</v>
      </c>
      <c r="AB32" s="47" t="n">
        <v>5074.1875</v>
      </c>
    </row>
    <row r="33" customFormat="false" ht="12.75" hidden="false" customHeight="false" outlineLevel="0" collapsed="false">
      <c r="A33" s="32" t="n">
        <v>36312</v>
      </c>
      <c r="B33" s="33" t="n">
        <v>28380</v>
      </c>
      <c r="C33" s="34" t="n">
        <v>21000.2208333333</v>
      </c>
      <c r="D33" s="34" t="n">
        <v>15377.2625</v>
      </c>
      <c r="E33" s="35" t="n">
        <v>19271.7472222222</v>
      </c>
      <c r="F33" s="37" t="n">
        <v>46.425</v>
      </c>
      <c r="G33" s="37" t="n">
        <v>37.5</v>
      </c>
      <c r="H33" s="37" t="n">
        <v>41.9625</v>
      </c>
      <c r="I33" s="36"/>
      <c r="J33" s="37"/>
      <c r="K33" s="37"/>
      <c r="L33" s="37"/>
      <c r="M33" s="36" t="n">
        <v>2.2952</v>
      </c>
      <c r="N33" s="37" t="n">
        <v>2.51216666666667</v>
      </c>
      <c r="O33" s="38" t="n">
        <v>2.2961224693898</v>
      </c>
      <c r="P33" s="160"/>
      <c r="Q33" s="161"/>
      <c r="R33" s="161"/>
      <c r="S33" s="162"/>
      <c r="T33" s="33" t="n">
        <v>81.9</v>
      </c>
      <c r="U33" s="34" t="n">
        <v>66.0333333333333</v>
      </c>
      <c r="V33" s="34" t="n">
        <v>-14</v>
      </c>
      <c r="W33" s="35" t="n">
        <v>82</v>
      </c>
      <c r="X33" s="33" t="n">
        <v>81.4333333333333</v>
      </c>
      <c r="Y33" s="34" t="n">
        <v>57.9666666666667</v>
      </c>
      <c r="Z33" s="34" t="n">
        <v>-9</v>
      </c>
      <c r="AA33" s="35" t="n">
        <v>79</v>
      </c>
      <c r="AB33" s="39" t="n">
        <v>2346.53333333333</v>
      </c>
    </row>
    <row r="34" customFormat="false" ht="12.75" hidden="false" customHeight="false" outlineLevel="0" collapsed="false">
      <c r="A34" s="40" t="n">
        <v>36342</v>
      </c>
      <c r="B34" s="41" t="n">
        <v>30311</v>
      </c>
      <c r="C34" s="42" t="n">
        <v>23387.0282258065</v>
      </c>
      <c r="D34" s="42" t="n">
        <v>17645.9838709677</v>
      </c>
      <c r="E34" s="43" t="n">
        <v>21652.7016129032</v>
      </c>
      <c r="F34" s="45" t="n">
        <v>92.18</v>
      </c>
      <c r="G34" s="45" t="n">
        <v>69.18</v>
      </c>
      <c r="H34" s="45" t="n">
        <v>80.68</v>
      </c>
      <c r="I34" s="44"/>
      <c r="J34" s="45"/>
      <c r="K34" s="45"/>
      <c r="L34" s="45"/>
      <c r="M34" s="44" t="n">
        <v>2.2894</v>
      </c>
      <c r="N34" s="45" t="n">
        <v>2.62903225806452</v>
      </c>
      <c r="O34" s="46" t="n">
        <v>2.57515547473115</v>
      </c>
      <c r="P34" s="163"/>
      <c r="Q34" s="164"/>
      <c r="R34" s="164"/>
      <c r="S34" s="165"/>
      <c r="T34" s="41" t="n">
        <v>89.4838709677419</v>
      </c>
      <c r="U34" s="42" t="n">
        <v>73.9354838709677</v>
      </c>
      <c r="V34" s="42" t="n">
        <v>-1</v>
      </c>
      <c r="W34" s="43" t="n">
        <v>167</v>
      </c>
      <c r="X34" s="41" t="n">
        <v>85.5161290322581</v>
      </c>
      <c r="Y34" s="42" t="n">
        <v>62.7741935483871</v>
      </c>
      <c r="Z34" s="42" t="n">
        <v>3</v>
      </c>
      <c r="AA34" s="43" t="n">
        <v>78</v>
      </c>
      <c r="AB34" s="47" t="n">
        <v>1711.26666666667</v>
      </c>
    </row>
    <row r="35" customFormat="false" ht="12.75" hidden="false" customHeight="false" outlineLevel="0" collapsed="false">
      <c r="A35" s="32" t="n">
        <v>36373</v>
      </c>
      <c r="B35" s="33" t="n">
        <v>26831</v>
      </c>
      <c r="C35" s="34" t="n">
        <v>21245.8911290323</v>
      </c>
      <c r="D35" s="34" t="n">
        <v>16044.4798387097</v>
      </c>
      <c r="E35" s="35" t="n">
        <v>19652.5658602151</v>
      </c>
      <c r="F35" s="37" t="n">
        <v>46.7634615384615</v>
      </c>
      <c r="G35" s="37" t="n">
        <v>36.3846153846154</v>
      </c>
      <c r="H35" s="37" t="n">
        <v>41.5740384615385</v>
      </c>
      <c r="I35" s="36"/>
      <c r="J35" s="37"/>
      <c r="K35" s="37"/>
      <c r="L35" s="37"/>
      <c r="M35" s="36" t="n">
        <v>2.7775</v>
      </c>
      <c r="N35" s="37" t="n">
        <v>3.05258064516129</v>
      </c>
      <c r="O35" s="38" t="n">
        <v>2.92618547569043</v>
      </c>
      <c r="P35" s="160"/>
      <c r="Q35" s="161"/>
      <c r="R35" s="161"/>
      <c r="S35" s="162"/>
      <c r="T35" s="33" t="n">
        <v>83.7096774193548</v>
      </c>
      <c r="U35" s="34" t="n">
        <v>69.8709677419355</v>
      </c>
      <c r="V35" s="34" t="n">
        <v>1</v>
      </c>
      <c r="W35" s="35" t="n">
        <v>55</v>
      </c>
      <c r="X35" s="33" t="n">
        <v>79.741935483871</v>
      </c>
      <c r="Y35" s="34" t="n">
        <v>58.6451612903226</v>
      </c>
      <c r="Z35" s="34" t="n">
        <v>5</v>
      </c>
      <c r="AA35" s="35" t="n">
        <v>-4</v>
      </c>
      <c r="AB35" s="39" t="n">
        <v>555.4375</v>
      </c>
    </row>
    <row r="36" customFormat="false" ht="12.75" hidden="false" customHeight="false" outlineLevel="0" collapsed="false">
      <c r="A36" s="40" t="n">
        <v>36404</v>
      </c>
      <c r="B36" s="41" t="n">
        <v>25493</v>
      </c>
      <c r="C36" s="42" t="n">
        <v>19798.73125</v>
      </c>
      <c r="D36" s="42" t="n">
        <v>14668.925</v>
      </c>
      <c r="E36" s="43" t="n">
        <v>18180.0125</v>
      </c>
      <c r="F36" s="45" t="n">
        <v>26.4351851851852</v>
      </c>
      <c r="G36" s="45" t="n">
        <v>24.5</v>
      </c>
      <c r="H36" s="45" t="n">
        <v>25.4675925925926</v>
      </c>
      <c r="I36" s="44"/>
      <c r="J36" s="45"/>
      <c r="K36" s="45"/>
      <c r="L36" s="45"/>
      <c r="M36" s="44" t="n">
        <v>2.5737</v>
      </c>
      <c r="N36" s="45" t="n">
        <v>2.84416666666667</v>
      </c>
      <c r="O36" s="46" t="n">
        <v>3.0614115833352</v>
      </c>
      <c r="P36" s="163"/>
      <c r="Q36" s="164"/>
      <c r="R36" s="164"/>
      <c r="S36" s="165"/>
      <c r="T36" s="41" t="n">
        <v>76.2</v>
      </c>
      <c r="U36" s="42" t="n">
        <v>64.4333333333333</v>
      </c>
      <c r="V36" s="42" t="n">
        <v>-25</v>
      </c>
      <c r="W36" s="43" t="n">
        <v>45</v>
      </c>
      <c r="X36" s="41" t="n">
        <v>74.5666666666667</v>
      </c>
      <c r="Y36" s="42" t="n">
        <v>55</v>
      </c>
      <c r="Z36" s="42" t="n">
        <v>-41</v>
      </c>
      <c r="AA36" s="43" t="n">
        <v>64</v>
      </c>
      <c r="AB36" s="47" t="n">
        <v>3155.26666666667</v>
      </c>
    </row>
    <row r="37" customFormat="false" ht="12.75" hidden="false" customHeight="false" outlineLevel="0" collapsed="false">
      <c r="A37" s="32" t="n">
        <v>36434</v>
      </c>
      <c r="B37" s="33" t="n">
        <v>20592</v>
      </c>
      <c r="C37" s="34" t="n">
        <v>17871.9899193548</v>
      </c>
      <c r="D37" s="34" t="n">
        <v>13522.5322580645</v>
      </c>
      <c r="E37" s="35" t="n">
        <v>16478.4610215054</v>
      </c>
      <c r="F37" s="37" t="n">
        <v>25.2142857142857</v>
      </c>
      <c r="G37" s="37" t="n">
        <v>23.0178571428571</v>
      </c>
      <c r="H37" s="37" t="n">
        <v>24.1160714285714</v>
      </c>
      <c r="I37" s="36"/>
      <c r="J37" s="37"/>
      <c r="K37" s="37"/>
      <c r="L37" s="37"/>
      <c r="M37" s="36" t="n">
        <v>2.6834</v>
      </c>
      <c r="N37" s="37" t="n">
        <v>2.96983870967742</v>
      </c>
      <c r="O37" s="38" t="n">
        <v>3.05542459007806</v>
      </c>
      <c r="P37" s="160"/>
      <c r="Q37" s="161"/>
      <c r="R37" s="161"/>
      <c r="S37" s="162"/>
      <c r="T37" s="33" t="n">
        <v>64.2903225806452</v>
      </c>
      <c r="U37" s="34" t="n">
        <v>50.8064516129032</v>
      </c>
      <c r="V37" s="34" t="n">
        <v>-11</v>
      </c>
      <c r="W37" s="35" t="n">
        <v>-13</v>
      </c>
      <c r="X37" s="33" t="n">
        <v>59.1935483870968</v>
      </c>
      <c r="Y37" s="34" t="n">
        <v>38.4516129032258</v>
      </c>
      <c r="Z37" s="34" t="n">
        <v>51</v>
      </c>
      <c r="AA37" s="35" t="n">
        <v>0</v>
      </c>
      <c r="AB37" s="39" t="n">
        <v>4001.8</v>
      </c>
    </row>
    <row r="38" customFormat="false" ht="12.75" hidden="false" customHeight="false" outlineLevel="0" collapsed="false">
      <c r="A38" s="40" t="n">
        <v>36465</v>
      </c>
      <c r="B38" s="41" t="n">
        <v>22690</v>
      </c>
      <c r="C38" s="42" t="n">
        <v>18150.3166666667</v>
      </c>
      <c r="D38" s="42" t="n">
        <v>13753.375</v>
      </c>
      <c r="E38" s="43" t="n">
        <v>16739.4291666667</v>
      </c>
      <c r="F38" s="45" t="n">
        <v>25.45</v>
      </c>
      <c r="G38" s="45" t="n">
        <v>23.0333333333333</v>
      </c>
      <c r="H38" s="45" t="n">
        <v>24.2416666666667</v>
      </c>
      <c r="I38" s="44"/>
      <c r="J38" s="45"/>
      <c r="K38" s="45"/>
      <c r="L38" s="45"/>
      <c r="M38" s="44" t="n">
        <v>2.3123</v>
      </c>
      <c r="N38" s="45" t="n">
        <v>2.68083333333333</v>
      </c>
      <c r="O38" s="46" t="n">
        <v>3.06793179317932</v>
      </c>
      <c r="P38" s="163"/>
      <c r="Q38" s="164"/>
      <c r="R38" s="164"/>
      <c r="S38" s="165"/>
      <c r="T38" s="41" t="n">
        <v>57.6666666666667</v>
      </c>
      <c r="U38" s="42" t="n">
        <v>45</v>
      </c>
      <c r="V38" s="42" t="n">
        <v>-108</v>
      </c>
      <c r="W38" s="43" t="n">
        <v>0</v>
      </c>
      <c r="X38" s="41" t="n">
        <v>52.5</v>
      </c>
      <c r="Y38" s="42" t="n">
        <v>35.5666666666667</v>
      </c>
      <c r="Z38" s="42" t="n">
        <v>-122</v>
      </c>
      <c r="AA38" s="43" t="n">
        <v>0</v>
      </c>
      <c r="AB38" s="47" t="n">
        <v>2399.6</v>
      </c>
    </row>
    <row r="39" customFormat="false" ht="12.75" hidden="false" customHeight="false" outlineLevel="0" collapsed="false">
      <c r="A39" s="32" t="n">
        <v>36495</v>
      </c>
      <c r="B39" s="33" t="n">
        <v>23019</v>
      </c>
      <c r="C39" s="34" t="n">
        <v>19175.0040322581</v>
      </c>
      <c r="D39" s="34" t="n">
        <v>14638.9959677419</v>
      </c>
      <c r="E39" s="35" t="n">
        <v>17742.5806451613</v>
      </c>
      <c r="F39" s="37" t="n">
        <v>23.8333333333333</v>
      </c>
      <c r="G39" s="37" t="n">
        <v>22.5952380952381</v>
      </c>
      <c r="H39" s="37" t="n">
        <v>23.2142857142857</v>
      </c>
      <c r="I39" s="36"/>
      <c r="J39" s="37"/>
      <c r="K39" s="37"/>
      <c r="L39" s="37"/>
      <c r="M39" s="36" t="n">
        <v>2.3547</v>
      </c>
      <c r="N39" s="37" t="n">
        <v>3.3391935483871</v>
      </c>
      <c r="O39" s="38" t="n">
        <v>3.01875425637802</v>
      </c>
      <c r="P39" s="160"/>
      <c r="Q39" s="161"/>
      <c r="R39" s="161"/>
      <c r="S39" s="162"/>
      <c r="T39" s="33" t="n">
        <v>46.4838709677419</v>
      </c>
      <c r="U39" s="34" t="n">
        <v>35.1935483870968</v>
      </c>
      <c r="V39" s="34" t="n">
        <v>-123</v>
      </c>
      <c r="W39" s="35" t="n">
        <v>0</v>
      </c>
      <c r="X39" s="33" t="n">
        <v>38.258064516129</v>
      </c>
      <c r="Y39" s="34" t="n">
        <v>23.6451612903226</v>
      </c>
      <c r="Z39" s="34" t="n">
        <v>-131</v>
      </c>
      <c r="AA39" s="35" t="n">
        <v>0</v>
      </c>
      <c r="AB39" s="39" t="n">
        <v>832.3125</v>
      </c>
    </row>
    <row r="40" customFormat="false" ht="12.75" hidden="false" customHeight="false" outlineLevel="0" collapsed="false">
      <c r="A40" s="56" t="n">
        <v>36526</v>
      </c>
      <c r="B40" s="57" t="n">
        <v>24051</v>
      </c>
      <c r="C40" s="58" t="n">
        <v>19892.5262096774</v>
      </c>
      <c r="D40" s="58" t="n">
        <v>15508.9435483871</v>
      </c>
      <c r="E40" s="59" t="n">
        <v>18485.6034946237</v>
      </c>
      <c r="F40" s="61" t="n">
        <v>33.2631578947368</v>
      </c>
      <c r="G40" s="61" t="n">
        <v>31.0921052631579</v>
      </c>
      <c r="H40" s="61" t="n">
        <v>32.1776315789474</v>
      </c>
      <c r="I40" s="60" t="n">
        <v>35.1539583333334</v>
      </c>
      <c r="J40" s="61"/>
      <c r="K40" s="61" t="n">
        <v>24.6589147286822</v>
      </c>
      <c r="L40" s="61"/>
      <c r="M40" s="60" t="n">
        <v>2.3987</v>
      </c>
      <c r="N40" s="61" t="n">
        <v>5.87112903225807</v>
      </c>
      <c r="O40" s="62" t="n">
        <v>3.42047362631</v>
      </c>
      <c r="P40" s="169" t="n">
        <f aca="false">J40/M40*1000</f>
        <v>0</v>
      </c>
      <c r="Q40" s="170" t="n">
        <f aca="false">J40/O40*1000</f>
        <v>0</v>
      </c>
      <c r="R40" s="170"/>
      <c r="S40" s="171"/>
      <c r="T40" s="57" t="n">
        <v>38.6774193548387</v>
      </c>
      <c r="U40" s="58" t="n">
        <v>25.4193548387097</v>
      </c>
      <c r="V40" s="58" t="n">
        <v>-14</v>
      </c>
      <c r="W40" s="59" t="n">
        <v>0</v>
      </c>
      <c r="X40" s="57" t="n">
        <v>27.7741935483871</v>
      </c>
      <c r="Y40" s="58" t="n">
        <v>11.1612903225806</v>
      </c>
      <c r="Z40" s="58" t="n">
        <v>40</v>
      </c>
      <c r="AA40" s="59" t="n">
        <v>0</v>
      </c>
      <c r="AB40" s="63" t="n">
        <v>412.6875</v>
      </c>
    </row>
    <row r="41" customFormat="false" ht="12.75" hidden="false" customHeight="false" outlineLevel="0" collapsed="false">
      <c r="A41" s="64" t="n">
        <v>36557</v>
      </c>
      <c r="B41" s="65" t="n">
        <v>23070</v>
      </c>
      <c r="C41" s="66" t="n">
        <v>19312.8297413793</v>
      </c>
      <c r="D41" s="66" t="n">
        <v>15118.875</v>
      </c>
      <c r="E41" s="67" t="n">
        <v>17955.9425287356</v>
      </c>
      <c r="F41" s="69" t="n">
        <v>31.8958333333333</v>
      </c>
      <c r="G41" s="69" t="n">
        <v>30.65625</v>
      </c>
      <c r="H41" s="69" t="n">
        <v>31.2760416666667</v>
      </c>
      <c r="I41" s="68" t="n">
        <v>33.49915625</v>
      </c>
      <c r="J41" s="69" t="n">
        <v>23.951875</v>
      </c>
      <c r="K41" s="69" t="n">
        <v>24.0861746987952</v>
      </c>
      <c r="L41" s="69" t="n">
        <v>16.8663888888889</v>
      </c>
      <c r="M41" s="68" t="n">
        <v>2.6587</v>
      </c>
      <c r="N41" s="69" t="n">
        <v>4.71206896551724</v>
      </c>
      <c r="O41" s="70" t="n">
        <v>3.5993242181361</v>
      </c>
      <c r="P41" s="172" t="n">
        <f aca="false">J41/M41*1000</f>
        <v>9008.86711550758</v>
      </c>
      <c r="Q41" s="173" t="n">
        <f aca="false">J41/O41*1000</f>
        <v>6654.54778408471</v>
      </c>
      <c r="R41" s="173" t="n">
        <f aca="false">L41/M41*1000</f>
        <v>6343.84807947076</v>
      </c>
      <c r="S41" s="174" t="n">
        <f aca="false">L41/O41*1000</f>
        <v>4685.98766510207</v>
      </c>
      <c r="T41" s="65" t="n">
        <v>43.7586206896552</v>
      </c>
      <c r="U41" s="66" t="n">
        <v>31.1034482758621</v>
      </c>
      <c r="V41" s="66" t="n">
        <v>-87</v>
      </c>
      <c r="W41" s="67" t="n">
        <v>0</v>
      </c>
      <c r="X41" s="65" t="n">
        <v>35.7931034482759</v>
      </c>
      <c r="Y41" s="66" t="n">
        <v>19.448275862069</v>
      </c>
      <c r="Z41" s="66" t="n">
        <v>-71</v>
      </c>
      <c r="AA41" s="67" t="n">
        <v>0</v>
      </c>
      <c r="AB41" s="71" t="n">
        <v>1202.71428571429</v>
      </c>
    </row>
    <row r="42" customFormat="false" ht="12.75" hidden="false" customHeight="false" outlineLevel="0" collapsed="false">
      <c r="A42" s="72" t="n">
        <v>36586</v>
      </c>
      <c r="B42" s="73" t="n">
        <v>21353</v>
      </c>
      <c r="C42" s="74" t="n">
        <v>18211.2379032258</v>
      </c>
      <c r="D42" s="74" t="n">
        <v>13942</v>
      </c>
      <c r="E42" s="75" t="n">
        <v>16834.3077956989</v>
      </c>
      <c r="F42" s="77" t="n">
        <v>28.5865384615385</v>
      </c>
      <c r="G42" s="77" t="n">
        <v>27.875</v>
      </c>
      <c r="H42" s="77" t="n">
        <v>28.2307692307692</v>
      </c>
      <c r="I42" s="76" t="n">
        <v>29.6739945652174</v>
      </c>
      <c r="J42" s="77" t="n">
        <v>25.9520380434783</v>
      </c>
      <c r="K42" s="77" t="n">
        <v>20.7841359773371</v>
      </c>
      <c r="L42" s="77" t="n">
        <v>17.9924501424501</v>
      </c>
      <c r="M42" s="76" t="n">
        <v>2.7815</v>
      </c>
      <c r="N42" s="77" t="n">
        <v>3.11274193548387</v>
      </c>
      <c r="O42" s="78" t="n">
        <v>3.30989620701201</v>
      </c>
      <c r="P42" s="175" t="n">
        <f aca="false">J42/M42*1000</f>
        <v>9330.23118586313</v>
      </c>
      <c r="Q42" s="176" t="n">
        <f aca="false">J42/O42*1000</f>
        <v>7840.7407424133</v>
      </c>
      <c r="R42" s="176" t="n">
        <f aca="false">L42/M42*1000</f>
        <v>6468.61410837682</v>
      </c>
      <c r="S42" s="177" t="n">
        <f aca="false">L42/O42*1000</f>
        <v>5435.9559989625</v>
      </c>
      <c r="T42" s="73" t="n">
        <v>54.4838709677419</v>
      </c>
      <c r="U42" s="74" t="n">
        <v>39.5806451612903</v>
      </c>
      <c r="V42" s="74" t="n">
        <v>-163</v>
      </c>
      <c r="W42" s="75" t="n">
        <v>0</v>
      </c>
      <c r="X42" s="73" t="n">
        <v>51.4838709677419</v>
      </c>
      <c r="Y42" s="74" t="n">
        <v>29.1290322580645</v>
      </c>
      <c r="Z42" s="74" t="n">
        <v>-178</v>
      </c>
      <c r="AA42" s="75" t="n">
        <v>0</v>
      </c>
      <c r="AB42" s="79" t="n">
        <v>3676.5625</v>
      </c>
    </row>
    <row r="43" customFormat="false" ht="12.75" hidden="false" customHeight="false" outlineLevel="0" collapsed="false">
      <c r="A43" s="64" t="n">
        <v>36617</v>
      </c>
      <c r="B43" s="65" t="n">
        <v>19851</v>
      </c>
      <c r="C43" s="66" t="n">
        <v>17472.1541666667</v>
      </c>
      <c r="D43" s="66" t="n">
        <v>13494.625</v>
      </c>
      <c r="E43" s="67" t="n">
        <v>16218.5041666667</v>
      </c>
      <c r="F43" s="68" t="n">
        <v>32.2188</v>
      </c>
      <c r="G43" s="69" t="n">
        <v>31</v>
      </c>
      <c r="H43" s="69" t="n">
        <v>31.6942</v>
      </c>
      <c r="I43" s="68" t="n">
        <v>34.5645486111111</v>
      </c>
      <c r="J43" s="69" t="n">
        <v>30.1698936170213</v>
      </c>
      <c r="K43" s="69" t="n">
        <v>20.4852996845426</v>
      </c>
      <c r="L43" s="69" t="n">
        <v>19.6461075949367</v>
      </c>
      <c r="M43" s="68" t="n">
        <v>3.02</v>
      </c>
      <c r="N43" s="69" t="n">
        <v>3.38933333333333</v>
      </c>
      <c r="O43" s="70" t="n">
        <v>3.29722821906251</v>
      </c>
      <c r="P43" s="172" t="n">
        <f aca="false">J43/M43*1000</f>
        <v>9990.03099901366</v>
      </c>
      <c r="Q43" s="173" t="n">
        <f aca="false">J43/O43*1000</f>
        <v>9150.077462821</v>
      </c>
      <c r="R43" s="173" t="n">
        <f aca="false">L43/M43*1000</f>
        <v>6505.33364070752</v>
      </c>
      <c r="S43" s="174" t="n">
        <f aca="false">L43/O43*1000</f>
        <v>5958.37057360944</v>
      </c>
      <c r="T43" s="65" t="n">
        <v>57.8666666666667</v>
      </c>
      <c r="U43" s="66" t="n">
        <v>44.8333333333333</v>
      </c>
      <c r="V43" s="66" t="n">
        <v>5</v>
      </c>
      <c r="W43" s="67" t="n">
        <v>-5</v>
      </c>
      <c r="X43" s="65" t="n">
        <v>53.9</v>
      </c>
      <c r="Y43" s="66" t="n">
        <v>36.6</v>
      </c>
      <c r="Z43" s="66" t="n">
        <v>42</v>
      </c>
      <c r="AA43" s="67" t="n">
        <v>0</v>
      </c>
      <c r="AB43" s="71" t="n">
        <v>4084.8</v>
      </c>
    </row>
    <row r="44" customFormat="false" ht="12.75" hidden="false" customHeight="false" outlineLevel="0" collapsed="false">
      <c r="A44" s="72" t="n">
        <v>36647</v>
      </c>
      <c r="B44" s="73" t="n">
        <v>25622</v>
      </c>
      <c r="C44" s="74" t="n">
        <v>18116.2278225806</v>
      </c>
      <c r="D44" s="74" t="n">
        <v>13450.0766129032</v>
      </c>
      <c r="E44" s="75" t="n">
        <v>16656.6196236559</v>
      </c>
      <c r="F44" s="76" t="n">
        <v>39.4904</v>
      </c>
      <c r="G44" s="77" t="n">
        <v>36.1635</v>
      </c>
      <c r="H44" s="77" t="n">
        <v>37.9392</v>
      </c>
      <c r="I44" s="76" t="n">
        <v>37.4113315217391</v>
      </c>
      <c r="J44" s="77" t="n">
        <v>78.0642349726776</v>
      </c>
      <c r="K44" s="77" t="n">
        <v>20.5326345609065</v>
      </c>
      <c r="L44" s="77" t="n">
        <v>16.1379047619048</v>
      </c>
      <c r="M44" s="76" t="n">
        <v>3.5748</v>
      </c>
      <c r="N44" s="77" t="n">
        <v>3.87387096774194</v>
      </c>
      <c r="O44" s="78" t="n">
        <v>3.86395782435386</v>
      </c>
      <c r="P44" s="175" t="n">
        <f aca="false">J44/M44*1000</f>
        <v>21837.3713138295</v>
      </c>
      <c r="Q44" s="176" t="n">
        <f aca="false">J44/O44*1000</f>
        <v>20203.1798796178</v>
      </c>
      <c r="R44" s="176" t="n">
        <f aca="false">L44/M44*1000</f>
        <v>4514.35178524806</v>
      </c>
      <c r="S44" s="177" t="n">
        <f aca="false">L44/O44*1000</f>
        <v>4176.52197448697</v>
      </c>
      <c r="T44" s="73" t="n">
        <v>71.3548387096774</v>
      </c>
      <c r="U44" s="74" t="n">
        <v>55.3548387096774</v>
      </c>
      <c r="V44" s="74" t="n">
        <v>-22</v>
      </c>
      <c r="W44" s="75" t="n">
        <v>24</v>
      </c>
      <c r="X44" s="73" t="n">
        <v>69.2903225806452</v>
      </c>
      <c r="Y44" s="74" t="n">
        <v>49.3870967741936</v>
      </c>
      <c r="Z44" s="74" t="n">
        <v>-22</v>
      </c>
      <c r="AA44" s="75" t="n">
        <v>24</v>
      </c>
      <c r="AB44" s="79" t="n">
        <v>3569.4</v>
      </c>
    </row>
    <row r="45" customFormat="false" ht="12.75" hidden="false" customHeight="false" outlineLevel="0" collapsed="false">
      <c r="A45" s="64" t="n">
        <v>36678</v>
      </c>
      <c r="B45" s="65" t="n">
        <v>28138</v>
      </c>
      <c r="C45" s="66" t="n">
        <v>20654.975</v>
      </c>
      <c r="D45" s="66" t="n">
        <v>15239.4708333333</v>
      </c>
      <c r="E45" s="67" t="n">
        <v>18980.7597222222</v>
      </c>
      <c r="F45" s="68" t="n">
        <v>43.7981</v>
      </c>
      <c r="G45" s="69" t="n">
        <v>40.75</v>
      </c>
      <c r="H45" s="69" t="n">
        <v>42.2223</v>
      </c>
      <c r="I45" s="68" t="n">
        <v>47.4105397727273</v>
      </c>
      <c r="J45" s="69" t="n">
        <v>26.9924928366762</v>
      </c>
      <c r="K45" s="69" t="n">
        <v>24.4387572254335</v>
      </c>
      <c r="L45" s="69" t="n">
        <v>11.0006441717791</v>
      </c>
      <c r="M45" s="68" t="n">
        <v>4.3012</v>
      </c>
      <c r="N45" s="69" t="n">
        <v>4.68933333333333</v>
      </c>
      <c r="O45" s="70" t="n">
        <v>4.25989027474176</v>
      </c>
      <c r="P45" s="172" t="n">
        <f aca="false">J45/M45*1000</f>
        <v>6275.57259292202</v>
      </c>
      <c r="Q45" s="173" t="n">
        <f aca="false">J45/O45*1000</f>
        <v>6336.4291321594</v>
      </c>
      <c r="R45" s="173" t="n">
        <f aca="false">L45/M45*1000</f>
        <v>2557.57560024624</v>
      </c>
      <c r="S45" s="174" t="n">
        <f aca="false">L45/O45*1000</f>
        <v>2582.37735300495</v>
      </c>
      <c r="T45" s="65" t="n">
        <v>80.0333333333333</v>
      </c>
      <c r="U45" s="66" t="n">
        <v>64.5</v>
      </c>
      <c r="V45" s="66" t="n">
        <v>14</v>
      </c>
      <c r="W45" s="67" t="n">
        <v>57</v>
      </c>
      <c r="X45" s="65" t="n">
        <v>75.6</v>
      </c>
      <c r="Y45" s="66" t="n">
        <v>56.1</v>
      </c>
      <c r="Z45" s="66" t="n">
        <v>45</v>
      </c>
      <c r="AA45" s="67" t="n">
        <v>16</v>
      </c>
      <c r="AB45" s="71" t="n">
        <v>1719.06666666667</v>
      </c>
    </row>
    <row r="46" customFormat="false" ht="12.75" hidden="false" customHeight="false" outlineLevel="0" collapsed="false">
      <c r="A46" s="72" t="n">
        <v>36708</v>
      </c>
      <c r="B46" s="73" t="n">
        <v>26078</v>
      </c>
      <c r="C46" s="74" t="n">
        <v>20308.4818548387</v>
      </c>
      <c r="D46" s="74" t="n">
        <v>15184.8185483871</v>
      </c>
      <c r="E46" s="75" t="n">
        <v>18745.2634408602</v>
      </c>
      <c r="F46" s="76" t="n">
        <v>34.2045</v>
      </c>
      <c r="G46" s="77" t="n">
        <v>32.5568</v>
      </c>
      <c r="H46" s="77" t="n">
        <v>33.4532</v>
      </c>
      <c r="I46" s="76" t="n">
        <v>35.8615178571429</v>
      </c>
      <c r="J46" s="77" t="n">
        <v>19.4584290030212</v>
      </c>
      <c r="K46" s="77" t="n">
        <v>20.2752196382429</v>
      </c>
      <c r="L46" s="77" t="n">
        <v>18.3867616580311</v>
      </c>
      <c r="M46" s="76" t="n">
        <v>4.0397</v>
      </c>
      <c r="N46" s="77" t="n">
        <v>4.34096774193548</v>
      </c>
      <c r="O46" s="78" t="n">
        <v>3.84025244629726</v>
      </c>
      <c r="P46" s="175" t="n">
        <f aca="false">J46/M46*1000</f>
        <v>4816.80050573586</v>
      </c>
      <c r="Q46" s="176" t="n">
        <f aca="false">J46/O46*1000</f>
        <v>5066.96611098649</v>
      </c>
      <c r="R46" s="176" t="n">
        <f aca="false">L46/M46*1000</f>
        <v>4551.51661213236</v>
      </c>
      <c r="S46" s="177" t="n">
        <f aca="false">L46/O46*1000</f>
        <v>4787.90441908564</v>
      </c>
      <c r="T46" s="73" t="n">
        <v>81</v>
      </c>
      <c r="U46" s="74" t="n">
        <v>67.0967741935484</v>
      </c>
      <c r="V46" s="74" t="n">
        <v>-1</v>
      </c>
      <c r="W46" s="75" t="n">
        <v>-68</v>
      </c>
      <c r="X46" s="73" t="n">
        <v>76.9032258064516</v>
      </c>
      <c r="Y46" s="74" t="n">
        <v>58.2258064516129</v>
      </c>
      <c r="Z46" s="74" t="n">
        <v>14</v>
      </c>
      <c r="AA46" s="75" t="n">
        <v>-113</v>
      </c>
      <c r="AB46" s="79" t="n">
        <v>1435.75</v>
      </c>
    </row>
    <row r="47" customFormat="false" ht="12.75" hidden="false" customHeight="false" outlineLevel="0" collapsed="false">
      <c r="A47" s="64" t="n">
        <v>36739</v>
      </c>
      <c r="B47" s="65" t="n">
        <v>28114</v>
      </c>
      <c r="C47" s="66" t="n">
        <v>21176.2661290323</v>
      </c>
      <c r="D47" s="66" t="n">
        <v>15683.2217741936</v>
      </c>
      <c r="E47" s="67" t="n">
        <v>19480.0443548387</v>
      </c>
      <c r="F47" s="68" t="n">
        <v>41.875</v>
      </c>
      <c r="G47" s="69" t="n">
        <v>39.4231</v>
      </c>
      <c r="H47" s="69" t="n">
        <v>40.6492</v>
      </c>
      <c r="I47" s="68" t="n">
        <v>45.59625</v>
      </c>
      <c r="J47" s="69" t="n">
        <v>33.8558522727273</v>
      </c>
      <c r="K47" s="69" t="n">
        <v>22.7866763005781</v>
      </c>
      <c r="L47" s="69" t="n">
        <v>12.9099710982659</v>
      </c>
      <c r="M47" s="68" t="n">
        <v>4.3847</v>
      </c>
      <c r="N47" s="69" t="n">
        <v>4.70306451612903</v>
      </c>
      <c r="O47" s="70" t="n">
        <v>3.85004338943211</v>
      </c>
      <c r="P47" s="172" t="n">
        <f aca="false">J47/M47*1000</f>
        <v>7721.36115874</v>
      </c>
      <c r="Q47" s="173" t="n">
        <f aca="false">J47/O47*1000</f>
        <v>8793.628759005</v>
      </c>
      <c r="R47" s="173" t="n">
        <f aca="false">L47/M47*1000</f>
        <v>2944.32255302892</v>
      </c>
      <c r="S47" s="174" t="n">
        <f aca="false">L47/O47*1000</f>
        <v>3353.20145578155</v>
      </c>
      <c r="T47" s="65" t="n">
        <v>80.4838709677419</v>
      </c>
      <c r="U47" s="66" t="n">
        <v>68.4193548387097</v>
      </c>
      <c r="V47" s="66" t="n">
        <v>-2</v>
      </c>
      <c r="W47" s="67" t="n">
        <v>-23</v>
      </c>
      <c r="X47" s="65" t="n">
        <v>77.7096774193548</v>
      </c>
      <c r="Y47" s="66" t="n">
        <v>59.2903225806452</v>
      </c>
      <c r="Z47" s="66" t="n">
        <v>17</v>
      </c>
      <c r="AA47" s="67" t="n">
        <v>-14</v>
      </c>
      <c r="AB47" s="71" t="n">
        <v>1163</v>
      </c>
    </row>
    <row r="48" customFormat="false" ht="12.75" hidden="false" customHeight="false" outlineLevel="0" collapsed="false">
      <c r="A48" s="72" t="n">
        <v>36770</v>
      </c>
      <c r="B48" s="73" t="n">
        <v>26897</v>
      </c>
      <c r="C48" s="74" t="n">
        <v>19606.76875</v>
      </c>
      <c r="D48" s="74" t="n">
        <v>14594.0083333333</v>
      </c>
      <c r="E48" s="75" t="n">
        <v>18018.5986111111</v>
      </c>
      <c r="F48" s="76" t="n">
        <v>43.8696</v>
      </c>
      <c r="G48" s="77" t="n">
        <v>42.3152</v>
      </c>
      <c r="H48" s="77" t="n">
        <v>43.1161</v>
      </c>
      <c r="I48" s="76" t="n">
        <v>46.445119047619</v>
      </c>
      <c r="J48" s="77" t="n">
        <v>40.2368154761905</v>
      </c>
      <c r="K48" s="77" t="n">
        <v>31.3913223140496</v>
      </c>
      <c r="L48" s="77" t="n">
        <v>27.1546111111111</v>
      </c>
      <c r="M48" s="76" t="n">
        <v>5.0165</v>
      </c>
      <c r="N48" s="77" t="n">
        <v>5.4205</v>
      </c>
      <c r="O48" s="78" t="n">
        <v>4.62380166588087</v>
      </c>
      <c r="P48" s="175" t="n">
        <f aca="false">J48/M48*1000</f>
        <v>8020.89414456104</v>
      </c>
      <c r="Q48" s="176" t="n">
        <f aca="false">J48/O48*1000</f>
        <v>8702.10670433786</v>
      </c>
      <c r="R48" s="176" t="n">
        <f aca="false">L48/M48*1000</f>
        <v>5413.05912710278</v>
      </c>
      <c r="S48" s="177" t="n">
        <f aca="false">L48/O48*1000</f>
        <v>5872.78890257892</v>
      </c>
      <c r="T48" s="73" t="n">
        <v>74.9</v>
      </c>
      <c r="U48" s="74" t="n">
        <v>61.4</v>
      </c>
      <c r="V48" s="74" t="n">
        <v>14</v>
      </c>
      <c r="W48" s="75" t="n">
        <v>17</v>
      </c>
      <c r="X48" s="73" t="n">
        <v>69.4333333333333</v>
      </c>
      <c r="Y48" s="74" t="n">
        <v>49.2666666666667</v>
      </c>
      <c r="Z48" s="74" t="n">
        <v>77</v>
      </c>
      <c r="AA48" s="75" t="n">
        <v>15</v>
      </c>
      <c r="AB48" s="79" t="n">
        <v>2336</v>
      </c>
    </row>
    <row r="49" customFormat="false" ht="12.75" hidden="false" customHeight="false" outlineLevel="0" collapsed="false">
      <c r="A49" s="64" t="n">
        <v>36800</v>
      </c>
      <c r="B49" s="65" t="n">
        <v>21279</v>
      </c>
      <c r="C49" s="66" t="n">
        <v>18077.1552419355</v>
      </c>
      <c r="D49" s="66" t="n">
        <v>13495.4032258065</v>
      </c>
      <c r="E49" s="67" t="n">
        <v>16607.9139784946</v>
      </c>
      <c r="F49" s="68" t="n">
        <v>51.3462</v>
      </c>
      <c r="G49" s="69" t="n">
        <v>50.25</v>
      </c>
      <c r="H49" s="69" t="n">
        <v>50.7265</v>
      </c>
      <c r="I49" s="68" t="n">
        <v>51.57625</v>
      </c>
      <c r="J49" s="69" t="n">
        <v>48.9755688622754</v>
      </c>
      <c r="K49" s="69" t="n">
        <v>37.7012162162162</v>
      </c>
      <c r="L49" s="69" t="n">
        <v>34.5171220930233</v>
      </c>
      <c r="M49" s="68" t="n">
        <v>5.0321</v>
      </c>
      <c r="N49" s="69" t="n">
        <v>5.45258064516129</v>
      </c>
      <c r="O49" s="70" t="n">
        <v>4.62974868915463</v>
      </c>
      <c r="P49" s="172" t="n">
        <f aca="false">J49/M49*1000</f>
        <v>9732.63028601885</v>
      </c>
      <c r="Q49" s="173" t="n">
        <f aca="false">J49/O49*1000</f>
        <v>10578.45082974</v>
      </c>
      <c r="R49" s="173" t="n">
        <f aca="false">L49/M49*1000</f>
        <v>6859.38715308187</v>
      </c>
      <c r="S49" s="174" t="n">
        <f aca="false">L49/O49*1000</f>
        <v>7455.50663989192</v>
      </c>
      <c r="T49" s="65" t="n">
        <v>65.9354838709677</v>
      </c>
      <c r="U49" s="66" t="n">
        <v>52.0967741935484</v>
      </c>
      <c r="V49" s="66" t="n">
        <v>-36</v>
      </c>
      <c r="W49" s="67" t="n">
        <v>9</v>
      </c>
      <c r="X49" s="65" t="n">
        <v>61.8387096774194</v>
      </c>
      <c r="Y49" s="66" t="n">
        <v>40.0322580645161</v>
      </c>
      <c r="Z49" s="66" t="n">
        <v>-14</v>
      </c>
      <c r="AA49" s="67" t="n">
        <v>1</v>
      </c>
      <c r="AB49" s="71" t="n">
        <v>5157.5625</v>
      </c>
    </row>
    <row r="50" customFormat="false" ht="12.75" hidden="false" customHeight="false" outlineLevel="0" collapsed="false">
      <c r="A50" s="72" t="n">
        <v>36831</v>
      </c>
      <c r="B50" s="73" t="n">
        <v>22394</v>
      </c>
      <c r="C50" s="74" t="n">
        <v>18682.325</v>
      </c>
      <c r="D50" s="74" t="n">
        <v>14175.4125</v>
      </c>
      <c r="E50" s="75" t="n">
        <v>17231.9541666667</v>
      </c>
      <c r="F50" s="76" t="n">
        <v>46.7</v>
      </c>
      <c r="G50" s="77" t="n">
        <v>45.6304</v>
      </c>
      <c r="H50" s="77" t="n">
        <v>46.1843</v>
      </c>
      <c r="I50" s="76" t="n">
        <v>46.0465056818182</v>
      </c>
      <c r="J50" s="77" t="n">
        <v>44.5180681818182</v>
      </c>
      <c r="K50" s="77" t="n">
        <v>38.2159248554913</v>
      </c>
      <c r="L50" s="77" t="n">
        <v>34.0422157434402</v>
      </c>
      <c r="M50" s="76" t="n">
        <v>5.4935</v>
      </c>
      <c r="N50" s="77" t="n">
        <v>5.93183333333333</v>
      </c>
      <c r="O50" s="78" t="n">
        <v>4.47784064120698</v>
      </c>
      <c r="P50" s="175" t="n">
        <f aca="false">J50/M50*1000</f>
        <v>8103.77139925697</v>
      </c>
      <c r="Q50" s="176" t="n">
        <f aca="false">J50/O50*1000</f>
        <v>9941.86076479457</v>
      </c>
      <c r="R50" s="176" t="n">
        <f aca="false">L50/M50*1000</f>
        <v>6196.81728286889</v>
      </c>
      <c r="S50" s="177" t="n">
        <f aca="false">L50/O50*1000</f>
        <v>7602.37321314417</v>
      </c>
      <c r="T50" s="73" t="n">
        <v>51.6206896551724</v>
      </c>
      <c r="U50" s="74" t="n">
        <v>41.3448275862069</v>
      </c>
      <c r="V50" s="74" t="n">
        <v>82</v>
      </c>
      <c r="W50" s="75" t="n">
        <v>-1</v>
      </c>
      <c r="X50" s="73" t="n">
        <v>45.1666666666667</v>
      </c>
      <c r="Y50" s="74" t="n">
        <v>30.8333333333333</v>
      </c>
      <c r="Z50" s="74" t="n">
        <v>60</v>
      </c>
      <c r="AA50" s="75" t="n">
        <v>0</v>
      </c>
      <c r="AB50" s="79" t="n">
        <v>3623.26666666667</v>
      </c>
    </row>
    <row r="51" customFormat="false" ht="12.75" hidden="false" customHeight="false" outlineLevel="0" collapsed="false">
      <c r="A51" s="80" t="n">
        <v>36861</v>
      </c>
      <c r="B51" s="81" t="n">
        <v>23764</v>
      </c>
      <c r="C51" s="82" t="n">
        <v>20112.9475806452</v>
      </c>
      <c r="D51" s="82" t="n">
        <v>15748.2338709677</v>
      </c>
      <c r="E51" s="83" t="n">
        <v>18737.3682795699</v>
      </c>
      <c r="F51" s="84" t="n">
        <v>60.6136</v>
      </c>
      <c r="G51" s="85" t="n">
        <v>57.75</v>
      </c>
      <c r="H51" s="85" t="n">
        <v>59.0345</v>
      </c>
      <c r="I51" s="84" t="n">
        <v>59.8348511904762</v>
      </c>
      <c r="J51" s="85" t="n">
        <v>56.323005952381</v>
      </c>
      <c r="K51" s="85" t="n">
        <v>42.0473643410853</v>
      </c>
      <c r="L51" s="85" t="n">
        <v>35.1144559585492</v>
      </c>
      <c r="M51" s="84" t="n">
        <v>8.6895</v>
      </c>
      <c r="N51" s="85" t="n">
        <v>12.7614516129032</v>
      </c>
      <c r="O51" s="86" t="n">
        <v>4.01618733301902</v>
      </c>
      <c r="P51" s="178" t="n">
        <f aca="false">J51/M51*1000</f>
        <v>6481.73150956683</v>
      </c>
      <c r="Q51" s="179" t="n">
        <f aca="false">J51/O51*1000</f>
        <v>14023.9987037762</v>
      </c>
      <c r="R51" s="179" t="n">
        <f aca="false">L51/M51*1000</f>
        <v>4041.02145791463</v>
      </c>
      <c r="S51" s="180" t="n">
        <f aca="false">L51/O51*1000</f>
        <v>8743.23158928775</v>
      </c>
      <c r="T51" s="81" t="n">
        <v>38.1290322580645</v>
      </c>
      <c r="U51" s="82" t="n">
        <v>26.0322580645161</v>
      </c>
      <c r="V51" s="82" t="n">
        <v>151</v>
      </c>
      <c r="W51" s="83" t="n">
        <v>0</v>
      </c>
      <c r="X51" s="81" t="n">
        <v>30.1612903225806</v>
      </c>
      <c r="Y51" s="82" t="n">
        <v>14.0967741935484</v>
      </c>
      <c r="Z51" s="82" t="n">
        <v>141</v>
      </c>
      <c r="AA51" s="83" t="n">
        <v>0</v>
      </c>
      <c r="AB51" s="87" t="n">
        <v>2196.93333333333</v>
      </c>
    </row>
    <row r="52" customFormat="false" ht="12.75" hidden="false" customHeight="false" outlineLevel="0" collapsed="false">
      <c r="A52" s="40" t="n">
        <v>36892</v>
      </c>
      <c r="B52" s="41" t="n">
        <v>23720</v>
      </c>
      <c r="C52" s="42" t="n">
        <v>19930.7197580645</v>
      </c>
      <c r="D52" s="42" t="n">
        <v>15458.2983870968</v>
      </c>
      <c r="E52" s="43" t="n">
        <v>18439.9126344086</v>
      </c>
      <c r="F52" s="44" t="n">
        <v>60.325</v>
      </c>
      <c r="G52" s="45" t="n">
        <v>59.405</v>
      </c>
      <c r="H52" s="45" t="n">
        <v>59.865</v>
      </c>
      <c r="I52" s="44" t="n">
        <v>51.6975543478261</v>
      </c>
      <c r="J52" s="45" t="n">
        <v>43.4521739130435</v>
      </c>
      <c r="K52" s="45" t="n">
        <v>37.7373087818697</v>
      </c>
      <c r="L52" s="45" t="n">
        <v>31.6812464589235</v>
      </c>
      <c r="M52" s="44" t="n">
        <v>8.4492</v>
      </c>
      <c r="N52" s="45" t="n">
        <v>11.4698387096774</v>
      </c>
      <c r="O52" s="46" t="n">
        <v>3.97424096151112</v>
      </c>
      <c r="P52" s="163" t="n">
        <f aca="false">J52/M52*1000</f>
        <v>5142.75599027642</v>
      </c>
      <c r="Q52" s="164" t="n">
        <f aca="false">J52/O52*1000</f>
        <v>10933.4522828032</v>
      </c>
      <c r="R52" s="164" t="n">
        <f aca="false">L52/M52*1000</f>
        <v>3749.61492909666</v>
      </c>
      <c r="S52" s="165" t="n">
        <f aca="false">L52/O52*1000</f>
        <v>7971.64710588595</v>
      </c>
      <c r="T52" s="41" t="n">
        <v>39.0645161290323</v>
      </c>
      <c r="U52" s="42" t="n">
        <v>29.0967741935484</v>
      </c>
      <c r="V52" s="42" t="n">
        <v>-78</v>
      </c>
      <c r="W52" s="43" t="n">
        <v>0</v>
      </c>
      <c r="X52" s="41" t="n">
        <v>31.741935483871</v>
      </c>
      <c r="Y52" s="42" t="n">
        <v>17.3548387096774</v>
      </c>
      <c r="Z52" s="42" t="n">
        <v>-114</v>
      </c>
      <c r="AA52" s="43" t="n">
        <v>0</v>
      </c>
      <c r="AB52" s="47" t="n">
        <v>670.375</v>
      </c>
    </row>
    <row r="53" customFormat="false" ht="12.75" hidden="false" customHeight="false" outlineLevel="0" collapsed="false">
      <c r="A53" s="32" t="n">
        <v>36923</v>
      </c>
      <c r="B53" s="33" t="n">
        <v>22562</v>
      </c>
      <c r="C53" s="34" t="n">
        <v>19485.7321428571</v>
      </c>
      <c r="D53" s="34" t="n">
        <v>15238.1741071429</v>
      </c>
      <c r="E53" s="35" t="n">
        <v>18069.8794642857</v>
      </c>
      <c r="F53" s="36" t="n">
        <v>43.79</v>
      </c>
      <c r="G53" s="37" t="n">
        <v>43.06</v>
      </c>
      <c r="H53" s="37" t="n">
        <v>43.425</v>
      </c>
      <c r="I53" s="36" t="n">
        <v>39.399125</v>
      </c>
      <c r="J53" s="37" t="n">
        <v>35.16053125</v>
      </c>
      <c r="K53" s="37" t="n">
        <v>29.0537048192771</v>
      </c>
      <c r="L53" s="37" t="n">
        <v>27.0073192771084</v>
      </c>
      <c r="M53" s="36" t="n">
        <v>5.6512</v>
      </c>
      <c r="N53" s="37" t="n">
        <v>6.18196428571429</v>
      </c>
      <c r="O53" s="38" t="n">
        <v>3.66696444080498</v>
      </c>
      <c r="P53" s="160" t="n">
        <f aca="false">J53/M53*1000</f>
        <v>6221.78143580125</v>
      </c>
      <c r="Q53" s="161" t="n">
        <f aca="false">J53/O53*1000</f>
        <v>9588.45710603113</v>
      </c>
      <c r="R53" s="161" t="n">
        <f aca="false">L53/M53*1000</f>
        <v>4779.04149156081</v>
      </c>
      <c r="S53" s="162" t="n">
        <f aca="false">L53/O53*1000</f>
        <v>7365.03440736385</v>
      </c>
      <c r="T53" s="33" t="n">
        <v>42.7857142857143</v>
      </c>
      <c r="U53" s="34" t="n">
        <v>29.1071428571429</v>
      </c>
      <c r="V53" s="34" t="n">
        <v>-74</v>
      </c>
      <c r="W53" s="35" t="n">
        <v>0</v>
      </c>
      <c r="X53" s="33" t="n">
        <v>34.9285714285714</v>
      </c>
      <c r="Y53" s="34" t="n">
        <v>18.7857142857143</v>
      </c>
      <c r="Z53" s="34" t="n">
        <v>-86</v>
      </c>
      <c r="AA53" s="35" t="n">
        <v>0</v>
      </c>
      <c r="AB53" s="39" t="n">
        <v>1078.57142857143</v>
      </c>
    </row>
    <row r="54" customFormat="false" ht="12.75" hidden="false" customHeight="false" outlineLevel="0" collapsed="false">
      <c r="A54" s="40" t="n">
        <v>36951</v>
      </c>
      <c r="B54" s="41" t="n">
        <v>22014</v>
      </c>
      <c r="C54" s="42" t="n">
        <v>18996.685483871</v>
      </c>
      <c r="D54" s="42" t="n">
        <v>14829.8427419355</v>
      </c>
      <c r="E54" s="43" t="n">
        <v>17607.7379032258</v>
      </c>
      <c r="F54" s="44" t="n">
        <v>50.74</v>
      </c>
      <c r="G54" s="45" t="n">
        <v>49.76</v>
      </c>
      <c r="H54" s="45" t="n">
        <v>50.25</v>
      </c>
      <c r="I54" s="44" t="n">
        <v>44.9116193181818</v>
      </c>
      <c r="J54" s="45" t="n">
        <v>44.2889772727272</v>
      </c>
      <c r="K54" s="45" t="n">
        <v>31.7992328767123</v>
      </c>
      <c r="L54" s="45" t="n">
        <v>29.4644864864865</v>
      </c>
      <c r="M54" s="44" t="n">
        <v>5.1487</v>
      </c>
      <c r="N54" s="45" t="n">
        <v>5.68161290322581</v>
      </c>
      <c r="O54" s="46" t="n">
        <v>3.66858114382867</v>
      </c>
      <c r="P54" s="163" t="n">
        <f aca="false">J54/M54*1000</f>
        <v>8601.97278395075</v>
      </c>
      <c r="Q54" s="164" t="n">
        <f aca="false">J54/O54*1000</f>
        <v>12072.5085629442</v>
      </c>
      <c r="R54" s="164" t="n">
        <f aca="false">L54/M54*1000</f>
        <v>5722.70407801707</v>
      </c>
      <c r="S54" s="165" t="n">
        <f aca="false">L54/O54*1000</f>
        <v>8031.57551416083</v>
      </c>
      <c r="T54" s="41" t="n">
        <v>45.258064516129</v>
      </c>
      <c r="U54" s="42" t="n">
        <v>34</v>
      </c>
      <c r="V54" s="42" t="n">
        <v>69</v>
      </c>
      <c r="W54" s="43" t="n">
        <v>0</v>
      </c>
      <c r="X54" s="41" t="n">
        <v>37.6774193548387</v>
      </c>
      <c r="Y54" s="42" t="n">
        <v>24.0645161290323</v>
      </c>
      <c r="Z54" s="42" t="n">
        <v>116</v>
      </c>
      <c r="AA54" s="43" t="n">
        <v>0</v>
      </c>
      <c r="AB54" s="47" t="n">
        <v>5179.6</v>
      </c>
    </row>
    <row r="55" customFormat="false" ht="12.75" hidden="false" customHeight="false" outlineLevel="0" collapsed="false">
      <c r="A55" s="32" t="n">
        <v>36982</v>
      </c>
      <c r="B55" s="33" t="n">
        <v>20337</v>
      </c>
      <c r="C55" s="34" t="n">
        <v>17520.55625</v>
      </c>
      <c r="D55" s="34" t="n">
        <v>13439.0354166667</v>
      </c>
      <c r="E55" s="35" t="n">
        <v>16160.0493055556</v>
      </c>
      <c r="F55" s="36" t="n">
        <v>51.225</v>
      </c>
      <c r="G55" s="37" t="n">
        <v>49.485</v>
      </c>
      <c r="H55" s="37" t="n">
        <v>50.355</v>
      </c>
      <c r="I55" s="36" t="n">
        <v>46.7283630952381</v>
      </c>
      <c r="J55" s="37" t="n">
        <v>41.4248511904762</v>
      </c>
      <c r="K55" s="37" t="n">
        <v>28.6145027624309</v>
      </c>
      <c r="L55" s="37" t="n">
        <v>23.4719889502762</v>
      </c>
      <c r="M55" s="36" t="n">
        <v>5.1992</v>
      </c>
      <c r="N55" s="37" t="n">
        <v>5.65933333333333</v>
      </c>
      <c r="O55" s="38" t="n">
        <v>3.58164387867358</v>
      </c>
      <c r="P55" s="160" t="n">
        <f aca="false">J55/M55*1000</f>
        <v>7967.54331252427</v>
      </c>
      <c r="Q55" s="161" t="n">
        <f aca="false">J55/O55*1000</f>
        <v>11565.8766180342</v>
      </c>
      <c r="R55" s="161" t="n">
        <f aca="false">L55/M55*1000</f>
        <v>4514.53857329516</v>
      </c>
      <c r="S55" s="162" t="n">
        <f aca="false">L55/O55*1000</f>
        <v>6553.4122725146</v>
      </c>
      <c r="T55" s="33" t="n">
        <v>61.7333333333333</v>
      </c>
      <c r="U55" s="34" t="n">
        <v>45.3</v>
      </c>
      <c r="V55" s="34" t="n">
        <v>-1</v>
      </c>
      <c r="W55" s="35" t="n">
        <v>167</v>
      </c>
      <c r="X55" s="33" t="n">
        <v>59.0666666666667</v>
      </c>
      <c r="Y55" s="34" t="n">
        <v>35.7333333333333</v>
      </c>
      <c r="Z55" s="34" t="n">
        <v>3</v>
      </c>
      <c r="AA55" s="35" t="n">
        <v>78</v>
      </c>
      <c r="AB55" s="39" t="n">
        <v>6184.46666666667</v>
      </c>
    </row>
    <row r="56" customFormat="false" ht="12.75" hidden="false" customHeight="false" outlineLevel="0" collapsed="false">
      <c r="A56" s="40" t="n">
        <v>37012</v>
      </c>
      <c r="B56" s="41" t="n">
        <v>23464</v>
      </c>
      <c r="C56" s="42" t="n">
        <v>18161.4838709677</v>
      </c>
      <c r="D56" s="42" t="n">
        <v>13345.9516129032</v>
      </c>
      <c r="E56" s="43" t="n">
        <v>16556.3064516129</v>
      </c>
      <c r="F56" s="44" t="n">
        <v>51.845</v>
      </c>
      <c r="G56" s="45" t="n">
        <v>50.29</v>
      </c>
      <c r="H56" s="45" t="n">
        <v>51.0675</v>
      </c>
      <c r="I56" s="44" t="n">
        <v>43.5844565217391</v>
      </c>
      <c r="J56" s="45" t="n">
        <v>38.6892119565217</v>
      </c>
      <c r="K56" s="45" t="n">
        <v>28.7401699716714</v>
      </c>
      <c r="L56" s="45" t="n">
        <v>18.9602266288952</v>
      </c>
      <c r="M56" s="44" t="n">
        <v>4.2077</v>
      </c>
      <c r="N56" s="45" t="n">
        <v>4.59209677419355</v>
      </c>
      <c r="O56" s="46" t="n">
        <v>3.64107839355364</v>
      </c>
      <c r="P56" s="163" t="n">
        <f aca="false">J56/M56*1000</f>
        <v>9194.85988937465</v>
      </c>
      <c r="Q56" s="164" t="n">
        <f aca="false">J56/O56*1000</f>
        <v>10625.7563761932</v>
      </c>
      <c r="R56" s="164" t="n">
        <f aca="false">L56/M56*1000</f>
        <v>4506.07852957558</v>
      </c>
      <c r="S56" s="165" t="n">
        <f aca="false">L56/O56*1000</f>
        <v>5207.31074136261</v>
      </c>
      <c r="T56" s="41" t="n">
        <v>71.7741935483871</v>
      </c>
      <c r="U56" s="42" t="n">
        <v>56.258064516129</v>
      </c>
      <c r="V56" s="42" t="n">
        <v>1</v>
      </c>
      <c r="W56" s="43" t="n">
        <v>55</v>
      </c>
      <c r="X56" s="41" t="n">
        <v>70.258064516129</v>
      </c>
      <c r="Y56" s="42" t="n">
        <v>46.3225806451613</v>
      </c>
      <c r="Z56" s="42" t="n">
        <v>5</v>
      </c>
      <c r="AA56" s="43" t="n">
        <v>-4</v>
      </c>
      <c r="AB56" s="47" t="n">
        <v>3415.75</v>
      </c>
    </row>
    <row r="57" customFormat="false" ht="12.75" hidden="false" customHeight="false" outlineLevel="0" collapsed="false">
      <c r="A57" s="32" t="n">
        <v>37043</v>
      </c>
      <c r="B57" s="33" t="n">
        <v>27931</v>
      </c>
      <c r="C57" s="34" t="n">
        <v>21132.03125</v>
      </c>
      <c r="D57" s="34" t="n">
        <v>15293.2875</v>
      </c>
      <c r="E57" s="35" t="n">
        <v>19185.7833333333</v>
      </c>
      <c r="F57" s="36" t="n">
        <v>50.365</v>
      </c>
      <c r="G57" s="37" t="n">
        <v>48.26</v>
      </c>
      <c r="H57" s="37" t="n">
        <v>49.3125</v>
      </c>
      <c r="I57" s="36" t="n">
        <v>41.0700892857143</v>
      </c>
      <c r="J57" s="37" t="n">
        <v>33.7367857142857</v>
      </c>
      <c r="K57" s="37" t="n">
        <v>23.8282920110193</v>
      </c>
      <c r="L57" s="37" t="n">
        <v>20.5987052341598</v>
      </c>
      <c r="M57" s="36" t="n">
        <v>3.7275</v>
      </c>
      <c r="N57" s="37" t="n">
        <v>4.16833333333333</v>
      </c>
      <c r="O57" s="38" t="n">
        <v>3.20547360858535</v>
      </c>
      <c r="P57" s="160" t="n">
        <f aca="false">J57/M57*1000</f>
        <v>9050.78087573057</v>
      </c>
      <c r="Q57" s="161" t="n">
        <f aca="false">J57/O57*1000</f>
        <v>10524.7429346874</v>
      </c>
      <c r="R57" s="161" t="n">
        <f aca="false">L57/M57*1000</f>
        <v>5526.14493203482</v>
      </c>
      <c r="S57" s="162" t="n">
        <f aca="false">L57/O57*1000</f>
        <v>6426.10351836604</v>
      </c>
      <c r="T57" s="33" t="n">
        <v>81.6</v>
      </c>
      <c r="U57" s="34" t="n">
        <v>67.1666666666667</v>
      </c>
      <c r="V57" s="34" t="n">
        <v>-25</v>
      </c>
      <c r="W57" s="35" t="n">
        <v>45</v>
      </c>
      <c r="X57" s="33" t="n">
        <v>79.1666666666667</v>
      </c>
      <c r="Y57" s="34" t="n">
        <v>57.5</v>
      </c>
      <c r="Z57" s="34" t="n">
        <v>-41</v>
      </c>
      <c r="AA57" s="35" t="n">
        <v>64</v>
      </c>
      <c r="AB57" s="39" t="n">
        <v>376.333333333333</v>
      </c>
    </row>
    <row r="58" customFormat="false" ht="12.75" hidden="false" customHeight="false" outlineLevel="0" collapsed="false">
      <c r="A58" s="40" t="n">
        <v>37073</v>
      </c>
      <c r="B58" s="41" t="n">
        <v>29803</v>
      </c>
      <c r="C58" s="42" t="n">
        <v>20976.7701612903</v>
      </c>
      <c r="D58" s="42" t="n">
        <v>15518.7943548387</v>
      </c>
      <c r="E58" s="43" t="n">
        <v>19157.4448924731</v>
      </c>
      <c r="F58" s="44" t="n">
        <v>52.883</v>
      </c>
      <c r="G58" s="45" t="n">
        <v>50.2875666666667</v>
      </c>
      <c r="H58" s="45" t="n">
        <f aca="false">AVERAGE(F58:G58)</f>
        <v>51.5852833333333</v>
      </c>
      <c r="I58" s="44" t="n">
        <v>38.0958522727273</v>
      </c>
      <c r="J58" s="45" t="n">
        <v>40.0192897727273</v>
      </c>
      <c r="K58" s="45" t="n">
        <v>29.0726486486486</v>
      </c>
      <c r="L58" s="45" t="n">
        <v>24.5846756756757</v>
      </c>
      <c r="M58" s="44" t="n">
        <v>3.0735</v>
      </c>
      <c r="N58" s="45" t="n">
        <v>3.39</v>
      </c>
      <c r="O58" s="46" t="n">
        <v>3.02</v>
      </c>
      <c r="P58" s="163" t="n">
        <f aca="false">J58/M58*1000</f>
        <v>13020.7547658133</v>
      </c>
      <c r="Q58" s="164" t="n">
        <f aca="false">J58/O58*1000</f>
        <v>13251.4204545455</v>
      </c>
      <c r="R58" s="164" t="n">
        <f aca="false">L58/M58*1000</f>
        <v>7998.91839130492</v>
      </c>
      <c r="S58" s="165" t="n">
        <f aca="false">L58/O58*1000</f>
        <v>8140.62108466082</v>
      </c>
      <c r="T58" s="41" t="n">
        <v>83</v>
      </c>
      <c r="U58" s="42" t="n">
        <v>68</v>
      </c>
      <c r="V58" s="42" t="n">
        <v>-1</v>
      </c>
      <c r="W58" s="43" t="n">
        <v>-31</v>
      </c>
      <c r="X58" s="41" t="n">
        <v>80</v>
      </c>
      <c r="Y58" s="42" t="n">
        <v>58</v>
      </c>
      <c r="Z58" s="42" t="n">
        <v>21</v>
      </c>
      <c r="AA58" s="43" t="n">
        <v>-63</v>
      </c>
      <c r="AB58" s="47" t="n">
        <v>998</v>
      </c>
    </row>
    <row r="59" customFormat="false" ht="12.75" hidden="false" customHeight="false" outlineLevel="0" collapsed="false">
      <c r="A59" s="88" t="n">
        <v>37104</v>
      </c>
      <c r="B59" s="33" t="n">
        <v>30982</v>
      </c>
      <c r="C59" s="34" t="n">
        <v>23350.5853022051</v>
      </c>
      <c r="D59" s="34" t="n">
        <v>17269.9622455883</v>
      </c>
      <c r="E59" s="35" t="n">
        <v>21323.7109499995</v>
      </c>
      <c r="F59" s="36" t="n">
        <v>61.4672</v>
      </c>
      <c r="G59" s="37" t="n">
        <v>55.2586</v>
      </c>
      <c r="H59" s="37" t="n">
        <v>57.6907</v>
      </c>
      <c r="I59" s="36" t="n">
        <v>71.5747282608696</v>
      </c>
      <c r="J59" s="37" t="n">
        <v>59.0900273972603</v>
      </c>
      <c r="K59" s="37" t="n">
        <v>32.6785904255319</v>
      </c>
      <c r="L59" s="37" t="n">
        <v>31.7110695187166</v>
      </c>
      <c r="M59" s="36" t="n">
        <v>3.026</v>
      </c>
      <c r="N59" s="37" t="n">
        <v>3.3605</v>
      </c>
      <c r="O59" s="38" t="n">
        <v>3.16875786163522</v>
      </c>
      <c r="P59" s="160" t="n">
        <f aca="false">J59/M59*1000</f>
        <v>19527.4380030602</v>
      </c>
      <c r="Q59" s="161" t="n">
        <f aca="false">J59/O59*1000</f>
        <v>18647.6941367704</v>
      </c>
      <c r="R59" s="161" t="n">
        <f aca="false">L59/M59*1000</f>
        <v>10479.5338792851</v>
      </c>
      <c r="S59" s="162" t="n">
        <f aca="false">L59/O59*1000</f>
        <v>10007.413284129</v>
      </c>
      <c r="T59" s="33" t="n">
        <v>87</v>
      </c>
      <c r="U59" s="34" t="n">
        <v>73</v>
      </c>
      <c r="V59" s="34" t="n">
        <v>-2</v>
      </c>
      <c r="W59" s="35" t="n">
        <v>144</v>
      </c>
      <c r="X59" s="33" t="n">
        <v>85</v>
      </c>
      <c r="Y59" s="34" t="n">
        <v>63</v>
      </c>
      <c r="Z59" s="34" t="n">
        <v>-12</v>
      </c>
      <c r="AA59" s="35" t="n">
        <v>124</v>
      </c>
      <c r="AB59" s="39" t="n">
        <v>533</v>
      </c>
    </row>
    <row r="60" customFormat="false" ht="12.75" hidden="false" customHeight="false" outlineLevel="0" collapsed="false">
      <c r="A60" s="89" t="s">
        <v>27</v>
      </c>
      <c r="B60" s="90" t="n">
        <v>20734.6666666667</v>
      </c>
      <c r="C60" s="91" t="n">
        <v>19449.6805555556</v>
      </c>
      <c r="D60" s="91" t="n">
        <v>14522.2430555556</v>
      </c>
      <c r="E60" s="92" t="n">
        <v>17807.2013888889</v>
      </c>
      <c r="F60" s="94" t="n">
        <v>34.8857</v>
      </c>
      <c r="G60" s="94" t="n">
        <v>34.2393</v>
      </c>
      <c r="H60" s="94" t="n">
        <v>34.5529</v>
      </c>
      <c r="I60" s="96" t="n">
        <v>38.205875</v>
      </c>
      <c r="J60" s="94" t="n">
        <v>38.0285416666667</v>
      </c>
      <c r="K60" s="94" t="n">
        <v>27.7534375</v>
      </c>
      <c r="L60" s="94" t="n">
        <v>35.4615476190476</v>
      </c>
      <c r="M60" s="93" t="n">
        <v>2.3142</v>
      </c>
      <c r="N60" s="94" t="n">
        <v>2.5708</v>
      </c>
      <c r="O60" s="95" t="n">
        <f aca="false">21.3972/6.36</f>
        <v>3.36433962264151</v>
      </c>
      <c r="P60" s="181" t="n">
        <f aca="false">J60/M60*1000</f>
        <v>16432.6945236655</v>
      </c>
      <c r="Q60" s="182" t="n">
        <f aca="false">J60/O60*1000</f>
        <v>11303.4193726282</v>
      </c>
      <c r="R60" s="182" t="n">
        <f aca="false">L60/M60*1000</f>
        <v>15323.4584820014</v>
      </c>
      <c r="S60" s="182" t="n">
        <f aca="false">L60/O60*1000</f>
        <v>10540.4185060262</v>
      </c>
      <c r="T60" s="90" t="n">
        <v>79</v>
      </c>
      <c r="U60" s="91" t="n">
        <v>64</v>
      </c>
      <c r="V60" s="91" t="n">
        <v>-39</v>
      </c>
      <c r="W60" s="92" t="n">
        <v>-15</v>
      </c>
      <c r="X60" s="90" t="n">
        <v>76</v>
      </c>
      <c r="Y60" s="91" t="n">
        <v>51</v>
      </c>
      <c r="Z60" s="91" t="n">
        <v>-86</v>
      </c>
      <c r="AA60" s="92" t="n">
        <v>2</v>
      </c>
      <c r="AB60" s="98" t="n">
        <v>871</v>
      </c>
    </row>
    <row r="61" customFormat="false" ht="12.75" hidden="false" customHeight="false" outlineLevel="0" collapsed="false">
      <c r="A61" s="183" t="s">
        <v>42</v>
      </c>
      <c r="B61" s="101"/>
      <c r="C61" s="107"/>
      <c r="D61" s="107"/>
      <c r="E61" s="184"/>
      <c r="F61" s="105"/>
      <c r="G61" s="105"/>
      <c r="H61" s="105"/>
      <c r="I61" s="104"/>
      <c r="J61" s="105" t="n">
        <v>34.65</v>
      </c>
      <c r="K61" s="105"/>
      <c r="L61" s="105" t="n">
        <v>26.63</v>
      </c>
      <c r="M61" s="104" t="n">
        <v>2.581</v>
      </c>
      <c r="N61" s="105" t="n">
        <v>3.057</v>
      </c>
      <c r="O61" s="106" t="n">
        <v>3.17</v>
      </c>
      <c r="P61" s="185" t="n">
        <f aca="false">J61/M61*1000</f>
        <v>13425.0290585045</v>
      </c>
      <c r="Q61" s="186" t="n">
        <f aca="false">J61/O61*1000</f>
        <v>10930.5993690852</v>
      </c>
      <c r="R61" s="187" t="n">
        <f aca="false">L61/M61*1000</f>
        <v>10317.7063153816</v>
      </c>
      <c r="S61" s="186" t="n">
        <f aca="false">L61/O61*1000</f>
        <v>8400.6309148265</v>
      </c>
      <c r="T61" s="101"/>
      <c r="U61" s="107"/>
      <c r="V61" s="107"/>
      <c r="W61" s="184"/>
      <c r="X61" s="101"/>
      <c r="Y61" s="107"/>
      <c r="Z61" s="107"/>
      <c r="AA61" s="184"/>
      <c r="AB61" s="188"/>
    </row>
    <row r="62" customFormat="false" ht="12.75" hidden="false" customHeight="false" outlineLevel="0" collapsed="false">
      <c r="A62" s="112"/>
      <c r="B62" s="2"/>
      <c r="C62" s="2"/>
      <c r="T62" s="2"/>
      <c r="U62" s="2"/>
      <c r="V62" s="2"/>
      <c r="W62" s="2"/>
      <c r="X62" s="2"/>
      <c r="Y62" s="2"/>
      <c r="Z62" s="2"/>
      <c r="AA62" s="2"/>
      <c r="AB62" s="2"/>
    </row>
    <row r="63" customFormat="false" ht="12.75" hidden="false" customHeight="false" outlineLevel="0" collapsed="false">
      <c r="A63" s="113" t="s">
        <v>29</v>
      </c>
      <c r="B63" s="57" t="n">
        <f aca="false">MAX(B4:B15)</f>
        <v>28699</v>
      </c>
      <c r="C63" s="58" t="n">
        <f aca="false">AVERAGE(C4:C15)</f>
        <v>18413.9546368968</v>
      </c>
      <c r="D63" s="58" t="n">
        <f aca="false">AVERAGE(D4:D15)</f>
        <v>13920.8619991679</v>
      </c>
      <c r="E63" s="59" t="n">
        <f aca="false">AVERAGE(E4:E15)</f>
        <v>16993.8426047267</v>
      </c>
      <c r="F63" s="60" t="n">
        <f aca="false">AVERAGE(F4:F15)</f>
        <v>24.8420284935749</v>
      </c>
      <c r="G63" s="61" t="n">
        <f aca="false">AVERAGE(G4:G15)</f>
        <v>22.8182100935955</v>
      </c>
      <c r="H63" s="62" t="n">
        <f aca="false">AVERAGE(H4:H15)</f>
        <v>27.895866046832</v>
      </c>
      <c r="I63" s="61"/>
      <c r="J63" s="61"/>
      <c r="K63" s="61"/>
      <c r="L63" s="61"/>
      <c r="M63" s="60" t="n">
        <f aca="false">AVERAGE(M4:M15)</f>
        <v>2.48433333333333</v>
      </c>
      <c r="N63" s="61" t="n">
        <f aca="false">AVERAGE(N4:N15)</f>
        <v>2.8610162037037</v>
      </c>
      <c r="O63" s="62" t="n">
        <f aca="false">AVERAGE(O4:O15)</f>
        <v>2.65050012812606</v>
      </c>
      <c r="P63" s="169"/>
      <c r="Q63" s="170"/>
      <c r="R63" s="170"/>
      <c r="S63" s="170"/>
      <c r="T63" s="57" t="n">
        <f aca="false">AVERAGE(T4:T15)</f>
        <v>62.1798899129544</v>
      </c>
      <c r="U63" s="58" t="n">
        <f aca="false">AVERAGE(U4:U15)</f>
        <v>48.4407514080901</v>
      </c>
      <c r="V63" s="58" t="n">
        <f aca="false">SUM(V4:V15)</f>
        <v>-248</v>
      </c>
      <c r="W63" s="59" t="n">
        <f aca="false">SUM(W4:W15)</f>
        <v>73</v>
      </c>
      <c r="X63" s="57" t="n">
        <f aca="false">AVERAGE(X4:X15)</f>
        <v>56.5287634408602</v>
      </c>
      <c r="Y63" s="58" t="n">
        <f aca="false">AVERAGE(Y4:Y15)</f>
        <v>37.640616999488</v>
      </c>
      <c r="Z63" s="58" t="n">
        <f aca="false">SUM(Z4:Z15)</f>
        <v>148</v>
      </c>
      <c r="AA63" s="59" t="n">
        <f aca="false">SUM(AA4:AA15)</f>
        <v>-32</v>
      </c>
      <c r="AB63" s="59" t="n">
        <f aca="false">AVERAGE(AB4:AB15)</f>
        <v>1108.67118055556</v>
      </c>
    </row>
    <row r="64" customFormat="false" ht="12.75" hidden="false" customHeight="false" outlineLevel="0" collapsed="false">
      <c r="A64" s="114" t="s">
        <v>30</v>
      </c>
      <c r="B64" s="65" t="n">
        <f aca="false">MAX(B16:B27)</f>
        <v>28161</v>
      </c>
      <c r="C64" s="66" t="n">
        <f aca="false">AVERAGE(C16:C27)</f>
        <v>18736.8944192428</v>
      </c>
      <c r="D64" s="66" t="n">
        <f aca="false">AVERAGE(D16:D27)</f>
        <v>14102.8733710958</v>
      </c>
      <c r="E64" s="67" t="n">
        <f aca="false">AVERAGE(E16:E27)</f>
        <v>17274.8074468766</v>
      </c>
      <c r="F64" s="68" t="n">
        <f aca="false">AVERAGE(F16:F27)</f>
        <v>25.147988776345</v>
      </c>
      <c r="G64" s="69" t="n">
        <f aca="false">AVERAGE(G16:G27)</f>
        <v>22.2212443744457</v>
      </c>
      <c r="H64" s="70" t="n">
        <f aca="false">AVERAGE(H16:H27)</f>
        <v>23.6846165753953</v>
      </c>
      <c r="I64" s="69"/>
      <c r="J64" s="69"/>
      <c r="K64" s="69"/>
      <c r="L64" s="69"/>
      <c r="M64" s="68" t="n">
        <f aca="false">AVERAGE(M16:M27)</f>
        <v>2.080725</v>
      </c>
      <c r="N64" s="69" t="n">
        <f aca="false">AVERAGE(N16:N27)</f>
        <v>2.35064433217979</v>
      </c>
      <c r="O64" s="70" t="n">
        <f aca="false">AVERAGE(O16:O27)</f>
        <v>1.92721785948138</v>
      </c>
      <c r="P64" s="172"/>
      <c r="Q64" s="173"/>
      <c r="R64" s="173"/>
      <c r="S64" s="173"/>
      <c r="T64" s="65" t="n">
        <f aca="false">AVERAGE(T16:T27)</f>
        <v>64.2269265232975</v>
      </c>
      <c r="U64" s="66" t="n">
        <f aca="false">AVERAGE(U16:U27)</f>
        <v>51.4330581157194</v>
      </c>
      <c r="V64" s="66" t="n">
        <f aca="false">SUM(V16:V27)</f>
        <v>-1015</v>
      </c>
      <c r="W64" s="67" t="n">
        <f aca="false">SUM(W16:W27)</f>
        <v>250</v>
      </c>
      <c r="X64" s="65" t="n">
        <f aca="false">AVERAGE(X16:X27)</f>
        <v>59.8519137224782</v>
      </c>
      <c r="Y64" s="66" t="n">
        <f aca="false">AVERAGE(Y16:Y27)</f>
        <v>41.2355862775218</v>
      </c>
      <c r="Z64" s="66" t="n">
        <f aca="false">SUM(Z16:Z27)</f>
        <v>-991</v>
      </c>
      <c r="AA64" s="67" t="n">
        <f aca="false">SUM(AA16:AA27)</f>
        <v>121</v>
      </c>
      <c r="AB64" s="67" t="n">
        <f aca="false">AVERAGE(AB16:AB27)</f>
        <v>1623.54826388889</v>
      </c>
    </row>
    <row r="65" customFormat="false" ht="12.75" hidden="false" customHeight="false" outlineLevel="0" collapsed="false">
      <c r="A65" s="115" t="s">
        <v>31</v>
      </c>
      <c r="B65" s="73" t="n">
        <f aca="false">MAX(B28:B39)</f>
        <v>30311</v>
      </c>
      <c r="C65" s="74" t="n">
        <f aca="false">AVERAGE(C28:C39)</f>
        <v>19307.7848514305</v>
      </c>
      <c r="D65" s="74" t="n">
        <f aca="false">AVERAGE(D28:D39)</f>
        <v>14648.1158850166</v>
      </c>
      <c r="E65" s="75" t="n">
        <f aca="false">AVERAGE(E28:E39)</f>
        <v>17843.1082695959</v>
      </c>
      <c r="F65" s="76" t="n">
        <f aca="false">AVERAGE(F28:F39)</f>
        <v>33.5711908153575</v>
      </c>
      <c r="G65" s="77" t="n">
        <f aca="false">AVERAGE(G28:G39)</f>
        <v>28.5346555759056</v>
      </c>
      <c r="H65" s="78" t="n">
        <f aca="false">AVERAGE(H28:H39)</f>
        <v>31.0529231956315</v>
      </c>
      <c r="I65" s="77"/>
      <c r="J65" s="77"/>
      <c r="K65" s="77"/>
      <c r="L65" s="77"/>
      <c r="M65" s="76" t="n">
        <f aca="false">AVERAGE(M28:M39)</f>
        <v>2.25533333333333</v>
      </c>
      <c r="N65" s="77" t="n">
        <f aca="false">AVERAGE(N28:N39)</f>
        <v>2.62351769492558</v>
      </c>
      <c r="O65" s="78" t="n">
        <f aca="false">AVERAGE(O28:O39)</f>
        <v>2.42355345481387</v>
      </c>
      <c r="P65" s="175"/>
      <c r="Q65" s="176"/>
      <c r="R65" s="176"/>
      <c r="S65" s="176"/>
      <c r="T65" s="73" t="n">
        <f aca="false">AVERAGE(T28:T39)</f>
        <v>63.8527137736815</v>
      </c>
      <c r="U65" s="74" t="n">
        <f aca="false">AVERAGE(U28:U39)</f>
        <v>50.0124743983615</v>
      </c>
      <c r="V65" s="74" t="n">
        <f aca="false">SUM(V28:V39)</f>
        <v>-596</v>
      </c>
      <c r="W65" s="75" t="n">
        <f aca="false">SUM(W28:W39)</f>
        <v>330</v>
      </c>
      <c r="X65" s="73" t="n">
        <f aca="false">AVERAGE(X28:X39)</f>
        <v>59.3568228366615</v>
      </c>
      <c r="Y65" s="74" t="n">
        <f aca="false">AVERAGE(Y28:Y39)</f>
        <v>39.3025089605735</v>
      </c>
      <c r="Z65" s="74" t="n">
        <f aca="false">SUM(Z28:Z39)</f>
        <v>-436</v>
      </c>
      <c r="AA65" s="75" t="n">
        <f aca="false">SUM(AA28:AA39)</f>
        <v>214</v>
      </c>
      <c r="AB65" s="75" t="n">
        <f aca="false">AVERAGE(AB28:AB39)</f>
        <v>2985.63869047619</v>
      </c>
    </row>
    <row r="66" customFormat="false" ht="12.75" hidden="false" customHeight="false" outlineLevel="0" collapsed="false">
      <c r="A66" s="114" t="s">
        <v>32</v>
      </c>
      <c r="B66" s="65" t="n">
        <f aca="false">MAX(B40:B51)</f>
        <v>28138</v>
      </c>
      <c r="C66" s="66" t="n">
        <f aca="false">AVERAGE(C40:C51)</f>
        <v>19301.9912833318</v>
      </c>
      <c r="D66" s="66" t="n">
        <f aca="false">AVERAGE(D40:D51)</f>
        <v>14636.257437276</v>
      </c>
      <c r="E66" s="67" t="n">
        <f aca="false">AVERAGE(E40:E51)</f>
        <v>17829.406680262</v>
      </c>
      <c r="F66" s="68" t="n">
        <f aca="false">AVERAGE(F40:F51)</f>
        <v>40.6551441408007</v>
      </c>
      <c r="G66" s="69" t="n">
        <f aca="false">AVERAGE(G40:G51)</f>
        <v>38.7885296052632</v>
      </c>
      <c r="H66" s="70" t="n">
        <f aca="false">AVERAGE(H40:H51)</f>
        <v>39.7253285396986</v>
      </c>
      <c r="I66" s="69" t="n">
        <f aca="false">AVERAGE(I40:I51)</f>
        <v>41.922835235932</v>
      </c>
      <c r="J66" s="69" t="n">
        <f aca="false">AVERAGE(J40:J51)</f>
        <v>38.954388565297</v>
      </c>
      <c r="K66" s="69" t="n">
        <f aca="false">AVERAGE(K40:K51)</f>
        <v>27.28363671178</v>
      </c>
      <c r="L66" s="69" t="n">
        <f aca="false">AVERAGE(L40:L51)</f>
        <v>22.1607848383982</v>
      </c>
      <c r="M66" s="68" t="n">
        <f aca="false">AVERAGE(M40:M51)</f>
        <v>4.282575</v>
      </c>
      <c r="N66" s="69" t="n">
        <f aca="false">AVERAGE(N40:N51)</f>
        <v>5.35490628476085</v>
      </c>
      <c r="O66" s="70" t="n">
        <f aca="false">AVERAGE(O40:O51)</f>
        <v>3.93238704455059</v>
      </c>
      <c r="P66" s="172" t="n">
        <f aca="false">AVERAGE(P40:P51)</f>
        <v>8443.27185091795</v>
      </c>
      <c r="Q66" s="173" t="n">
        <f aca="false">AVERAGE(Q40:Q51)</f>
        <v>8940.99890614469</v>
      </c>
      <c r="R66" s="173" t="n">
        <f aca="false">AVERAGE(R40:R51)</f>
        <v>5126.89521819808</v>
      </c>
      <c r="S66" s="173" t="n">
        <f aca="false">AVERAGE(S40:S51)</f>
        <v>5514.01998044872</v>
      </c>
      <c r="T66" s="65" t="n">
        <f aca="false">AVERAGE(T40:T51)</f>
        <v>61.5203188728217</v>
      </c>
      <c r="U66" s="66" t="n">
        <f aca="false">AVERAGE(U40:U51)</f>
        <v>48.0984674329502</v>
      </c>
      <c r="V66" s="66" t="n">
        <f aca="false">SUM(V40:V51)</f>
        <v>-59</v>
      </c>
      <c r="W66" s="67" t="n">
        <f aca="false">SUM(W40:W51)</f>
        <v>10</v>
      </c>
      <c r="X66" s="65" t="n">
        <f aca="false">AVERAGE(X40:X51)</f>
        <v>56.254532814238</v>
      </c>
      <c r="Y66" s="66" t="n">
        <f aca="false">AVERAGE(Y40:Y51)</f>
        <v>37.7975713756025</v>
      </c>
      <c r="Z66" s="66" t="n">
        <f aca="false">SUM(Z40:Z51)</f>
        <v>151</v>
      </c>
      <c r="AA66" s="67" t="n">
        <f aca="false">SUM(AA40:AA51)</f>
        <v>-71</v>
      </c>
      <c r="AB66" s="67" t="n">
        <f aca="false">AVERAGE(AB40:AB51)</f>
        <v>2548.14528769841</v>
      </c>
    </row>
    <row r="67" customFormat="false" ht="12.75" hidden="false" customHeight="false" outlineLevel="0" collapsed="false">
      <c r="A67" s="116" t="s">
        <v>33</v>
      </c>
      <c r="B67" s="117" t="n">
        <f aca="false">MAX(B52:B60)</f>
        <v>30982</v>
      </c>
      <c r="C67" s="118" t="n">
        <f aca="false">AVERAGE(C52:C60)</f>
        <v>19889.3605305346</v>
      </c>
      <c r="D67" s="118" t="n">
        <f aca="false">AVERAGE(D52:D60)</f>
        <v>14990.6210468586</v>
      </c>
      <c r="E67" s="119" t="n">
        <f aca="false">AVERAGE(E52:E60)</f>
        <v>18256.4473693093</v>
      </c>
      <c r="F67" s="120" t="n">
        <f aca="false">AVERAGE(F52:F60)</f>
        <v>50.8362111111111</v>
      </c>
      <c r="G67" s="121" t="n">
        <f aca="false">AVERAGE(G52:G60)</f>
        <v>48.8939407407407</v>
      </c>
      <c r="H67" s="122" t="n">
        <f aca="false">AVERAGE(H52:H60)</f>
        <v>49.7893203703704</v>
      </c>
      <c r="I67" s="121" t="n">
        <f aca="false">AVERAGE(I52:I60)</f>
        <v>46.1408514558107</v>
      </c>
      <c r="J67" s="121" t="n">
        <f aca="false">AVERAGE(J52:J60)</f>
        <v>41.5433766815232</v>
      </c>
      <c r="K67" s="121" t="n">
        <f aca="false">AVERAGE(K52:K60)</f>
        <v>29.9197653107957</v>
      </c>
      <c r="L67" s="121" t="n">
        <f aca="false">AVERAGE(L52:L60)</f>
        <v>26.9934739832544</v>
      </c>
      <c r="M67" s="120" t="n">
        <f aca="false">AVERAGE(M52:M60)</f>
        <v>4.53302222222222</v>
      </c>
      <c r="N67" s="121" t="n">
        <f aca="false">AVERAGE(N52:N60)</f>
        <v>5.23049770438642</v>
      </c>
      <c r="O67" s="122" t="n">
        <f aca="false">AVERAGE(O52:O60)</f>
        <v>3.47678665680379</v>
      </c>
      <c r="P67" s="189" t="n">
        <f aca="false">AVERAGE(P52:P60)</f>
        <v>10573.3979533552</v>
      </c>
      <c r="Q67" s="190" t="n">
        <f aca="false">AVERAGE(Q52:Q60)</f>
        <v>12057.0364271819</v>
      </c>
      <c r="R67" s="190" t="n">
        <f aca="false">AVERAGE(R52:R60)</f>
        <v>6955.55925401905</v>
      </c>
      <c r="S67" s="190" t="n">
        <f aca="false">AVERAGE(S52:S60)</f>
        <v>7804.83738160776</v>
      </c>
      <c r="T67" s="117" t="n">
        <f aca="false">AVERAGE(T52:T60)</f>
        <v>65.6906468680662</v>
      </c>
      <c r="U67" s="118" t="n">
        <f aca="false">AVERAGE(U52:U60)</f>
        <v>51.7698498037208</v>
      </c>
      <c r="V67" s="118" t="n">
        <f aca="false">SUM(V52:V60)</f>
        <v>-150</v>
      </c>
      <c r="W67" s="119" t="n">
        <f aca="false">SUM(W52:W60)</f>
        <v>365</v>
      </c>
      <c r="X67" s="117" t="n">
        <f aca="false">AVERAGE(X52:X60)</f>
        <v>61.5377026796382</v>
      </c>
      <c r="Y67" s="118" t="n">
        <f aca="false">AVERAGE(Y52:Y60)</f>
        <v>41.3067759003243</v>
      </c>
      <c r="Z67" s="118" t="n">
        <f aca="false">SUM(Z52:Z60)</f>
        <v>-194</v>
      </c>
      <c r="AA67" s="119" t="n">
        <f aca="false">SUM(AA52:AA60)</f>
        <v>201</v>
      </c>
      <c r="AB67" s="119" t="n">
        <f aca="false">AVERAGE(AB52:AB60)</f>
        <v>2145.23293650794</v>
      </c>
    </row>
    <row r="68" customFormat="false" ht="12.75" hidden="false" customHeight="false" outlineLevel="0" collapsed="false">
      <c r="A68" s="124"/>
      <c r="B68" s="125"/>
      <c r="C68" s="125"/>
      <c r="D68" s="125"/>
      <c r="E68" s="125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91"/>
      <c r="Q68" s="191"/>
      <c r="R68" s="191"/>
      <c r="S68" s="191"/>
      <c r="T68" s="125"/>
      <c r="U68" s="125"/>
      <c r="V68" s="125"/>
      <c r="W68" s="125"/>
      <c r="X68" s="125"/>
      <c r="Y68" s="125"/>
      <c r="Z68" s="125"/>
      <c r="AA68" s="125"/>
      <c r="AB68" s="125"/>
    </row>
    <row r="69" customFormat="false" ht="12.75" hidden="false" customHeight="false" outlineLevel="0" collapsed="false">
      <c r="A69" s="127" t="s">
        <v>34</v>
      </c>
      <c r="B69" s="128"/>
      <c r="C69" s="129"/>
      <c r="D69" s="129"/>
      <c r="E69" s="130"/>
      <c r="F69" s="132"/>
      <c r="G69" s="132"/>
      <c r="H69" s="132"/>
      <c r="I69" s="131"/>
      <c r="J69" s="132" t="n">
        <v>40.35</v>
      </c>
      <c r="K69" s="132"/>
      <c r="L69" s="132" t="n">
        <v>30.21</v>
      </c>
      <c r="M69" s="131" t="n">
        <v>3.105</v>
      </c>
      <c r="N69" s="132" t="n">
        <v>3.808</v>
      </c>
      <c r="O69" s="133" t="n">
        <v>3.16</v>
      </c>
      <c r="P69" s="192" t="n">
        <f aca="false">J69/M69*1000</f>
        <v>12995.1690821256</v>
      </c>
      <c r="Q69" s="193" t="n">
        <f aca="false">J69/O69*1000</f>
        <v>12768.9873417722</v>
      </c>
      <c r="R69" s="129" t="n">
        <f aca="false">L69/M69*1000</f>
        <v>9729.46859903382</v>
      </c>
      <c r="S69" s="130" t="n">
        <f aca="false">L69/O69*1000</f>
        <v>9560.12658227848</v>
      </c>
      <c r="T69" s="128"/>
      <c r="U69" s="129"/>
      <c r="V69" s="129"/>
      <c r="W69" s="130"/>
      <c r="X69" s="128"/>
      <c r="Y69" s="129"/>
      <c r="Z69" s="129"/>
      <c r="AA69" s="130"/>
      <c r="AB69" s="130"/>
    </row>
    <row r="70" customFormat="false" ht="12.75" hidden="false" customHeight="false" outlineLevel="0" collapsed="false">
      <c r="A70" s="135" t="s">
        <v>35</v>
      </c>
      <c r="B70" s="136"/>
      <c r="C70" s="137"/>
      <c r="D70" s="137"/>
      <c r="E70" s="138"/>
      <c r="F70" s="140"/>
      <c r="G70" s="140"/>
      <c r="H70" s="140"/>
      <c r="I70" s="139"/>
      <c r="J70" s="140" t="n">
        <v>40.12</v>
      </c>
      <c r="K70" s="140"/>
      <c r="L70" s="140" t="n">
        <v>29.58</v>
      </c>
      <c r="M70" s="139" t="n">
        <v>3.266</v>
      </c>
      <c r="N70" s="140" t="n">
        <v>3.96</v>
      </c>
      <c r="O70" s="141" t="n">
        <v>3</v>
      </c>
      <c r="P70" s="136" t="n">
        <f aca="false">J70/M70*1000</f>
        <v>12284.1396203307</v>
      </c>
      <c r="Q70" s="137" t="n">
        <f aca="false">J70/O70*1000</f>
        <v>13373.3333333333</v>
      </c>
      <c r="R70" s="137" t="n">
        <f aca="false">L70/M70*1000</f>
        <v>9056.95039804042</v>
      </c>
      <c r="S70" s="138" t="n">
        <f aca="false">L70/O70*1000</f>
        <v>9860</v>
      </c>
      <c r="T70" s="136"/>
      <c r="U70" s="137"/>
      <c r="V70" s="137"/>
      <c r="W70" s="138"/>
      <c r="X70" s="136"/>
      <c r="Y70" s="137"/>
      <c r="Z70" s="137"/>
      <c r="AA70" s="138"/>
      <c r="AB70" s="138"/>
    </row>
    <row r="71" customFormat="false" ht="12.75" hidden="false" customHeight="false" outlineLevel="0" collapsed="false">
      <c r="A71" s="142"/>
      <c r="B71" s="2"/>
      <c r="C71" s="2"/>
      <c r="T71" s="2"/>
      <c r="U71" s="2"/>
      <c r="V71" s="2"/>
      <c r="W71" s="2"/>
      <c r="X71" s="2"/>
      <c r="Y71" s="2"/>
      <c r="Z71" s="2"/>
      <c r="AA71" s="2"/>
      <c r="AB71" s="2"/>
    </row>
    <row r="72" customFormat="false" ht="12.75" hidden="false" customHeight="false" outlineLevel="0" collapsed="false">
      <c r="A72" s="143" t="s">
        <v>36</v>
      </c>
      <c r="B72" s="144" t="n">
        <v>20492.3563971542</v>
      </c>
      <c r="C72" s="145" t="n">
        <v>18940.1562977255</v>
      </c>
      <c r="D72" s="145" t="n">
        <f aca="false">AVERAGE(D63:D67)</f>
        <v>14459.745947883</v>
      </c>
      <c r="E72" s="146" t="n">
        <f aca="false">AVERAGE(E63:E67)</f>
        <v>17639.5224741541</v>
      </c>
      <c r="F72" s="147" t="n">
        <f aca="false">AVERAGE(F63:F67)</f>
        <v>35.0105126674379</v>
      </c>
      <c r="G72" s="147" t="n">
        <f aca="false">AVERAGE(G63:G67)</f>
        <v>32.2513160779901</v>
      </c>
      <c r="H72" s="147" t="n">
        <f aca="false">AVERAGE(H63:H67)</f>
        <v>34.4296109455856</v>
      </c>
      <c r="I72" s="148" t="n">
        <f aca="false">AVERAGE(I63:I67)</f>
        <v>44.0318433458714</v>
      </c>
      <c r="J72" s="147" t="n">
        <f aca="false">AVERAGE(J63:J67)</f>
        <v>40.2488826234101</v>
      </c>
      <c r="K72" s="147" t="n">
        <f aca="false">AVERAGE(K63:K67)</f>
        <v>28.6017010112879</v>
      </c>
      <c r="L72" s="149" t="n">
        <f aca="false">AVERAGE(L63:L67)</f>
        <v>24.5771294108263</v>
      </c>
      <c r="M72" s="147" t="n">
        <f aca="false">AVERAGE(M63:M67)</f>
        <v>3.12719777777778</v>
      </c>
      <c r="N72" s="147" t="n">
        <f aca="false">AVERAGE(N63:N67)</f>
        <v>3.68411644399127</v>
      </c>
      <c r="O72" s="147" t="n">
        <f aca="false">AVERAGE(O63:O67)</f>
        <v>2.88208902875514</v>
      </c>
      <c r="P72" s="144" t="n">
        <f aca="false">AVERAGE(P63:P67)</f>
        <v>9508.33490213659</v>
      </c>
      <c r="Q72" s="145" t="n">
        <f aca="false">AVERAGE(Q63:Q67)</f>
        <v>10499.0176666633</v>
      </c>
      <c r="R72" s="145" t="n">
        <f aca="false">AVERAGE(R63:R67)</f>
        <v>6041.22723610856</v>
      </c>
      <c r="S72" s="146" t="n">
        <f aca="false">AVERAGE(S63:S67)</f>
        <v>6659.42868102824</v>
      </c>
      <c r="T72" s="144" t="n">
        <f aca="false">AVERAGE(T63:T67)</f>
        <v>63.4940991901643</v>
      </c>
      <c r="U72" s="145" t="n">
        <f aca="false">AVERAGE(U63:U67)</f>
        <v>49.9509202317684</v>
      </c>
      <c r="V72" s="145" t="n">
        <f aca="false">SUM(V63:V67)</f>
        <v>-2068</v>
      </c>
      <c r="W72" s="146" t="n">
        <f aca="false">SUM(W63:W67)</f>
        <v>1028</v>
      </c>
      <c r="X72" s="144" t="n">
        <f aca="false">AVERAGE(X63:X67)</f>
        <v>58.7059470987752</v>
      </c>
      <c r="Y72" s="145" t="n">
        <f aca="false">AVERAGE(Y63:Y67)</f>
        <v>39.456611902702</v>
      </c>
      <c r="Z72" s="145" t="n">
        <f aca="false">SUM(Z63:Z67)</f>
        <v>-1322</v>
      </c>
      <c r="AA72" s="146" t="n">
        <f aca="false">SUM(AA63:AA67)</f>
        <v>433</v>
      </c>
      <c r="AB72" s="150" t="n">
        <f aca="false">AVERAGE(AB63:AB67)</f>
        <v>2082.2472718254</v>
      </c>
    </row>
    <row r="74" customFormat="false" ht="12.75" hidden="false" customHeight="false" outlineLevel="0" collapsed="false">
      <c r="A74" s="194"/>
      <c r="Q74" s="195"/>
    </row>
    <row r="75" customFormat="false" ht="12.75" hidden="false" customHeight="false" outlineLevel="0" collapsed="false">
      <c r="J75" s="196"/>
      <c r="Q75" s="195"/>
    </row>
    <row r="76" customFormat="false" ht="12.75" hidden="false" customHeight="false" outlineLevel="0" collapsed="false">
      <c r="J76" s="196"/>
      <c r="Q76" s="195"/>
    </row>
  </sheetData>
  <mergeCells count="17">
    <mergeCell ref="A1:A3"/>
    <mergeCell ref="B1:E1"/>
    <mergeCell ref="I1:L1"/>
    <mergeCell ref="M1:O1"/>
    <mergeCell ref="P1:S1"/>
    <mergeCell ref="T1:W1"/>
    <mergeCell ref="X1:AA1"/>
    <mergeCell ref="B2:E2"/>
    <mergeCell ref="F2:H2"/>
    <mergeCell ref="I2:J2"/>
    <mergeCell ref="K2:L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&amp;C&amp;"Arial,Bold"&amp;12NYPP Zone A Historical Data
 1997-2001</oddHeader>
    <oddFooter>&amp;C© 2001 East Power Trading.  All rights reserved.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76"/>
  <sheetViews>
    <sheetView showFormulas="false" showGridLines="true" showRowColHeaders="true" showZeros="true" rightToLeft="false" tabSelected="false" showOutlineSymbols="true" defaultGridColor="true" view="normal" topLeftCell="J1" colorId="64" zoomScale="65" zoomScaleNormal="65" zoomScalePageLayoutView="100" workbookViewId="0">
      <pane xSplit="0" ySplit="3" topLeftCell="BM26" activePane="bottomLeft" state="frozen"/>
      <selection pane="topLeft" activeCell="J1" activeCellId="0" sqref="J1"/>
      <selection pane="bottomLeft" activeCell="AB61" activeCellId="0" sqref="AB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9.41"/>
    <col collapsed="false" customWidth="true" hidden="false" outlineLevel="0" max="3" min="3" style="0" width="11.99"/>
    <col collapsed="false" customWidth="true" hidden="false" outlineLevel="0" max="4" min="4" style="2" width="13.7"/>
    <col collapsed="false" customWidth="true" hidden="false" outlineLevel="0" max="5" min="5" style="2" width="10.85"/>
    <col collapsed="false" customWidth="true" hidden="false" outlineLevel="0" max="6" min="6" style="3" width="8.85"/>
    <col collapsed="false" customWidth="true" hidden="false" outlineLevel="0" max="8" min="7" style="3" width="8.14"/>
    <col collapsed="false" customWidth="true" hidden="false" outlineLevel="0" max="9" min="9" style="3" width="7.99"/>
    <col collapsed="false" customWidth="true" hidden="false" outlineLevel="0" max="10" min="10" style="3" width="8.41"/>
    <col collapsed="false" customWidth="true" hidden="false" outlineLevel="0" max="11" min="11" style="3" width="8.28"/>
    <col collapsed="false" customWidth="true" hidden="false" outlineLevel="0" max="12" min="12" style="3" width="7.56"/>
    <col collapsed="false" customWidth="true" hidden="false" outlineLevel="0" max="13" min="13" style="3" width="15.13"/>
    <col collapsed="false" customWidth="true" hidden="false" outlineLevel="0" max="14" min="14" style="3" width="16.56"/>
    <col collapsed="false" customWidth="true" hidden="false" outlineLevel="0" max="15" min="15" style="3" width="10.41"/>
    <col collapsed="false" customWidth="true" hidden="false" outlineLevel="0" max="17" min="16" style="2" width="10.85"/>
    <col collapsed="false" customWidth="true" hidden="false" outlineLevel="0" max="19" min="18" style="2" width="11.28"/>
    <col collapsed="false" customWidth="true" hidden="false" outlineLevel="0" max="20" min="20" style="0" width="8.7"/>
    <col collapsed="false" customWidth="true" hidden="false" outlineLevel="0" max="21" min="21" style="0" width="7.99"/>
    <col collapsed="false" customWidth="true" hidden="false" outlineLevel="0" max="23" min="22" style="0" width="10.28"/>
    <col collapsed="false" customWidth="true" hidden="false" outlineLevel="0" max="24" min="24" style="0" width="8.7"/>
    <col collapsed="false" customWidth="true" hidden="false" outlineLevel="0" max="25" min="25" style="0" width="7.99"/>
    <col collapsed="false" customWidth="true" hidden="false" outlineLevel="0" max="27" min="26" style="0" width="10.28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" t="s">
        <v>43</v>
      </c>
      <c r="B1" s="5"/>
      <c r="C1" s="5"/>
      <c r="D1" s="5"/>
      <c r="E1" s="5"/>
      <c r="F1" s="152"/>
      <c r="G1" s="152"/>
      <c r="H1" s="152"/>
      <c r="I1" s="7" t="s">
        <v>1</v>
      </c>
      <c r="J1" s="7"/>
      <c r="K1" s="7"/>
      <c r="L1" s="7"/>
      <c r="M1" s="6" t="s">
        <v>2</v>
      </c>
      <c r="N1" s="6"/>
      <c r="O1" s="6"/>
      <c r="P1" s="5" t="s">
        <v>3</v>
      </c>
      <c r="Q1" s="5"/>
      <c r="R1" s="5"/>
      <c r="S1" s="5"/>
      <c r="T1" s="8" t="s">
        <v>39</v>
      </c>
      <c r="U1" s="8"/>
      <c r="V1" s="8"/>
      <c r="W1" s="8"/>
      <c r="X1" s="5" t="s">
        <v>40</v>
      </c>
      <c r="Y1" s="5"/>
      <c r="Z1" s="5"/>
      <c r="AA1" s="5"/>
      <c r="AB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1" t="s">
        <v>7</v>
      </c>
      <c r="G2" s="11"/>
      <c r="H2" s="11"/>
      <c r="I2" s="11" t="s">
        <v>8</v>
      </c>
      <c r="J2" s="11"/>
      <c r="K2" s="12" t="s">
        <v>9</v>
      </c>
      <c r="L2" s="12"/>
      <c r="M2" s="11" t="s">
        <v>10</v>
      </c>
      <c r="N2" s="12" t="s">
        <v>41</v>
      </c>
      <c r="O2" s="13" t="s">
        <v>12</v>
      </c>
      <c r="P2" s="14" t="s">
        <v>8</v>
      </c>
      <c r="Q2" s="14"/>
      <c r="R2" s="15" t="s">
        <v>9</v>
      </c>
      <c r="S2" s="15"/>
      <c r="T2" s="16" t="s">
        <v>13</v>
      </c>
      <c r="U2" s="16"/>
      <c r="V2" s="15" t="s">
        <v>14</v>
      </c>
      <c r="W2" s="15"/>
      <c r="X2" s="14" t="s">
        <v>13</v>
      </c>
      <c r="Y2" s="14"/>
      <c r="Z2" s="15" t="s">
        <v>14</v>
      </c>
      <c r="AA2" s="15"/>
      <c r="AB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54" t="s">
        <v>9</v>
      </c>
      <c r="E3" s="19" t="s">
        <v>16</v>
      </c>
      <c r="F3" s="21" t="s">
        <v>17</v>
      </c>
      <c r="G3" s="21" t="s">
        <v>18</v>
      </c>
      <c r="H3" s="21" t="s">
        <v>19</v>
      </c>
      <c r="I3" s="20" t="s">
        <v>20</v>
      </c>
      <c r="J3" s="21" t="s">
        <v>21</v>
      </c>
      <c r="K3" s="21" t="s">
        <v>20</v>
      </c>
      <c r="L3" s="21" t="s">
        <v>21</v>
      </c>
      <c r="M3" s="20" t="s">
        <v>22</v>
      </c>
      <c r="N3" s="21" t="s">
        <v>22</v>
      </c>
      <c r="O3" s="22" t="s">
        <v>23</v>
      </c>
      <c r="P3" s="17" t="s">
        <v>22</v>
      </c>
      <c r="Q3" s="18" t="s">
        <v>23</v>
      </c>
      <c r="R3" s="18" t="s">
        <v>22</v>
      </c>
      <c r="S3" s="19" t="s">
        <v>23</v>
      </c>
      <c r="T3" s="18" t="s">
        <v>17</v>
      </c>
      <c r="U3" s="18" t="s">
        <v>18</v>
      </c>
      <c r="V3" s="18" t="s">
        <v>24</v>
      </c>
      <c r="W3" s="19" t="s">
        <v>25</v>
      </c>
      <c r="X3" s="17" t="s">
        <v>17</v>
      </c>
      <c r="Y3" s="18" t="s">
        <v>18</v>
      </c>
      <c r="Z3" s="18" t="s">
        <v>24</v>
      </c>
      <c r="AA3" s="19" t="s">
        <v>25</v>
      </c>
      <c r="AB3" s="23" t="s">
        <v>26</v>
      </c>
    </row>
    <row r="4" customFormat="false" ht="12.75" hidden="false" customHeight="false" outlineLevel="0" collapsed="false">
      <c r="A4" s="24" t="n">
        <v>35431</v>
      </c>
      <c r="B4" s="25" t="n">
        <v>22728</v>
      </c>
      <c r="C4" s="26" t="n">
        <v>19277.21875</v>
      </c>
      <c r="D4" s="26" t="n">
        <v>14901.122983871</v>
      </c>
      <c r="E4" s="27" t="n">
        <v>17860.9677419355</v>
      </c>
      <c r="F4" s="29" t="n">
        <v>27</v>
      </c>
      <c r="G4" s="29" t="n">
        <v>24.5</v>
      </c>
      <c r="H4" s="29" t="n">
        <v>25.75</v>
      </c>
      <c r="I4" s="28"/>
      <c r="J4" s="29"/>
      <c r="K4" s="29"/>
      <c r="L4" s="29"/>
      <c r="M4" s="28" t="n">
        <v>3.3497</v>
      </c>
      <c r="N4" s="29" t="n">
        <v>4.3725</v>
      </c>
      <c r="O4" s="30" t="n">
        <v>2.92047061849042</v>
      </c>
      <c r="P4" s="25"/>
      <c r="Q4" s="26"/>
      <c r="R4" s="26"/>
      <c r="S4" s="27"/>
      <c r="T4" s="25" t="n">
        <v>39.5161290322581</v>
      </c>
      <c r="U4" s="26" t="n">
        <v>25.9032258064516</v>
      </c>
      <c r="V4" s="26" t="n">
        <v>-33</v>
      </c>
      <c r="W4" s="27" t="n">
        <v>0</v>
      </c>
      <c r="X4" s="25" t="n">
        <v>30.1612903225806</v>
      </c>
      <c r="Y4" s="26" t="n">
        <v>15.0967741935484</v>
      </c>
      <c r="Z4" s="26" t="n">
        <v>-55</v>
      </c>
      <c r="AA4" s="27" t="n">
        <v>0</v>
      </c>
      <c r="AB4" s="31" t="n">
        <v>156</v>
      </c>
    </row>
    <row r="5" customFormat="false" ht="12.75" hidden="false" customHeight="false" outlineLevel="0" collapsed="false">
      <c r="A5" s="32" t="n">
        <v>35462</v>
      </c>
      <c r="B5" s="33" t="n">
        <v>21434</v>
      </c>
      <c r="C5" s="34" t="n">
        <v>18358.7287946429</v>
      </c>
      <c r="D5" s="34" t="n">
        <v>14244.8705357143</v>
      </c>
      <c r="E5" s="35" t="n">
        <v>17030.6302083333</v>
      </c>
      <c r="F5" s="37" t="n">
        <v>21.85</v>
      </c>
      <c r="G5" s="37" t="n">
        <v>20.275</v>
      </c>
      <c r="H5" s="37" t="n">
        <v>21.0625</v>
      </c>
      <c r="I5" s="36"/>
      <c r="J5" s="37"/>
      <c r="K5" s="37"/>
      <c r="L5" s="37"/>
      <c r="M5" s="36" t="n">
        <v>2.2239</v>
      </c>
      <c r="N5" s="37" t="n">
        <v>2.85875</v>
      </c>
      <c r="O5" s="38" t="n">
        <v>2.66301066196845</v>
      </c>
      <c r="P5" s="33"/>
      <c r="Q5" s="34"/>
      <c r="R5" s="34"/>
      <c r="S5" s="35"/>
      <c r="T5" s="33" t="n">
        <v>47.4285714285714</v>
      </c>
      <c r="U5" s="34" t="n">
        <v>33.4642857142857</v>
      </c>
      <c r="V5" s="34" t="n">
        <v>-202</v>
      </c>
      <c r="W5" s="35" t="n">
        <v>0</v>
      </c>
      <c r="X5" s="33" t="n">
        <v>38.5</v>
      </c>
      <c r="Y5" s="34" t="n">
        <v>22.2142857142857</v>
      </c>
      <c r="Z5" s="34" t="n">
        <v>-183</v>
      </c>
      <c r="AA5" s="35" t="n">
        <v>0</v>
      </c>
      <c r="AB5" s="39" t="n">
        <v>156</v>
      </c>
    </row>
    <row r="6" customFormat="false" ht="12.75" hidden="false" customHeight="false" outlineLevel="0" collapsed="false">
      <c r="A6" s="40" t="n">
        <v>35490</v>
      </c>
      <c r="B6" s="41" t="n">
        <v>20713</v>
      </c>
      <c r="C6" s="42" t="n">
        <v>17861.4324596774</v>
      </c>
      <c r="D6" s="42" t="n">
        <v>13872.3608870968</v>
      </c>
      <c r="E6" s="43" t="n">
        <v>16586.0450268817</v>
      </c>
      <c r="F6" s="45"/>
      <c r="G6" s="45"/>
      <c r="H6" s="45"/>
      <c r="I6" s="44"/>
      <c r="J6" s="45"/>
      <c r="K6" s="45"/>
      <c r="L6" s="45"/>
      <c r="M6" s="44" t="n">
        <v>1.8927</v>
      </c>
      <c r="N6" s="45" t="n">
        <v>2.187</v>
      </c>
      <c r="O6" s="46" t="n">
        <v>2.45796008172246</v>
      </c>
      <c r="P6" s="41"/>
      <c r="Q6" s="42"/>
      <c r="R6" s="42"/>
      <c r="S6" s="43"/>
      <c r="T6" s="41" t="n">
        <v>49.1935483870968</v>
      </c>
      <c r="U6" s="42" t="n">
        <v>34.8387096774194</v>
      </c>
      <c r="V6" s="42" t="n">
        <v>-8</v>
      </c>
      <c r="W6" s="43" t="n">
        <v>0</v>
      </c>
      <c r="X6" s="41" t="n">
        <v>41.5483870967742</v>
      </c>
      <c r="Y6" s="42" t="n">
        <v>24.7741935483871</v>
      </c>
      <c r="Z6" s="42" t="n">
        <v>45</v>
      </c>
      <c r="AA6" s="43" t="n">
        <v>0</v>
      </c>
      <c r="AB6" s="47" t="n">
        <v>156</v>
      </c>
    </row>
    <row r="7" customFormat="false" ht="12.75" hidden="false" customHeight="false" outlineLevel="0" collapsed="false">
      <c r="A7" s="32" t="n">
        <v>35521</v>
      </c>
      <c r="B7" s="33" t="n">
        <v>19574</v>
      </c>
      <c r="C7" s="34" t="n">
        <v>16950.878125</v>
      </c>
      <c r="D7" s="34" t="n">
        <v>13057.5604166667</v>
      </c>
      <c r="E7" s="35" t="n">
        <v>15712.4430555556</v>
      </c>
      <c r="F7" s="37" t="n">
        <v>20.1363636363636</v>
      </c>
      <c r="G7" s="37" t="n">
        <v>18.6931818181818</v>
      </c>
      <c r="H7" s="37" t="n">
        <v>19.4147727272727</v>
      </c>
      <c r="I7" s="36"/>
      <c r="J7" s="37"/>
      <c r="K7" s="37"/>
      <c r="L7" s="37"/>
      <c r="M7" s="36" t="n">
        <v>2.0303</v>
      </c>
      <c r="N7" s="37" t="n">
        <v>2.35</v>
      </c>
      <c r="O7" s="38" t="n">
        <v>2.3523830954524</v>
      </c>
      <c r="P7" s="33"/>
      <c r="Q7" s="34"/>
      <c r="R7" s="34"/>
      <c r="S7" s="35"/>
      <c r="T7" s="33" t="n">
        <v>60.6333333333333</v>
      </c>
      <c r="U7" s="34" t="n">
        <v>44.5</v>
      </c>
      <c r="V7" s="34" t="n">
        <v>-31</v>
      </c>
      <c r="W7" s="35" t="n">
        <v>-5</v>
      </c>
      <c r="X7" s="33" t="n">
        <v>54.9</v>
      </c>
      <c r="Y7" s="34" t="n">
        <v>33.5</v>
      </c>
      <c r="Z7" s="34" t="n">
        <v>74</v>
      </c>
      <c r="AA7" s="35" t="n">
        <v>0</v>
      </c>
      <c r="AB7" s="39" t="n">
        <v>331.466666666667</v>
      </c>
    </row>
    <row r="8" customFormat="false" ht="12.75" hidden="false" customHeight="false" outlineLevel="0" collapsed="false">
      <c r="A8" s="40" t="n">
        <v>35551</v>
      </c>
      <c r="B8" s="41" t="n">
        <v>19223</v>
      </c>
      <c r="C8" s="42" t="n">
        <v>16517.4334677419</v>
      </c>
      <c r="D8" s="42" t="n">
        <v>12445.4213709677</v>
      </c>
      <c r="E8" s="43" t="n">
        <v>15236.6458333333</v>
      </c>
      <c r="F8" s="45" t="n">
        <v>19.545652173913</v>
      </c>
      <c r="G8" s="45" t="n">
        <v>18.304347826087</v>
      </c>
      <c r="H8" s="45" t="n">
        <v>18.925</v>
      </c>
      <c r="I8" s="44"/>
      <c r="J8" s="45"/>
      <c r="K8" s="45"/>
      <c r="L8" s="45"/>
      <c r="M8" s="44" t="n">
        <v>2.2393</v>
      </c>
      <c r="N8" s="45" t="n">
        <v>2.49388888888889</v>
      </c>
      <c r="O8" s="46" t="n">
        <v>2.48497638879534</v>
      </c>
      <c r="P8" s="41"/>
      <c r="Q8" s="42"/>
      <c r="R8" s="42"/>
      <c r="S8" s="43"/>
      <c r="T8" s="41" t="n">
        <v>67.8064516129032</v>
      </c>
      <c r="U8" s="42" t="n">
        <v>52.1935483870968</v>
      </c>
      <c r="V8" s="42" t="n">
        <v>21</v>
      </c>
      <c r="W8" s="43" t="n">
        <v>-42</v>
      </c>
      <c r="X8" s="41" t="n">
        <v>63.4838709677419</v>
      </c>
      <c r="Y8" s="42" t="n">
        <v>43.5806451612903</v>
      </c>
      <c r="Z8" s="42" t="n">
        <v>120</v>
      </c>
      <c r="AA8" s="43" t="n">
        <v>-15</v>
      </c>
      <c r="AB8" s="47" t="n">
        <v>1644.75</v>
      </c>
    </row>
    <row r="9" customFormat="false" ht="12.75" hidden="false" customHeight="false" outlineLevel="0" collapsed="false">
      <c r="A9" s="32" t="n">
        <v>35582</v>
      </c>
      <c r="B9" s="33" t="n">
        <v>26783</v>
      </c>
      <c r="C9" s="34" t="n">
        <v>19206.25625</v>
      </c>
      <c r="D9" s="34" t="n">
        <v>14021.6645833333</v>
      </c>
      <c r="E9" s="35" t="n">
        <v>17608.5618055556</v>
      </c>
      <c r="F9" s="37" t="n">
        <v>27.6547619047619</v>
      </c>
      <c r="G9" s="37" t="n">
        <v>24.5119047619048</v>
      </c>
      <c r="H9" s="37" t="n">
        <v>26.0833333333333</v>
      </c>
      <c r="I9" s="36"/>
      <c r="J9" s="37"/>
      <c r="K9" s="37"/>
      <c r="L9" s="37"/>
      <c r="M9" s="36" t="n">
        <v>2.1942</v>
      </c>
      <c r="N9" s="37" t="n">
        <v>2.46055555555556</v>
      </c>
      <c r="O9" s="38" t="n">
        <v>2.53418198962753</v>
      </c>
      <c r="P9" s="33"/>
      <c r="Q9" s="34"/>
      <c r="R9" s="34"/>
      <c r="S9" s="35"/>
      <c r="T9" s="33" t="n">
        <v>80.2333333333333</v>
      </c>
      <c r="U9" s="34" t="n">
        <v>64.5</v>
      </c>
      <c r="V9" s="34" t="n">
        <v>17</v>
      </c>
      <c r="W9" s="35" t="n">
        <v>60</v>
      </c>
      <c r="X9" s="33" t="n">
        <v>79.3666666666667</v>
      </c>
      <c r="Y9" s="34" t="n">
        <v>56.3666666666667</v>
      </c>
      <c r="Z9" s="34" t="n">
        <v>8</v>
      </c>
      <c r="AA9" s="35" t="n">
        <v>37</v>
      </c>
      <c r="AB9" s="39" t="n">
        <v>1254.8</v>
      </c>
    </row>
    <row r="10" customFormat="false" ht="12.75" hidden="false" customHeight="false" outlineLevel="0" collapsed="false">
      <c r="A10" s="40" t="n">
        <v>35612</v>
      </c>
      <c r="B10" s="41" t="n">
        <v>28699</v>
      </c>
      <c r="C10" s="42" t="n">
        <v>20565.4909274194</v>
      </c>
      <c r="D10" s="42" t="n">
        <v>15321.8870967742</v>
      </c>
      <c r="E10" s="43" t="n">
        <v>18964.371639785</v>
      </c>
      <c r="F10" s="45" t="n">
        <v>31</v>
      </c>
      <c r="G10" s="45" t="n">
        <v>28.1590909090909</v>
      </c>
      <c r="H10" s="45" t="n">
        <v>29.5795454545455</v>
      </c>
      <c r="I10" s="44"/>
      <c r="J10" s="45"/>
      <c r="K10" s="45"/>
      <c r="L10" s="45"/>
      <c r="M10" s="44" t="n">
        <v>2.1848</v>
      </c>
      <c r="N10" s="45" t="n">
        <v>2.44125</v>
      </c>
      <c r="O10" s="46" t="n">
        <v>2.63008443701513</v>
      </c>
      <c r="P10" s="41"/>
      <c r="Q10" s="42"/>
      <c r="R10" s="42"/>
      <c r="S10" s="43"/>
      <c r="T10" s="41" t="n">
        <v>85.2903225806452</v>
      </c>
      <c r="U10" s="42" t="n">
        <v>68.8387096774194</v>
      </c>
      <c r="V10" s="42" t="n">
        <v>0</v>
      </c>
      <c r="W10" s="43" t="n">
        <v>26</v>
      </c>
      <c r="X10" s="41" t="n">
        <v>82.5161290322581</v>
      </c>
      <c r="Y10" s="42" t="n">
        <v>58.6774193548387</v>
      </c>
      <c r="Z10" s="42" t="n">
        <v>6</v>
      </c>
      <c r="AA10" s="43" t="n">
        <v>-27</v>
      </c>
      <c r="AB10" s="47" t="n">
        <v>1172</v>
      </c>
    </row>
    <row r="11" customFormat="false" ht="12.75" hidden="false" customHeight="false" outlineLevel="0" collapsed="false">
      <c r="A11" s="32" t="n">
        <v>35643</v>
      </c>
      <c r="B11" s="33" t="n">
        <v>24826</v>
      </c>
      <c r="C11" s="34" t="n">
        <v>19675.0655241936</v>
      </c>
      <c r="D11" s="34" t="n">
        <v>14709.8548387097</v>
      </c>
      <c r="E11" s="35" t="n">
        <v>18145.3326612903</v>
      </c>
      <c r="F11" s="37" t="n">
        <v>23.53125</v>
      </c>
      <c r="G11" s="37" t="n">
        <v>21.546875</v>
      </c>
      <c r="H11" s="37" t="n">
        <v>22.5390625</v>
      </c>
      <c r="I11" s="36"/>
      <c r="J11" s="37"/>
      <c r="K11" s="37"/>
      <c r="L11" s="37"/>
      <c r="M11" s="36" t="n">
        <v>2.4653</v>
      </c>
      <c r="N11" s="37" t="n">
        <v>2.654</v>
      </c>
      <c r="O11" s="38" t="n">
        <v>2.55214296939898</v>
      </c>
      <c r="P11" s="33"/>
      <c r="Q11" s="34"/>
      <c r="R11" s="34"/>
      <c r="S11" s="35"/>
      <c r="T11" s="33" t="n">
        <v>81.6451612903226</v>
      </c>
      <c r="U11" s="34" t="n">
        <v>68.4193548387097</v>
      </c>
      <c r="V11" s="34" t="n">
        <v>-2</v>
      </c>
      <c r="W11" s="35" t="n">
        <v>-3</v>
      </c>
      <c r="X11" s="33" t="n">
        <v>78.9354838709677</v>
      </c>
      <c r="Y11" s="34" t="n">
        <v>58.1612903225807</v>
      </c>
      <c r="Z11" s="34" t="n">
        <v>5</v>
      </c>
      <c r="AA11" s="35" t="n">
        <v>-26</v>
      </c>
      <c r="AB11" s="39" t="n">
        <v>1294.125</v>
      </c>
    </row>
    <row r="12" customFormat="false" ht="12.75" hidden="false" customHeight="false" outlineLevel="0" collapsed="false">
      <c r="A12" s="40" t="n">
        <v>35674</v>
      </c>
      <c r="B12" s="41" t="n">
        <v>24518</v>
      </c>
      <c r="C12" s="42" t="n">
        <v>18339.2489583333</v>
      </c>
      <c r="D12" s="42" t="n">
        <v>13456.2666666667</v>
      </c>
      <c r="E12" s="43" t="n">
        <v>16788.2548611111</v>
      </c>
      <c r="F12" s="45" t="n">
        <v>21.1517857142857</v>
      </c>
      <c r="G12" s="45" t="n">
        <v>19.4017857142857</v>
      </c>
      <c r="H12" s="45" t="n">
        <v>20.2767857142857</v>
      </c>
      <c r="I12" s="44"/>
      <c r="J12" s="45"/>
      <c r="K12" s="45"/>
      <c r="L12" s="45"/>
      <c r="M12" s="44" t="n">
        <v>2.8645</v>
      </c>
      <c r="N12" s="45" t="n">
        <v>3.1175</v>
      </c>
      <c r="O12" s="46" t="n">
        <v>2.61313546320618</v>
      </c>
      <c r="P12" s="41"/>
      <c r="Q12" s="42"/>
      <c r="R12" s="42"/>
      <c r="S12" s="43"/>
      <c r="T12" s="41" t="n">
        <v>75.3333333333333</v>
      </c>
      <c r="U12" s="42" t="n">
        <v>62.1666666666667</v>
      </c>
      <c r="V12" s="42" t="n">
        <v>-8</v>
      </c>
      <c r="W12" s="43" t="n">
        <v>14</v>
      </c>
      <c r="X12" s="41" t="n">
        <v>70.9666666666667</v>
      </c>
      <c r="Y12" s="42" t="n">
        <v>50.3333333333333</v>
      </c>
      <c r="Z12" s="42" t="n">
        <v>19</v>
      </c>
      <c r="AA12" s="43" t="n">
        <v>-2</v>
      </c>
      <c r="AB12" s="47" t="n">
        <v>1529.86666666667</v>
      </c>
    </row>
    <row r="13" customFormat="false" ht="12.75" hidden="false" customHeight="false" outlineLevel="0" collapsed="false">
      <c r="A13" s="32" t="n">
        <v>35704</v>
      </c>
      <c r="B13" s="33" t="n">
        <v>21008</v>
      </c>
      <c r="C13" s="34" t="n">
        <v>17551.5100806452</v>
      </c>
      <c r="D13" s="34" t="n">
        <v>13058.8125</v>
      </c>
      <c r="E13" s="35" t="n">
        <v>16103.7883064516</v>
      </c>
      <c r="F13" s="37" t="n">
        <v>27.38</v>
      </c>
      <c r="G13" s="37" t="n">
        <v>25.13</v>
      </c>
      <c r="H13" s="37" t="n">
        <v>26.255</v>
      </c>
      <c r="I13" s="36"/>
      <c r="J13" s="37"/>
      <c r="K13" s="37"/>
      <c r="L13" s="37"/>
      <c r="M13" s="36" t="n">
        <v>3.0248</v>
      </c>
      <c r="N13" s="37" t="n">
        <v>3.25625</v>
      </c>
      <c r="O13" s="38" t="n">
        <v>3.03555200240521</v>
      </c>
      <c r="P13" s="33"/>
      <c r="Q13" s="34"/>
      <c r="R13" s="34"/>
      <c r="S13" s="35"/>
      <c r="T13" s="33" t="n">
        <v>64.6129032258065</v>
      </c>
      <c r="U13" s="34" t="n">
        <v>51.9354838709677</v>
      </c>
      <c r="V13" s="34" t="n">
        <v>0</v>
      </c>
      <c r="W13" s="35" t="n">
        <v>24</v>
      </c>
      <c r="X13" s="33" t="n">
        <v>58.741935483871</v>
      </c>
      <c r="Y13" s="34" t="n">
        <v>37.2258064516129</v>
      </c>
      <c r="Z13" s="34" t="n">
        <v>76</v>
      </c>
      <c r="AA13" s="35" t="n">
        <v>1</v>
      </c>
      <c r="AB13" s="39" t="n">
        <v>2116.46666666667</v>
      </c>
    </row>
    <row r="14" customFormat="false" ht="12.75" hidden="false" customHeight="false" outlineLevel="0" collapsed="false">
      <c r="A14" s="40" t="n">
        <v>35735</v>
      </c>
      <c r="B14" s="41" t="n">
        <v>21803</v>
      </c>
      <c r="C14" s="42" t="n">
        <v>17881.1489583333</v>
      </c>
      <c r="D14" s="42" t="n">
        <v>13569.4979166667</v>
      </c>
      <c r="E14" s="43" t="n">
        <v>16499.2986111111</v>
      </c>
      <c r="F14" s="45" t="n">
        <v>28.9375</v>
      </c>
      <c r="G14" s="45" t="n">
        <v>26.9</v>
      </c>
      <c r="H14" s="45" t="n">
        <v>27.91875</v>
      </c>
      <c r="I14" s="44"/>
      <c r="J14" s="45"/>
      <c r="K14" s="45"/>
      <c r="L14" s="45"/>
      <c r="M14" s="44" t="n">
        <v>2.993</v>
      </c>
      <c r="N14" s="45" t="n">
        <v>3.363</v>
      </c>
      <c r="O14" s="46" t="n">
        <v>3.06328251872806</v>
      </c>
      <c r="P14" s="41"/>
      <c r="Q14" s="42"/>
      <c r="R14" s="42"/>
      <c r="S14" s="43"/>
      <c r="T14" s="41" t="n">
        <v>50.4333333333333</v>
      </c>
      <c r="U14" s="42" t="n">
        <v>40.4</v>
      </c>
      <c r="V14" s="42" t="n">
        <v>66</v>
      </c>
      <c r="W14" s="43" t="n">
        <v>-1</v>
      </c>
      <c r="X14" s="41" t="n">
        <v>42.9666666666667</v>
      </c>
      <c r="Y14" s="42" t="n">
        <v>28.4666666666667</v>
      </c>
      <c r="Z14" s="42" t="n">
        <v>126</v>
      </c>
      <c r="AA14" s="43" t="n">
        <v>0</v>
      </c>
      <c r="AB14" s="47" t="n">
        <v>2472.26666666667</v>
      </c>
    </row>
    <row r="15" customFormat="false" ht="12.75" hidden="false" customHeight="false" outlineLevel="0" collapsed="false">
      <c r="A15" s="48" t="n">
        <v>35765</v>
      </c>
      <c r="B15" s="49" t="n">
        <v>22445</v>
      </c>
      <c r="C15" s="50" t="n">
        <v>18783.0433467742</v>
      </c>
      <c r="D15" s="50" t="n">
        <v>14391.0241935484</v>
      </c>
      <c r="E15" s="51" t="n">
        <v>17389.7715053763</v>
      </c>
      <c r="F15" s="53" t="n">
        <v>25.075</v>
      </c>
      <c r="G15" s="53" t="n">
        <v>23.578125</v>
      </c>
      <c r="H15" s="53" t="n">
        <v>24.3265625</v>
      </c>
      <c r="I15" s="52"/>
      <c r="J15" s="53"/>
      <c r="K15" s="53"/>
      <c r="L15" s="53"/>
      <c r="M15" s="52" t="n">
        <v>2.3495</v>
      </c>
      <c r="N15" s="53" t="n">
        <v>2.7775</v>
      </c>
      <c r="O15" s="54" t="n">
        <v>2.4988213107025</v>
      </c>
      <c r="P15" s="49"/>
      <c r="Q15" s="50"/>
      <c r="R15" s="50"/>
      <c r="S15" s="51"/>
      <c r="T15" s="49" t="n">
        <v>44.0322580645161</v>
      </c>
      <c r="U15" s="50" t="n">
        <v>34.1290322580645</v>
      </c>
      <c r="V15" s="50" t="n">
        <v>-68</v>
      </c>
      <c r="W15" s="51" t="n">
        <v>0</v>
      </c>
      <c r="X15" s="49" t="n">
        <v>36.258064516129</v>
      </c>
      <c r="Y15" s="50" t="n">
        <v>23.2903225806452</v>
      </c>
      <c r="Z15" s="50" t="n">
        <v>-93</v>
      </c>
      <c r="AA15" s="51" t="n">
        <v>0</v>
      </c>
      <c r="AB15" s="55" t="n">
        <v>1020.3125</v>
      </c>
    </row>
    <row r="16" customFormat="false" ht="12.75" hidden="false" customHeight="false" outlineLevel="0" collapsed="false">
      <c r="A16" s="56" t="n">
        <v>35796</v>
      </c>
      <c r="B16" s="57" t="n">
        <v>21773</v>
      </c>
      <c r="C16" s="58" t="n">
        <v>18441.3064516129</v>
      </c>
      <c r="D16" s="58" t="n">
        <v>14133.1451612903</v>
      </c>
      <c r="E16" s="59" t="n">
        <v>17056.3413978495</v>
      </c>
      <c r="F16" s="61" t="n">
        <v>21.7763157894737</v>
      </c>
      <c r="G16" s="61" t="n">
        <v>20.1447368421053</v>
      </c>
      <c r="H16" s="61" t="n">
        <v>20.9605263157895</v>
      </c>
      <c r="I16" s="60"/>
      <c r="J16" s="61"/>
      <c r="K16" s="61"/>
      <c r="L16" s="61"/>
      <c r="M16" s="60" t="n">
        <v>2.1062</v>
      </c>
      <c r="N16" s="61" t="n">
        <v>2.57088888888889</v>
      </c>
      <c r="O16" s="62" t="n">
        <v>2.14757190004715</v>
      </c>
      <c r="P16" s="57"/>
      <c r="Q16" s="58"/>
      <c r="R16" s="58"/>
      <c r="S16" s="59"/>
      <c r="T16" s="57" t="n">
        <v>45.4193548387097</v>
      </c>
      <c r="U16" s="58" t="n">
        <v>35</v>
      </c>
      <c r="V16" s="58" t="n">
        <v>-266</v>
      </c>
      <c r="W16" s="59" t="n">
        <v>0</v>
      </c>
      <c r="X16" s="57" t="n">
        <v>35.3548387096774</v>
      </c>
      <c r="Y16" s="58" t="n">
        <v>22.4516129032258</v>
      </c>
      <c r="Z16" s="58" t="n">
        <v>-250</v>
      </c>
      <c r="AA16" s="59" t="n">
        <v>0</v>
      </c>
      <c r="AB16" s="63" t="n">
        <v>1439.0625</v>
      </c>
    </row>
    <row r="17" customFormat="false" ht="12.75" hidden="false" customHeight="false" outlineLevel="0" collapsed="false">
      <c r="A17" s="64" t="n">
        <v>35827</v>
      </c>
      <c r="B17" s="65" t="n">
        <v>21404</v>
      </c>
      <c r="C17" s="66" t="n">
        <v>18365.859375</v>
      </c>
      <c r="D17" s="66" t="n">
        <v>14242.4285714286</v>
      </c>
      <c r="E17" s="67" t="n">
        <v>17036.3720238095</v>
      </c>
      <c r="F17" s="69" t="n">
        <v>20.6318181818182</v>
      </c>
      <c r="G17" s="69" t="n">
        <v>19.8181818181818</v>
      </c>
      <c r="H17" s="69" t="n">
        <v>20.225</v>
      </c>
      <c r="I17" s="68"/>
      <c r="J17" s="69"/>
      <c r="K17" s="69"/>
      <c r="L17" s="69"/>
      <c r="M17" s="68" t="n">
        <v>2.2185</v>
      </c>
      <c r="N17" s="69" t="n">
        <v>2.43133333333333</v>
      </c>
      <c r="O17" s="70" t="n">
        <v>1.86398339082028</v>
      </c>
      <c r="P17" s="65"/>
      <c r="Q17" s="66"/>
      <c r="R17" s="66"/>
      <c r="S17" s="67"/>
      <c r="T17" s="65" t="n">
        <v>46.25</v>
      </c>
      <c r="U17" s="66" t="n">
        <v>35.3214285714286</v>
      </c>
      <c r="V17" s="66" t="n">
        <v>-211</v>
      </c>
      <c r="W17" s="67" t="n">
        <v>0</v>
      </c>
      <c r="X17" s="65" t="n">
        <v>39.8928571428571</v>
      </c>
      <c r="Y17" s="66" t="n">
        <v>23.6071428571429</v>
      </c>
      <c r="Z17" s="66" t="n">
        <v>-224</v>
      </c>
      <c r="AA17" s="67" t="n">
        <v>0</v>
      </c>
      <c r="AB17" s="71" t="n">
        <v>1443.5</v>
      </c>
    </row>
    <row r="18" customFormat="false" ht="12.75" hidden="false" customHeight="false" outlineLevel="0" collapsed="false">
      <c r="A18" s="72" t="n">
        <v>35855</v>
      </c>
      <c r="B18" s="73" t="n">
        <v>21491</v>
      </c>
      <c r="C18" s="74" t="n">
        <v>18197.6149193548</v>
      </c>
      <c r="D18" s="74" t="n">
        <v>13947.4959677419</v>
      </c>
      <c r="E18" s="75" t="n">
        <v>16833.4045698925</v>
      </c>
      <c r="F18" s="77" t="n">
        <v>19.9021739130435</v>
      </c>
      <c r="G18" s="77" t="n">
        <v>19.0826086956522</v>
      </c>
      <c r="H18" s="77" t="n">
        <v>19.4923913043478</v>
      </c>
      <c r="I18" s="76"/>
      <c r="J18" s="77"/>
      <c r="K18" s="77"/>
      <c r="L18" s="77"/>
      <c r="M18" s="76" t="n">
        <v>2.225</v>
      </c>
      <c r="N18" s="77" t="n">
        <v>2.50516129032258</v>
      </c>
      <c r="O18" s="78" t="n">
        <v>1.84179132198934</v>
      </c>
      <c r="P18" s="73"/>
      <c r="Q18" s="74"/>
      <c r="R18" s="74"/>
      <c r="S18" s="75"/>
      <c r="T18" s="73" t="n">
        <v>51.6129032258065</v>
      </c>
      <c r="U18" s="74" t="n">
        <v>38.3870967741936</v>
      </c>
      <c r="V18" s="74" t="n">
        <v>-87</v>
      </c>
      <c r="W18" s="75" t="n">
        <v>18</v>
      </c>
      <c r="X18" s="73" t="n">
        <v>47.741935483871</v>
      </c>
      <c r="Y18" s="74" t="n">
        <v>29.0322580645161</v>
      </c>
      <c r="Z18" s="74" t="n">
        <v>-113</v>
      </c>
      <c r="AA18" s="75" t="n">
        <v>10</v>
      </c>
      <c r="AB18" s="79" t="n">
        <v>1496.2</v>
      </c>
    </row>
    <row r="19" customFormat="false" ht="12.75" hidden="false" customHeight="false" outlineLevel="0" collapsed="false">
      <c r="A19" s="64" t="n">
        <v>35886</v>
      </c>
      <c r="B19" s="65" t="n">
        <v>19429</v>
      </c>
      <c r="C19" s="66" t="n">
        <v>17022.0270833333</v>
      </c>
      <c r="D19" s="66" t="n">
        <v>12976.2583333333</v>
      </c>
      <c r="E19" s="67" t="n">
        <v>15739.5208333333</v>
      </c>
      <c r="F19" s="69" t="n">
        <v>19.4318181818182</v>
      </c>
      <c r="G19" s="69" t="n">
        <v>18.3977272727273</v>
      </c>
      <c r="H19" s="69" t="n">
        <v>18.9147727272727</v>
      </c>
      <c r="I19" s="68"/>
      <c r="J19" s="69"/>
      <c r="K19" s="69"/>
      <c r="L19" s="69"/>
      <c r="M19" s="68" t="n">
        <v>2.4469</v>
      </c>
      <c r="N19" s="69" t="n">
        <v>2.70555555555556</v>
      </c>
      <c r="O19" s="70" t="n">
        <v>2.21406494390936</v>
      </c>
      <c r="P19" s="65"/>
      <c r="Q19" s="66"/>
      <c r="R19" s="66"/>
      <c r="S19" s="67"/>
      <c r="T19" s="65" t="n">
        <v>61.2</v>
      </c>
      <c r="U19" s="66" t="n">
        <v>46.4333333333333</v>
      </c>
      <c r="V19" s="66" t="n">
        <v>-67</v>
      </c>
      <c r="W19" s="67" t="n">
        <v>-4</v>
      </c>
      <c r="X19" s="65" t="n">
        <v>60.0333333333333</v>
      </c>
      <c r="Y19" s="66" t="n">
        <v>37.4666666666667</v>
      </c>
      <c r="Z19" s="66" t="n">
        <v>-61</v>
      </c>
      <c r="AA19" s="67" t="n">
        <v>0</v>
      </c>
      <c r="AB19" s="71" t="n">
        <v>3139.4</v>
      </c>
    </row>
    <row r="20" customFormat="false" ht="12.75" hidden="false" customHeight="false" outlineLevel="0" collapsed="false">
      <c r="A20" s="72" t="n">
        <v>35916</v>
      </c>
      <c r="B20" s="73" t="n">
        <v>22618</v>
      </c>
      <c r="C20" s="74" t="n">
        <v>17482.1612903226</v>
      </c>
      <c r="D20" s="74" t="n">
        <v>12916.4758064516</v>
      </c>
      <c r="E20" s="75" t="n">
        <v>16059.2258064516</v>
      </c>
      <c r="F20" s="77" t="n">
        <v>26.2368421052632</v>
      </c>
      <c r="G20" s="77" t="n">
        <v>24.0657894736842</v>
      </c>
      <c r="H20" s="77" t="n">
        <v>25.1513157894737</v>
      </c>
      <c r="I20" s="76"/>
      <c r="J20" s="77"/>
      <c r="K20" s="77"/>
      <c r="L20" s="77"/>
      <c r="M20" s="76" t="n">
        <v>2.127</v>
      </c>
      <c r="N20" s="77" t="n">
        <v>2.38283333333333</v>
      </c>
      <c r="O20" s="78" t="n">
        <v>2.13599717114569</v>
      </c>
      <c r="P20" s="73"/>
      <c r="Q20" s="74"/>
      <c r="R20" s="74"/>
      <c r="S20" s="75"/>
      <c r="T20" s="73" t="n">
        <v>72.9354838709677</v>
      </c>
      <c r="U20" s="74" t="n">
        <v>56.6129032258065</v>
      </c>
      <c r="V20" s="74" t="n">
        <v>-43</v>
      </c>
      <c r="W20" s="75" t="n">
        <v>49</v>
      </c>
      <c r="X20" s="73" t="n">
        <v>74.0645161290323</v>
      </c>
      <c r="Y20" s="74" t="n">
        <v>51.6129032258065</v>
      </c>
      <c r="Z20" s="74" t="n">
        <v>-139</v>
      </c>
      <c r="AA20" s="75" t="n">
        <v>20</v>
      </c>
      <c r="AB20" s="79" t="n">
        <v>2655.6875</v>
      </c>
    </row>
    <row r="21" customFormat="false" ht="12.75" hidden="false" customHeight="false" outlineLevel="0" collapsed="false">
      <c r="A21" s="64" t="n">
        <v>35947</v>
      </c>
      <c r="B21" s="65" t="n">
        <v>27283</v>
      </c>
      <c r="C21" s="66" t="n">
        <v>19389.0083333333</v>
      </c>
      <c r="D21" s="66" t="n">
        <v>14210.9541666667</v>
      </c>
      <c r="E21" s="67" t="n">
        <v>17779.275</v>
      </c>
      <c r="F21" s="69" t="n">
        <v>32.2386363636364</v>
      </c>
      <c r="G21" s="69" t="n">
        <v>28.4090909090909</v>
      </c>
      <c r="H21" s="69" t="n">
        <v>30.3238636363636</v>
      </c>
      <c r="I21" s="68"/>
      <c r="J21" s="69"/>
      <c r="K21" s="69"/>
      <c r="L21" s="69"/>
      <c r="M21" s="68" t="n">
        <v>2.1555</v>
      </c>
      <c r="N21" s="69" t="n">
        <v>2.34033333333333</v>
      </c>
      <c r="O21" s="70" t="n">
        <v>2.09181632448959</v>
      </c>
      <c r="P21" s="65"/>
      <c r="Q21" s="66"/>
      <c r="R21" s="66"/>
      <c r="S21" s="67"/>
      <c r="T21" s="65" t="n">
        <v>76.6666666666667</v>
      </c>
      <c r="U21" s="66" t="n">
        <v>63.3</v>
      </c>
      <c r="V21" s="66" t="n">
        <v>8</v>
      </c>
      <c r="W21" s="67" t="n">
        <v>-23</v>
      </c>
      <c r="X21" s="65" t="n">
        <v>74.5666666666667</v>
      </c>
      <c r="Y21" s="66" t="n">
        <v>57.9</v>
      </c>
      <c r="Z21" s="66" t="n">
        <v>55</v>
      </c>
      <c r="AA21" s="67" t="n">
        <v>37</v>
      </c>
      <c r="AB21" s="71" t="n">
        <v>1602.4</v>
      </c>
    </row>
    <row r="22" customFormat="false" ht="12.75" hidden="false" customHeight="false" outlineLevel="0" collapsed="false">
      <c r="A22" s="72" t="n">
        <v>35977</v>
      </c>
      <c r="B22" s="73" t="n">
        <v>28161</v>
      </c>
      <c r="C22" s="74" t="n">
        <v>21116.9213709677</v>
      </c>
      <c r="D22" s="74" t="n">
        <v>15703.4314516129</v>
      </c>
      <c r="E22" s="75" t="n">
        <v>19460.5282258065</v>
      </c>
      <c r="F22" s="77" t="n">
        <v>41.5217391304348</v>
      </c>
      <c r="G22" s="77" t="n">
        <v>28.9021739130435</v>
      </c>
      <c r="H22" s="77" t="n">
        <v>35.2119565217391</v>
      </c>
      <c r="I22" s="76"/>
      <c r="J22" s="77"/>
      <c r="K22" s="77"/>
      <c r="L22" s="77"/>
      <c r="M22" s="76" t="n">
        <v>2.1907</v>
      </c>
      <c r="N22" s="77" t="n">
        <v>2.463</v>
      </c>
      <c r="O22" s="78" t="n">
        <v>2.09038761018959</v>
      </c>
      <c r="P22" s="73"/>
      <c r="Q22" s="74"/>
      <c r="R22" s="74"/>
      <c r="S22" s="75"/>
      <c r="T22" s="73" t="n">
        <v>85</v>
      </c>
      <c r="U22" s="74" t="n">
        <v>70.9354838709677</v>
      </c>
      <c r="V22" s="74" t="n">
        <v>-1</v>
      </c>
      <c r="W22" s="75" t="n">
        <v>53</v>
      </c>
      <c r="X22" s="73" t="n">
        <v>80.7741935483871</v>
      </c>
      <c r="Y22" s="74" t="n">
        <v>60.9677419354839</v>
      </c>
      <c r="Z22" s="74" t="n">
        <v>3</v>
      </c>
      <c r="AA22" s="75" t="n">
        <v>-21</v>
      </c>
      <c r="AB22" s="79" t="n">
        <v>386.933333333333</v>
      </c>
    </row>
    <row r="23" customFormat="false" ht="12.75" hidden="false" customHeight="false" outlineLevel="0" collapsed="false">
      <c r="A23" s="64" t="n">
        <v>36008</v>
      </c>
      <c r="B23" s="65" t="n">
        <v>26830</v>
      </c>
      <c r="C23" s="66" t="n">
        <v>21356.0584677419</v>
      </c>
      <c r="D23" s="66" t="n">
        <v>15964.2580645161</v>
      </c>
      <c r="E23" s="67" t="n">
        <v>19705.3333333333</v>
      </c>
      <c r="F23" s="69" t="n">
        <v>27.7962962962963</v>
      </c>
      <c r="G23" s="69" t="n">
        <v>23.7592592592593</v>
      </c>
      <c r="H23" s="69" t="n">
        <v>25.7777777777778</v>
      </c>
      <c r="I23" s="68"/>
      <c r="J23" s="69"/>
      <c r="K23" s="69"/>
      <c r="L23" s="69"/>
      <c r="M23" s="68" t="n">
        <v>1.8473</v>
      </c>
      <c r="N23" s="69" t="n">
        <v>2.05983870967742</v>
      </c>
      <c r="O23" s="70" t="n">
        <v>1.69843514963741</v>
      </c>
      <c r="P23" s="65"/>
      <c r="Q23" s="66"/>
      <c r="R23" s="66"/>
      <c r="S23" s="67"/>
      <c r="T23" s="65" t="n">
        <v>84.8064516129032</v>
      </c>
      <c r="U23" s="66" t="n">
        <v>71</v>
      </c>
      <c r="V23" s="66" t="n">
        <v>-2</v>
      </c>
      <c r="W23" s="67" t="n">
        <v>86</v>
      </c>
      <c r="X23" s="65" t="n">
        <v>81.5483870967742</v>
      </c>
      <c r="Y23" s="66" t="n">
        <v>60.6129032258065</v>
      </c>
      <c r="Z23" s="66" t="n">
        <v>0</v>
      </c>
      <c r="AA23" s="67" t="n">
        <v>51</v>
      </c>
      <c r="AB23" s="71" t="n">
        <v>397.3125</v>
      </c>
    </row>
    <row r="24" customFormat="false" ht="12.75" hidden="false" customHeight="false" outlineLevel="0" collapsed="false">
      <c r="A24" s="72" t="n">
        <v>36039</v>
      </c>
      <c r="B24" s="73" t="n">
        <v>24368</v>
      </c>
      <c r="C24" s="74" t="n">
        <v>19324.4270833333</v>
      </c>
      <c r="D24" s="74" t="n">
        <v>14339.25</v>
      </c>
      <c r="E24" s="75" t="n">
        <v>17751.8291666667</v>
      </c>
      <c r="F24" s="77" t="n">
        <v>24.0978260869565</v>
      </c>
      <c r="G24" s="77" t="n">
        <v>21.504347826087</v>
      </c>
      <c r="H24" s="77" t="n">
        <v>22.8010869565217</v>
      </c>
      <c r="I24" s="76"/>
      <c r="J24" s="77"/>
      <c r="K24" s="77"/>
      <c r="L24" s="77"/>
      <c r="M24" s="76" t="n">
        <v>1.9986</v>
      </c>
      <c r="N24" s="77" t="n">
        <v>2.18844827586207</v>
      </c>
      <c r="O24" s="78" t="n">
        <v>1.81293639568038</v>
      </c>
      <c r="P24" s="73"/>
      <c r="Q24" s="74"/>
      <c r="R24" s="74"/>
      <c r="S24" s="75"/>
      <c r="T24" s="73" t="n">
        <v>78.5666666666667</v>
      </c>
      <c r="U24" s="74" t="n">
        <v>64.6666666666667</v>
      </c>
      <c r="V24" s="74" t="n">
        <v>-31</v>
      </c>
      <c r="W24" s="75" t="n">
        <v>79</v>
      </c>
      <c r="X24" s="73" t="n">
        <v>74.1666666666667</v>
      </c>
      <c r="Y24" s="74" t="n">
        <v>52.6166666666667</v>
      </c>
      <c r="Z24" s="74" t="n">
        <v>-37</v>
      </c>
      <c r="AA24" s="75" t="n">
        <v>24</v>
      </c>
      <c r="AB24" s="79" t="n">
        <v>722.066666666667</v>
      </c>
    </row>
    <row r="25" customFormat="false" ht="12.75" hidden="false" customHeight="false" outlineLevel="0" collapsed="false">
      <c r="A25" s="64" t="n">
        <v>36069</v>
      </c>
      <c r="B25" s="65" t="n">
        <v>20526</v>
      </c>
      <c r="C25" s="66" t="n">
        <v>17468.9899193548</v>
      </c>
      <c r="D25" s="66" t="n">
        <v>13018.5887096774</v>
      </c>
      <c r="E25" s="67" t="n">
        <v>16035.2594086021</v>
      </c>
      <c r="F25" s="69" t="n">
        <v>22.6696428571429</v>
      </c>
      <c r="G25" s="69" t="n">
        <v>20.6767857142857</v>
      </c>
      <c r="H25" s="69" t="n">
        <v>21.6732142857143</v>
      </c>
      <c r="I25" s="68"/>
      <c r="J25" s="69"/>
      <c r="K25" s="69"/>
      <c r="L25" s="69"/>
      <c r="M25" s="68" t="n">
        <v>1.8832</v>
      </c>
      <c r="N25" s="69" t="n">
        <v>2.10758064516129</v>
      </c>
      <c r="O25" s="70" t="n">
        <v>1.9028688583144</v>
      </c>
      <c r="P25" s="65"/>
      <c r="Q25" s="66"/>
      <c r="R25" s="66"/>
      <c r="S25" s="67"/>
      <c r="T25" s="65" t="n">
        <v>64.7741935483871</v>
      </c>
      <c r="U25" s="66" t="n">
        <v>53.0967741935484</v>
      </c>
      <c r="V25" s="66" t="n">
        <v>-54</v>
      </c>
      <c r="W25" s="67" t="n">
        <v>-9</v>
      </c>
      <c r="X25" s="65" t="n">
        <v>59.6774193548387</v>
      </c>
      <c r="Y25" s="66" t="n">
        <v>41.7096774193548</v>
      </c>
      <c r="Z25" s="66" t="n">
        <v>-7</v>
      </c>
      <c r="AA25" s="67" t="n">
        <v>0</v>
      </c>
      <c r="AB25" s="71" t="n">
        <v>1476.93333333333</v>
      </c>
    </row>
    <row r="26" customFormat="false" ht="12.75" hidden="false" customHeight="false" outlineLevel="0" collapsed="false">
      <c r="A26" s="72" t="n">
        <v>36100</v>
      </c>
      <c r="B26" s="73" t="n">
        <v>21237</v>
      </c>
      <c r="C26" s="74" t="n">
        <v>17894.3708333333</v>
      </c>
      <c r="D26" s="74" t="n">
        <v>13532.5208333333</v>
      </c>
      <c r="E26" s="75" t="n">
        <v>16490.6708333333</v>
      </c>
      <c r="F26" s="77" t="n">
        <v>23.4519230769231</v>
      </c>
      <c r="G26" s="77" t="n">
        <v>21.7692307692308</v>
      </c>
      <c r="H26" s="77" t="n">
        <v>22.6105769230769</v>
      </c>
      <c r="I26" s="76"/>
      <c r="J26" s="77"/>
      <c r="K26" s="77"/>
      <c r="L26" s="77"/>
      <c r="M26" s="76" t="n">
        <v>2.0993</v>
      </c>
      <c r="N26" s="77" t="n">
        <v>2.365</v>
      </c>
      <c r="O26" s="78" t="n">
        <v>1.74053119597674</v>
      </c>
      <c r="P26" s="73"/>
      <c r="Q26" s="74"/>
      <c r="R26" s="74"/>
      <c r="S26" s="75"/>
      <c r="T26" s="73" t="n">
        <v>54.2333333333333</v>
      </c>
      <c r="U26" s="74" t="n">
        <v>43.7333333333333</v>
      </c>
      <c r="V26" s="74" t="n">
        <v>-42</v>
      </c>
      <c r="W26" s="75" t="n">
        <v>-1</v>
      </c>
      <c r="X26" s="73" t="n">
        <v>47.4666666666667</v>
      </c>
      <c r="Y26" s="74" t="n">
        <v>32.3333333333333</v>
      </c>
      <c r="Z26" s="74" t="n">
        <v>1</v>
      </c>
      <c r="AA26" s="75" t="n">
        <v>0</v>
      </c>
      <c r="AB26" s="79" t="n">
        <v>2399.33333333333</v>
      </c>
    </row>
    <row r="27" customFormat="false" ht="12.75" hidden="false" customHeight="false" outlineLevel="0" collapsed="false">
      <c r="A27" s="80" t="n">
        <v>36130</v>
      </c>
      <c r="B27" s="81" t="n">
        <v>22947</v>
      </c>
      <c r="C27" s="82" t="n">
        <v>18783.9879032258</v>
      </c>
      <c r="D27" s="82" t="n">
        <v>14249.6733870968</v>
      </c>
      <c r="E27" s="83" t="n">
        <v>17349.9287634409</v>
      </c>
      <c r="F27" s="85" t="n">
        <v>22.0208333333333</v>
      </c>
      <c r="G27" s="85" t="n">
        <v>20.125</v>
      </c>
      <c r="H27" s="85" t="n">
        <v>21.0729166666667</v>
      </c>
      <c r="I27" s="84"/>
      <c r="J27" s="85"/>
      <c r="K27" s="85"/>
      <c r="L27" s="85"/>
      <c r="M27" s="84" t="n">
        <v>1.6705</v>
      </c>
      <c r="N27" s="85" t="n">
        <v>2.08775862068966</v>
      </c>
      <c r="O27" s="86" t="n">
        <v>1.58623005157659</v>
      </c>
      <c r="P27" s="81"/>
      <c r="Q27" s="82"/>
      <c r="R27" s="82"/>
      <c r="S27" s="83"/>
      <c r="T27" s="81" t="n">
        <v>49.258064516129</v>
      </c>
      <c r="U27" s="82" t="n">
        <v>38.7096774193548</v>
      </c>
      <c r="V27" s="82" t="n">
        <v>-219</v>
      </c>
      <c r="W27" s="83" t="n">
        <v>2</v>
      </c>
      <c r="X27" s="81" t="n">
        <v>42.9354838709677</v>
      </c>
      <c r="Y27" s="82" t="n">
        <v>24.5161290322581</v>
      </c>
      <c r="Z27" s="82" t="n">
        <v>-219</v>
      </c>
      <c r="AA27" s="83" t="n">
        <v>0</v>
      </c>
      <c r="AB27" s="87" t="n">
        <v>2323.75</v>
      </c>
    </row>
    <row r="28" customFormat="false" ht="12.75" hidden="false" customHeight="false" outlineLevel="0" collapsed="false">
      <c r="A28" s="24" t="n">
        <v>36161</v>
      </c>
      <c r="B28" s="25" t="n">
        <v>23878</v>
      </c>
      <c r="C28" s="26" t="n">
        <v>19369.1028225806</v>
      </c>
      <c r="D28" s="26" t="n">
        <v>15143.4919354839</v>
      </c>
      <c r="E28" s="27" t="n">
        <v>18014.5833333333</v>
      </c>
      <c r="F28" s="29" t="n">
        <v>23.0333333333333</v>
      </c>
      <c r="G28" s="29" t="n">
        <v>20.8333333333333</v>
      </c>
      <c r="H28" s="29" t="n">
        <v>21.9333333333333</v>
      </c>
      <c r="I28" s="28"/>
      <c r="J28" s="29"/>
      <c r="K28" s="29"/>
      <c r="L28" s="29"/>
      <c r="M28" s="28" t="n">
        <v>1.8445</v>
      </c>
      <c r="N28" s="29" t="n">
        <v>2.54534482758621</v>
      </c>
      <c r="O28" s="30" t="n">
        <v>1.72626285184909</v>
      </c>
      <c r="P28" s="25"/>
      <c r="Q28" s="26"/>
      <c r="R28" s="26"/>
      <c r="S28" s="27"/>
      <c r="T28" s="25" t="n">
        <v>40.5161290322581</v>
      </c>
      <c r="U28" s="26" t="n">
        <v>27.2903225806452</v>
      </c>
      <c r="V28" s="26" t="n">
        <v>-72</v>
      </c>
      <c r="W28" s="27" t="n">
        <v>0</v>
      </c>
      <c r="X28" s="25" t="n">
        <v>30.3870967741935</v>
      </c>
      <c r="Y28" s="26" t="n">
        <v>13.0967741935484</v>
      </c>
      <c r="Z28" s="26" t="n">
        <v>-28</v>
      </c>
      <c r="AA28" s="27" t="n">
        <v>0</v>
      </c>
      <c r="AB28" s="31" t="n">
        <v>2456.8125</v>
      </c>
    </row>
    <row r="29" customFormat="false" ht="12.75" hidden="false" customHeight="false" outlineLevel="0" collapsed="false">
      <c r="A29" s="32" t="n">
        <v>36192</v>
      </c>
      <c r="B29" s="33" t="n">
        <v>22492</v>
      </c>
      <c r="C29" s="34" t="n">
        <v>18814.6049107143</v>
      </c>
      <c r="D29" s="34" t="n">
        <v>14661.0044642857</v>
      </c>
      <c r="E29" s="35" t="n">
        <v>17472.0758928571</v>
      </c>
      <c r="F29" s="37" t="n">
        <v>20.2980769230769</v>
      </c>
      <c r="G29" s="37" t="n">
        <v>18.1730769230769</v>
      </c>
      <c r="H29" s="37" t="n">
        <v>19.2355769230769</v>
      </c>
      <c r="I29" s="36"/>
      <c r="J29" s="37"/>
      <c r="K29" s="37"/>
      <c r="L29" s="37"/>
      <c r="M29" s="36" t="n">
        <v>1.7798</v>
      </c>
      <c r="N29" s="37" t="n">
        <v>2.06196428571429</v>
      </c>
      <c r="O29" s="38" t="n">
        <v>1.37120854942637</v>
      </c>
      <c r="P29" s="33"/>
      <c r="Q29" s="34"/>
      <c r="R29" s="34"/>
      <c r="S29" s="35"/>
      <c r="T29" s="33" t="n">
        <v>43.7142857142857</v>
      </c>
      <c r="U29" s="34" t="n">
        <v>31.5357142857143</v>
      </c>
      <c r="V29" s="34" t="n">
        <v>-122</v>
      </c>
      <c r="W29" s="35" t="n">
        <v>0</v>
      </c>
      <c r="X29" s="33" t="n">
        <v>37.3571428571429</v>
      </c>
      <c r="Y29" s="34" t="n">
        <v>19</v>
      </c>
      <c r="Z29" s="34" t="n">
        <v>-121</v>
      </c>
      <c r="AA29" s="35" t="n">
        <v>0</v>
      </c>
      <c r="AB29" s="39" t="n">
        <v>2700.71428571429</v>
      </c>
    </row>
    <row r="30" customFormat="false" ht="12.75" hidden="false" customHeight="false" outlineLevel="0" collapsed="false">
      <c r="A30" s="40" t="n">
        <v>36220</v>
      </c>
      <c r="B30" s="41" t="n">
        <v>21610</v>
      </c>
      <c r="C30" s="42" t="n">
        <v>18498.9697580645</v>
      </c>
      <c r="D30" s="42" t="n">
        <v>14426.6370967742</v>
      </c>
      <c r="E30" s="43" t="n">
        <v>17188.127688172</v>
      </c>
      <c r="F30" s="45" t="n">
        <v>20.9464285714286</v>
      </c>
      <c r="G30" s="45" t="n">
        <v>19.6428571428571</v>
      </c>
      <c r="H30" s="45" t="n">
        <v>20.2946428571429</v>
      </c>
      <c r="I30" s="44"/>
      <c r="J30" s="45"/>
      <c r="K30" s="45"/>
      <c r="L30" s="45"/>
      <c r="M30" s="44" t="n">
        <v>1.7742</v>
      </c>
      <c r="N30" s="45" t="n">
        <v>2.05935483870968</v>
      </c>
      <c r="O30" s="46" t="n">
        <v>1.76000519306589</v>
      </c>
      <c r="P30" s="41"/>
      <c r="Q30" s="42"/>
      <c r="R30" s="42"/>
      <c r="S30" s="43"/>
      <c r="T30" s="41" t="n">
        <v>50.2903225806452</v>
      </c>
      <c r="U30" s="42" t="n">
        <v>35</v>
      </c>
      <c r="V30" s="42" t="n">
        <v>-27</v>
      </c>
      <c r="W30" s="43" t="n">
        <v>0</v>
      </c>
      <c r="X30" s="41" t="n">
        <v>43.6451612903226</v>
      </c>
      <c r="Y30" s="42" t="n">
        <v>25.2258064516129</v>
      </c>
      <c r="Z30" s="42" t="n">
        <v>3</v>
      </c>
      <c r="AA30" s="43" t="n">
        <v>0</v>
      </c>
      <c r="AB30" s="47" t="n">
        <v>4551.6</v>
      </c>
    </row>
    <row r="31" customFormat="false" ht="12.75" hidden="false" customHeight="false" outlineLevel="0" collapsed="false">
      <c r="A31" s="32" t="n">
        <v>36251</v>
      </c>
      <c r="B31" s="33" t="n">
        <v>19098</v>
      </c>
      <c r="C31" s="34" t="n">
        <v>17074.38125</v>
      </c>
      <c r="D31" s="34" t="n">
        <v>13077.0333333333</v>
      </c>
      <c r="E31" s="35" t="n">
        <v>15811.4430555556</v>
      </c>
      <c r="F31" s="37" t="n">
        <v>23.34</v>
      </c>
      <c r="G31" s="37" t="n">
        <v>21.53</v>
      </c>
      <c r="H31" s="37" t="n">
        <v>22.435</v>
      </c>
      <c r="I31" s="36"/>
      <c r="J31" s="37"/>
      <c r="K31" s="37"/>
      <c r="L31" s="37"/>
      <c r="M31" s="36" t="n">
        <v>2.1245</v>
      </c>
      <c r="N31" s="37" t="n">
        <v>2.33483333333333</v>
      </c>
      <c r="O31" s="38" t="n">
        <v>2.05185484534848</v>
      </c>
      <c r="P31" s="33"/>
      <c r="Q31" s="34"/>
      <c r="R31" s="34"/>
      <c r="S31" s="35"/>
      <c r="T31" s="33" t="n">
        <v>61.3</v>
      </c>
      <c r="U31" s="34" t="n">
        <v>45.5666666666667</v>
      </c>
      <c r="V31" s="34" t="n">
        <v>-55</v>
      </c>
      <c r="W31" s="35" t="n">
        <v>-4</v>
      </c>
      <c r="X31" s="33" t="n">
        <v>58.1666666666667</v>
      </c>
      <c r="Y31" s="34" t="n">
        <v>35</v>
      </c>
      <c r="Z31" s="34" t="n">
        <v>5</v>
      </c>
      <c r="AA31" s="35" t="n">
        <v>0</v>
      </c>
      <c r="AB31" s="39" t="n">
        <v>6042.13333333333</v>
      </c>
    </row>
    <row r="32" customFormat="false" ht="12.75" hidden="false" customHeight="false" outlineLevel="0" collapsed="false">
      <c r="A32" s="40" t="n">
        <v>36281</v>
      </c>
      <c r="B32" s="41" t="n">
        <v>20137</v>
      </c>
      <c r="C32" s="42" t="n">
        <v>17307.1774193548</v>
      </c>
      <c r="D32" s="42" t="n">
        <v>12817.6693548387</v>
      </c>
      <c r="E32" s="43" t="n">
        <v>15913.5712365591</v>
      </c>
      <c r="F32" s="45" t="n">
        <v>28.9351851851852</v>
      </c>
      <c r="G32" s="45" t="n">
        <v>26.0255555555556</v>
      </c>
      <c r="H32" s="45" t="n">
        <v>27.4803703703704</v>
      </c>
      <c r="I32" s="44"/>
      <c r="J32" s="45"/>
      <c r="K32" s="45"/>
      <c r="L32" s="45"/>
      <c r="M32" s="44" t="n">
        <v>2.2548</v>
      </c>
      <c r="N32" s="45" t="n">
        <v>2.45290322580645</v>
      </c>
      <c r="O32" s="46" t="n">
        <v>2.17232437529467</v>
      </c>
      <c r="P32" s="41"/>
      <c r="Q32" s="42"/>
      <c r="R32" s="42"/>
      <c r="S32" s="43"/>
      <c r="T32" s="41" t="n">
        <v>70.6774193548387</v>
      </c>
      <c r="U32" s="42" t="n">
        <v>55.4838709677419</v>
      </c>
      <c r="V32" s="42" t="n">
        <v>-39</v>
      </c>
      <c r="W32" s="43" t="n">
        <v>-2</v>
      </c>
      <c r="X32" s="41" t="n">
        <v>71.5161290322581</v>
      </c>
      <c r="Y32" s="42" t="n">
        <v>47.258064516129</v>
      </c>
      <c r="Z32" s="42" t="n">
        <v>-51</v>
      </c>
      <c r="AA32" s="43" t="n">
        <v>-3</v>
      </c>
      <c r="AB32" s="47" t="n">
        <v>5074.1875</v>
      </c>
    </row>
    <row r="33" customFormat="false" ht="12.75" hidden="false" customHeight="false" outlineLevel="0" collapsed="false">
      <c r="A33" s="32" t="n">
        <v>36312</v>
      </c>
      <c r="B33" s="33" t="n">
        <v>28380</v>
      </c>
      <c r="C33" s="34" t="n">
        <v>21000.2208333333</v>
      </c>
      <c r="D33" s="34" t="n">
        <v>15377.2625</v>
      </c>
      <c r="E33" s="35" t="n">
        <v>19271.7472222222</v>
      </c>
      <c r="F33" s="37" t="n">
        <v>46.425</v>
      </c>
      <c r="G33" s="37" t="n">
        <v>37.5</v>
      </c>
      <c r="H33" s="37" t="n">
        <v>41.9625</v>
      </c>
      <c r="I33" s="36"/>
      <c r="J33" s="37"/>
      <c r="K33" s="37"/>
      <c r="L33" s="37"/>
      <c r="M33" s="36" t="n">
        <v>2.2952</v>
      </c>
      <c r="N33" s="37" t="n">
        <v>2.51216666666667</v>
      </c>
      <c r="O33" s="38" t="n">
        <v>2.2961224693898</v>
      </c>
      <c r="P33" s="33"/>
      <c r="Q33" s="34"/>
      <c r="R33" s="34"/>
      <c r="S33" s="35"/>
      <c r="T33" s="33" t="n">
        <v>81.9</v>
      </c>
      <c r="U33" s="34" t="n">
        <v>66.0333333333333</v>
      </c>
      <c r="V33" s="34" t="n">
        <v>-14</v>
      </c>
      <c r="W33" s="35" t="n">
        <v>82</v>
      </c>
      <c r="X33" s="33" t="n">
        <v>81.4333333333333</v>
      </c>
      <c r="Y33" s="34" t="n">
        <v>57.9666666666667</v>
      </c>
      <c r="Z33" s="34" t="n">
        <v>-9</v>
      </c>
      <c r="AA33" s="35" t="n">
        <v>79</v>
      </c>
      <c r="AB33" s="39" t="n">
        <v>2346.53333333333</v>
      </c>
    </row>
    <row r="34" customFormat="false" ht="12.75" hidden="false" customHeight="false" outlineLevel="0" collapsed="false">
      <c r="A34" s="40" t="n">
        <v>36342</v>
      </c>
      <c r="B34" s="41" t="n">
        <v>30311</v>
      </c>
      <c r="C34" s="42" t="n">
        <v>23387.0282258065</v>
      </c>
      <c r="D34" s="42" t="n">
        <v>17645.9838709677</v>
      </c>
      <c r="E34" s="43" t="n">
        <v>21652.7016129032</v>
      </c>
      <c r="F34" s="45" t="n">
        <v>92.18</v>
      </c>
      <c r="G34" s="45" t="n">
        <v>69.18</v>
      </c>
      <c r="H34" s="45" t="n">
        <v>80.68</v>
      </c>
      <c r="I34" s="44"/>
      <c r="J34" s="45"/>
      <c r="K34" s="45"/>
      <c r="L34" s="45"/>
      <c r="M34" s="44" t="n">
        <v>2.2894</v>
      </c>
      <c r="N34" s="45" t="n">
        <v>2.62903225806452</v>
      </c>
      <c r="O34" s="46" t="n">
        <v>2.57515547473115</v>
      </c>
      <c r="P34" s="41"/>
      <c r="Q34" s="42"/>
      <c r="R34" s="42"/>
      <c r="S34" s="43"/>
      <c r="T34" s="41" t="n">
        <v>89.4838709677419</v>
      </c>
      <c r="U34" s="42" t="n">
        <v>73.9354838709677</v>
      </c>
      <c r="V34" s="42" t="n">
        <v>-1</v>
      </c>
      <c r="W34" s="43" t="n">
        <v>167</v>
      </c>
      <c r="X34" s="41" t="n">
        <v>85.5161290322581</v>
      </c>
      <c r="Y34" s="42" t="n">
        <v>62.7741935483871</v>
      </c>
      <c r="Z34" s="42" t="n">
        <v>3</v>
      </c>
      <c r="AA34" s="43" t="n">
        <v>78</v>
      </c>
      <c r="AB34" s="47" t="n">
        <v>1711.26666666667</v>
      </c>
    </row>
    <row r="35" customFormat="false" ht="12.75" hidden="false" customHeight="false" outlineLevel="0" collapsed="false">
      <c r="A35" s="32" t="n">
        <v>36373</v>
      </c>
      <c r="B35" s="33" t="n">
        <v>26831</v>
      </c>
      <c r="C35" s="34" t="n">
        <v>21245.8911290323</v>
      </c>
      <c r="D35" s="34" t="n">
        <v>16044.4798387097</v>
      </c>
      <c r="E35" s="35" t="n">
        <v>19652.5658602151</v>
      </c>
      <c r="F35" s="37" t="n">
        <v>46.7634615384615</v>
      </c>
      <c r="G35" s="37" t="n">
        <v>36.3846153846154</v>
      </c>
      <c r="H35" s="37" t="n">
        <v>41.5740384615385</v>
      </c>
      <c r="I35" s="36"/>
      <c r="J35" s="37"/>
      <c r="K35" s="37"/>
      <c r="L35" s="37"/>
      <c r="M35" s="36" t="n">
        <v>2.7775</v>
      </c>
      <c r="N35" s="37" t="n">
        <v>3.05258064516129</v>
      </c>
      <c r="O35" s="38" t="n">
        <v>2.92618547569043</v>
      </c>
      <c r="P35" s="33"/>
      <c r="Q35" s="34"/>
      <c r="R35" s="34"/>
      <c r="S35" s="35"/>
      <c r="T35" s="33" t="n">
        <v>83.7096774193548</v>
      </c>
      <c r="U35" s="34" t="n">
        <v>69.8709677419355</v>
      </c>
      <c r="V35" s="34" t="n">
        <v>1</v>
      </c>
      <c r="W35" s="35" t="n">
        <v>55</v>
      </c>
      <c r="X35" s="33" t="n">
        <v>79.741935483871</v>
      </c>
      <c r="Y35" s="34" t="n">
        <v>58.6451612903226</v>
      </c>
      <c r="Z35" s="34" t="n">
        <v>5</v>
      </c>
      <c r="AA35" s="35" t="n">
        <v>-4</v>
      </c>
      <c r="AB35" s="39" t="n">
        <v>555.4375</v>
      </c>
    </row>
    <row r="36" customFormat="false" ht="12.75" hidden="false" customHeight="false" outlineLevel="0" collapsed="false">
      <c r="A36" s="40" t="n">
        <v>36404</v>
      </c>
      <c r="B36" s="41" t="n">
        <v>25493</v>
      </c>
      <c r="C36" s="42" t="n">
        <v>19798.73125</v>
      </c>
      <c r="D36" s="42" t="n">
        <v>14668.925</v>
      </c>
      <c r="E36" s="43" t="n">
        <v>18180.0125</v>
      </c>
      <c r="F36" s="45" t="n">
        <v>26.4351851851852</v>
      </c>
      <c r="G36" s="45" t="n">
        <v>24.5</v>
      </c>
      <c r="H36" s="45" t="n">
        <v>25.4675925925926</v>
      </c>
      <c r="I36" s="44"/>
      <c r="J36" s="45"/>
      <c r="K36" s="45"/>
      <c r="L36" s="45"/>
      <c r="M36" s="44" t="n">
        <v>2.5737</v>
      </c>
      <c r="N36" s="45" t="n">
        <v>2.84416666666667</v>
      </c>
      <c r="O36" s="46" t="n">
        <v>3.0614115833352</v>
      </c>
      <c r="P36" s="41"/>
      <c r="Q36" s="42"/>
      <c r="R36" s="42"/>
      <c r="S36" s="43"/>
      <c r="T36" s="41" t="n">
        <v>76.2</v>
      </c>
      <c r="U36" s="42" t="n">
        <v>64.4333333333333</v>
      </c>
      <c r="V36" s="42" t="n">
        <v>-25</v>
      </c>
      <c r="W36" s="43" t="n">
        <v>45</v>
      </c>
      <c r="X36" s="41" t="n">
        <v>74.5666666666667</v>
      </c>
      <c r="Y36" s="42" t="n">
        <v>55</v>
      </c>
      <c r="Z36" s="42" t="n">
        <v>-41</v>
      </c>
      <c r="AA36" s="43" t="n">
        <v>64</v>
      </c>
      <c r="AB36" s="47" t="n">
        <v>3155.26666666667</v>
      </c>
    </row>
    <row r="37" customFormat="false" ht="12.75" hidden="false" customHeight="false" outlineLevel="0" collapsed="false">
      <c r="A37" s="32" t="n">
        <v>36434</v>
      </c>
      <c r="B37" s="33" t="n">
        <v>20592</v>
      </c>
      <c r="C37" s="34" t="n">
        <v>17871.9899193548</v>
      </c>
      <c r="D37" s="34" t="n">
        <v>13522.5322580645</v>
      </c>
      <c r="E37" s="35" t="n">
        <v>16478.4610215054</v>
      </c>
      <c r="F37" s="37" t="n">
        <v>25.2142857142857</v>
      </c>
      <c r="G37" s="37" t="n">
        <v>23.0178571428571</v>
      </c>
      <c r="H37" s="37" t="n">
        <v>24.1160714285714</v>
      </c>
      <c r="I37" s="36"/>
      <c r="J37" s="37"/>
      <c r="K37" s="37"/>
      <c r="L37" s="37"/>
      <c r="M37" s="36" t="n">
        <v>2.6834</v>
      </c>
      <c r="N37" s="37" t="n">
        <v>2.96983870967742</v>
      </c>
      <c r="O37" s="38" t="n">
        <v>3.05542459007806</v>
      </c>
      <c r="P37" s="33"/>
      <c r="Q37" s="34"/>
      <c r="R37" s="34"/>
      <c r="S37" s="35"/>
      <c r="T37" s="33" t="n">
        <v>64.2903225806452</v>
      </c>
      <c r="U37" s="34" t="n">
        <v>50.8064516129032</v>
      </c>
      <c r="V37" s="34" t="n">
        <v>-11</v>
      </c>
      <c r="W37" s="35" t="n">
        <v>-13</v>
      </c>
      <c r="X37" s="33" t="n">
        <v>59.1935483870968</v>
      </c>
      <c r="Y37" s="34" t="n">
        <v>38.4516129032258</v>
      </c>
      <c r="Z37" s="34" t="n">
        <v>51</v>
      </c>
      <c r="AA37" s="35" t="n">
        <v>0</v>
      </c>
      <c r="AB37" s="39" t="n">
        <v>4001.8</v>
      </c>
    </row>
    <row r="38" customFormat="false" ht="12.75" hidden="false" customHeight="false" outlineLevel="0" collapsed="false">
      <c r="A38" s="40" t="n">
        <v>36465</v>
      </c>
      <c r="B38" s="41" t="n">
        <v>22690</v>
      </c>
      <c r="C38" s="42" t="n">
        <v>18150.3166666667</v>
      </c>
      <c r="D38" s="42" t="n">
        <v>13753.375</v>
      </c>
      <c r="E38" s="43" t="n">
        <v>16739.4291666667</v>
      </c>
      <c r="F38" s="45" t="n">
        <v>25.45</v>
      </c>
      <c r="G38" s="45" t="n">
        <v>23.0333333333333</v>
      </c>
      <c r="H38" s="45" t="n">
        <v>24.2416666666667</v>
      </c>
      <c r="I38" s="44"/>
      <c r="J38" s="45"/>
      <c r="K38" s="45"/>
      <c r="L38" s="45"/>
      <c r="M38" s="44" t="n">
        <v>2.3123</v>
      </c>
      <c r="N38" s="45" t="n">
        <v>2.68083333333333</v>
      </c>
      <c r="O38" s="46" t="n">
        <v>3.06793179317932</v>
      </c>
      <c r="P38" s="41"/>
      <c r="Q38" s="42"/>
      <c r="R38" s="42"/>
      <c r="S38" s="43"/>
      <c r="T38" s="41" t="n">
        <v>57.6666666666667</v>
      </c>
      <c r="U38" s="42" t="n">
        <v>45</v>
      </c>
      <c r="V38" s="42" t="n">
        <v>-108</v>
      </c>
      <c r="W38" s="43" t="n">
        <v>0</v>
      </c>
      <c r="X38" s="41" t="n">
        <v>52.5</v>
      </c>
      <c r="Y38" s="42" t="n">
        <v>35.5666666666667</v>
      </c>
      <c r="Z38" s="42" t="n">
        <v>-122</v>
      </c>
      <c r="AA38" s="43" t="n">
        <v>0</v>
      </c>
      <c r="AB38" s="47" t="n">
        <v>2399.6</v>
      </c>
    </row>
    <row r="39" customFormat="false" ht="12.75" hidden="false" customHeight="false" outlineLevel="0" collapsed="false">
      <c r="A39" s="32" t="n">
        <v>36495</v>
      </c>
      <c r="B39" s="33" t="n">
        <v>23019</v>
      </c>
      <c r="C39" s="34" t="n">
        <v>19175.0040322581</v>
      </c>
      <c r="D39" s="34" t="n">
        <v>14638.9959677419</v>
      </c>
      <c r="E39" s="35" t="n">
        <v>17742.5806451613</v>
      </c>
      <c r="F39" s="37" t="n">
        <v>23.8333333333333</v>
      </c>
      <c r="G39" s="37" t="n">
        <v>22.5952380952381</v>
      </c>
      <c r="H39" s="37" t="n">
        <v>23.2142857142857</v>
      </c>
      <c r="I39" s="36"/>
      <c r="J39" s="37"/>
      <c r="K39" s="37"/>
      <c r="L39" s="37"/>
      <c r="M39" s="36" t="n">
        <v>2.3547</v>
      </c>
      <c r="N39" s="37" t="n">
        <v>3.3391935483871</v>
      </c>
      <c r="O39" s="38" t="n">
        <v>3.01875425637802</v>
      </c>
      <c r="P39" s="33"/>
      <c r="Q39" s="34"/>
      <c r="R39" s="34"/>
      <c r="S39" s="35"/>
      <c r="T39" s="33" t="n">
        <v>46.4838709677419</v>
      </c>
      <c r="U39" s="34" t="n">
        <v>35.1935483870968</v>
      </c>
      <c r="V39" s="34" t="n">
        <v>-123</v>
      </c>
      <c r="W39" s="35" t="n">
        <v>0</v>
      </c>
      <c r="X39" s="33" t="n">
        <v>38.258064516129</v>
      </c>
      <c r="Y39" s="34" t="n">
        <v>23.6451612903226</v>
      </c>
      <c r="Z39" s="34" t="n">
        <v>-131</v>
      </c>
      <c r="AA39" s="35" t="n">
        <v>0</v>
      </c>
      <c r="AB39" s="39" t="n">
        <v>832.3125</v>
      </c>
    </row>
    <row r="40" customFormat="false" ht="12.75" hidden="false" customHeight="false" outlineLevel="0" collapsed="false">
      <c r="A40" s="56" t="n">
        <v>36526</v>
      </c>
      <c r="B40" s="57" t="n">
        <v>24051</v>
      </c>
      <c r="C40" s="58" t="n">
        <v>19892.5262096774</v>
      </c>
      <c r="D40" s="58" t="n">
        <v>15508.9435483871</v>
      </c>
      <c r="E40" s="59" t="n">
        <v>18485.6034946237</v>
      </c>
      <c r="F40" s="61" t="n">
        <v>33.2631578947368</v>
      </c>
      <c r="G40" s="61" t="n">
        <v>31.0921052631579</v>
      </c>
      <c r="H40" s="61" t="n">
        <v>32.1776315789474</v>
      </c>
      <c r="I40" s="60" t="n">
        <v>39.673125</v>
      </c>
      <c r="J40" s="61"/>
      <c r="K40" s="61" t="n">
        <v>27.6795348837209</v>
      </c>
      <c r="L40" s="61"/>
      <c r="M40" s="60" t="n">
        <v>2.3987</v>
      </c>
      <c r="N40" s="61" t="n">
        <v>5.87112903225807</v>
      </c>
      <c r="O40" s="62" t="n">
        <v>3.42047362631</v>
      </c>
      <c r="P40" s="57" t="n">
        <f aca="false">J40/M40*1000</f>
        <v>0</v>
      </c>
      <c r="Q40" s="58" t="n">
        <f aca="false">J40/O40*1000</f>
        <v>0</v>
      </c>
      <c r="R40" s="58"/>
      <c r="S40" s="59"/>
      <c r="T40" s="57" t="n">
        <v>38.6774193548387</v>
      </c>
      <c r="U40" s="58" t="n">
        <v>25.4193548387097</v>
      </c>
      <c r="V40" s="58" t="n">
        <v>-14</v>
      </c>
      <c r="W40" s="59" t="n">
        <v>0</v>
      </c>
      <c r="X40" s="57" t="n">
        <v>27.7741935483871</v>
      </c>
      <c r="Y40" s="58" t="n">
        <v>11.1612903225806</v>
      </c>
      <c r="Z40" s="58" t="n">
        <v>40</v>
      </c>
      <c r="AA40" s="59" t="n">
        <v>0</v>
      </c>
      <c r="AB40" s="63" t="n">
        <v>412.6875</v>
      </c>
    </row>
    <row r="41" customFormat="false" ht="12.75" hidden="false" customHeight="false" outlineLevel="0" collapsed="false">
      <c r="A41" s="64" t="n">
        <v>36557</v>
      </c>
      <c r="B41" s="65" t="n">
        <v>23070</v>
      </c>
      <c r="C41" s="66" t="n">
        <v>19312.8297413793</v>
      </c>
      <c r="D41" s="66" t="n">
        <v>15118.875</v>
      </c>
      <c r="E41" s="67" t="n">
        <v>17955.9425287356</v>
      </c>
      <c r="F41" s="69" t="n">
        <v>31.8958333333333</v>
      </c>
      <c r="G41" s="69" t="n">
        <v>30.65625</v>
      </c>
      <c r="H41" s="69" t="n">
        <v>31.2760416666667</v>
      </c>
      <c r="I41" s="68" t="n">
        <v>38.62121875</v>
      </c>
      <c r="J41" s="69" t="n">
        <v>33.02140625</v>
      </c>
      <c r="K41" s="69" t="n">
        <v>27.8686144578313</v>
      </c>
      <c r="L41" s="69" t="n">
        <v>23.6904166666667</v>
      </c>
      <c r="M41" s="68" t="n">
        <v>2.6587</v>
      </c>
      <c r="N41" s="69" t="n">
        <v>4.71206896551724</v>
      </c>
      <c r="O41" s="70" t="n">
        <v>3.5993242181361</v>
      </c>
      <c r="P41" s="65" t="n">
        <f aca="false">J41/M41*1000</f>
        <v>12420.1324895626</v>
      </c>
      <c r="Q41" s="66" t="n">
        <f aca="false">J41/O41*1000</f>
        <v>9174.33502756249</v>
      </c>
      <c r="R41" s="66" t="n">
        <f aca="false">L41/M41*1000</f>
        <v>8910.5264477627</v>
      </c>
      <c r="S41" s="67" t="n">
        <f aca="false">L41/O41*1000</f>
        <v>6581.90683331514</v>
      </c>
      <c r="T41" s="65" t="n">
        <v>43.7586206896552</v>
      </c>
      <c r="U41" s="66" t="n">
        <v>31.1034482758621</v>
      </c>
      <c r="V41" s="66" t="n">
        <v>-87</v>
      </c>
      <c r="W41" s="67" t="n">
        <v>0</v>
      </c>
      <c r="X41" s="65" t="n">
        <v>35.7931034482759</v>
      </c>
      <c r="Y41" s="66" t="n">
        <v>19.448275862069</v>
      </c>
      <c r="Z41" s="66" t="n">
        <v>-71</v>
      </c>
      <c r="AA41" s="67" t="n">
        <v>0</v>
      </c>
      <c r="AB41" s="71" t="n">
        <v>1202.71428571429</v>
      </c>
    </row>
    <row r="42" customFormat="false" ht="12.75" hidden="false" customHeight="false" outlineLevel="0" collapsed="false">
      <c r="A42" s="72" t="n">
        <v>36586</v>
      </c>
      <c r="B42" s="73" t="n">
        <v>21353</v>
      </c>
      <c r="C42" s="74" t="n">
        <v>18211.2379032258</v>
      </c>
      <c r="D42" s="74" t="n">
        <v>13942</v>
      </c>
      <c r="E42" s="75" t="n">
        <v>16834.3077956989</v>
      </c>
      <c r="F42" s="77" t="n">
        <v>28.5865384615385</v>
      </c>
      <c r="G42" s="77" t="n">
        <v>27.875</v>
      </c>
      <c r="H42" s="77" t="n">
        <v>28.2307692307692</v>
      </c>
      <c r="I42" s="76" t="n">
        <v>33.3603804347827</v>
      </c>
      <c r="J42" s="77" t="n">
        <v>35.3120380434783</v>
      </c>
      <c r="K42" s="77" t="n">
        <v>23.2398583569405</v>
      </c>
      <c r="L42" s="77" t="n">
        <v>20.211452991453</v>
      </c>
      <c r="M42" s="76" t="n">
        <v>2.7815</v>
      </c>
      <c r="N42" s="77" t="n">
        <v>3.11274193548387</v>
      </c>
      <c r="O42" s="78" t="n">
        <v>3.30989620701201</v>
      </c>
      <c r="P42" s="73" t="n">
        <f aca="false">J42/M42*1000</f>
        <v>12695.3219642201</v>
      </c>
      <c r="Q42" s="74" t="n">
        <f aca="false">J42/O42*1000</f>
        <v>10668.6239794075</v>
      </c>
      <c r="R42" s="74" t="n">
        <f aca="false">L42/M42*1000</f>
        <v>7266.38611952292</v>
      </c>
      <c r="S42" s="75" t="n">
        <f aca="false">L42/O42*1000</f>
        <v>6106.37063139173</v>
      </c>
      <c r="T42" s="73" t="n">
        <v>54.4838709677419</v>
      </c>
      <c r="U42" s="74" t="n">
        <v>39.5806451612903</v>
      </c>
      <c r="V42" s="74" t="n">
        <v>-163</v>
      </c>
      <c r="W42" s="75" t="n">
        <v>0</v>
      </c>
      <c r="X42" s="73" t="n">
        <v>51.4838709677419</v>
      </c>
      <c r="Y42" s="74" t="n">
        <v>29.1290322580645</v>
      </c>
      <c r="Z42" s="74" t="n">
        <v>-178</v>
      </c>
      <c r="AA42" s="75" t="n">
        <v>0</v>
      </c>
      <c r="AB42" s="79" t="n">
        <v>3676.5625</v>
      </c>
    </row>
    <row r="43" customFormat="false" ht="12.75" hidden="false" customHeight="false" outlineLevel="0" collapsed="false">
      <c r="A43" s="64" t="n">
        <v>36617</v>
      </c>
      <c r="B43" s="65" t="n">
        <v>19851</v>
      </c>
      <c r="C43" s="66" t="n">
        <v>17472.1541666667</v>
      </c>
      <c r="D43" s="66" t="n">
        <v>13494.625</v>
      </c>
      <c r="E43" s="67" t="n">
        <v>16218.5041666667</v>
      </c>
      <c r="F43" s="69" t="n">
        <v>38.625</v>
      </c>
      <c r="G43" s="69" t="n">
        <v>38.1667</v>
      </c>
      <c r="H43" s="69" t="n">
        <v>38.3917</v>
      </c>
      <c r="I43" s="68" t="n">
        <v>37.5473263888889</v>
      </c>
      <c r="J43" s="69" t="n">
        <v>35.2590070921986</v>
      </c>
      <c r="K43" s="69" t="n">
        <v>22.4329337539432</v>
      </c>
      <c r="L43" s="69" t="n">
        <v>21.6336392405063</v>
      </c>
      <c r="M43" s="68" t="n">
        <v>3.02</v>
      </c>
      <c r="N43" s="69" t="n">
        <v>3.38933333333333</v>
      </c>
      <c r="O43" s="70" t="n">
        <v>3.29722821906251</v>
      </c>
      <c r="P43" s="65" t="n">
        <f aca="false">J43/M43*1000</f>
        <v>11675.167911324</v>
      </c>
      <c r="Q43" s="66" t="n">
        <f aca="false">J43/O43*1000</f>
        <v>10693.5294585777</v>
      </c>
      <c r="R43" s="66" t="n">
        <f aca="false">L43/M43*1000</f>
        <v>7163.45670215441</v>
      </c>
      <c r="S43" s="67" t="n">
        <f aca="false">L43/O43*1000</f>
        <v>6561.15919287424</v>
      </c>
      <c r="T43" s="65" t="n">
        <v>57.8666666666667</v>
      </c>
      <c r="U43" s="66" t="n">
        <v>44.8333333333333</v>
      </c>
      <c r="V43" s="66" t="n">
        <v>5</v>
      </c>
      <c r="W43" s="67" t="n">
        <v>-5</v>
      </c>
      <c r="X43" s="65" t="n">
        <v>53.9</v>
      </c>
      <c r="Y43" s="66" t="n">
        <v>36.6</v>
      </c>
      <c r="Z43" s="66" t="n">
        <v>42</v>
      </c>
      <c r="AA43" s="67" t="n">
        <v>0</v>
      </c>
      <c r="AB43" s="71" t="n">
        <v>4084.8</v>
      </c>
    </row>
    <row r="44" customFormat="false" ht="12.75" hidden="false" customHeight="false" outlineLevel="0" collapsed="false">
      <c r="A44" s="72" t="n">
        <v>36647</v>
      </c>
      <c r="B44" s="73" t="n">
        <v>25622</v>
      </c>
      <c r="C44" s="74" t="n">
        <v>18116.2278225806</v>
      </c>
      <c r="D44" s="74" t="n">
        <v>13450.0766129032</v>
      </c>
      <c r="E44" s="75" t="n">
        <v>16656.6196236559</v>
      </c>
      <c r="F44" s="77" t="n">
        <v>65.125</v>
      </c>
      <c r="G44" s="77" t="n">
        <v>62.875</v>
      </c>
      <c r="H44" s="77" t="n">
        <v>64.655</v>
      </c>
      <c r="I44" s="76" t="n">
        <v>50.0804076086956</v>
      </c>
      <c r="J44" s="77" t="n">
        <v>109.844781420765</v>
      </c>
      <c r="K44" s="77" t="n">
        <v>29.9188668555241</v>
      </c>
      <c r="L44" s="77" t="n">
        <v>22.5362857142857</v>
      </c>
      <c r="M44" s="76" t="n">
        <v>3.5748</v>
      </c>
      <c r="N44" s="77" t="n">
        <v>3.87387096774194</v>
      </c>
      <c r="O44" s="78" t="n">
        <v>3.86395782435386</v>
      </c>
      <c r="P44" s="73" t="n">
        <f aca="false">J44/M44*1000</f>
        <v>30727.5320075991</v>
      </c>
      <c r="Q44" s="74" t="n">
        <f aca="false">J44/O44*1000</f>
        <v>28428.0487557168</v>
      </c>
      <c r="R44" s="74" t="n">
        <f aca="false">L44/M44*1000</f>
        <v>6304.20882686744</v>
      </c>
      <c r="S44" s="75" t="n">
        <f aca="false">L44/O44*1000</f>
        <v>5832.43574043261</v>
      </c>
      <c r="T44" s="73" t="n">
        <v>71.3548387096774</v>
      </c>
      <c r="U44" s="74" t="n">
        <v>55.3548387096774</v>
      </c>
      <c r="V44" s="74" t="n">
        <v>-22</v>
      </c>
      <c r="W44" s="75" t="n">
        <v>24</v>
      </c>
      <c r="X44" s="73" t="n">
        <v>69.2903225806452</v>
      </c>
      <c r="Y44" s="74" t="n">
        <v>49.3870967741936</v>
      </c>
      <c r="Z44" s="74" t="n">
        <v>-22</v>
      </c>
      <c r="AA44" s="75" t="n">
        <v>24</v>
      </c>
      <c r="AB44" s="79" t="n">
        <v>3569.4</v>
      </c>
    </row>
    <row r="45" customFormat="false" ht="12.75" hidden="false" customHeight="false" outlineLevel="0" collapsed="false">
      <c r="A45" s="64" t="n">
        <v>36678</v>
      </c>
      <c r="B45" s="65" t="n">
        <v>28138</v>
      </c>
      <c r="C45" s="66" t="n">
        <v>20654.975</v>
      </c>
      <c r="D45" s="66" t="n">
        <v>15239.4708333333</v>
      </c>
      <c r="E45" s="67" t="n">
        <v>18980.7597222222</v>
      </c>
      <c r="F45" s="69" t="n">
        <v>84.875</v>
      </c>
      <c r="G45" s="69" t="n">
        <v>83.7917</v>
      </c>
      <c r="H45" s="69" t="n">
        <v>84.3883</v>
      </c>
      <c r="I45" s="68" t="n">
        <v>92.8555681818182</v>
      </c>
      <c r="J45" s="69" t="n">
        <v>59.0870487106017</v>
      </c>
      <c r="K45" s="69" t="n">
        <v>36.6399421965318</v>
      </c>
      <c r="L45" s="69" t="n">
        <v>25.5758282208589</v>
      </c>
      <c r="M45" s="68" t="n">
        <v>4.3012</v>
      </c>
      <c r="N45" s="69" t="n">
        <v>4.68933333333333</v>
      </c>
      <c r="O45" s="70" t="n">
        <v>4.25989027474176</v>
      </c>
      <c r="P45" s="65" t="n">
        <f aca="false">J45/M45*1000</f>
        <v>13737.3404423421</v>
      </c>
      <c r="Q45" s="66" t="n">
        <f aca="false">J45/O45*1000</f>
        <v>13870.5564931913</v>
      </c>
      <c r="R45" s="66" t="n">
        <f aca="false">L45/M45*1000</f>
        <v>5946.20762132868</v>
      </c>
      <c r="S45" s="67" t="n">
        <f aca="false">L45/O45*1000</f>
        <v>6003.87018710461</v>
      </c>
      <c r="T45" s="65" t="n">
        <v>80.0333333333333</v>
      </c>
      <c r="U45" s="66" t="n">
        <v>64.5</v>
      </c>
      <c r="V45" s="66" t="n">
        <v>14</v>
      </c>
      <c r="W45" s="67" t="n">
        <v>57</v>
      </c>
      <c r="X45" s="65" t="n">
        <v>75.6</v>
      </c>
      <c r="Y45" s="66" t="n">
        <v>56.1</v>
      </c>
      <c r="Z45" s="66" t="n">
        <v>45</v>
      </c>
      <c r="AA45" s="67" t="n">
        <v>16</v>
      </c>
      <c r="AB45" s="71" t="n">
        <v>1719.06666666667</v>
      </c>
    </row>
    <row r="46" customFormat="false" ht="12.75" hidden="false" customHeight="false" outlineLevel="0" collapsed="false">
      <c r="A46" s="72" t="n">
        <v>36708</v>
      </c>
      <c r="B46" s="73" t="n">
        <v>26078</v>
      </c>
      <c r="C46" s="74" t="n">
        <v>20308.4818548387</v>
      </c>
      <c r="D46" s="74" t="n">
        <v>15184.8185483871</v>
      </c>
      <c r="E46" s="75" t="n">
        <v>18745.2634408602</v>
      </c>
      <c r="F46" s="77" t="n">
        <v>48.25</v>
      </c>
      <c r="G46" s="77" t="n">
        <v>47.75</v>
      </c>
      <c r="H46" s="77" t="n">
        <v>48</v>
      </c>
      <c r="I46" s="76" t="n">
        <v>62.0546726190476</v>
      </c>
      <c r="J46" s="77" t="n">
        <v>50.2430513595166</v>
      </c>
      <c r="K46" s="77" t="n">
        <v>31.130361757106</v>
      </c>
      <c r="L46" s="77" t="n">
        <v>30.3648445595855</v>
      </c>
      <c r="M46" s="76" t="n">
        <v>4.0397</v>
      </c>
      <c r="N46" s="77" t="n">
        <v>4.34096774193548</v>
      </c>
      <c r="O46" s="78" t="n">
        <v>3.84025244629726</v>
      </c>
      <c r="P46" s="73" t="n">
        <f aca="false">J46/M46*1000</f>
        <v>12437.3224149112</v>
      </c>
      <c r="Q46" s="74" t="n">
        <f aca="false">J46/O46*1000</f>
        <v>13083.2678481751</v>
      </c>
      <c r="R46" s="74" t="n">
        <f aca="false">L46/M46*1000</f>
        <v>7516.60879758039</v>
      </c>
      <c r="S46" s="75" t="n">
        <f aca="false">L46/O46*1000</f>
        <v>7906.99178874635</v>
      </c>
      <c r="T46" s="73" t="n">
        <v>81</v>
      </c>
      <c r="U46" s="74" t="n">
        <v>67.0967741935484</v>
      </c>
      <c r="V46" s="74" t="n">
        <v>-1</v>
      </c>
      <c r="W46" s="75" t="n">
        <v>-68</v>
      </c>
      <c r="X46" s="73" t="n">
        <v>76.9032258064516</v>
      </c>
      <c r="Y46" s="74" t="n">
        <v>58.2258064516129</v>
      </c>
      <c r="Z46" s="74" t="n">
        <v>14</v>
      </c>
      <c r="AA46" s="75" t="n">
        <v>-113</v>
      </c>
      <c r="AB46" s="79" t="n">
        <v>1435.75</v>
      </c>
    </row>
    <row r="47" customFormat="false" ht="12.75" hidden="false" customHeight="false" outlineLevel="0" collapsed="false">
      <c r="A47" s="64" t="n">
        <v>36739</v>
      </c>
      <c r="B47" s="65" t="n">
        <v>28114</v>
      </c>
      <c r="C47" s="66" t="n">
        <v>21176.2661290323</v>
      </c>
      <c r="D47" s="66" t="n">
        <v>15683.2217741936</v>
      </c>
      <c r="E47" s="67" t="n">
        <v>19480.0443548387</v>
      </c>
      <c r="F47" s="69" t="n">
        <v>55.25</v>
      </c>
      <c r="G47" s="69" t="n">
        <v>54.75</v>
      </c>
      <c r="H47" s="69" t="n">
        <v>55</v>
      </c>
      <c r="I47" s="68" t="n">
        <v>76.1899431818182</v>
      </c>
      <c r="J47" s="69" t="n">
        <v>70.8374147727273</v>
      </c>
      <c r="K47" s="69" t="n">
        <v>33.8239884393063</v>
      </c>
      <c r="L47" s="69" t="n">
        <v>32.6093641618497</v>
      </c>
      <c r="M47" s="68" t="n">
        <v>4.3847</v>
      </c>
      <c r="N47" s="69" t="n">
        <v>4.70306451612903</v>
      </c>
      <c r="O47" s="70" t="n">
        <v>3.85004338943211</v>
      </c>
      <c r="P47" s="65" t="n">
        <f aca="false">J47/M47*1000</f>
        <v>16155.5898402918</v>
      </c>
      <c r="Q47" s="66" t="n">
        <f aca="false">J47/O47*1000</f>
        <v>18399.1211546257</v>
      </c>
      <c r="R47" s="66" t="n">
        <f aca="false">L47/M47*1000</f>
        <v>7437.07988273992</v>
      </c>
      <c r="S47" s="67" t="n">
        <f aca="false">L47/O47*1000</f>
        <v>8469.86926208633</v>
      </c>
      <c r="T47" s="65" t="n">
        <v>80.4838709677419</v>
      </c>
      <c r="U47" s="66" t="n">
        <v>68.4193548387097</v>
      </c>
      <c r="V47" s="66" t="n">
        <v>-2</v>
      </c>
      <c r="W47" s="67" t="n">
        <v>-23</v>
      </c>
      <c r="X47" s="65" t="n">
        <v>77.7096774193548</v>
      </c>
      <c r="Y47" s="66" t="n">
        <v>59.2903225806452</v>
      </c>
      <c r="Z47" s="66" t="n">
        <v>17</v>
      </c>
      <c r="AA47" s="67" t="n">
        <v>-14</v>
      </c>
      <c r="AB47" s="71" t="n">
        <v>1163</v>
      </c>
    </row>
    <row r="48" customFormat="false" ht="12.75" hidden="false" customHeight="false" outlineLevel="0" collapsed="false">
      <c r="A48" s="72" t="n">
        <v>36770</v>
      </c>
      <c r="B48" s="73" t="n">
        <v>26897</v>
      </c>
      <c r="C48" s="74" t="n">
        <v>19606.76875</v>
      </c>
      <c r="D48" s="74" t="n">
        <v>14594.0083333333</v>
      </c>
      <c r="E48" s="75" t="n">
        <v>18018.5986111111</v>
      </c>
      <c r="F48" s="77" t="n">
        <v>50.1667</v>
      </c>
      <c r="G48" s="77" t="n">
        <v>49.8333</v>
      </c>
      <c r="H48" s="77" t="n">
        <v>50.0433</v>
      </c>
      <c r="I48" s="76" t="n">
        <v>56.3295535714286</v>
      </c>
      <c r="J48" s="77" t="n">
        <v>54.6467261904762</v>
      </c>
      <c r="K48" s="77" t="n">
        <v>36.6273278236915</v>
      </c>
      <c r="L48" s="77" t="n">
        <v>39.2111944444445</v>
      </c>
      <c r="M48" s="76" t="n">
        <v>5.0165</v>
      </c>
      <c r="N48" s="77" t="n">
        <v>5.4205</v>
      </c>
      <c r="O48" s="78" t="n">
        <v>4.62380166588087</v>
      </c>
      <c r="P48" s="73" t="n">
        <f aca="false">J48/M48*1000</f>
        <v>10893.3970279032</v>
      </c>
      <c r="Q48" s="74" t="n">
        <f aca="false">J48/O48*1000</f>
        <v>11818.5705484981</v>
      </c>
      <c r="R48" s="74" t="n">
        <f aca="false">L48/M48*1000</f>
        <v>7816.44462163749</v>
      </c>
      <c r="S48" s="75" t="n">
        <f aca="false">L48/O48*1000</f>
        <v>8480.29333389982</v>
      </c>
      <c r="T48" s="73" t="n">
        <v>74.9</v>
      </c>
      <c r="U48" s="74" t="n">
        <v>61.4</v>
      </c>
      <c r="V48" s="74" t="n">
        <v>14</v>
      </c>
      <c r="W48" s="75" t="n">
        <v>17</v>
      </c>
      <c r="X48" s="73" t="n">
        <v>69.4333333333333</v>
      </c>
      <c r="Y48" s="74" t="n">
        <v>49.2666666666667</v>
      </c>
      <c r="Z48" s="74" t="n">
        <v>77</v>
      </c>
      <c r="AA48" s="75" t="n">
        <v>15</v>
      </c>
      <c r="AB48" s="79" t="n">
        <v>2336</v>
      </c>
    </row>
    <row r="49" customFormat="false" ht="12.75" hidden="false" customHeight="false" outlineLevel="0" collapsed="false">
      <c r="A49" s="64" t="n">
        <v>36800</v>
      </c>
      <c r="B49" s="65" t="n">
        <v>21279</v>
      </c>
      <c r="C49" s="66" t="n">
        <v>18077.1552419355</v>
      </c>
      <c r="D49" s="66" t="n">
        <v>13495.4032258065</v>
      </c>
      <c r="E49" s="67" t="n">
        <v>16607.9139784946</v>
      </c>
      <c r="F49" s="69" t="n">
        <v>62.0417</v>
      </c>
      <c r="G49" s="69" t="n">
        <v>60.7917</v>
      </c>
      <c r="H49" s="69" t="n">
        <v>61.6417</v>
      </c>
      <c r="I49" s="68" t="n">
        <v>60.7322727272728</v>
      </c>
      <c r="J49" s="69" t="n">
        <v>55.1635928143712</v>
      </c>
      <c r="K49" s="69" t="n">
        <v>43.1341621621622</v>
      </c>
      <c r="L49" s="69" t="n">
        <v>44.3287209302326</v>
      </c>
      <c r="M49" s="68" t="n">
        <v>5.0321</v>
      </c>
      <c r="N49" s="69" t="n">
        <v>5.45258064516129</v>
      </c>
      <c r="O49" s="70" t="n">
        <v>4.62974868915463</v>
      </c>
      <c r="P49" s="65" t="n">
        <f aca="false">J49/M49*1000</f>
        <v>10962.3403379049</v>
      </c>
      <c r="Q49" s="66" t="n">
        <f aca="false">J49/O49*1000</f>
        <v>11915.0296307863</v>
      </c>
      <c r="R49" s="66" t="n">
        <f aca="false">L49/M49*1000</f>
        <v>8809.18919143749</v>
      </c>
      <c r="S49" s="67" t="n">
        <f aca="false">L49/O49*1000</f>
        <v>9574.75748825727</v>
      </c>
      <c r="T49" s="65" t="n">
        <v>65.9354838709677</v>
      </c>
      <c r="U49" s="66" t="n">
        <v>52.0967741935484</v>
      </c>
      <c r="V49" s="66" t="n">
        <v>-36</v>
      </c>
      <c r="W49" s="67" t="n">
        <v>9</v>
      </c>
      <c r="X49" s="65" t="n">
        <v>61.8387096774194</v>
      </c>
      <c r="Y49" s="66" t="n">
        <v>40.0322580645161</v>
      </c>
      <c r="Z49" s="66" t="n">
        <v>-14</v>
      </c>
      <c r="AA49" s="67" t="n">
        <v>1</v>
      </c>
      <c r="AB49" s="71" t="n">
        <v>5157.5625</v>
      </c>
    </row>
    <row r="50" customFormat="false" ht="12.75" hidden="false" customHeight="false" outlineLevel="0" collapsed="false">
      <c r="A50" s="72" t="n">
        <v>36831</v>
      </c>
      <c r="B50" s="73" t="n">
        <v>22394</v>
      </c>
      <c r="C50" s="74" t="n">
        <v>18682.325</v>
      </c>
      <c r="D50" s="74" t="n">
        <v>14175.4125</v>
      </c>
      <c r="E50" s="75" t="n">
        <v>17231.9541666667</v>
      </c>
      <c r="F50" s="77" t="n">
        <v>61.3438</v>
      </c>
      <c r="G50" s="77" t="n">
        <v>60.5625</v>
      </c>
      <c r="H50" s="77" t="n">
        <v>60.9287</v>
      </c>
      <c r="I50" s="76" t="n">
        <v>58.1623011363636</v>
      </c>
      <c r="J50" s="77" t="n">
        <v>52.6420170454545</v>
      </c>
      <c r="K50" s="77" t="n">
        <v>46.4078612716763</v>
      </c>
      <c r="L50" s="77" t="n">
        <v>42.1188728323699</v>
      </c>
      <c r="M50" s="76" t="n">
        <v>5.4935</v>
      </c>
      <c r="N50" s="77" t="n">
        <v>5.93183333333333</v>
      </c>
      <c r="O50" s="78" t="n">
        <v>4.47784064120698</v>
      </c>
      <c r="P50" s="73" t="n">
        <f aca="false">J50/M50*1000</f>
        <v>9582.60071820415</v>
      </c>
      <c r="Q50" s="74" t="n">
        <f aca="false">J50/O50*1000</f>
        <v>11756.1166784321</v>
      </c>
      <c r="R50" s="74" t="n">
        <f aca="false">L50/M50*1000</f>
        <v>7667.03792343132</v>
      </c>
      <c r="S50" s="75" t="n">
        <f aca="false">L50/O50*1000</f>
        <v>9406.06783653137</v>
      </c>
      <c r="T50" s="73" t="n">
        <v>51.6206896551724</v>
      </c>
      <c r="U50" s="74" t="n">
        <v>41.3448275862069</v>
      </c>
      <c r="V50" s="74" t="n">
        <v>82</v>
      </c>
      <c r="W50" s="75" t="n">
        <v>-1</v>
      </c>
      <c r="X50" s="73" t="n">
        <v>45.1666666666667</v>
      </c>
      <c r="Y50" s="74" t="n">
        <v>30.8333333333333</v>
      </c>
      <c r="Z50" s="74" t="n">
        <v>60</v>
      </c>
      <c r="AA50" s="75" t="n">
        <v>0</v>
      </c>
      <c r="AB50" s="79" t="n">
        <v>3623.26666666667</v>
      </c>
    </row>
    <row r="51" customFormat="false" ht="12.75" hidden="false" customHeight="false" outlineLevel="0" collapsed="false">
      <c r="A51" s="80" t="n">
        <v>36861</v>
      </c>
      <c r="B51" s="81" t="n">
        <v>23764</v>
      </c>
      <c r="C51" s="82" t="n">
        <v>20112.9475806452</v>
      </c>
      <c r="D51" s="82" t="n">
        <v>15748.2338709677</v>
      </c>
      <c r="E51" s="83" t="n">
        <v>18737.3682795699</v>
      </c>
      <c r="F51" s="85" t="n">
        <v>75.75</v>
      </c>
      <c r="G51" s="85" t="n">
        <v>73.9286</v>
      </c>
      <c r="H51" s="85" t="n">
        <v>74.9229</v>
      </c>
      <c r="I51" s="84" t="n">
        <v>70.9277976190476</v>
      </c>
      <c r="J51" s="85" t="n">
        <v>66.6886904761904</v>
      </c>
      <c r="K51" s="85" t="n">
        <v>49.3086046511628</v>
      </c>
      <c r="L51" s="85" t="n">
        <v>45.8449222797928</v>
      </c>
      <c r="M51" s="84" t="n">
        <v>8.6895</v>
      </c>
      <c r="N51" s="85" t="n">
        <v>12.7614516129032</v>
      </c>
      <c r="O51" s="86" t="n">
        <v>4.01618733301902</v>
      </c>
      <c r="P51" s="81" t="n">
        <f aca="false">J51/M51*1000</f>
        <v>7674.62920492438</v>
      </c>
      <c r="Q51" s="82" t="n">
        <f aca="false">J51/O51*1000</f>
        <v>16604.9750538055</v>
      </c>
      <c r="R51" s="82" t="n">
        <f aca="false">L51/M51*1000</f>
        <v>5275.89876054926</v>
      </c>
      <c r="S51" s="83" t="n">
        <f aca="false">L51/O51*1000</f>
        <v>11415.035823374</v>
      </c>
      <c r="T51" s="81" t="n">
        <v>38.1290322580645</v>
      </c>
      <c r="U51" s="82" t="n">
        <v>26.0322580645161</v>
      </c>
      <c r="V51" s="82" t="n">
        <v>151</v>
      </c>
      <c r="W51" s="83" t="n">
        <v>0</v>
      </c>
      <c r="X51" s="81" t="n">
        <v>30.1612903225806</v>
      </c>
      <c r="Y51" s="82" t="n">
        <v>14.0967741935484</v>
      </c>
      <c r="Z51" s="82" t="n">
        <v>141</v>
      </c>
      <c r="AA51" s="83" t="n">
        <v>0</v>
      </c>
      <c r="AB51" s="87" t="n">
        <v>2196.93333333333</v>
      </c>
    </row>
    <row r="52" customFormat="false" ht="12.75" hidden="false" customHeight="false" outlineLevel="0" collapsed="false">
      <c r="A52" s="40" t="n">
        <v>36892</v>
      </c>
      <c r="B52" s="41" t="n">
        <v>23720</v>
      </c>
      <c r="C52" s="42" t="n">
        <v>19930.7197580645</v>
      </c>
      <c r="D52" s="42" t="n">
        <v>15458.2983870968</v>
      </c>
      <c r="E52" s="43" t="n">
        <v>18439.9126344086</v>
      </c>
      <c r="F52" s="45" t="n">
        <v>69.0312</v>
      </c>
      <c r="G52" s="45" t="n">
        <v>68.0938</v>
      </c>
      <c r="H52" s="45" t="n">
        <v>68.5675</v>
      </c>
      <c r="I52" s="44" t="n">
        <v>66.1672826086957</v>
      </c>
      <c r="J52" s="45" t="n">
        <v>56.4187500000001</v>
      </c>
      <c r="K52" s="45" t="n">
        <v>45.3503399433428</v>
      </c>
      <c r="L52" s="45" t="n">
        <v>41.7882152974504</v>
      </c>
      <c r="M52" s="44" t="n">
        <v>8.4492</v>
      </c>
      <c r="N52" s="45" t="n">
        <v>11.4698387096774</v>
      </c>
      <c r="O52" s="46" t="n">
        <v>3.97424096151112</v>
      </c>
      <c r="P52" s="41" t="n">
        <f aca="false">J52/M52*1000</f>
        <v>6677.40732850448</v>
      </c>
      <c r="Q52" s="42" t="n">
        <f aca="false">J52/O52*1000</f>
        <v>14196.1070167593</v>
      </c>
      <c r="R52" s="42" t="n">
        <f aca="false">L52/M52*1000</f>
        <v>4945.81916600985</v>
      </c>
      <c r="S52" s="43" t="n">
        <f aca="false">L52/O52*1000</f>
        <v>10514.7663924136</v>
      </c>
      <c r="T52" s="41" t="n">
        <v>39.0645161290323</v>
      </c>
      <c r="U52" s="42" t="n">
        <v>29.0967741935484</v>
      </c>
      <c r="V52" s="42" t="n">
        <v>-78</v>
      </c>
      <c r="W52" s="43" t="n">
        <v>0</v>
      </c>
      <c r="X52" s="41" t="n">
        <v>31.741935483871</v>
      </c>
      <c r="Y52" s="42" t="n">
        <v>17.3548387096774</v>
      </c>
      <c r="Z52" s="42" t="n">
        <v>-114</v>
      </c>
      <c r="AA52" s="43" t="n">
        <v>0</v>
      </c>
      <c r="AB52" s="47" t="n">
        <v>670.375</v>
      </c>
    </row>
    <row r="53" customFormat="false" ht="12.75" hidden="false" customHeight="false" outlineLevel="0" collapsed="false">
      <c r="A53" s="32" t="n">
        <v>36923</v>
      </c>
      <c r="B53" s="33" t="n">
        <v>22562</v>
      </c>
      <c r="C53" s="34" t="n">
        <v>19485.7321428571</v>
      </c>
      <c r="D53" s="34" t="n">
        <v>15238.1741071429</v>
      </c>
      <c r="E53" s="35" t="n">
        <v>18069.8794642857</v>
      </c>
      <c r="F53" s="37" t="n">
        <v>49.1477</v>
      </c>
      <c r="G53" s="37" t="n">
        <v>48.4659</v>
      </c>
      <c r="H53" s="37" t="n">
        <v>48.7805</v>
      </c>
      <c r="I53" s="36" t="n">
        <v>49.4833125</v>
      </c>
      <c r="J53" s="37" t="n">
        <v>46.02615625</v>
      </c>
      <c r="K53" s="37" t="n">
        <v>35.8703915662651</v>
      </c>
      <c r="L53" s="37" t="n">
        <v>37.1087951807229</v>
      </c>
      <c r="M53" s="36" t="n">
        <v>5.6512</v>
      </c>
      <c r="N53" s="37" t="n">
        <v>6.18196428571429</v>
      </c>
      <c r="O53" s="38" t="n">
        <v>3.66696444080498</v>
      </c>
      <c r="P53" s="33" t="n">
        <f aca="false">J53/M53*1000</f>
        <v>8144.49254140713</v>
      </c>
      <c r="Q53" s="34" t="n">
        <f aca="false">J53/O53*1000</f>
        <v>12551.5687411183</v>
      </c>
      <c r="R53" s="34" t="n">
        <f aca="false">L53/M53*1000</f>
        <v>6566.53368854808</v>
      </c>
      <c r="S53" s="35" t="n">
        <f aca="false">L53/O53*1000</f>
        <v>10119.7586668107</v>
      </c>
      <c r="T53" s="33" t="n">
        <v>42.7857142857143</v>
      </c>
      <c r="U53" s="34" t="n">
        <v>29.1071428571429</v>
      </c>
      <c r="V53" s="34" t="n">
        <v>-74</v>
      </c>
      <c r="W53" s="35" t="n">
        <v>0</v>
      </c>
      <c r="X53" s="33" t="n">
        <v>34.9285714285714</v>
      </c>
      <c r="Y53" s="34" t="n">
        <v>18.7857142857143</v>
      </c>
      <c r="Z53" s="34" t="n">
        <v>-86</v>
      </c>
      <c r="AA53" s="35" t="n">
        <v>0</v>
      </c>
      <c r="AB53" s="39" t="n">
        <v>1078.57142857143</v>
      </c>
    </row>
    <row r="54" customFormat="false" ht="12.75" hidden="false" customHeight="false" outlineLevel="0" collapsed="false">
      <c r="A54" s="40" t="n">
        <v>36951</v>
      </c>
      <c r="B54" s="41" t="n">
        <v>22014</v>
      </c>
      <c r="C54" s="42" t="n">
        <v>18996.685483871</v>
      </c>
      <c r="D54" s="42" t="n">
        <v>14829.8427419355</v>
      </c>
      <c r="E54" s="43" t="n">
        <v>17607.7379032258</v>
      </c>
      <c r="F54" s="45" t="n">
        <v>58.1375</v>
      </c>
      <c r="G54" s="45" t="n">
        <v>57.2</v>
      </c>
      <c r="H54" s="45" t="n">
        <v>57.6215</v>
      </c>
      <c r="I54" s="44" t="n">
        <v>58.0223863636363</v>
      </c>
      <c r="J54" s="45" t="n">
        <v>54.7516193181818</v>
      </c>
      <c r="K54" s="45" t="n">
        <v>37.8163243243243</v>
      </c>
      <c r="L54" s="45" t="n">
        <v>38.5953783783784</v>
      </c>
      <c r="M54" s="44" t="n">
        <v>5.1487</v>
      </c>
      <c r="N54" s="45" t="n">
        <v>5.68161290322581</v>
      </c>
      <c r="O54" s="46" t="n">
        <v>3.66858114382867</v>
      </c>
      <c r="P54" s="41" t="n">
        <f aca="false">J54/M54*1000</f>
        <v>10634.0667194014</v>
      </c>
      <c r="Q54" s="42" t="n">
        <f aca="false">J54/O54*1000</f>
        <v>14924.4672999221</v>
      </c>
      <c r="R54" s="42" t="n">
        <f aca="false">L54/M54*1000</f>
        <v>7496.14045844162</v>
      </c>
      <c r="S54" s="43" t="n">
        <f aca="false">L54/O54*1000</f>
        <v>10520.5192048986</v>
      </c>
      <c r="T54" s="41" t="n">
        <v>45.258064516129</v>
      </c>
      <c r="U54" s="42" t="n">
        <v>34</v>
      </c>
      <c r="V54" s="42" t="n">
        <v>69</v>
      </c>
      <c r="W54" s="43" t="n">
        <v>0</v>
      </c>
      <c r="X54" s="41" t="n">
        <v>37.6774193548387</v>
      </c>
      <c r="Y54" s="42" t="n">
        <v>24.0645161290323</v>
      </c>
      <c r="Z54" s="42" t="n">
        <v>116</v>
      </c>
      <c r="AA54" s="43" t="n">
        <v>0</v>
      </c>
      <c r="AB54" s="47" t="n">
        <v>5179.6</v>
      </c>
    </row>
    <row r="55" customFormat="false" ht="12.75" hidden="false" customHeight="false" outlineLevel="0" collapsed="false">
      <c r="A55" s="32" t="n">
        <v>36982</v>
      </c>
      <c r="B55" s="33" t="n">
        <v>20337</v>
      </c>
      <c r="C55" s="34" t="n">
        <v>17520.55625</v>
      </c>
      <c r="D55" s="34" t="n">
        <v>13439.0354166667</v>
      </c>
      <c r="E55" s="35" t="n">
        <v>16160.0493055556</v>
      </c>
      <c r="F55" s="37" t="n">
        <v>56.525</v>
      </c>
      <c r="G55" s="37" t="n">
        <v>54.95</v>
      </c>
      <c r="H55" s="37" t="n">
        <v>55.8895</v>
      </c>
      <c r="I55" s="36" t="n">
        <v>55.5994642857143</v>
      </c>
      <c r="J55" s="37" t="n">
        <v>49.0094047619047</v>
      </c>
      <c r="K55" s="37" t="n">
        <v>33.4560497237569</v>
      </c>
      <c r="L55" s="37" t="n">
        <v>26.622044198895</v>
      </c>
      <c r="M55" s="36" t="n">
        <v>5.1992</v>
      </c>
      <c r="N55" s="37" t="n">
        <v>5.65933333333333</v>
      </c>
      <c r="O55" s="38" t="n">
        <v>3.58164387867358</v>
      </c>
      <c r="P55" s="33" t="n">
        <f aca="false">J55/M55*1000</f>
        <v>9426.33573663347</v>
      </c>
      <c r="Q55" s="34" t="n">
        <f aca="false">J55/O55*1000</f>
        <v>13683.4946248355</v>
      </c>
      <c r="R55" s="34" t="n">
        <f aca="false">L55/M55*1000</f>
        <v>5120.41164003982</v>
      </c>
      <c r="S55" s="35" t="n">
        <f aca="false">L55/O55*1000</f>
        <v>7432.91212099909</v>
      </c>
      <c r="T55" s="33" t="n">
        <v>61.7333333333333</v>
      </c>
      <c r="U55" s="34" t="n">
        <v>45.3</v>
      </c>
      <c r="V55" s="34" t="n">
        <v>-1</v>
      </c>
      <c r="W55" s="35" t="n">
        <v>167</v>
      </c>
      <c r="X55" s="33" t="n">
        <v>59.0666666666667</v>
      </c>
      <c r="Y55" s="34" t="n">
        <v>35.7333333333333</v>
      </c>
      <c r="Z55" s="34" t="n">
        <v>3</v>
      </c>
      <c r="AA55" s="35" t="n">
        <v>78</v>
      </c>
      <c r="AB55" s="39" t="n">
        <v>6184.46666666667</v>
      </c>
    </row>
    <row r="56" customFormat="false" ht="12.75" hidden="false" customHeight="false" outlineLevel="0" collapsed="false">
      <c r="A56" s="40" t="n">
        <v>37012</v>
      </c>
      <c r="B56" s="41" t="n">
        <v>23464</v>
      </c>
      <c r="C56" s="42" t="n">
        <v>18161.4838709677</v>
      </c>
      <c r="D56" s="42" t="n">
        <v>13345.9516129032</v>
      </c>
      <c r="E56" s="43" t="n">
        <v>16556.3064516129</v>
      </c>
      <c r="F56" s="45" t="n">
        <v>59.1341</v>
      </c>
      <c r="G56" s="45" t="n">
        <v>56.9432</v>
      </c>
      <c r="H56" s="45" t="n">
        <v>58.4245</v>
      </c>
      <c r="I56" s="44" t="n">
        <v>57.4650815217391</v>
      </c>
      <c r="J56" s="45" t="n">
        <v>52.0753532608695</v>
      </c>
      <c r="K56" s="45" t="n">
        <v>37.0439660056657</v>
      </c>
      <c r="L56" s="45" t="n">
        <v>49.5089801699717</v>
      </c>
      <c r="M56" s="44" t="n">
        <v>4.2077</v>
      </c>
      <c r="N56" s="45" t="n">
        <v>4.59209677419355</v>
      </c>
      <c r="O56" s="46" t="n">
        <v>3.64107839355364</v>
      </c>
      <c r="P56" s="41" t="n">
        <f aca="false">J56/M56*1000</f>
        <v>12376.2039263421</v>
      </c>
      <c r="Q56" s="42" t="n">
        <f aca="false">J56/O56*1000</f>
        <v>14302.1785394861</v>
      </c>
      <c r="R56" s="42" t="n">
        <f aca="false">L56/M56*1000</f>
        <v>11766.2809064267</v>
      </c>
      <c r="S56" s="43" t="n">
        <f aca="false">L56/O56*1000</f>
        <v>13597.3398039507</v>
      </c>
      <c r="T56" s="41" t="n">
        <v>71.7741935483871</v>
      </c>
      <c r="U56" s="42" t="n">
        <v>56.258064516129</v>
      </c>
      <c r="V56" s="42" t="n">
        <v>1</v>
      </c>
      <c r="W56" s="43" t="n">
        <v>55</v>
      </c>
      <c r="X56" s="41" t="n">
        <v>70.258064516129</v>
      </c>
      <c r="Y56" s="42" t="n">
        <v>46.3225806451613</v>
      </c>
      <c r="Z56" s="42" t="n">
        <v>5</v>
      </c>
      <c r="AA56" s="43" t="n">
        <v>-4</v>
      </c>
      <c r="AB56" s="47" t="n">
        <v>3415.75</v>
      </c>
    </row>
    <row r="57" customFormat="false" ht="12.75" hidden="false" customHeight="false" outlineLevel="0" collapsed="false">
      <c r="A57" s="32" t="n">
        <v>37043</v>
      </c>
      <c r="B57" s="33" t="n">
        <v>27931</v>
      </c>
      <c r="C57" s="34" t="n">
        <v>21132.03125</v>
      </c>
      <c r="D57" s="34" t="n">
        <v>15293.2875</v>
      </c>
      <c r="E57" s="35" t="n">
        <v>19185.7833333333</v>
      </c>
      <c r="F57" s="37" t="n">
        <v>60.2</v>
      </c>
      <c r="G57" s="37" t="n">
        <v>57.1571</v>
      </c>
      <c r="H57" s="37" t="n">
        <v>59.039</v>
      </c>
      <c r="I57" s="36" t="n">
        <v>58.7988690476191</v>
      </c>
      <c r="J57" s="37" t="n">
        <v>52.5919940476191</v>
      </c>
      <c r="K57" s="37" t="n">
        <v>28.8630027548209</v>
      </c>
      <c r="L57" s="37" t="n">
        <v>25.3276584022039</v>
      </c>
      <c r="M57" s="36" t="n">
        <v>3.7275</v>
      </c>
      <c r="N57" s="37" t="n">
        <v>4.16833333333333</v>
      </c>
      <c r="O57" s="38" t="n">
        <v>3.20547360858535</v>
      </c>
      <c r="P57" s="33" t="n">
        <f aca="false">J57/M57*1000</f>
        <v>14109.1868672352</v>
      </c>
      <c r="Q57" s="34" t="n">
        <f aca="false">J57/O57*1000</f>
        <v>16406.9340351953</v>
      </c>
      <c r="R57" s="34" t="n">
        <f aca="false">L57/M57*1000</f>
        <v>6794.81110723108</v>
      </c>
      <c r="S57" s="35" t="n">
        <f aca="false">L57/O57*1000</f>
        <v>7901.3779225534</v>
      </c>
      <c r="T57" s="33" t="n">
        <v>81.6</v>
      </c>
      <c r="U57" s="34" t="n">
        <v>67.1666666666667</v>
      </c>
      <c r="V57" s="34" t="n">
        <v>-25</v>
      </c>
      <c r="W57" s="35" t="n">
        <v>45</v>
      </c>
      <c r="X57" s="33" t="n">
        <v>79.1666666666667</v>
      </c>
      <c r="Y57" s="34" t="n">
        <v>57.5</v>
      </c>
      <c r="Z57" s="34" t="n">
        <v>-41</v>
      </c>
      <c r="AA57" s="35" t="n">
        <v>64</v>
      </c>
      <c r="AB57" s="39" t="n">
        <v>376.333333333333</v>
      </c>
    </row>
    <row r="58" customFormat="false" ht="12.75" hidden="false" customHeight="false" outlineLevel="0" collapsed="false">
      <c r="A58" s="40" t="n">
        <v>37073</v>
      </c>
      <c r="B58" s="41" t="n">
        <v>29803</v>
      </c>
      <c r="C58" s="42" t="n">
        <v>20976.7701612903</v>
      </c>
      <c r="D58" s="42" t="n">
        <v>15518.7943548387</v>
      </c>
      <c r="E58" s="43" t="n">
        <v>19157.4448924731</v>
      </c>
      <c r="F58" s="45" t="n">
        <v>54.1957</v>
      </c>
      <c r="G58" s="45" t="n">
        <v>51.1522</v>
      </c>
      <c r="H58" s="45" t="n">
        <v>52.5926</v>
      </c>
      <c r="I58" s="44" t="n">
        <v>49.3248579545455</v>
      </c>
      <c r="J58" s="45" t="n">
        <v>51.5382670454546</v>
      </c>
      <c r="K58" s="45" t="n">
        <v>33.1655405405405</v>
      </c>
      <c r="L58" s="45" t="n">
        <v>28.8025405405405</v>
      </c>
      <c r="M58" s="44" t="n">
        <v>3.0735</v>
      </c>
      <c r="N58" s="45" t="n">
        <v>3.39</v>
      </c>
      <c r="O58" s="46" t="n">
        <v>3.02</v>
      </c>
      <c r="P58" s="41" t="n">
        <f aca="false">J58/M58*1000</f>
        <v>16768.5918482039</v>
      </c>
      <c r="Q58" s="42" t="n">
        <f aca="false">J58/O58*1000</f>
        <v>17065.6513395545</v>
      </c>
      <c r="R58" s="42" t="n">
        <f aca="false">L58/M58*1000</f>
        <v>9371.25119262748</v>
      </c>
      <c r="S58" s="43" t="n">
        <f aca="false">L58/O58*1000</f>
        <v>9537.26507964919</v>
      </c>
      <c r="T58" s="41" t="n">
        <v>83</v>
      </c>
      <c r="U58" s="42" t="n">
        <v>68</v>
      </c>
      <c r="V58" s="42" t="n">
        <v>-1</v>
      </c>
      <c r="W58" s="43" t="n">
        <v>-31</v>
      </c>
      <c r="X58" s="41" t="n">
        <v>80</v>
      </c>
      <c r="Y58" s="42" t="n">
        <v>58</v>
      </c>
      <c r="Z58" s="42" t="n">
        <v>21</v>
      </c>
      <c r="AA58" s="43" t="n">
        <v>-63</v>
      </c>
      <c r="AB58" s="47" t="n">
        <v>998</v>
      </c>
    </row>
    <row r="59" customFormat="false" ht="12.75" hidden="false" customHeight="false" outlineLevel="0" collapsed="false">
      <c r="A59" s="88" t="n">
        <v>37104</v>
      </c>
      <c r="B59" s="33" t="n">
        <v>30982</v>
      </c>
      <c r="C59" s="34" t="n">
        <v>23350.5853022051</v>
      </c>
      <c r="D59" s="34" t="n">
        <v>17269.9622455883</v>
      </c>
      <c r="E59" s="35" t="n">
        <v>21323.7109499995</v>
      </c>
      <c r="F59" s="37" t="n">
        <v>80.837</v>
      </c>
      <c r="G59" s="37" t="n">
        <v>75.95</v>
      </c>
      <c r="H59" s="37" t="n">
        <v>78.4509</v>
      </c>
      <c r="I59" s="36" t="n">
        <v>84.9961141304348</v>
      </c>
      <c r="J59" s="37" t="n">
        <v>80.4915342465754</v>
      </c>
      <c r="K59" s="37" t="n">
        <v>37.3351861702128</v>
      </c>
      <c r="L59" s="37" t="n">
        <v>34.8175668449198</v>
      </c>
      <c r="M59" s="36" t="n">
        <v>3.026</v>
      </c>
      <c r="N59" s="37" t="n">
        <v>3.3605</v>
      </c>
      <c r="O59" s="38" t="n">
        <v>3.16875786163522</v>
      </c>
      <c r="P59" s="33" t="n">
        <f aca="false">J59/M59*1000</f>
        <v>26599.978270514</v>
      </c>
      <c r="Q59" s="34" t="n">
        <f aca="false">J59/O59*1000</f>
        <v>25401.6045912193</v>
      </c>
      <c r="R59" s="34" t="n">
        <f aca="false">L59/M59*1000</f>
        <v>11506.1357716192</v>
      </c>
      <c r="S59" s="35" t="n">
        <f aca="false">L59/O59*1000</f>
        <v>10987.7650376707</v>
      </c>
      <c r="T59" s="33" t="n">
        <v>87</v>
      </c>
      <c r="U59" s="34" t="n">
        <v>73</v>
      </c>
      <c r="V59" s="34" t="n">
        <v>-2</v>
      </c>
      <c r="W59" s="35" t="n">
        <v>144</v>
      </c>
      <c r="X59" s="33" t="n">
        <v>85</v>
      </c>
      <c r="Y59" s="34" t="n">
        <v>63</v>
      </c>
      <c r="Z59" s="34" t="n">
        <v>-12</v>
      </c>
      <c r="AA59" s="35" t="n">
        <v>124</v>
      </c>
      <c r="AB59" s="39" t="n">
        <v>533</v>
      </c>
    </row>
    <row r="60" customFormat="false" ht="12.75" hidden="false" customHeight="false" outlineLevel="0" collapsed="false">
      <c r="A60" s="89" t="s">
        <v>27</v>
      </c>
      <c r="B60" s="90" t="n">
        <v>20734.6666666667</v>
      </c>
      <c r="C60" s="91" t="n">
        <v>19449.6805555556</v>
      </c>
      <c r="D60" s="91" t="n">
        <v>14522.2430555556</v>
      </c>
      <c r="E60" s="92" t="n">
        <v>17807.2013888889</v>
      </c>
      <c r="F60" s="94" t="n">
        <v>41.4318</v>
      </c>
      <c r="G60" s="94" t="n">
        <v>39.5455</v>
      </c>
      <c r="H60" s="94" t="n">
        <v>40.2364</v>
      </c>
      <c r="I60" s="96"/>
      <c r="J60" s="94" t="n">
        <v>37.681875</v>
      </c>
      <c r="K60" s="94" t="n">
        <v>30.4686111111111</v>
      </c>
      <c r="L60" s="94" t="n">
        <v>24.669375</v>
      </c>
      <c r="M60" s="93" t="n">
        <v>2.3142</v>
      </c>
      <c r="N60" s="94" t="n">
        <v>2.5708</v>
      </c>
      <c r="O60" s="95" t="n">
        <f aca="false">21.3972/6.36</f>
        <v>3.36433962264151</v>
      </c>
      <c r="P60" s="90" t="n">
        <f aca="false">J60/M60*1000</f>
        <v>16282.8947368421</v>
      </c>
      <c r="Q60" s="91" t="n">
        <f aca="false">J60/O60*1000</f>
        <v>11200.3778531771</v>
      </c>
      <c r="R60" s="91" t="n">
        <f aca="false">L60/M60*1000</f>
        <v>10660.0012963443</v>
      </c>
      <c r="S60" s="91" t="n">
        <f aca="false">L60/O60*1000</f>
        <v>7332.6054343559</v>
      </c>
      <c r="T60" s="90" t="n">
        <v>79</v>
      </c>
      <c r="U60" s="91" t="n">
        <v>64</v>
      </c>
      <c r="V60" s="91" t="n">
        <v>-39</v>
      </c>
      <c r="W60" s="92" t="n">
        <v>-15</v>
      </c>
      <c r="X60" s="90" t="n">
        <v>76</v>
      </c>
      <c r="Y60" s="91" t="n">
        <v>51</v>
      </c>
      <c r="Z60" s="91" t="n">
        <v>-86</v>
      </c>
      <c r="AA60" s="92" t="n">
        <v>2</v>
      </c>
      <c r="AB60" s="98" t="n">
        <v>817</v>
      </c>
    </row>
    <row r="61" customFormat="false" ht="12.75" hidden="false" customHeight="false" outlineLevel="0" collapsed="false">
      <c r="A61" s="183" t="s">
        <v>42</v>
      </c>
      <c r="B61" s="101"/>
      <c r="C61" s="107"/>
      <c r="D61" s="107"/>
      <c r="E61" s="184"/>
      <c r="F61" s="105"/>
      <c r="G61" s="105"/>
      <c r="H61" s="105"/>
      <c r="I61" s="104"/>
      <c r="J61" s="105" t="n">
        <v>40.9</v>
      </c>
      <c r="K61" s="105"/>
      <c r="L61" s="105" t="n">
        <v>35.16</v>
      </c>
      <c r="M61" s="104" t="n">
        <v>2.581</v>
      </c>
      <c r="N61" s="105" t="n">
        <v>3.057</v>
      </c>
      <c r="O61" s="106" t="n">
        <v>3.17</v>
      </c>
      <c r="P61" s="101" t="n">
        <f aca="false">J61/M61*1000</f>
        <v>15846.5710964742</v>
      </c>
      <c r="Q61" s="107" t="n">
        <f aca="false">J61/O61*1000</f>
        <v>12902.2082018927</v>
      </c>
      <c r="R61" s="108" t="n">
        <f aca="false">L61/M61*1000</f>
        <v>13622.6268888028</v>
      </c>
      <c r="S61" s="107" t="n">
        <f aca="false">L61/O61*1000</f>
        <v>11091.4826498423</v>
      </c>
      <c r="T61" s="101"/>
      <c r="U61" s="107"/>
      <c r="V61" s="107"/>
      <c r="W61" s="184"/>
      <c r="X61" s="101"/>
      <c r="Y61" s="107"/>
      <c r="Z61" s="107"/>
      <c r="AA61" s="184"/>
      <c r="AB61" s="188"/>
    </row>
    <row r="62" customFormat="false" ht="12.75" hidden="false" customHeight="false" outlineLevel="0" collapsed="false">
      <c r="A62" s="112"/>
      <c r="B62" s="2"/>
      <c r="C62" s="2"/>
      <c r="T62" s="2"/>
      <c r="U62" s="2"/>
      <c r="V62" s="2"/>
      <c r="W62" s="2"/>
      <c r="X62" s="2"/>
      <c r="Y62" s="2"/>
      <c r="Z62" s="2"/>
      <c r="AA62" s="2"/>
      <c r="AB62" s="2"/>
    </row>
    <row r="63" customFormat="false" ht="12.75" hidden="false" customHeight="false" outlineLevel="0" collapsed="false">
      <c r="A63" s="113" t="s">
        <v>29</v>
      </c>
      <c r="B63" s="57" t="n">
        <f aca="false">MAX(B4:B15)</f>
        <v>28699</v>
      </c>
      <c r="C63" s="58" t="n">
        <f aca="false">AVERAGE(C4:C15)</f>
        <v>18413.9546368968</v>
      </c>
      <c r="D63" s="58" t="n">
        <f aca="false">AVERAGE(D4:D15)</f>
        <v>13920.8619991679</v>
      </c>
      <c r="E63" s="59" t="n">
        <f aca="false">AVERAGE(E4:E15)</f>
        <v>16993.8426047267</v>
      </c>
      <c r="F63" s="60" t="n">
        <f aca="false">AVERAGE(F4:F15)</f>
        <v>24.8420284935749</v>
      </c>
      <c r="G63" s="61" t="n">
        <f aca="false">AVERAGE(G4:G15)</f>
        <v>22.8182100935955</v>
      </c>
      <c r="H63" s="62" t="n">
        <f aca="false">AVERAGE(H4:H15)</f>
        <v>23.8301192935852</v>
      </c>
      <c r="I63" s="61"/>
      <c r="J63" s="61"/>
      <c r="K63" s="61"/>
      <c r="L63" s="61"/>
      <c r="M63" s="60" t="n">
        <f aca="false">AVERAGE(M4:M15)</f>
        <v>2.48433333333333</v>
      </c>
      <c r="N63" s="61" t="n">
        <f aca="false">AVERAGE(N4:N15)</f>
        <v>2.8610162037037</v>
      </c>
      <c r="O63" s="62" t="n">
        <f aca="false">AVERAGE(O4:O15)</f>
        <v>2.65050012812606</v>
      </c>
      <c r="P63" s="57"/>
      <c r="Q63" s="58"/>
      <c r="R63" s="58"/>
      <c r="S63" s="58"/>
      <c r="T63" s="57" t="n">
        <f aca="false">AVERAGE(T4:T15)</f>
        <v>62.1798899129544</v>
      </c>
      <c r="U63" s="58" t="n">
        <f aca="false">AVERAGE(U4:U15)</f>
        <v>48.4407514080901</v>
      </c>
      <c r="V63" s="58" t="n">
        <f aca="false">SUM(V4:V15)</f>
        <v>-248</v>
      </c>
      <c r="W63" s="59" t="n">
        <f aca="false">SUM(W4:W15)</f>
        <v>73</v>
      </c>
      <c r="X63" s="57" t="n">
        <f aca="false">AVERAGE(X4:X15)</f>
        <v>56.5287634408602</v>
      </c>
      <c r="Y63" s="58" t="n">
        <f aca="false">AVERAGE(Y4:Y15)</f>
        <v>37.640616999488</v>
      </c>
      <c r="Z63" s="58" t="n">
        <f aca="false">SUM(Z4:Z15)</f>
        <v>148</v>
      </c>
      <c r="AA63" s="59" t="n">
        <f aca="false">SUM(AA4:AA15)</f>
        <v>-32</v>
      </c>
      <c r="AB63" s="59" t="n">
        <f aca="false">AVERAGE(AB4:AB15)</f>
        <v>1108.67118055556</v>
      </c>
    </row>
    <row r="64" customFormat="false" ht="12.75" hidden="false" customHeight="false" outlineLevel="0" collapsed="false">
      <c r="A64" s="114" t="s">
        <v>30</v>
      </c>
      <c r="B64" s="65" t="n">
        <f aca="false">MAX(B16:B27)</f>
        <v>28161</v>
      </c>
      <c r="C64" s="66" t="n">
        <f aca="false">AVERAGE(C16:C27)</f>
        <v>18736.8944192428</v>
      </c>
      <c r="D64" s="66" t="n">
        <f aca="false">AVERAGE(D16:D27)</f>
        <v>14102.8733710958</v>
      </c>
      <c r="E64" s="67" t="n">
        <f aca="false">AVERAGE(E16:E27)</f>
        <v>17274.8074468766</v>
      </c>
      <c r="F64" s="68" t="n">
        <f aca="false">AVERAGE(F16:F27)</f>
        <v>25.147988776345</v>
      </c>
      <c r="G64" s="69" t="n">
        <f aca="false">AVERAGE(G16:G27)</f>
        <v>22.2212443744457</v>
      </c>
      <c r="H64" s="70" t="n">
        <f aca="false">AVERAGE(H16:H27)</f>
        <v>23.6846165753953</v>
      </c>
      <c r="I64" s="69"/>
      <c r="J64" s="69"/>
      <c r="K64" s="69"/>
      <c r="L64" s="69"/>
      <c r="M64" s="68" t="n">
        <f aca="false">AVERAGE(M16:M27)</f>
        <v>2.080725</v>
      </c>
      <c r="N64" s="69" t="n">
        <f aca="false">AVERAGE(N16:N27)</f>
        <v>2.35064433217979</v>
      </c>
      <c r="O64" s="70" t="n">
        <f aca="false">AVERAGE(O16:O27)</f>
        <v>1.92721785948138</v>
      </c>
      <c r="P64" s="65"/>
      <c r="Q64" s="66"/>
      <c r="R64" s="66"/>
      <c r="S64" s="66"/>
      <c r="T64" s="65" t="n">
        <f aca="false">AVERAGE(T16:T27)</f>
        <v>64.2269265232975</v>
      </c>
      <c r="U64" s="66" t="n">
        <f aca="false">AVERAGE(U16:U27)</f>
        <v>51.4330581157194</v>
      </c>
      <c r="V64" s="66" t="n">
        <f aca="false">SUM(V16:V27)</f>
        <v>-1015</v>
      </c>
      <c r="W64" s="67" t="n">
        <f aca="false">SUM(W16:W27)</f>
        <v>250</v>
      </c>
      <c r="X64" s="65" t="n">
        <f aca="false">AVERAGE(X16:X27)</f>
        <v>59.8519137224782</v>
      </c>
      <c r="Y64" s="66" t="n">
        <f aca="false">AVERAGE(Y16:Y27)</f>
        <v>41.2355862775218</v>
      </c>
      <c r="Z64" s="66" t="n">
        <f aca="false">SUM(Z16:Z27)</f>
        <v>-991</v>
      </c>
      <c r="AA64" s="67" t="n">
        <f aca="false">SUM(AA16:AA27)</f>
        <v>121</v>
      </c>
      <c r="AB64" s="67" t="n">
        <f aca="false">AVERAGE(AB16:AB27)</f>
        <v>1623.54826388889</v>
      </c>
    </row>
    <row r="65" customFormat="false" ht="12.75" hidden="false" customHeight="false" outlineLevel="0" collapsed="false">
      <c r="A65" s="115" t="s">
        <v>31</v>
      </c>
      <c r="B65" s="73" t="n">
        <f aca="false">MAX(B28:B39)</f>
        <v>30311</v>
      </c>
      <c r="C65" s="74" t="n">
        <f aca="false">AVERAGE(C28:C39)</f>
        <v>19307.7848514305</v>
      </c>
      <c r="D65" s="74" t="n">
        <f aca="false">AVERAGE(D28:D39)</f>
        <v>14648.1158850166</v>
      </c>
      <c r="E65" s="75" t="n">
        <f aca="false">AVERAGE(E28:E39)</f>
        <v>17843.1082695959</v>
      </c>
      <c r="F65" s="76" t="n">
        <f aca="false">AVERAGE(F28:F39)</f>
        <v>33.5711908153575</v>
      </c>
      <c r="G65" s="77" t="n">
        <f aca="false">AVERAGE(G28:G39)</f>
        <v>28.5346555759056</v>
      </c>
      <c r="H65" s="78" t="n">
        <f aca="false">AVERAGE(H28:H39)</f>
        <v>31.0529231956315</v>
      </c>
      <c r="I65" s="77"/>
      <c r="J65" s="77"/>
      <c r="K65" s="77"/>
      <c r="L65" s="77"/>
      <c r="M65" s="76" t="n">
        <f aca="false">AVERAGE(M28:M39)</f>
        <v>2.25533333333333</v>
      </c>
      <c r="N65" s="77" t="n">
        <f aca="false">AVERAGE(N28:N39)</f>
        <v>2.62351769492558</v>
      </c>
      <c r="O65" s="78" t="n">
        <f aca="false">AVERAGE(O28:O39)</f>
        <v>2.42355345481387</v>
      </c>
      <c r="P65" s="73"/>
      <c r="Q65" s="74"/>
      <c r="R65" s="74"/>
      <c r="S65" s="74"/>
      <c r="T65" s="73" t="n">
        <f aca="false">AVERAGE(T28:T39)</f>
        <v>63.8527137736815</v>
      </c>
      <c r="U65" s="74" t="n">
        <f aca="false">AVERAGE(U28:U39)</f>
        <v>50.0124743983615</v>
      </c>
      <c r="V65" s="74" t="n">
        <f aca="false">SUM(V28:V39)</f>
        <v>-596</v>
      </c>
      <c r="W65" s="75" t="n">
        <f aca="false">SUM(W28:W39)</f>
        <v>330</v>
      </c>
      <c r="X65" s="73" t="n">
        <f aca="false">AVERAGE(X28:X39)</f>
        <v>59.3568228366615</v>
      </c>
      <c r="Y65" s="74" t="n">
        <f aca="false">AVERAGE(Y28:Y39)</f>
        <v>39.3025089605735</v>
      </c>
      <c r="Z65" s="74" t="n">
        <f aca="false">SUM(Z28:Z39)</f>
        <v>-436</v>
      </c>
      <c r="AA65" s="75" t="n">
        <f aca="false">SUM(AA28:AA39)</f>
        <v>214</v>
      </c>
      <c r="AB65" s="75" t="n">
        <f aca="false">AVERAGE(AB28:AB39)</f>
        <v>2985.63869047619</v>
      </c>
    </row>
    <row r="66" customFormat="false" ht="12.75" hidden="false" customHeight="false" outlineLevel="0" collapsed="false">
      <c r="A66" s="114" t="s">
        <v>32</v>
      </c>
      <c r="B66" s="65" t="n">
        <f aca="false">MAX(B40:B51)</f>
        <v>28138</v>
      </c>
      <c r="C66" s="66" t="n">
        <f aca="false">AVERAGE(C40:C51)</f>
        <v>19301.9912833318</v>
      </c>
      <c r="D66" s="66" t="n">
        <f aca="false">AVERAGE(D40:D51)</f>
        <v>14636.257437276</v>
      </c>
      <c r="E66" s="67" t="n">
        <f aca="false">AVERAGE(E40:E51)</f>
        <v>17829.406680262</v>
      </c>
      <c r="F66" s="68" t="n">
        <f aca="false">AVERAGE(F40:F51)</f>
        <v>52.9310608074674</v>
      </c>
      <c r="G66" s="69" t="n">
        <f aca="false">AVERAGE(G40:G51)</f>
        <v>51.8394046052632</v>
      </c>
      <c r="H66" s="70" t="n">
        <f aca="false">AVERAGE(H40:H51)</f>
        <v>52.4713368730319</v>
      </c>
      <c r="I66" s="69" t="n">
        <f aca="false">AVERAGE(I40:I51)</f>
        <v>56.377880601597</v>
      </c>
      <c r="J66" s="69" t="n">
        <f aca="false">AVERAGE(J40:J51)</f>
        <v>56.6132521977982</v>
      </c>
      <c r="K66" s="69" t="n">
        <f aca="false">AVERAGE(K40:K51)</f>
        <v>34.0176713841331</v>
      </c>
      <c r="L66" s="69" t="n">
        <f aca="false">AVERAGE(L40:L51)</f>
        <v>31.6477765492769</v>
      </c>
      <c r="M66" s="68" t="n">
        <f aca="false">AVERAGE(M40:M51)</f>
        <v>4.282575</v>
      </c>
      <c r="N66" s="69" t="n">
        <f aca="false">AVERAGE(N40:N51)</f>
        <v>5.35490628476085</v>
      </c>
      <c r="O66" s="70" t="n">
        <f aca="false">AVERAGE(O40:O51)</f>
        <v>3.93238704455059</v>
      </c>
      <c r="P66" s="65" t="n">
        <f aca="false">AVERAGE(P40:P51)</f>
        <v>12413.4478632656</v>
      </c>
      <c r="Q66" s="66" t="n">
        <f aca="false">AVERAGE(Q40:Q51)</f>
        <v>13034.3478857316</v>
      </c>
      <c r="R66" s="66" t="n">
        <f aca="false">AVERAGE(R40:R51)</f>
        <v>7283.00408136473</v>
      </c>
      <c r="S66" s="66" t="n">
        <f aca="false">AVERAGE(S40:S51)</f>
        <v>7848.97801072849</v>
      </c>
      <c r="T66" s="65" t="n">
        <f aca="false">AVERAGE(T40:T51)</f>
        <v>61.5203188728217</v>
      </c>
      <c r="U66" s="66" t="n">
        <f aca="false">AVERAGE(U40:U51)</f>
        <v>48.0984674329502</v>
      </c>
      <c r="V66" s="66" t="n">
        <f aca="false">SUM(V40:V51)</f>
        <v>-59</v>
      </c>
      <c r="W66" s="67" t="n">
        <f aca="false">SUM(W40:W51)</f>
        <v>10</v>
      </c>
      <c r="X66" s="65" t="n">
        <f aca="false">AVERAGE(X40:X51)</f>
        <v>56.254532814238</v>
      </c>
      <c r="Y66" s="66" t="n">
        <f aca="false">AVERAGE(Y40:Y51)</f>
        <v>37.7975713756025</v>
      </c>
      <c r="Z66" s="66" t="n">
        <f aca="false">SUM(Z40:Z51)</f>
        <v>151</v>
      </c>
      <c r="AA66" s="67" t="n">
        <f aca="false">SUM(AA40:AA51)</f>
        <v>-71</v>
      </c>
      <c r="AB66" s="67" t="n">
        <f aca="false">AVERAGE(AB40:AB51)</f>
        <v>2548.14528769841</v>
      </c>
    </row>
    <row r="67" customFormat="false" ht="12.75" hidden="false" customHeight="false" outlineLevel="0" collapsed="false">
      <c r="A67" s="116" t="s">
        <v>33</v>
      </c>
      <c r="B67" s="117" t="n">
        <f aca="false">MAX(B52:B60)</f>
        <v>30982</v>
      </c>
      <c r="C67" s="118" t="n">
        <f aca="false">AVERAGE(C52:C60)</f>
        <v>19889.3605305346</v>
      </c>
      <c r="D67" s="118" t="n">
        <f aca="false">AVERAGE(D52:D60)</f>
        <v>14990.6210468586</v>
      </c>
      <c r="E67" s="119" t="n">
        <f aca="false">AVERAGE(E52:E60)</f>
        <v>18256.4473693093</v>
      </c>
      <c r="F67" s="120" t="n">
        <f aca="false">AVERAGE(F52:F60)</f>
        <v>58.7377777777778</v>
      </c>
      <c r="G67" s="121" t="n">
        <f aca="false">AVERAGE(G52:G60)</f>
        <v>56.6064111111111</v>
      </c>
      <c r="H67" s="122" t="n">
        <f aca="false">AVERAGE(H52:H60)</f>
        <v>57.7336</v>
      </c>
      <c r="I67" s="121" t="n">
        <f aca="false">AVERAGE(I52:I60)</f>
        <v>59.9821710515481</v>
      </c>
      <c r="J67" s="121" t="n">
        <f aca="false">AVERAGE(J52:J60)</f>
        <v>53.3983282145117</v>
      </c>
      <c r="K67" s="121" t="n">
        <f aca="false">AVERAGE(K52:K60)</f>
        <v>35.4854902377822</v>
      </c>
      <c r="L67" s="121" t="n">
        <f aca="false">AVERAGE(L52:L60)</f>
        <v>34.137839334787</v>
      </c>
      <c r="M67" s="120" t="n">
        <f aca="false">AVERAGE(M52:M60)</f>
        <v>4.53302222222222</v>
      </c>
      <c r="N67" s="121" t="n">
        <f aca="false">AVERAGE(N52:N60)</f>
        <v>5.23049770438642</v>
      </c>
      <c r="O67" s="122" t="n">
        <f aca="false">AVERAGE(O52:O60)</f>
        <v>3.47678665680379</v>
      </c>
      <c r="P67" s="117" t="n">
        <f aca="false">AVERAGE(P52:P60)</f>
        <v>13446.5731083426</v>
      </c>
      <c r="Q67" s="118" t="n">
        <f aca="false">AVERAGE(Q52:Q60)</f>
        <v>15525.8204490297</v>
      </c>
      <c r="R67" s="118" t="n">
        <f aca="false">AVERAGE(R52:R60)</f>
        <v>8247.48724747646</v>
      </c>
      <c r="S67" s="118" t="n">
        <f aca="false">AVERAGE(S52:S60)</f>
        <v>9771.58996258909</v>
      </c>
      <c r="T67" s="117" t="n">
        <f aca="false">AVERAGE(T52:T60)</f>
        <v>65.6906468680662</v>
      </c>
      <c r="U67" s="118" t="n">
        <f aca="false">AVERAGE(U52:U60)</f>
        <v>51.7698498037208</v>
      </c>
      <c r="V67" s="118" t="n">
        <f aca="false">SUM(V52:V60)</f>
        <v>-150</v>
      </c>
      <c r="W67" s="119" t="n">
        <f aca="false">SUM(W52:W60)</f>
        <v>365</v>
      </c>
      <c r="X67" s="117" t="n">
        <f aca="false">AVERAGE(X52:X60)</f>
        <v>61.5377026796382</v>
      </c>
      <c r="Y67" s="118" t="n">
        <f aca="false">AVERAGE(Y52:Y60)</f>
        <v>41.3067759003243</v>
      </c>
      <c r="Z67" s="118" t="n">
        <f aca="false">SUM(Z52:Z60)</f>
        <v>-194</v>
      </c>
      <c r="AA67" s="119" t="n">
        <f aca="false">SUM(AA52:AA60)</f>
        <v>201</v>
      </c>
      <c r="AB67" s="119" t="n">
        <f aca="false">AVERAGE(AB52:AB60)</f>
        <v>2139.23293650794</v>
      </c>
    </row>
    <row r="68" customFormat="false" ht="12.75" hidden="false" customHeight="false" outlineLevel="0" collapsed="false">
      <c r="A68" s="124"/>
      <c r="B68" s="125"/>
      <c r="C68" s="125"/>
      <c r="D68" s="125"/>
      <c r="E68" s="125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</row>
    <row r="69" customFormat="false" ht="12.75" hidden="false" customHeight="false" outlineLevel="0" collapsed="false">
      <c r="A69" s="127" t="s">
        <v>34</v>
      </c>
      <c r="B69" s="128"/>
      <c r="C69" s="129"/>
      <c r="D69" s="129"/>
      <c r="E69" s="130"/>
      <c r="F69" s="132"/>
      <c r="G69" s="132"/>
      <c r="H69" s="132"/>
      <c r="I69" s="131"/>
      <c r="J69" s="132" t="n">
        <v>49.25</v>
      </c>
      <c r="K69" s="132"/>
      <c r="L69" s="132" t="n">
        <v>35.94</v>
      </c>
      <c r="M69" s="131" t="n">
        <v>3.105</v>
      </c>
      <c r="N69" s="132" t="n">
        <v>3.808</v>
      </c>
      <c r="O69" s="133" t="n">
        <v>3.16</v>
      </c>
      <c r="P69" s="134" t="n">
        <f aca="false">J69/M69*1000</f>
        <v>15861.5136876006</v>
      </c>
      <c r="Q69" s="129" t="n">
        <f aca="false">J69/O69*1000</f>
        <v>15585.4430379747</v>
      </c>
      <c r="R69" s="129" t="n">
        <f aca="false">L69/M69*1000</f>
        <v>11574.8792270531</v>
      </c>
      <c r="S69" s="130" t="n">
        <f aca="false">L69/O69*1000</f>
        <v>11373.417721519</v>
      </c>
      <c r="T69" s="128"/>
      <c r="U69" s="129"/>
      <c r="V69" s="129"/>
      <c r="W69" s="130"/>
      <c r="X69" s="128"/>
      <c r="Y69" s="129"/>
      <c r="Z69" s="129"/>
      <c r="AA69" s="130"/>
      <c r="AB69" s="130"/>
    </row>
    <row r="70" customFormat="false" ht="12.75" hidden="false" customHeight="false" outlineLevel="0" collapsed="false">
      <c r="A70" s="135" t="s">
        <v>35</v>
      </c>
      <c r="B70" s="136"/>
      <c r="C70" s="137"/>
      <c r="D70" s="137"/>
      <c r="E70" s="138"/>
      <c r="F70" s="140"/>
      <c r="G70" s="140"/>
      <c r="H70" s="140"/>
      <c r="I70" s="139"/>
      <c r="J70" s="140" t="n">
        <v>48.96</v>
      </c>
      <c r="K70" s="140"/>
      <c r="L70" s="140" t="n">
        <v>35.55</v>
      </c>
      <c r="M70" s="139" t="n">
        <v>3.266</v>
      </c>
      <c r="N70" s="140" t="n">
        <v>3.96</v>
      </c>
      <c r="O70" s="141" t="n">
        <v>3</v>
      </c>
      <c r="P70" s="136" t="n">
        <f aca="false">J70/M70*1000</f>
        <v>14990.814451929</v>
      </c>
      <c r="Q70" s="137" t="n">
        <f aca="false">J70/O70*1000</f>
        <v>16320</v>
      </c>
      <c r="R70" s="137" t="n">
        <f aca="false">L70/M70*1000</f>
        <v>10884.8744641764</v>
      </c>
      <c r="S70" s="138" t="n">
        <f aca="false">L70/O70*1000</f>
        <v>11850</v>
      </c>
      <c r="T70" s="136"/>
      <c r="U70" s="137"/>
      <c r="V70" s="137"/>
      <c r="W70" s="138"/>
      <c r="X70" s="136"/>
      <c r="Y70" s="137"/>
      <c r="Z70" s="137"/>
      <c r="AA70" s="138"/>
      <c r="AB70" s="138"/>
    </row>
    <row r="71" customFormat="false" ht="12.75" hidden="false" customHeight="false" outlineLevel="0" collapsed="false">
      <c r="A71" s="142"/>
      <c r="B71" s="2"/>
      <c r="C71" s="2"/>
      <c r="T71" s="2"/>
      <c r="U71" s="2"/>
      <c r="V71" s="2"/>
      <c r="W71" s="2"/>
      <c r="X71" s="2"/>
      <c r="Y71" s="2"/>
      <c r="Z71" s="2"/>
      <c r="AA71" s="2"/>
      <c r="AB71" s="2"/>
    </row>
    <row r="72" customFormat="false" ht="12.75" hidden="false" customHeight="false" outlineLevel="0" collapsed="false">
      <c r="A72" s="143" t="s">
        <v>36</v>
      </c>
      <c r="B72" s="144" t="n">
        <v>20492.3563971542</v>
      </c>
      <c r="C72" s="145" t="n">
        <v>18940.1562977255</v>
      </c>
      <c r="D72" s="145" t="n">
        <f aca="false">AVERAGE(D63:D67)</f>
        <v>14459.745947883</v>
      </c>
      <c r="E72" s="146" t="n">
        <f aca="false">AVERAGE(E63:E67)</f>
        <v>17639.5224741541</v>
      </c>
      <c r="F72" s="147" t="n">
        <f aca="false">AVERAGE(F63:F67)</f>
        <v>39.0460093341045</v>
      </c>
      <c r="G72" s="147" t="n">
        <f aca="false">AVERAGE(G63:G67)</f>
        <v>36.4039851520642</v>
      </c>
      <c r="H72" s="147" t="n">
        <f aca="false">AVERAGE(H63:H67)</f>
        <v>37.7545191875288</v>
      </c>
      <c r="I72" s="148" t="n">
        <f aca="false">AVERAGE(I63:I67)</f>
        <v>58.1800258265725</v>
      </c>
      <c r="J72" s="147" t="n">
        <f aca="false">AVERAGE(J63:J67)</f>
        <v>55.0057902061549</v>
      </c>
      <c r="K72" s="147" t="n">
        <f aca="false">AVERAGE(K63:K67)</f>
        <v>34.7515808109577</v>
      </c>
      <c r="L72" s="149" t="n">
        <f aca="false">AVERAGE(L63:L67)</f>
        <v>32.8928079420319</v>
      </c>
      <c r="M72" s="147" t="n">
        <f aca="false">AVERAGE(M63:M67)</f>
        <v>3.12719777777778</v>
      </c>
      <c r="N72" s="147" t="n">
        <f aca="false">AVERAGE(N63:N67)</f>
        <v>3.68411644399127</v>
      </c>
      <c r="O72" s="147" t="n">
        <f aca="false">AVERAGE(O63:O67)</f>
        <v>2.88208902875514</v>
      </c>
      <c r="P72" s="144" t="n">
        <f aca="false">AVERAGE(P63:P67)</f>
        <v>12930.0104858041</v>
      </c>
      <c r="Q72" s="145" t="n">
        <f aca="false">AVERAGE(Q63:Q67)</f>
        <v>14280.0841673806</v>
      </c>
      <c r="R72" s="145" t="n">
        <f aca="false">AVERAGE(R63:R67)</f>
        <v>7765.2456644206</v>
      </c>
      <c r="S72" s="146" t="n">
        <f aca="false">AVERAGE(S63:S67)</f>
        <v>8810.28398665879</v>
      </c>
      <c r="T72" s="144" t="n">
        <f aca="false">AVERAGE(T63:T67)</f>
        <v>63.4940991901643</v>
      </c>
      <c r="U72" s="145" t="n">
        <f aca="false">AVERAGE(U63:U67)</f>
        <v>49.9509202317684</v>
      </c>
      <c r="V72" s="145" t="n">
        <f aca="false">SUM(V63:V67)</f>
        <v>-2068</v>
      </c>
      <c r="W72" s="146" t="n">
        <f aca="false">SUM(W63:W67)</f>
        <v>1028</v>
      </c>
      <c r="X72" s="144" t="n">
        <f aca="false">AVERAGE(X63:X67)</f>
        <v>58.7059470987752</v>
      </c>
      <c r="Y72" s="145" t="n">
        <f aca="false">AVERAGE(Y63:Y67)</f>
        <v>39.456611902702</v>
      </c>
      <c r="Z72" s="145" t="n">
        <f aca="false">SUM(Z63:Z67)</f>
        <v>-1322</v>
      </c>
      <c r="AA72" s="146" t="n">
        <f aca="false">SUM(AA63:AA67)</f>
        <v>433</v>
      </c>
      <c r="AB72" s="150" t="n">
        <f aca="false">AVERAGE(AB63:AB67)</f>
        <v>2081.0472718254</v>
      </c>
    </row>
    <row r="74" customFormat="false" ht="12.75" hidden="false" customHeight="false" outlineLevel="0" collapsed="false">
      <c r="A74" s="194"/>
      <c r="Q74" s="3"/>
    </row>
    <row r="75" customFormat="false" ht="12.75" hidden="false" customHeight="false" outlineLevel="0" collapsed="false">
      <c r="Q75" s="3"/>
    </row>
    <row r="76" customFormat="false" ht="12.75" hidden="false" customHeight="false" outlineLevel="0" collapsed="false">
      <c r="Q76" s="3"/>
    </row>
  </sheetData>
  <mergeCells count="17">
    <mergeCell ref="A1:A3"/>
    <mergeCell ref="B1:E1"/>
    <mergeCell ref="I1:L1"/>
    <mergeCell ref="M1:O1"/>
    <mergeCell ref="P1:S1"/>
    <mergeCell ref="T1:W1"/>
    <mergeCell ref="X1:AA1"/>
    <mergeCell ref="B2:E2"/>
    <mergeCell ref="F2:H2"/>
    <mergeCell ref="I2:J2"/>
    <mergeCell ref="K2:L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&amp;C&amp;"Arial,Bold"&amp;12NYPP Zone G Historical Data
 1997-2001</oddHeader>
    <oddFooter>&amp;C© 2001 East Power Trading. 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3" topLeftCell="BM36" activePane="bottomLeft" state="frozen"/>
      <selection pane="topLeft" activeCell="A1" activeCellId="0" sqref="A1"/>
      <selection pane="bottomLeft" activeCell="E74" activeCellId="0" sqref="E74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7.56"/>
    <col collapsed="false" customWidth="true" hidden="false" outlineLevel="0" max="2" min="2" style="2" width="10.41"/>
    <col collapsed="false" customWidth="true" hidden="false" outlineLevel="0" max="3" min="3" style="2" width="11.99"/>
    <col collapsed="false" customWidth="true" hidden="false" outlineLevel="0" max="4" min="4" style="2" width="13.56"/>
    <col collapsed="false" customWidth="true" hidden="false" outlineLevel="0" max="5" min="5" style="2" width="10.41"/>
    <col collapsed="false" customWidth="true" hidden="false" outlineLevel="0" max="8" min="6" style="3" width="10.41"/>
    <col collapsed="false" customWidth="true" hidden="false" outlineLevel="0" max="9" min="9" style="3" width="10.85"/>
    <col collapsed="false" customWidth="true" hidden="false" outlineLevel="0" max="11" min="10" style="3" width="10.28"/>
    <col collapsed="false" customWidth="true" hidden="false" outlineLevel="0" max="12" min="12" style="3" width="7.56"/>
    <col collapsed="false" customWidth="true" hidden="false" outlineLevel="0" max="13" min="13" style="3" width="15.13"/>
    <col collapsed="false" customWidth="true" hidden="false" outlineLevel="0" max="15" min="14" style="3" width="10.41"/>
    <col collapsed="false" customWidth="true" hidden="false" outlineLevel="0" max="28" min="16" style="2" width="10.41"/>
  </cols>
  <sheetData>
    <row r="1" customFormat="false" ht="12.75" hidden="false" customHeight="false" outlineLevel="0" collapsed="false">
      <c r="A1" s="4" t="s">
        <v>44</v>
      </c>
      <c r="B1" s="5"/>
      <c r="C1" s="5"/>
      <c r="D1" s="5"/>
      <c r="E1" s="5"/>
      <c r="F1" s="152"/>
      <c r="G1" s="152" t="s">
        <v>45</v>
      </c>
      <c r="H1" s="152"/>
      <c r="I1" s="7" t="s">
        <v>1</v>
      </c>
      <c r="J1" s="7"/>
      <c r="K1" s="7"/>
      <c r="L1" s="7"/>
      <c r="M1" s="6" t="s">
        <v>2</v>
      </c>
      <c r="N1" s="6"/>
      <c r="O1" s="6"/>
      <c r="P1" s="5" t="s">
        <v>3</v>
      </c>
      <c r="Q1" s="5"/>
      <c r="R1" s="5"/>
      <c r="S1" s="5"/>
      <c r="T1" s="8" t="s">
        <v>39</v>
      </c>
      <c r="U1" s="8"/>
      <c r="V1" s="8"/>
      <c r="W1" s="8"/>
      <c r="X1" s="5" t="s">
        <v>40</v>
      </c>
      <c r="Y1" s="5"/>
      <c r="Z1" s="5"/>
      <c r="AA1" s="5"/>
      <c r="AB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1" t="s">
        <v>7</v>
      </c>
      <c r="G2" s="11"/>
      <c r="H2" s="11"/>
      <c r="I2" s="11" t="s">
        <v>8</v>
      </c>
      <c r="J2" s="11"/>
      <c r="K2" s="12" t="s">
        <v>9</v>
      </c>
      <c r="L2" s="12"/>
      <c r="M2" s="11" t="s">
        <v>10</v>
      </c>
      <c r="N2" s="12" t="s">
        <v>41</v>
      </c>
      <c r="O2" s="13" t="s">
        <v>12</v>
      </c>
      <c r="P2" s="14" t="s">
        <v>8</v>
      </c>
      <c r="Q2" s="14"/>
      <c r="R2" s="15" t="s">
        <v>9</v>
      </c>
      <c r="S2" s="15"/>
      <c r="T2" s="16" t="s">
        <v>13</v>
      </c>
      <c r="U2" s="16"/>
      <c r="V2" s="15" t="s">
        <v>14</v>
      </c>
      <c r="W2" s="15"/>
      <c r="X2" s="14" t="s">
        <v>13</v>
      </c>
      <c r="Y2" s="14"/>
      <c r="Z2" s="15" t="s">
        <v>14</v>
      </c>
      <c r="AA2" s="15"/>
      <c r="AB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54" t="s">
        <v>9</v>
      </c>
      <c r="E3" s="19" t="s">
        <v>16</v>
      </c>
      <c r="F3" s="21" t="s">
        <v>17</v>
      </c>
      <c r="G3" s="21" t="s">
        <v>18</v>
      </c>
      <c r="H3" s="21" t="s">
        <v>19</v>
      </c>
      <c r="I3" s="20" t="s">
        <v>20</v>
      </c>
      <c r="J3" s="21" t="s">
        <v>21</v>
      </c>
      <c r="K3" s="21" t="s">
        <v>20</v>
      </c>
      <c r="L3" s="21" t="s">
        <v>21</v>
      </c>
      <c r="M3" s="20" t="s">
        <v>22</v>
      </c>
      <c r="N3" s="21" t="s">
        <v>22</v>
      </c>
      <c r="O3" s="22" t="s">
        <v>23</v>
      </c>
      <c r="P3" s="17" t="s">
        <v>22</v>
      </c>
      <c r="Q3" s="18" t="s">
        <v>23</v>
      </c>
      <c r="R3" s="18" t="s">
        <v>22</v>
      </c>
      <c r="S3" s="19" t="s">
        <v>23</v>
      </c>
      <c r="T3" s="18" t="s">
        <v>17</v>
      </c>
      <c r="U3" s="18" t="s">
        <v>18</v>
      </c>
      <c r="V3" s="18" t="s">
        <v>24</v>
      </c>
      <c r="W3" s="19" t="s">
        <v>25</v>
      </c>
      <c r="X3" s="17" t="s">
        <v>17</v>
      </c>
      <c r="Y3" s="18" t="s">
        <v>18</v>
      </c>
      <c r="Z3" s="18" t="s">
        <v>24</v>
      </c>
      <c r="AA3" s="19" t="s">
        <v>25</v>
      </c>
      <c r="AB3" s="23" t="s">
        <v>26</v>
      </c>
    </row>
    <row r="4" customFormat="false" ht="12.75" hidden="false" customHeight="false" outlineLevel="0" collapsed="false">
      <c r="A4" s="24" t="n">
        <v>35431</v>
      </c>
      <c r="B4" s="25" t="n">
        <v>22728</v>
      </c>
      <c r="C4" s="26" t="n">
        <v>19277.21875</v>
      </c>
      <c r="D4" s="26" t="n">
        <v>14901.122983871</v>
      </c>
      <c r="E4" s="27" t="n">
        <v>17860.9677419355</v>
      </c>
      <c r="F4" s="29" t="n">
        <v>27</v>
      </c>
      <c r="G4" s="29" t="n">
        <v>24.5</v>
      </c>
      <c r="H4" s="29" t="n">
        <v>25.75</v>
      </c>
      <c r="I4" s="28"/>
      <c r="J4" s="29"/>
      <c r="K4" s="29"/>
      <c r="L4" s="29"/>
      <c r="M4" s="28" t="n">
        <v>3.3497</v>
      </c>
      <c r="N4" s="29" t="n">
        <v>4.3725</v>
      </c>
      <c r="O4" s="30" t="n">
        <v>2.92047061849042</v>
      </c>
      <c r="P4" s="25"/>
      <c r="Q4" s="26"/>
      <c r="R4" s="26"/>
      <c r="S4" s="27"/>
      <c r="T4" s="25" t="n">
        <v>39.5161290322581</v>
      </c>
      <c r="U4" s="26" t="n">
        <v>25.9032258064516</v>
      </c>
      <c r="V4" s="26" t="n">
        <v>-33</v>
      </c>
      <c r="W4" s="27" t="n">
        <v>0</v>
      </c>
      <c r="X4" s="25" t="n">
        <v>30.1612903225806</v>
      </c>
      <c r="Y4" s="26" t="n">
        <v>15.0967741935484</v>
      </c>
      <c r="Z4" s="26" t="n">
        <v>-55</v>
      </c>
      <c r="AA4" s="27" t="n">
        <v>0</v>
      </c>
      <c r="AB4" s="31" t="n">
        <v>156</v>
      </c>
    </row>
    <row r="5" customFormat="false" ht="12.75" hidden="false" customHeight="false" outlineLevel="0" collapsed="false">
      <c r="A5" s="32" t="n">
        <v>35462</v>
      </c>
      <c r="B5" s="33" t="n">
        <v>21434</v>
      </c>
      <c r="C5" s="34" t="n">
        <v>18358.7287946429</v>
      </c>
      <c r="D5" s="34" t="n">
        <v>14244.8705357143</v>
      </c>
      <c r="E5" s="35" t="n">
        <v>17030.6302083333</v>
      </c>
      <c r="F5" s="37" t="n">
        <v>21.85</v>
      </c>
      <c r="G5" s="37" t="n">
        <v>20.275</v>
      </c>
      <c r="H5" s="37" t="n">
        <v>21.0625</v>
      </c>
      <c r="I5" s="36"/>
      <c r="J5" s="37"/>
      <c r="K5" s="37"/>
      <c r="L5" s="37"/>
      <c r="M5" s="36" t="n">
        <v>2.2239</v>
      </c>
      <c r="N5" s="37" t="n">
        <v>2.85875</v>
      </c>
      <c r="O5" s="38" t="n">
        <v>2.66301066196845</v>
      </c>
      <c r="P5" s="33"/>
      <c r="Q5" s="34"/>
      <c r="R5" s="34"/>
      <c r="S5" s="35"/>
      <c r="T5" s="33" t="n">
        <v>47.4285714285714</v>
      </c>
      <c r="U5" s="34" t="n">
        <v>33.4642857142857</v>
      </c>
      <c r="V5" s="34" t="n">
        <v>-202</v>
      </c>
      <c r="W5" s="35" t="n">
        <v>0</v>
      </c>
      <c r="X5" s="33" t="n">
        <v>38.5</v>
      </c>
      <c r="Y5" s="34" t="n">
        <v>22.2142857142857</v>
      </c>
      <c r="Z5" s="34" t="n">
        <v>-183</v>
      </c>
      <c r="AA5" s="35" t="n">
        <v>0</v>
      </c>
      <c r="AB5" s="39" t="n">
        <v>156</v>
      </c>
    </row>
    <row r="6" customFormat="false" ht="12.75" hidden="false" customHeight="false" outlineLevel="0" collapsed="false">
      <c r="A6" s="40" t="n">
        <v>35490</v>
      </c>
      <c r="B6" s="41" t="n">
        <v>20713</v>
      </c>
      <c r="C6" s="42" t="n">
        <v>17861.4324596774</v>
      </c>
      <c r="D6" s="42" t="n">
        <v>13872.3608870968</v>
      </c>
      <c r="E6" s="43" t="n">
        <v>16586.0450268817</v>
      </c>
      <c r="F6" s="45"/>
      <c r="G6" s="45"/>
      <c r="H6" s="45"/>
      <c r="I6" s="44"/>
      <c r="J6" s="45"/>
      <c r="K6" s="45"/>
      <c r="L6" s="45"/>
      <c r="M6" s="44" t="n">
        <v>1.8927</v>
      </c>
      <c r="N6" s="45" t="n">
        <v>2.187</v>
      </c>
      <c r="O6" s="46" t="n">
        <v>2.45796008172246</v>
      </c>
      <c r="P6" s="41"/>
      <c r="Q6" s="42"/>
      <c r="R6" s="42"/>
      <c r="S6" s="43"/>
      <c r="T6" s="41" t="n">
        <v>49.1935483870968</v>
      </c>
      <c r="U6" s="42" t="n">
        <v>34.8387096774194</v>
      </c>
      <c r="V6" s="42" t="n">
        <v>-8</v>
      </c>
      <c r="W6" s="43" t="n">
        <v>0</v>
      </c>
      <c r="X6" s="41" t="n">
        <v>41.5483870967742</v>
      </c>
      <c r="Y6" s="42" t="n">
        <v>24.7741935483871</v>
      </c>
      <c r="Z6" s="42" t="n">
        <v>45</v>
      </c>
      <c r="AA6" s="43" t="n">
        <v>0</v>
      </c>
      <c r="AB6" s="47" t="n">
        <v>156</v>
      </c>
    </row>
    <row r="7" customFormat="false" ht="12.75" hidden="false" customHeight="false" outlineLevel="0" collapsed="false">
      <c r="A7" s="32" t="n">
        <v>35521</v>
      </c>
      <c r="B7" s="33" t="n">
        <v>19574</v>
      </c>
      <c r="C7" s="34" t="n">
        <v>16950.878125</v>
      </c>
      <c r="D7" s="34" t="n">
        <v>13057.5604166667</v>
      </c>
      <c r="E7" s="35" t="n">
        <v>15712.4430555556</v>
      </c>
      <c r="F7" s="37" t="n">
        <v>20.1363636363636</v>
      </c>
      <c r="G7" s="37" t="n">
        <v>18.6931818181818</v>
      </c>
      <c r="H7" s="37" t="n">
        <v>19.4147727272727</v>
      </c>
      <c r="I7" s="36"/>
      <c r="J7" s="37"/>
      <c r="K7" s="37"/>
      <c r="L7" s="37"/>
      <c r="M7" s="36" t="n">
        <v>2.0303</v>
      </c>
      <c r="N7" s="37" t="n">
        <v>2.35</v>
      </c>
      <c r="O7" s="38" t="n">
        <v>2.3523830954524</v>
      </c>
      <c r="P7" s="33"/>
      <c r="Q7" s="34"/>
      <c r="R7" s="34"/>
      <c r="S7" s="35"/>
      <c r="T7" s="33" t="n">
        <v>60.6333333333333</v>
      </c>
      <c r="U7" s="34" t="n">
        <v>44.5</v>
      </c>
      <c r="V7" s="34" t="n">
        <v>-31</v>
      </c>
      <c r="W7" s="35" t="n">
        <v>-5</v>
      </c>
      <c r="X7" s="33" t="n">
        <v>54.9</v>
      </c>
      <c r="Y7" s="34" t="n">
        <v>33.5</v>
      </c>
      <c r="Z7" s="34" t="n">
        <v>74</v>
      </c>
      <c r="AA7" s="35" t="n">
        <v>0</v>
      </c>
      <c r="AB7" s="39" t="n">
        <v>331.466666666667</v>
      </c>
    </row>
    <row r="8" customFormat="false" ht="12.75" hidden="false" customHeight="false" outlineLevel="0" collapsed="false">
      <c r="A8" s="40" t="n">
        <v>35551</v>
      </c>
      <c r="B8" s="41" t="n">
        <v>19223</v>
      </c>
      <c r="C8" s="42" t="n">
        <v>16517.4334677419</v>
      </c>
      <c r="D8" s="42" t="n">
        <v>12445.4213709677</v>
      </c>
      <c r="E8" s="43" t="n">
        <v>15236.6458333333</v>
      </c>
      <c r="F8" s="45" t="n">
        <v>19.545652173913</v>
      </c>
      <c r="G8" s="45" t="n">
        <v>18.304347826087</v>
      </c>
      <c r="H8" s="45" t="n">
        <v>18.925</v>
      </c>
      <c r="I8" s="44"/>
      <c r="J8" s="45"/>
      <c r="K8" s="45"/>
      <c r="L8" s="45"/>
      <c r="M8" s="44" t="n">
        <v>2.2393</v>
      </c>
      <c r="N8" s="45" t="n">
        <v>2.49388888888889</v>
      </c>
      <c r="O8" s="46" t="n">
        <v>2.48497638879534</v>
      </c>
      <c r="P8" s="41"/>
      <c r="Q8" s="42"/>
      <c r="R8" s="42"/>
      <c r="S8" s="43"/>
      <c r="T8" s="41" t="n">
        <v>67.8064516129032</v>
      </c>
      <c r="U8" s="42" t="n">
        <v>52.1935483870968</v>
      </c>
      <c r="V8" s="42" t="n">
        <v>21</v>
      </c>
      <c r="W8" s="43" t="n">
        <v>-42</v>
      </c>
      <c r="X8" s="41" t="n">
        <v>63.4838709677419</v>
      </c>
      <c r="Y8" s="42" t="n">
        <v>43.5806451612903</v>
      </c>
      <c r="Z8" s="42" t="n">
        <v>120</v>
      </c>
      <c r="AA8" s="43" t="n">
        <v>-15</v>
      </c>
      <c r="AB8" s="47" t="n">
        <v>1644.75</v>
      </c>
    </row>
    <row r="9" customFormat="false" ht="12.75" hidden="false" customHeight="false" outlineLevel="0" collapsed="false">
      <c r="A9" s="32" t="n">
        <v>35582</v>
      </c>
      <c r="B9" s="33" t="n">
        <v>26783</v>
      </c>
      <c r="C9" s="34" t="n">
        <v>19206.25625</v>
      </c>
      <c r="D9" s="34" t="n">
        <v>14021.6645833333</v>
      </c>
      <c r="E9" s="35" t="n">
        <v>17608.5618055556</v>
      </c>
      <c r="F9" s="37" t="n">
        <v>27.6547619047619</v>
      </c>
      <c r="G9" s="37" t="n">
        <v>24.5119047619048</v>
      </c>
      <c r="H9" s="37" t="n">
        <v>26.0833333333333</v>
      </c>
      <c r="I9" s="36"/>
      <c r="J9" s="37"/>
      <c r="K9" s="37"/>
      <c r="L9" s="37"/>
      <c r="M9" s="36" t="n">
        <v>2.1942</v>
      </c>
      <c r="N9" s="37" t="n">
        <v>2.46055555555556</v>
      </c>
      <c r="O9" s="38" t="n">
        <v>2.53418198962753</v>
      </c>
      <c r="P9" s="33"/>
      <c r="Q9" s="34"/>
      <c r="R9" s="34"/>
      <c r="S9" s="35"/>
      <c r="T9" s="33" t="n">
        <v>80.2333333333333</v>
      </c>
      <c r="U9" s="34" t="n">
        <v>64.5</v>
      </c>
      <c r="V9" s="34" t="n">
        <v>17</v>
      </c>
      <c r="W9" s="35" t="n">
        <v>60</v>
      </c>
      <c r="X9" s="33" t="n">
        <v>79.3666666666667</v>
      </c>
      <c r="Y9" s="34" t="n">
        <v>56.3666666666667</v>
      </c>
      <c r="Z9" s="34" t="n">
        <v>8</v>
      </c>
      <c r="AA9" s="35" t="n">
        <v>37</v>
      </c>
      <c r="AB9" s="39" t="n">
        <v>1254.8</v>
      </c>
    </row>
    <row r="10" customFormat="false" ht="12.75" hidden="false" customHeight="false" outlineLevel="0" collapsed="false">
      <c r="A10" s="40" t="n">
        <v>35612</v>
      </c>
      <c r="B10" s="41" t="n">
        <v>28699</v>
      </c>
      <c r="C10" s="42" t="n">
        <v>20565.4909274194</v>
      </c>
      <c r="D10" s="42" t="n">
        <v>15321.8870967742</v>
      </c>
      <c r="E10" s="43" t="n">
        <v>18964.371639785</v>
      </c>
      <c r="F10" s="45" t="n">
        <v>31</v>
      </c>
      <c r="G10" s="45" t="n">
        <v>28.1590909090909</v>
      </c>
      <c r="H10" s="45" t="n">
        <v>29.5795454545455</v>
      </c>
      <c r="I10" s="44"/>
      <c r="J10" s="45"/>
      <c r="K10" s="45"/>
      <c r="L10" s="45"/>
      <c r="M10" s="44" t="n">
        <v>2.1848</v>
      </c>
      <c r="N10" s="45" t="n">
        <v>2.44125</v>
      </c>
      <c r="O10" s="46" t="n">
        <v>2.63008443701513</v>
      </c>
      <c r="P10" s="41"/>
      <c r="Q10" s="42"/>
      <c r="R10" s="42"/>
      <c r="S10" s="43"/>
      <c r="T10" s="41" t="n">
        <v>85.2903225806452</v>
      </c>
      <c r="U10" s="42" t="n">
        <v>68.8387096774194</v>
      </c>
      <c r="V10" s="42" t="n">
        <v>0</v>
      </c>
      <c r="W10" s="43" t="n">
        <v>26</v>
      </c>
      <c r="X10" s="41" t="n">
        <v>82.5161290322581</v>
      </c>
      <c r="Y10" s="42" t="n">
        <v>58.6774193548387</v>
      </c>
      <c r="Z10" s="42" t="n">
        <v>6</v>
      </c>
      <c r="AA10" s="43" t="n">
        <v>-27</v>
      </c>
      <c r="AB10" s="47" t="n">
        <v>1172</v>
      </c>
    </row>
    <row r="11" customFormat="false" ht="12.75" hidden="false" customHeight="false" outlineLevel="0" collapsed="false">
      <c r="A11" s="32" t="n">
        <v>35643</v>
      </c>
      <c r="B11" s="33" t="n">
        <v>24826</v>
      </c>
      <c r="C11" s="34" t="n">
        <v>19675.0655241936</v>
      </c>
      <c r="D11" s="34" t="n">
        <v>14709.8548387097</v>
      </c>
      <c r="E11" s="35" t="n">
        <v>18145.3326612903</v>
      </c>
      <c r="F11" s="37" t="n">
        <v>23.53125</v>
      </c>
      <c r="G11" s="37" t="n">
        <v>21.546875</v>
      </c>
      <c r="H11" s="37" t="n">
        <v>22.5390625</v>
      </c>
      <c r="I11" s="36"/>
      <c r="J11" s="37"/>
      <c r="K11" s="37"/>
      <c r="L11" s="37"/>
      <c r="M11" s="36" t="n">
        <v>2.4653</v>
      </c>
      <c r="N11" s="37" t="n">
        <v>2.654</v>
      </c>
      <c r="O11" s="38" t="n">
        <v>2.55214296939898</v>
      </c>
      <c r="P11" s="33"/>
      <c r="Q11" s="34"/>
      <c r="R11" s="34"/>
      <c r="S11" s="35"/>
      <c r="T11" s="33" t="n">
        <v>81.6451612903226</v>
      </c>
      <c r="U11" s="34" t="n">
        <v>68.4193548387097</v>
      </c>
      <c r="V11" s="34" t="n">
        <v>-2</v>
      </c>
      <c r="W11" s="35" t="n">
        <v>-3</v>
      </c>
      <c r="X11" s="33" t="n">
        <v>78.9354838709677</v>
      </c>
      <c r="Y11" s="34" t="n">
        <v>58.1612903225807</v>
      </c>
      <c r="Z11" s="34" t="n">
        <v>5</v>
      </c>
      <c r="AA11" s="35" t="n">
        <v>-26</v>
      </c>
      <c r="AB11" s="39" t="n">
        <v>1294.125</v>
      </c>
    </row>
    <row r="12" customFormat="false" ht="12.75" hidden="false" customHeight="false" outlineLevel="0" collapsed="false">
      <c r="A12" s="40" t="n">
        <v>35674</v>
      </c>
      <c r="B12" s="41" t="n">
        <v>24518</v>
      </c>
      <c r="C12" s="42" t="n">
        <v>18339.2489583333</v>
      </c>
      <c r="D12" s="42" t="n">
        <v>13456.2666666667</v>
      </c>
      <c r="E12" s="43" t="n">
        <v>16788.2548611111</v>
      </c>
      <c r="F12" s="45" t="n">
        <v>21.1517857142857</v>
      </c>
      <c r="G12" s="45" t="n">
        <v>19.4017857142857</v>
      </c>
      <c r="H12" s="45" t="n">
        <v>20.2767857142857</v>
      </c>
      <c r="I12" s="44"/>
      <c r="J12" s="45"/>
      <c r="K12" s="45"/>
      <c r="L12" s="45"/>
      <c r="M12" s="44" t="n">
        <v>2.8645</v>
      </c>
      <c r="N12" s="45" t="n">
        <v>3.1175</v>
      </c>
      <c r="O12" s="46" t="n">
        <v>2.61313546320618</v>
      </c>
      <c r="P12" s="41"/>
      <c r="Q12" s="42"/>
      <c r="R12" s="42"/>
      <c r="S12" s="43"/>
      <c r="T12" s="41" t="n">
        <v>75.3333333333333</v>
      </c>
      <c r="U12" s="42" t="n">
        <v>62.1666666666667</v>
      </c>
      <c r="V12" s="42" t="n">
        <v>-8</v>
      </c>
      <c r="W12" s="43" t="n">
        <v>14</v>
      </c>
      <c r="X12" s="41" t="n">
        <v>70.9666666666667</v>
      </c>
      <c r="Y12" s="42" t="n">
        <v>50.3333333333333</v>
      </c>
      <c r="Z12" s="42" t="n">
        <v>19</v>
      </c>
      <c r="AA12" s="43" t="n">
        <v>-2</v>
      </c>
      <c r="AB12" s="47" t="n">
        <v>1529.86666666667</v>
      </c>
    </row>
    <row r="13" customFormat="false" ht="12.75" hidden="false" customHeight="false" outlineLevel="0" collapsed="false">
      <c r="A13" s="32" t="n">
        <v>35704</v>
      </c>
      <c r="B13" s="33" t="n">
        <v>21008</v>
      </c>
      <c r="C13" s="34" t="n">
        <v>17551.5100806452</v>
      </c>
      <c r="D13" s="34" t="n">
        <v>13058.8125</v>
      </c>
      <c r="E13" s="35" t="n">
        <v>16103.7883064516</v>
      </c>
      <c r="F13" s="37" t="n">
        <v>27.38</v>
      </c>
      <c r="G13" s="37" t="n">
        <v>25.13</v>
      </c>
      <c r="H13" s="37" t="n">
        <v>26.255</v>
      </c>
      <c r="I13" s="36"/>
      <c r="J13" s="37"/>
      <c r="K13" s="37"/>
      <c r="L13" s="37"/>
      <c r="M13" s="36" t="n">
        <v>3.0248</v>
      </c>
      <c r="N13" s="37" t="n">
        <v>3.25625</v>
      </c>
      <c r="O13" s="38" t="n">
        <v>3.03555200240521</v>
      </c>
      <c r="P13" s="33"/>
      <c r="Q13" s="34"/>
      <c r="R13" s="34"/>
      <c r="S13" s="35"/>
      <c r="T13" s="33" t="n">
        <v>64.6129032258065</v>
      </c>
      <c r="U13" s="34" t="n">
        <v>51.9354838709677</v>
      </c>
      <c r="V13" s="34" t="n">
        <v>0</v>
      </c>
      <c r="W13" s="35" t="n">
        <v>24</v>
      </c>
      <c r="X13" s="33" t="n">
        <v>58.741935483871</v>
      </c>
      <c r="Y13" s="34" t="n">
        <v>37.2258064516129</v>
      </c>
      <c r="Z13" s="34" t="n">
        <v>76</v>
      </c>
      <c r="AA13" s="35" t="n">
        <v>1</v>
      </c>
      <c r="AB13" s="39" t="n">
        <v>2116.46666666667</v>
      </c>
    </row>
    <row r="14" customFormat="false" ht="12.75" hidden="false" customHeight="false" outlineLevel="0" collapsed="false">
      <c r="A14" s="40" t="n">
        <v>35735</v>
      </c>
      <c r="B14" s="41" t="n">
        <v>21803</v>
      </c>
      <c r="C14" s="42" t="n">
        <v>17881.1489583333</v>
      </c>
      <c r="D14" s="42" t="n">
        <v>13569.4979166667</v>
      </c>
      <c r="E14" s="43" t="n">
        <v>16499.2986111111</v>
      </c>
      <c r="F14" s="45" t="n">
        <v>28.9375</v>
      </c>
      <c r="G14" s="45" t="n">
        <v>26.9</v>
      </c>
      <c r="H14" s="45" t="n">
        <v>27.91875</v>
      </c>
      <c r="I14" s="44"/>
      <c r="J14" s="45"/>
      <c r="K14" s="45"/>
      <c r="L14" s="45"/>
      <c r="M14" s="44" t="n">
        <v>2.993</v>
      </c>
      <c r="N14" s="45" t="n">
        <v>3.363</v>
      </c>
      <c r="O14" s="46" t="n">
        <v>3.06328251872806</v>
      </c>
      <c r="P14" s="41"/>
      <c r="Q14" s="42"/>
      <c r="R14" s="42"/>
      <c r="S14" s="43"/>
      <c r="T14" s="41" t="n">
        <v>50.4333333333333</v>
      </c>
      <c r="U14" s="42" t="n">
        <v>40.4</v>
      </c>
      <c r="V14" s="42" t="n">
        <v>66</v>
      </c>
      <c r="W14" s="43" t="n">
        <v>-1</v>
      </c>
      <c r="X14" s="41" t="n">
        <v>42.9666666666667</v>
      </c>
      <c r="Y14" s="42" t="n">
        <v>28.4666666666667</v>
      </c>
      <c r="Z14" s="42" t="n">
        <v>126</v>
      </c>
      <c r="AA14" s="43" t="n">
        <v>0</v>
      </c>
      <c r="AB14" s="47" t="n">
        <v>2472.26666666667</v>
      </c>
    </row>
    <row r="15" customFormat="false" ht="12.75" hidden="false" customHeight="false" outlineLevel="0" collapsed="false">
      <c r="A15" s="48" t="n">
        <v>35765</v>
      </c>
      <c r="B15" s="49" t="n">
        <v>22445</v>
      </c>
      <c r="C15" s="50" t="n">
        <v>18783.0433467742</v>
      </c>
      <c r="D15" s="50" t="n">
        <v>14391.0241935484</v>
      </c>
      <c r="E15" s="51" t="n">
        <v>17389.7715053763</v>
      </c>
      <c r="F15" s="53" t="n">
        <v>25.075</v>
      </c>
      <c r="G15" s="53" t="n">
        <v>23.578125</v>
      </c>
      <c r="H15" s="53" t="n">
        <v>24.3265625</v>
      </c>
      <c r="I15" s="52"/>
      <c r="J15" s="53"/>
      <c r="K15" s="53"/>
      <c r="L15" s="53"/>
      <c r="M15" s="52" t="n">
        <v>2.3495</v>
      </c>
      <c r="N15" s="53" t="n">
        <v>2.7775</v>
      </c>
      <c r="O15" s="54" t="n">
        <v>2.4988213107025</v>
      </c>
      <c r="P15" s="49"/>
      <c r="Q15" s="50"/>
      <c r="R15" s="50"/>
      <c r="S15" s="51"/>
      <c r="T15" s="49" t="n">
        <v>44.0322580645161</v>
      </c>
      <c r="U15" s="50" t="n">
        <v>34.1290322580645</v>
      </c>
      <c r="V15" s="50" t="n">
        <v>-68</v>
      </c>
      <c r="W15" s="51" t="n">
        <v>0</v>
      </c>
      <c r="X15" s="49" t="n">
        <v>36.258064516129</v>
      </c>
      <c r="Y15" s="50" t="n">
        <v>23.2903225806452</v>
      </c>
      <c r="Z15" s="50" t="n">
        <v>-93</v>
      </c>
      <c r="AA15" s="51" t="n">
        <v>0</v>
      </c>
      <c r="AB15" s="55" t="n">
        <v>1020.3125</v>
      </c>
    </row>
    <row r="16" customFormat="false" ht="12.75" hidden="false" customHeight="false" outlineLevel="0" collapsed="false">
      <c r="A16" s="56" t="n">
        <v>35796</v>
      </c>
      <c r="B16" s="57" t="n">
        <v>21773</v>
      </c>
      <c r="C16" s="58" t="n">
        <v>18441.3064516129</v>
      </c>
      <c r="D16" s="58" t="n">
        <v>14133.1451612903</v>
      </c>
      <c r="E16" s="59" t="n">
        <v>17056.3413978495</v>
      </c>
      <c r="F16" s="61" t="n">
        <v>21.7763157894737</v>
      </c>
      <c r="G16" s="61" t="n">
        <v>20.1447368421053</v>
      </c>
      <c r="H16" s="61" t="n">
        <v>20.9605263157895</v>
      </c>
      <c r="I16" s="60"/>
      <c r="J16" s="61"/>
      <c r="K16" s="61"/>
      <c r="L16" s="61"/>
      <c r="M16" s="60" t="n">
        <v>2.1062</v>
      </c>
      <c r="N16" s="61" t="n">
        <v>2.57088888888889</v>
      </c>
      <c r="O16" s="62" t="n">
        <v>2.14757190004715</v>
      </c>
      <c r="P16" s="57"/>
      <c r="Q16" s="58"/>
      <c r="R16" s="58"/>
      <c r="S16" s="59"/>
      <c r="T16" s="57" t="n">
        <v>45.4193548387097</v>
      </c>
      <c r="U16" s="58" t="n">
        <v>35</v>
      </c>
      <c r="V16" s="58" t="n">
        <v>-266</v>
      </c>
      <c r="W16" s="59" t="n">
        <v>0</v>
      </c>
      <c r="X16" s="57" t="n">
        <v>35.3548387096774</v>
      </c>
      <c r="Y16" s="58" t="n">
        <v>22.4516129032258</v>
      </c>
      <c r="Z16" s="58" t="n">
        <v>-250</v>
      </c>
      <c r="AA16" s="59" t="n">
        <v>0</v>
      </c>
      <c r="AB16" s="63" t="n">
        <v>1439.0625</v>
      </c>
    </row>
    <row r="17" customFormat="false" ht="12.75" hidden="false" customHeight="false" outlineLevel="0" collapsed="false">
      <c r="A17" s="64" t="n">
        <v>35827</v>
      </c>
      <c r="B17" s="65" t="n">
        <v>21404</v>
      </c>
      <c r="C17" s="66" t="n">
        <v>18365.859375</v>
      </c>
      <c r="D17" s="66" t="n">
        <v>14242.4285714286</v>
      </c>
      <c r="E17" s="67" t="n">
        <v>17036.3720238095</v>
      </c>
      <c r="F17" s="69" t="n">
        <v>20.6318181818182</v>
      </c>
      <c r="G17" s="69" t="n">
        <v>19.8181818181818</v>
      </c>
      <c r="H17" s="69" t="n">
        <v>20.225</v>
      </c>
      <c r="I17" s="68"/>
      <c r="J17" s="69"/>
      <c r="K17" s="69"/>
      <c r="L17" s="69"/>
      <c r="M17" s="68" t="n">
        <v>2.2185</v>
      </c>
      <c r="N17" s="69" t="n">
        <v>2.43133333333333</v>
      </c>
      <c r="O17" s="70" t="n">
        <v>1.86398339082028</v>
      </c>
      <c r="P17" s="65"/>
      <c r="Q17" s="66"/>
      <c r="R17" s="66"/>
      <c r="S17" s="67"/>
      <c r="T17" s="65" t="n">
        <v>46.25</v>
      </c>
      <c r="U17" s="66" t="n">
        <v>35.3214285714286</v>
      </c>
      <c r="V17" s="66" t="n">
        <v>-211</v>
      </c>
      <c r="W17" s="67" t="n">
        <v>0</v>
      </c>
      <c r="X17" s="65" t="n">
        <v>39.8928571428571</v>
      </c>
      <c r="Y17" s="66" t="n">
        <v>23.6071428571429</v>
      </c>
      <c r="Z17" s="66" t="n">
        <v>-224</v>
      </c>
      <c r="AA17" s="67" t="n">
        <v>0</v>
      </c>
      <c r="AB17" s="71" t="n">
        <v>1443.5</v>
      </c>
    </row>
    <row r="18" customFormat="false" ht="12.75" hidden="false" customHeight="false" outlineLevel="0" collapsed="false">
      <c r="A18" s="72" t="n">
        <v>35855</v>
      </c>
      <c r="B18" s="73" t="n">
        <v>21491</v>
      </c>
      <c r="C18" s="74" t="n">
        <v>18197.6149193548</v>
      </c>
      <c r="D18" s="74" t="n">
        <v>13947.4959677419</v>
      </c>
      <c r="E18" s="75" t="n">
        <v>16833.4045698925</v>
      </c>
      <c r="F18" s="77" t="n">
        <v>19.9021739130435</v>
      </c>
      <c r="G18" s="77" t="n">
        <v>19.0826086956522</v>
      </c>
      <c r="H18" s="77" t="n">
        <v>19.4923913043478</v>
      </c>
      <c r="I18" s="76"/>
      <c r="J18" s="77"/>
      <c r="K18" s="77"/>
      <c r="L18" s="77"/>
      <c r="M18" s="76" t="n">
        <v>2.225</v>
      </c>
      <c r="N18" s="77" t="n">
        <v>2.50516129032258</v>
      </c>
      <c r="O18" s="78" t="n">
        <v>1.84179132198934</v>
      </c>
      <c r="P18" s="73"/>
      <c r="Q18" s="74"/>
      <c r="R18" s="74"/>
      <c r="S18" s="75"/>
      <c r="T18" s="73" t="n">
        <v>51.6129032258065</v>
      </c>
      <c r="U18" s="74" t="n">
        <v>38.3870967741936</v>
      </c>
      <c r="V18" s="74" t="n">
        <v>-87</v>
      </c>
      <c r="W18" s="75" t="n">
        <v>18</v>
      </c>
      <c r="X18" s="73" t="n">
        <v>47.741935483871</v>
      </c>
      <c r="Y18" s="74" t="n">
        <v>29.0322580645161</v>
      </c>
      <c r="Z18" s="74" t="n">
        <v>-113</v>
      </c>
      <c r="AA18" s="75" t="n">
        <v>10</v>
      </c>
      <c r="AB18" s="79" t="n">
        <v>1496.2</v>
      </c>
    </row>
    <row r="19" customFormat="false" ht="12.75" hidden="false" customHeight="false" outlineLevel="0" collapsed="false">
      <c r="A19" s="64" t="n">
        <v>35886</v>
      </c>
      <c r="B19" s="65" t="n">
        <v>19429</v>
      </c>
      <c r="C19" s="66" t="n">
        <v>17022.0270833333</v>
      </c>
      <c r="D19" s="66" t="n">
        <v>12976.2583333333</v>
      </c>
      <c r="E19" s="67" t="n">
        <v>15739.5208333333</v>
      </c>
      <c r="F19" s="69" t="n">
        <v>19.4318181818182</v>
      </c>
      <c r="G19" s="69" t="n">
        <v>18.3977272727273</v>
      </c>
      <c r="H19" s="69" t="n">
        <v>18.9147727272727</v>
      </c>
      <c r="I19" s="68"/>
      <c r="J19" s="69"/>
      <c r="K19" s="69"/>
      <c r="L19" s="69"/>
      <c r="M19" s="68" t="n">
        <v>2.4469</v>
      </c>
      <c r="N19" s="69" t="n">
        <v>2.70555555555556</v>
      </c>
      <c r="O19" s="70" t="n">
        <v>2.21406494390936</v>
      </c>
      <c r="P19" s="65"/>
      <c r="Q19" s="66"/>
      <c r="R19" s="66"/>
      <c r="S19" s="67"/>
      <c r="T19" s="65" t="n">
        <v>61.2</v>
      </c>
      <c r="U19" s="66" t="n">
        <v>46.4333333333333</v>
      </c>
      <c r="V19" s="66" t="n">
        <v>-67</v>
      </c>
      <c r="W19" s="67" t="n">
        <v>-4</v>
      </c>
      <c r="X19" s="65" t="n">
        <v>60.0333333333333</v>
      </c>
      <c r="Y19" s="66" t="n">
        <v>37.4666666666667</v>
      </c>
      <c r="Z19" s="66" t="n">
        <v>-61</v>
      </c>
      <c r="AA19" s="67" t="n">
        <v>0</v>
      </c>
      <c r="AB19" s="71" t="n">
        <v>3139.4</v>
      </c>
    </row>
    <row r="20" customFormat="false" ht="12.75" hidden="false" customHeight="false" outlineLevel="0" collapsed="false">
      <c r="A20" s="72" t="n">
        <v>35916</v>
      </c>
      <c r="B20" s="73" t="n">
        <v>22618</v>
      </c>
      <c r="C20" s="74" t="n">
        <v>17482.1612903226</v>
      </c>
      <c r="D20" s="74" t="n">
        <v>12916.4758064516</v>
      </c>
      <c r="E20" s="75" t="n">
        <v>16059.2258064516</v>
      </c>
      <c r="F20" s="77" t="n">
        <v>26.2368421052632</v>
      </c>
      <c r="G20" s="77" t="n">
        <v>24.0657894736842</v>
      </c>
      <c r="H20" s="77" t="n">
        <v>25.1513157894737</v>
      </c>
      <c r="I20" s="76"/>
      <c r="J20" s="77"/>
      <c r="K20" s="77"/>
      <c r="L20" s="77"/>
      <c r="M20" s="76" t="n">
        <v>2.127</v>
      </c>
      <c r="N20" s="77" t="n">
        <v>2.38283333333333</v>
      </c>
      <c r="O20" s="78" t="n">
        <v>2.13599717114569</v>
      </c>
      <c r="P20" s="73"/>
      <c r="Q20" s="74"/>
      <c r="R20" s="74"/>
      <c r="S20" s="75"/>
      <c r="T20" s="73" t="n">
        <v>72.9354838709677</v>
      </c>
      <c r="U20" s="74" t="n">
        <v>56.6129032258065</v>
      </c>
      <c r="V20" s="74" t="n">
        <v>-43</v>
      </c>
      <c r="W20" s="75" t="n">
        <v>49</v>
      </c>
      <c r="X20" s="73" t="n">
        <v>74.0645161290323</v>
      </c>
      <c r="Y20" s="74" t="n">
        <v>51.6129032258065</v>
      </c>
      <c r="Z20" s="74" t="n">
        <v>-139</v>
      </c>
      <c r="AA20" s="75" t="n">
        <v>20</v>
      </c>
      <c r="AB20" s="79" t="n">
        <v>2655.6875</v>
      </c>
    </row>
    <row r="21" customFormat="false" ht="12.75" hidden="false" customHeight="false" outlineLevel="0" collapsed="false">
      <c r="A21" s="64" t="n">
        <v>35947</v>
      </c>
      <c r="B21" s="65" t="n">
        <v>27283</v>
      </c>
      <c r="C21" s="66" t="n">
        <v>19389.0083333333</v>
      </c>
      <c r="D21" s="66" t="n">
        <v>14210.9541666667</v>
      </c>
      <c r="E21" s="67" t="n">
        <v>17779.275</v>
      </c>
      <c r="F21" s="69" t="n">
        <v>32.2386363636364</v>
      </c>
      <c r="G21" s="69" t="n">
        <v>28.4090909090909</v>
      </c>
      <c r="H21" s="69" t="n">
        <v>30.3238636363636</v>
      </c>
      <c r="I21" s="68"/>
      <c r="J21" s="69"/>
      <c r="K21" s="69"/>
      <c r="L21" s="69"/>
      <c r="M21" s="68" t="n">
        <v>2.1555</v>
      </c>
      <c r="N21" s="69" t="n">
        <v>2.34033333333333</v>
      </c>
      <c r="O21" s="70" t="n">
        <v>2.09181632448959</v>
      </c>
      <c r="P21" s="65"/>
      <c r="Q21" s="66"/>
      <c r="R21" s="66"/>
      <c r="S21" s="67"/>
      <c r="T21" s="65" t="n">
        <v>76.6666666666667</v>
      </c>
      <c r="U21" s="66" t="n">
        <v>63.3</v>
      </c>
      <c r="V21" s="66" t="n">
        <v>8</v>
      </c>
      <c r="W21" s="67" t="n">
        <v>-23</v>
      </c>
      <c r="X21" s="65" t="n">
        <v>74.5666666666667</v>
      </c>
      <c r="Y21" s="66" t="n">
        <v>57.9</v>
      </c>
      <c r="Z21" s="66" t="n">
        <v>55</v>
      </c>
      <c r="AA21" s="67" t="n">
        <v>37</v>
      </c>
      <c r="AB21" s="71" t="n">
        <v>1602.4</v>
      </c>
    </row>
    <row r="22" customFormat="false" ht="12.75" hidden="false" customHeight="false" outlineLevel="0" collapsed="false">
      <c r="A22" s="72" t="n">
        <v>35977</v>
      </c>
      <c r="B22" s="73" t="n">
        <v>28161</v>
      </c>
      <c r="C22" s="74" t="n">
        <v>21116.9213709677</v>
      </c>
      <c r="D22" s="74" t="n">
        <v>15703.4314516129</v>
      </c>
      <c r="E22" s="75" t="n">
        <v>19460.5282258065</v>
      </c>
      <c r="F22" s="77" t="n">
        <v>41.5217391304348</v>
      </c>
      <c r="G22" s="77" t="n">
        <v>28.9021739130435</v>
      </c>
      <c r="H22" s="77" t="n">
        <v>35.2119565217391</v>
      </c>
      <c r="I22" s="76"/>
      <c r="J22" s="77"/>
      <c r="K22" s="77"/>
      <c r="L22" s="77"/>
      <c r="M22" s="76" t="n">
        <v>2.1907</v>
      </c>
      <c r="N22" s="77" t="n">
        <v>2.463</v>
      </c>
      <c r="O22" s="78" t="n">
        <v>2.09038761018959</v>
      </c>
      <c r="P22" s="73"/>
      <c r="Q22" s="74"/>
      <c r="R22" s="74"/>
      <c r="S22" s="75"/>
      <c r="T22" s="73" t="n">
        <v>85</v>
      </c>
      <c r="U22" s="74" t="n">
        <v>70.9354838709677</v>
      </c>
      <c r="V22" s="74" t="n">
        <v>-1</v>
      </c>
      <c r="W22" s="75" t="n">
        <v>53</v>
      </c>
      <c r="X22" s="73" t="n">
        <v>80.7741935483871</v>
      </c>
      <c r="Y22" s="74" t="n">
        <v>60.9677419354839</v>
      </c>
      <c r="Z22" s="74" t="n">
        <v>3</v>
      </c>
      <c r="AA22" s="75" t="n">
        <v>-21</v>
      </c>
      <c r="AB22" s="79" t="n">
        <v>386.933333333333</v>
      </c>
    </row>
    <row r="23" customFormat="false" ht="12.75" hidden="false" customHeight="false" outlineLevel="0" collapsed="false">
      <c r="A23" s="64" t="n">
        <v>36008</v>
      </c>
      <c r="B23" s="65" t="n">
        <v>26830</v>
      </c>
      <c r="C23" s="66" t="n">
        <v>21356.0584677419</v>
      </c>
      <c r="D23" s="66" t="n">
        <v>15964.2580645161</v>
      </c>
      <c r="E23" s="67" t="n">
        <v>19705.3333333333</v>
      </c>
      <c r="F23" s="69" t="n">
        <v>27.7962962962963</v>
      </c>
      <c r="G23" s="69" t="n">
        <v>23.7592592592593</v>
      </c>
      <c r="H23" s="69" t="n">
        <v>25.7777777777778</v>
      </c>
      <c r="I23" s="68"/>
      <c r="J23" s="69"/>
      <c r="K23" s="69"/>
      <c r="L23" s="69"/>
      <c r="M23" s="68" t="n">
        <v>1.8473</v>
      </c>
      <c r="N23" s="69" t="n">
        <v>2.05983870967742</v>
      </c>
      <c r="O23" s="70" t="n">
        <v>1.69843514963741</v>
      </c>
      <c r="P23" s="65"/>
      <c r="Q23" s="66"/>
      <c r="R23" s="66"/>
      <c r="S23" s="67"/>
      <c r="T23" s="65" t="n">
        <v>84.8064516129032</v>
      </c>
      <c r="U23" s="66" t="n">
        <v>71</v>
      </c>
      <c r="V23" s="66" t="n">
        <v>-2</v>
      </c>
      <c r="W23" s="67" t="n">
        <v>86</v>
      </c>
      <c r="X23" s="65" t="n">
        <v>81.5483870967742</v>
      </c>
      <c r="Y23" s="66" t="n">
        <v>60.6129032258065</v>
      </c>
      <c r="Z23" s="66" t="n">
        <v>0</v>
      </c>
      <c r="AA23" s="67" t="n">
        <v>51</v>
      </c>
      <c r="AB23" s="71" t="n">
        <v>397.3125</v>
      </c>
    </row>
    <row r="24" customFormat="false" ht="12.75" hidden="false" customHeight="false" outlineLevel="0" collapsed="false">
      <c r="A24" s="72" t="n">
        <v>36039</v>
      </c>
      <c r="B24" s="73" t="n">
        <v>24368</v>
      </c>
      <c r="C24" s="74" t="n">
        <v>19324.4270833333</v>
      </c>
      <c r="D24" s="74" t="n">
        <v>14339.25</v>
      </c>
      <c r="E24" s="75" t="n">
        <v>17751.8291666667</v>
      </c>
      <c r="F24" s="77" t="n">
        <v>24.0978260869565</v>
      </c>
      <c r="G24" s="77" t="n">
        <v>21.504347826087</v>
      </c>
      <c r="H24" s="77" t="n">
        <v>22.8010869565217</v>
      </c>
      <c r="I24" s="76"/>
      <c r="J24" s="77"/>
      <c r="K24" s="77"/>
      <c r="L24" s="77"/>
      <c r="M24" s="76" t="n">
        <v>1.9986</v>
      </c>
      <c r="N24" s="77" t="n">
        <v>2.18844827586207</v>
      </c>
      <c r="O24" s="78" t="n">
        <v>1.81293639568038</v>
      </c>
      <c r="P24" s="73"/>
      <c r="Q24" s="74"/>
      <c r="R24" s="74"/>
      <c r="S24" s="75"/>
      <c r="T24" s="73" t="n">
        <v>78.5666666666667</v>
      </c>
      <c r="U24" s="74" t="n">
        <v>64.6666666666667</v>
      </c>
      <c r="V24" s="74" t="n">
        <v>-31</v>
      </c>
      <c r="W24" s="75" t="n">
        <v>79</v>
      </c>
      <c r="X24" s="73" t="n">
        <v>74.1666666666667</v>
      </c>
      <c r="Y24" s="74" t="n">
        <v>52.6166666666667</v>
      </c>
      <c r="Z24" s="74" t="n">
        <v>-37</v>
      </c>
      <c r="AA24" s="75" t="n">
        <v>24</v>
      </c>
      <c r="AB24" s="79" t="n">
        <v>722.066666666667</v>
      </c>
    </row>
    <row r="25" customFormat="false" ht="12.75" hidden="false" customHeight="false" outlineLevel="0" collapsed="false">
      <c r="A25" s="64" t="n">
        <v>36069</v>
      </c>
      <c r="B25" s="65" t="n">
        <v>20526</v>
      </c>
      <c r="C25" s="66" t="n">
        <v>17468.9899193548</v>
      </c>
      <c r="D25" s="66" t="n">
        <v>13018.5887096774</v>
      </c>
      <c r="E25" s="67" t="n">
        <v>16035.2594086021</v>
      </c>
      <c r="F25" s="69" t="n">
        <v>22.6696428571429</v>
      </c>
      <c r="G25" s="69" t="n">
        <v>20.6767857142857</v>
      </c>
      <c r="H25" s="69" t="n">
        <v>21.6732142857143</v>
      </c>
      <c r="I25" s="68"/>
      <c r="J25" s="69"/>
      <c r="K25" s="69"/>
      <c r="L25" s="69"/>
      <c r="M25" s="68" t="n">
        <v>1.8832</v>
      </c>
      <c r="N25" s="69" t="n">
        <v>2.10758064516129</v>
      </c>
      <c r="O25" s="70" t="n">
        <v>1.9028688583144</v>
      </c>
      <c r="P25" s="65"/>
      <c r="Q25" s="66"/>
      <c r="R25" s="66"/>
      <c r="S25" s="67"/>
      <c r="T25" s="65" t="n">
        <v>64.7741935483871</v>
      </c>
      <c r="U25" s="66" t="n">
        <v>53.0967741935484</v>
      </c>
      <c r="V25" s="66" t="n">
        <v>-54</v>
      </c>
      <c r="W25" s="67" t="n">
        <v>-9</v>
      </c>
      <c r="X25" s="65" t="n">
        <v>59.6774193548387</v>
      </c>
      <c r="Y25" s="66" t="n">
        <v>41.7096774193548</v>
      </c>
      <c r="Z25" s="66" t="n">
        <v>-7</v>
      </c>
      <c r="AA25" s="67" t="n">
        <v>0</v>
      </c>
      <c r="AB25" s="71" t="n">
        <v>1476.93333333333</v>
      </c>
    </row>
    <row r="26" customFormat="false" ht="12.75" hidden="false" customHeight="false" outlineLevel="0" collapsed="false">
      <c r="A26" s="72" t="n">
        <v>36100</v>
      </c>
      <c r="B26" s="73" t="n">
        <v>21237</v>
      </c>
      <c r="C26" s="74" t="n">
        <v>17894.3708333333</v>
      </c>
      <c r="D26" s="74" t="n">
        <v>13532.5208333333</v>
      </c>
      <c r="E26" s="75" t="n">
        <v>16490.6708333333</v>
      </c>
      <c r="F26" s="77" t="n">
        <v>23.4519230769231</v>
      </c>
      <c r="G26" s="77" t="n">
        <v>21.7692307692308</v>
      </c>
      <c r="H26" s="77" t="n">
        <v>22.6105769230769</v>
      </c>
      <c r="I26" s="76"/>
      <c r="J26" s="77"/>
      <c r="K26" s="77"/>
      <c r="L26" s="77"/>
      <c r="M26" s="76" t="n">
        <v>2.0993</v>
      </c>
      <c r="N26" s="77" t="n">
        <v>2.365</v>
      </c>
      <c r="O26" s="78" t="n">
        <v>1.74053119597674</v>
      </c>
      <c r="P26" s="73"/>
      <c r="Q26" s="74"/>
      <c r="R26" s="74"/>
      <c r="S26" s="75"/>
      <c r="T26" s="73" t="n">
        <v>54.2333333333333</v>
      </c>
      <c r="U26" s="74" t="n">
        <v>43.7333333333333</v>
      </c>
      <c r="V26" s="74" t="n">
        <v>-42</v>
      </c>
      <c r="W26" s="75" t="n">
        <v>-1</v>
      </c>
      <c r="X26" s="73" t="n">
        <v>47.4666666666667</v>
      </c>
      <c r="Y26" s="74" t="n">
        <v>32.3333333333333</v>
      </c>
      <c r="Z26" s="74" t="n">
        <v>1</v>
      </c>
      <c r="AA26" s="75" t="n">
        <v>0</v>
      </c>
      <c r="AB26" s="79" t="n">
        <v>2399.33333333333</v>
      </c>
    </row>
    <row r="27" customFormat="false" ht="12.75" hidden="false" customHeight="false" outlineLevel="0" collapsed="false">
      <c r="A27" s="80" t="n">
        <v>36130</v>
      </c>
      <c r="B27" s="81" t="n">
        <v>22947</v>
      </c>
      <c r="C27" s="82" t="n">
        <v>18783.9879032258</v>
      </c>
      <c r="D27" s="82" t="n">
        <v>14249.6733870968</v>
      </c>
      <c r="E27" s="83" t="n">
        <v>17349.9287634409</v>
      </c>
      <c r="F27" s="85" t="n">
        <v>22.0208333333333</v>
      </c>
      <c r="G27" s="85" t="n">
        <v>20.125</v>
      </c>
      <c r="H27" s="85" t="n">
        <v>21.0729166666667</v>
      </c>
      <c r="I27" s="84"/>
      <c r="J27" s="85"/>
      <c r="K27" s="85"/>
      <c r="L27" s="85"/>
      <c r="M27" s="84" t="n">
        <v>1.6705</v>
      </c>
      <c r="N27" s="85" t="n">
        <v>2.08775862068966</v>
      </c>
      <c r="O27" s="86" t="n">
        <v>1.58623005157659</v>
      </c>
      <c r="P27" s="81"/>
      <c r="Q27" s="82"/>
      <c r="R27" s="82"/>
      <c r="S27" s="83"/>
      <c r="T27" s="81" t="n">
        <v>49.258064516129</v>
      </c>
      <c r="U27" s="82" t="n">
        <v>38.7096774193548</v>
      </c>
      <c r="V27" s="82" t="n">
        <v>-219</v>
      </c>
      <c r="W27" s="83" t="n">
        <v>2</v>
      </c>
      <c r="X27" s="81" t="n">
        <v>42.9354838709677</v>
      </c>
      <c r="Y27" s="82" t="n">
        <v>24.5161290322581</v>
      </c>
      <c r="Z27" s="82" t="n">
        <v>-219</v>
      </c>
      <c r="AA27" s="83" t="n">
        <v>0</v>
      </c>
      <c r="AB27" s="87" t="n">
        <v>2323.75</v>
      </c>
    </row>
    <row r="28" customFormat="false" ht="12.75" hidden="false" customHeight="false" outlineLevel="0" collapsed="false">
      <c r="A28" s="24" t="n">
        <v>36161</v>
      </c>
      <c r="B28" s="25" t="n">
        <v>23878</v>
      </c>
      <c r="C28" s="26" t="n">
        <v>19369.1028225806</v>
      </c>
      <c r="D28" s="26" t="n">
        <v>15143.4919354839</v>
      </c>
      <c r="E28" s="27" t="n">
        <v>18014.5833333333</v>
      </c>
      <c r="F28" s="29" t="n">
        <v>23.0333333333333</v>
      </c>
      <c r="G28" s="29" t="n">
        <v>20.8333333333333</v>
      </c>
      <c r="H28" s="29" t="n">
        <v>21.9333333333333</v>
      </c>
      <c r="I28" s="28"/>
      <c r="J28" s="29"/>
      <c r="K28" s="29"/>
      <c r="L28" s="29"/>
      <c r="M28" s="28" t="n">
        <v>1.8445</v>
      </c>
      <c r="N28" s="29" t="n">
        <v>2.54534482758621</v>
      </c>
      <c r="O28" s="30" t="n">
        <v>1.72626285184909</v>
      </c>
      <c r="P28" s="25"/>
      <c r="Q28" s="26"/>
      <c r="R28" s="26"/>
      <c r="S28" s="27"/>
      <c r="T28" s="25" t="n">
        <v>40.5161290322581</v>
      </c>
      <c r="U28" s="26" t="n">
        <v>27.2903225806452</v>
      </c>
      <c r="V28" s="26" t="n">
        <v>-72</v>
      </c>
      <c r="W28" s="27" t="n">
        <v>0</v>
      </c>
      <c r="X28" s="25" t="n">
        <v>30.3870967741935</v>
      </c>
      <c r="Y28" s="26" t="n">
        <v>13.0967741935484</v>
      </c>
      <c r="Z28" s="26" t="n">
        <v>-28</v>
      </c>
      <c r="AA28" s="27" t="n">
        <v>0</v>
      </c>
      <c r="AB28" s="31" t="n">
        <v>2456.8125</v>
      </c>
    </row>
    <row r="29" customFormat="false" ht="12.75" hidden="false" customHeight="false" outlineLevel="0" collapsed="false">
      <c r="A29" s="32" t="n">
        <v>36192</v>
      </c>
      <c r="B29" s="33" t="n">
        <v>22492</v>
      </c>
      <c r="C29" s="34" t="n">
        <v>18814.6049107143</v>
      </c>
      <c r="D29" s="34" t="n">
        <v>14661.0044642857</v>
      </c>
      <c r="E29" s="35" t="n">
        <v>17472.0758928571</v>
      </c>
      <c r="F29" s="37" t="n">
        <v>20.2980769230769</v>
      </c>
      <c r="G29" s="37" t="n">
        <v>18.1730769230769</v>
      </c>
      <c r="H29" s="37" t="n">
        <v>19.2355769230769</v>
      </c>
      <c r="I29" s="36"/>
      <c r="J29" s="37"/>
      <c r="K29" s="37"/>
      <c r="L29" s="37"/>
      <c r="M29" s="36" t="n">
        <v>1.7798</v>
      </c>
      <c r="N29" s="37" t="n">
        <v>2.06196428571429</v>
      </c>
      <c r="O29" s="38" t="n">
        <v>1.37120854942637</v>
      </c>
      <c r="P29" s="33"/>
      <c r="Q29" s="34"/>
      <c r="R29" s="34"/>
      <c r="S29" s="35"/>
      <c r="T29" s="33" t="n">
        <v>43.7142857142857</v>
      </c>
      <c r="U29" s="34" t="n">
        <v>31.5357142857143</v>
      </c>
      <c r="V29" s="34" t="n">
        <v>-122</v>
      </c>
      <c r="W29" s="35" t="n">
        <v>0</v>
      </c>
      <c r="X29" s="33" t="n">
        <v>37.3571428571429</v>
      </c>
      <c r="Y29" s="34" t="n">
        <v>19</v>
      </c>
      <c r="Z29" s="34" t="n">
        <v>-121</v>
      </c>
      <c r="AA29" s="35" t="n">
        <v>0</v>
      </c>
      <c r="AB29" s="39" t="n">
        <v>2700.71428571429</v>
      </c>
    </row>
    <row r="30" customFormat="false" ht="12.75" hidden="false" customHeight="false" outlineLevel="0" collapsed="false">
      <c r="A30" s="40" t="n">
        <v>36220</v>
      </c>
      <c r="B30" s="41" t="n">
        <v>21610</v>
      </c>
      <c r="C30" s="42" t="n">
        <v>18498.9697580645</v>
      </c>
      <c r="D30" s="42" t="n">
        <v>14426.6370967742</v>
      </c>
      <c r="E30" s="43" t="n">
        <v>17188.127688172</v>
      </c>
      <c r="F30" s="45" t="n">
        <v>20.9464285714286</v>
      </c>
      <c r="G30" s="45" t="n">
        <v>19.6428571428571</v>
      </c>
      <c r="H30" s="45" t="n">
        <v>20.2946428571429</v>
      </c>
      <c r="I30" s="44"/>
      <c r="J30" s="45"/>
      <c r="K30" s="45"/>
      <c r="L30" s="45"/>
      <c r="M30" s="44" t="n">
        <v>1.7742</v>
      </c>
      <c r="N30" s="45" t="n">
        <v>2.05935483870968</v>
      </c>
      <c r="O30" s="46" t="n">
        <v>1.76000519306589</v>
      </c>
      <c r="P30" s="41"/>
      <c r="Q30" s="42"/>
      <c r="R30" s="42"/>
      <c r="S30" s="43"/>
      <c r="T30" s="41" t="n">
        <v>50.2903225806452</v>
      </c>
      <c r="U30" s="42" t="n">
        <v>35</v>
      </c>
      <c r="V30" s="42" t="n">
        <v>-27</v>
      </c>
      <c r="W30" s="43" t="n">
        <v>0</v>
      </c>
      <c r="X30" s="41" t="n">
        <v>43.6451612903226</v>
      </c>
      <c r="Y30" s="42" t="n">
        <v>25.2258064516129</v>
      </c>
      <c r="Z30" s="42" t="n">
        <v>3</v>
      </c>
      <c r="AA30" s="43" t="n">
        <v>0</v>
      </c>
      <c r="AB30" s="47" t="n">
        <v>4551.6</v>
      </c>
    </row>
    <row r="31" customFormat="false" ht="12.75" hidden="false" customHeight="false" outlineLevel="0" collapsed="false">
      <c r="A31" s="32" t="n">
        <v>36251</v>
      </c>
      <c r="B31" s="33" t="n">
        <v>19098</v>
      </c>
      <c r="C31" s="34" t="n">
        <v>17074.38125</v>
      </c>
      <c r="D31" s="34" t="n">
        <v>13077.0333333333</v>
      </c>
      <c r="E31" s="35" t="n">
        <v>15811.4430555556</v>
      </c>
      <c r="F31" s="37" t="n">
        <v>23.34</v>
      </c>
      <c r="G31" s="37" t="n">
        <v>21.53</v>
      </c>
      <c r="H31" s="37" t="n">
        <v>22.435</v>
      </c>
      <c r="I31" s="36"/>
      <c r="J31" s="37"/>
      <c r="K31" s="37"/>
      <c r="L31" s="37"/>
      <c r="M31" s="36" t="n">
        <v>2.1245</v>
      </c>
      <c r="N31" s="37" t="n">
        <v>2.33483333333333</v>
      </c>
      <c r="O31" s="38" t="n">
        <v>2.05185484534848</v>
      </c>
      <c r="P31" s="33"/>
      <c r="Q31" s="34"/>
      <c r="R31" s="34"/>
      <c r="S31" s="35"/>
      <c r="T31" s="33" t="n">
        <v>61.3</v>
      </c>
      <c r="U31" s="34" t="n">
        <v>45.5666666666667</v>
      </c>
      <c r="V31" s="34" t="n">
        <v>-55</v>
      </c>
      <c r="W31" s="35" t="n">
        <v>-4</v>
      </c>
      <c r="X31" s="33" t="n">
        <v>58.1666666666667</v>
      </c>
      <c r="Y31" s="34" t="n">
        <v>35</v>
      </c>
      <c r="Z31" s="34" t="n">
        <v>5</v>
      </c>
      <c r="AA31" s="35" t="n">
        <v>0</v>
      </c>
      <c r="AB31" s="39" t="n">
        <v>6042.13333333333</v>
      </c>
    </row>
    <row r="32" customFormat="false" ht="12.75" hidden="false" customHeight="false" outlineLevel="0" collapsed="false">
      <c r="A32" s="40" t="n">
        <v>36281</v>
      </c>
      <c r="B32" s="41" t="n">
        <v>20137</v>
      </c>
      <c r="C32" s="42" t="n">
        <v>17307.1774193548</v>
      </c>
      <c r="D32" s="42" t="n">
        <v>12817.6693548387</v>
      </c>
      <c r="E32" s="43" t="n">
        <v>15913.5712365591</v>
      </c>
      <c r="F32" s="45" t="n">
        <v>28.9351851851852</v>
      </c>
      <c r="G32" s="45" t="n">
        <v>26.0255555555556</v>
      </c>
      <c r="H32" s="45" t="n">
        <v>27.4803703703704</v>
      </c>
      <c r="I32" s="44"/>
      <c r="J32" s="45"/>
      <c r="K32" s="45"/>
      <c r="L32" s="45"/>
      <c r="M32" s="44" t="n">
        <v>2.2548</v>
      </c>
      <c r="N32" s="45" t="n">
        <v>2.45290322580645</v>
      </c>
      <c r="O32" s="46" t="n">
        <v>2.17232437529467</v>
      </c>
      <c r="P32" s="41"/>
      <c r="Q32" s="42"/>
      <c r="R32" s="42"/>
      <c r="S32" s="43"/>
      <c r="T32" s="41" t="n">
        <v>70.6774193548387</v>
      </c>
      <c r="U32" s="42" t="n">
        <v>55.4838709677419</v>
      </c>
      <c r="V32" s="42" t="n">
        <v>-39</v>
      </c>
      <c r="W32" s="43" t="n">
        <v>-2</v>
      </c>
      <c r="X32" s="41" t="n">
        <v>71.5161290322581</v>
      </c>
      <c r="Y32" s="42" t="n">
        <v>47.258064516129</v>
      </c>
      <c r="Z32" s="42" t="n">
        <v>-51</v>
      </c>
      <c r="AA32" s="43" t="n">
        <v>-3</v>
      </c>
      <c r="AB32" s="47" t="n">
        <v>5074.1875</v>
      </c>
    </row>
    <row r="33" customFormat="false" ht="12.75" hidden="false" customHeight="false" outlineLevel="0" collapsed="false">
      <c r="A33" s="32" t="n">
        <v>36312</v>
      </c>
      <c r="B33" s="33" t="n">
        <v>28380</v>
      </c>
      <c r="C33" s="34" t="n">
        <v>21000.2208333333</v>
      </c>
      <c r="D33" s="34" t="n">
        <v>15377.2625</v>
      </c>
      <c r="E33" s="35" t="n">
        <v>19271.7472222222</v>
      </c>
      <c r="F33" s="37" t="n">
        <v>46.425</v>
      </c>
      <c r="G33" s="37" t="n">
        <v>37.5</v>
      </c>
      <c r="H33" s="37" t="n">
        <v>41.9625</v>
      </c>
      <c r="I33" s="36"/>
      <c r="J33" s="37"/>
      <c r="K33" s="37"/>
      <c r="L33" s="37"/>
      <c r="M33" s="36" t="n">
        <v>2.2952</v>
      </c>
      <c r="N33" s="37" t="n">
        <v>2.51216666666667</v>
      </c>
      <c r="O33" s="38" t="n">
        <v>2.2961224693898</v>
      </c>
      <c r="P33" s="33"/>
      <c r="Q33" s="34"/>
      <c r="R33" s="34"/>
      <c r="S33" s="35"/>
      <c r="T33" s="33" t="n">
        <v>81.9</v>
      </c>
      <c r="U33" s="34" t="n">
        <v>66.0333333333333</v>
      </c>
      <c r="V33" s="34" t="n">
        <v>-14</v>
      </c>
      <c r="W33" s="35" t="n">
        <v>82</v>
      </c>
      <c r="X33" s="33" t="n">
        <v>81.4333333333333</v>
      </c>
      <c r="Y33" s="34" t="n">
        <v>57.9666666666667</v>
      </c>
      <c r="Z33" s="34" t="n">
        <v>-9</v>
      </c>
      <c r="AA33" s="35" t="n">
        <v>79</v>
      </c>
      <c r="AB33" s="39" t="n">
        <v>2346.53333333333</v>
      </c>
    </row>
    <row r="34" customFormat="false" ht="12.75" hidden="false" customHeight="false" outlineLevel="0" collapsed="false">
      <c r="A34" s="40" t="n">
        <v>36342</v>
      </c>
      <c r="B34" s="41" t="n">
        <v>30311</v>
      </c>
      <c r="C34" s="42" t="n">
        <v>23387.0282258065</v>
      </c>
      <c r="D34" s="42" t="n">
        <v>17645.9838709677</v>
      </c>
      <c r="E34" s="43" t="n">
        <v>21652.7016129032</v>
      </c>
      <c r="F34" s="45" t="n">
        <v>92.18</v>
      </c>
      <c r="G34" s="45" t="n">
        <v>69.18</v>
      </c>
      <c r="H34" s="45" t="n">
        <v>80.68</v>
      </c>
      <c r="I34" s="44"/>
      <c r="J34" s="45"/>
      <c r="K34" s="45"/>
      <c r="L34" s="45"/>
      <c r="M34" s="44" t="n">
        <v>2.2894</v>
      </c>
      <c r="N34" s="45" t="n">
        <v>2.62903225806452</v>
      </c>
      <c r="O34" s="46" t="n">
        <v>2.57515547473115</v>
      </c>
      <c r="P34" s="41"/>
      <c r="Q34" s="42"/>
      <c r="R34" s="42"/>
      <c r="S34" s="43"/>
      <c r="T34" s="41" t="n">
        <v>89.4838709677419</v>
      </c>
      <c r="U34" s="42" t="n">
        <v>73.9354838709677</v>
      </c>
      <c r="V34" s="42" t="n">
        <v>-1</v>
      </c>
      <c r="W34" s="43" t="n">
        <v>167</v>
      </c>
      <c r="X34" s="41" t="n">
        <v>85.5161290322581</v>
      </c>
      <c r="Y34" s="42" t="n">
        <v>62.7741935483871</v>
      </c>
      <c r="Z34" s="42" t="n">
        <v>3</v>
      </c>
      <c r="AA34" s="43" t="n">
        <v>78</v>
      </c>
      <c r="AB34" s="47" t="n">
        <v>1711.26666666667</v>
      </c>
    </row>
    <row r="35" customFormat="false" ht="12.75" hidden="false" customHeight="false" outlineLevel="0" collapsed="false">
      <c r="A35" s="32" t="n">
        <v>36373</v>
      </c>
      <c r="B35" s="33" t="n">
        <v>26831</v>
      </c>
      <c r="C35" s="34" t="n">
        <v>21245.8911290323</v>
      </c>
      <c r="D35" s="34" t="n">
        <v>16044.4798387097</v>
      </c>
      <c r="E35" s="35" t="n">
        <v>19652.5658602151</v>
      </c>
      <c r="F35" s="37" t="n">
        <v>46.7634615384615</v>
      </c>
      <c r="G35" s="37" t="n">
        <v>36.3846153846154</v>
      </c>
      <c r="H35" s="37" t="n">
        <v>41.5740384615385</v>
      </c>
      <c r="I35" s="36"/>
      <c r="J35" s="37"/>
      <c r="K35" s="37"/>
      <c r="L35" s="37"/>
      <c r="M35" s="36" t="n">
        <v>2.7775</v>
      </c>
      <c r="N35" s="37" t="n">
        <v>3.05258064516129</v>
      </c>
      <c r="O35" s="38" t="n">
        <v>2.92618547569043</v>
      </c>
      <c r="P35" s="33"/>
      <c r="Q35" s="34"/>
      <c r="R35" s="34"/>
      <c r="S35" s="35"/>
      <c r="T35" s="33" t="n">
        <v>83.7096774193548</v>
      </c>
      <c r="U35" s="34" t="n">
        <v>69.8709677419355</v>
      </c>
      <c r="V35" s="34" t="n">
        <v>1</v>
      </c>
      <c r="W35" s="35" t="n">
        <v>55</v>
      </c>
      <c r="X35" s="33" t="n">
        <v>79.741935483871</v>
      </c>
      <c r="Y35" s="34" t="n">
        <v>58.6451612903226</v>
      </c>
      <c r="Z35" s="34" t="n">
        <v>5</v>
      </c>
      <c r="AA35" s="35" t="n">
        <v>-4</v>
      </c>
      <c r="AB35" s="39" t="n">
        <v>555.4375</v>
      </c>
    </row>
    <row r="36" customFormat="false" ht="12.75" hidden="false" customHeight="false" outlineLevel="0" collapsed="false">
      <c r="A36" s="40" t="n">
        <v>36404</v>
      </c>
      <c r="B36" s="41" t="n">
        <v>25493</v>
      </c>
      <c r="C36" s="42" t="n">
        <v>19798.73125</v>
      </c>
      <c r="D36" s="42" t="n">
        <v>14668.925</v>
      </c>
      <c r="E36" s="43" t="n">
        <v>18180.0125</v>
      </c>
      <c r="F36" s="45" t="n">
        <v>26.4351851851852</v>
      </c>
      <c r="G36" s="45" t="n">
        <v>24.5</v>
      </c>
      <c r="H36" s="45" t="n">
        <v>25.4675925925926</v>
      </c>
      <c r="I36" s="44"/>
      <c r="J36" s="45"/>
      <c r="K36" s="45"/>
      <c r="L36" s="45"/>
      <c r="M36" s="44" t="n">
        <v>2.5737</v>
      </c>
      <c r="N36" s="45" t="n">
        <v>2.84416666666667</v>
      </c>
      <c r="O36" s="46" t="n">
        <v>3.0614115833352</v>
      </c>
      <c r="P36" s="41"/>
      <c r="Q36" s="42"/>
      <c r="R36" s="42"/>
      <c r="S36" s="43"/>
      <c r="T36" s="41" t="n">
        <v>76.2</v>
      </c>
      <c r="U36" s="42" t="n">
        <v>64.4333333333333</v>
      </c>
      <c r="V36" s="42" t="n">
        <v>-25</v>
      </c>
      <c r="W36" s="43" t="n">
        <v>45</v>
      </c>
      <c r="X36" s="41" t="n">
        <v>74.5666666666667</v>
      </c>
      <c r="Y36" s="42" t="n">
        <v>55</v>
      </c>
      <c r="Z36" s="42" t="n">
        <v>-41</v>
      </c>
      <c r="AA36" s="43" t="n">
        <v>64</v>
      </c>
      <c r="AB36" s="47" t="n">
        <v>3155.26666666667</v>
      </c>
    </row>
    <row r="37" customFormat="false" ht="12.75" hidden="false" customHeight="false" outlineLevel="0" collapsed="false">
      <c r="A37" s="32" t="n">
        <v>36434</v>
      </c>
      <c r="B37" s="33" t="n">
        <v>20592</v>
      </c>
      <c r="C37" s="34" t="n">
        <v>17871.9899193548</v>
      </c>
      <c r="D37" s="34" t="n">
        <v>13522.5322580645</v>
      </c>
      <c r="E37" s="35" t="n">
        <v>16478.4610215054</v>
      </c>
      <c r="F37" s="37" t="n">
        <v>25.2142857142857</v>
      </c>
      <c r="G37" s="37" t="n">
        <v>23.0178571428571</v>
      </c>
      <c r="H37" s="37" t="n">
        <v>24.1160714285714</v>
      </c>
      <c r="I37" s="36"/>
      <c r="J37" s="37"/>
      <c r="K37" s="37"/>
      <c r="L37" s="37"/>
      <c r="M37" s="36" t="n">
        <v>2.6834</v>
      </c>
      <c r="N37" s="37" t="n">
        <v>2.96983870967742</v>
      </c>
      <c r="O37" s="38" t="n">
        <v>3.05542459007806</v>
      </c>
      <c r="P37" s="33"/>
      <c r="Q37" s="34"/>
      <c r="R37" s="34"/>
      <c r="S37" s="35"/>
      <c r="T37" s="33" t="n">
        <v>64.2903225806452</v>
      </c>
      <c r="U37" s="34" t="n">
        <v>50.8064516129032</v>
      </c>
      <c r="V37" s="34" t="n">
        <v>-11</v>
      </c>
      <c r="W37" s="35" t="n">
        <v>-13</v>
      </c>
      <c r="X37" s="33" t="n">
        <v>59.1935483870968</v>
      </c>
      <c r="Y37" s="34" t="n">
        <v>38.4516129032258</v>
      </c>
      <c r="Z37" s="34" t="n">
        <v>51</v>
      </c>
      <c r="AA37" s="35" t="n">
        <v>0</v>
      </c>
      <c r="AB37" s="39" t="n">
        <v>4001.8</v>
      </c>
    </row>
    <row r="38" customFormat="false" ht="12.75" hidden="false" customHeight="false" outlineLevel="0" collapsed="false">
      <c r="A38" s="40" t="n">
        <v>36465</v>
      </c>
      <c r="B38" s="41" t="n">
        <v>22690</v>
      </c>
      <c r="C38" s="42" t="n">
        <v>18150.3166666667</v>
      </c>
      <c r="D38" s="42" t="n">
        <v>13753.375</v>
      </c>
      <c r="E38" s="43" t="n">
        <v>16739.4291666667</v>
      </c>
      <c r="F38" s="45" t="n">
        <v>25.45</v>
      </c>
      <c r="G38" s="45" t="n">
        <v>23.0333333333333</v>
      </c>
      <c r="H38" s="45" t="n">
        <v>24.2416666666667</v>
      </c>
      <c r="I38" s="44"/>
      <c r="J38" s="45"/>
      <c r="K38" s="45"/>
      <c r="L38" s="45"/>
      <c r="M38" s="44" t="n">
        <v>2.3123</v>
      </c>
      <c r="N38" s="45" t="n">
        <v>2.68083333333333</v>
      </c>
      <c r="O38" s="46" t="n">
        <v>3.06793179317932</v>
      </c>
      <c r="P38" s="41"/>
      <c r="Q38" s="42"/>
      <c r="R38" s="42"/>
      <c r="S38" s="43"/>
      <c r="T38" s="41" t="n">
        <v>57.6666666666667</v>
      </c>
      <c r="U38" s="42" t="n">
        <v>45</v>
      </c>
      <c r="V38" s="42" t="n">
        <v>-108</v>
      </c>
      <c r="W38" s="43" t="n">
        <v>0</v>
      </c>
      <c r="X38" s="41" t="n">
        <v>52.5</v>
      </c>
      <c r="Y38" s="42" t="n">
        <v>35.5666666666667</v>
      </c>
      <c r="Z38" s="42" t="n">
        <v>-122</v>
      </c>
      <c r="AA38" s="43" t="n">
        <v>0</v>
      </c>
      <c r="AB38" s="47" t="n">
        <v>2399.6</v>
      </c>
    </row>
    <row r="39" customFormat="false" ht="12.75" hidden="false" customHeight="false" outlineLevel="0" collapsed="false">
      <c r="A39" s="32" t="n">
        <v>36495</v>
      </c>
      <c r="B39" s="33" t="n">
        <v>23019</v>
      </c>
      <c r="C39" s="34" t="n">
        <v>19175.0040322581</v>
      </c>
      <c r="D39" s="34" t="n">
        <v>14638.9959677419</v>
      </c>
      <c r="E39" s="35" t="n">
        <v>17742.5806451613</v>
      </c>
      <c r="F39" s="37" t="n">
        <v>23.8333333333333</v>
      </c>
      <c r="G39" s="37" t="n">
        <v>22.5952380952381</v>
      </c>
      <c r="H39" s="37" t="n">
        <v>23.2142857142857</v>
      </c>
      <c r="I39" s="36"/>
      <c r="J39" s="37"/>
      <c r="K39" s="37"/>
      <c r="L39" s="37"/>
      <c r="M39" s="36" t="n">
        <v>2.3547</v>
      </c>
      <c r="N39" s="37" t="n">
        <v>3.3391935483871</v>
      </c>
      <c r="O39" s="38" t="n">
        <v>3.01875425637802</v>
      </c>
      <c r="P39" s="33"/>
      <c r="Q39" s="34"/>
      <c r="R39" s="34"/>
      <c r="S39" s="35"/>
      <c r="T39" s="33" t="n">
        <v>46.4838709677419</v>
      </c>
      <c r="U39" s="34" t="n">
        <v>35.1935483870968</v>
      </c>
      <c r="V39" s="34" t="n">
        <v>-123</v>
      </c>
      <c r="W39" s="35" t="n">
        <v>0</v>
      </c>
      <c r="X39" s="33" t="n">
        <v>38.258064516129</v>
      </c>
      <c r="Y39" s="34" t="n">
        <v>23.6451612903226</v>
      </c>
      <c r="Z39" s="34" t="n">
        <v>-131</v>
      </c>
      <c r="AA39" s="35" t="n">
        <v>0</v>
      </c>
      <c r="AB39" s="39" t="n">
        <v>832.3125</v>
      </c>
    </row>
    <row r="40" customFormat="false" ht="12.75" hidden="false" customHeight="false" outlineLevel="0" collapsed="false">
      <c r="A40" s="56" t="n">
        <v>36526</v>
      </c>
      <c r="B40" s="57" t="n">
        <v>24051</v>
      </c>
      <c r="C40" s="58" t="n">
        <v>19892.5262096774</v>
      </c>
      <c r="D40" s="58" t="n">
        <v>15508.9435483871</v>
      </c>
      <c r="E40" s="59" t="n">
        <v>18485.6034946237</v>
      </c>
      <c r="F40" s="61" t="n">
        <v>33.2631578947368</v>
      </c>
      <c r="G40" s="61" t="n">
        <v>31.0921052631579</v>
      </c>
      <c r="H40" s="61" t="n">
        <v>32.1776315789474</v>
      </c>
      <c r="I40" s="60" t="n">
        <v>57.0666369047619</v>
      </c>
      <c r="J40" s="61"/>
      <c r="K40" s="61" t="n">
        <v>38.1476227390181</v>
      </c>
      <c r="L40" s="61"/>
      <c r="M40" s="60" t="n">
        <v>2.3987</v>
      </c>
      <c r="N40" s="61" t="n">
        <v>5.87112903225807</v>
      </c>
      <c r="O40" s="62" t="n">
        <v>3.42047362631</v>
      </c>
      <c r="P40" s="57" t="n">
        <f aca="false">J40/M40*1000</f>
        <v>0</v>
      </c>
      <c r="Q40" s="58" t="n">
        <f aca="false">J40/O40*1000</f>
        <v>0</v>
      </c>
      <c r="R40" s="58"/>
      <c r="S40" s="59"/>
      <c r="T40" s="57" t="n">
        <v>38.6774193548387</v>
      </c>
      <c r="U40" s="58" t="n">
        <v>25.4193548387097</v>
      </c>
      <c r="V40" s="58" t="n">
        <v>-14</v>
      </c>
      <c r="W40" s="59" t="n">
        <v>0</v>
      </c>
      <c r="X40" s="57" t="n">
        <v>27.7741935483871</v>
      </c>
      <c r="Y40" s="58" t="n">
        <v>11.1612903225806</v>
      </c>
      <c r="Z40" s="58" t="n">
        <v>40</v>
      </c>
      <c r="AA40" s="59" t="n">
        <v>0</v>
      </c>
      <c r="AB40" s="63" t="n">
        <v>412.6875</v>
      </c>
    </row>
    <row r="41" customFormat="false" ht="12.75" hidden="false" customHeight="false" outlineLevel="0" collapsed="false">
      <c r="A41" s="64" t="n">
        <v>36557</v>
      </c>
      <c r="B41" s="65" t="n">
        <v>23070</v>
      </c>
      <c r="C41" s="66" t="n">
        <v>19312.8297413793</v>
      </c>
      <c r="D41" s="66" t="n">
        <v>15118.875</v>
      </c>
      <c r="E41" s="67" t="n">
        <v>17955.9425287356</v>
      </c>
      <c r="F41" s="69" t="n">
        <v>31.8958333333333</v>
      </c>
      <c r="G41" s="69" t="n">
        <v>30.65625</v>
      </c>
      <c r="H41" s="69" t="n">
        <v>31.2760416666667</v>
      </c>
      <c r="I41" s="68" t="n">
        <v>50.6480625</v>
      </c>
      <c r="J41" s="69" t="n">
        <v>34.9359375</v>
      </c>
      <c r="K41" s="69" t="n">
        <v>29.814608433735</v>
      </c>
      <c r="L41" s="69" t="n">
        <v>24.4309722222222</v>
      </c>
      <c r="M41" s="68" t="n">
        <v>2.6587</v>
      </c>
      <c r="N41" s="69" t="n">
        <v>4.71206896551724</v>
      </c>
      <c r="O41" s="70" t="n">
        <v>3.5993242181361</v>
      </c>
      <c r="P41" s="65" t="n">
        <f aca="false">J41/M41*1000</f>
        <v>13140.2330086132</v>
      </c>
      <c r="Q41" s="66" t="n">
        <f aca="false">J41/O41*1000</f>
        <v>9706.24911308809</v>
      </c>
      <c r="R41" s="66" t="n">
        <f aca="false">L41/M41*1000</f>
        <v>9189.0669207591</v>
      </c>
      <c r="S41" s="67" t="n">
        <f aca="false">L41/O41*1000</f>
        <v>6787.65533238729</v>
      </c>
      <c r="T41" s="65" t="n">
        <v>43.7586206896552</v>
      </c>
      <c r="U41" s="66" t="n">
        <v>31.1034482758621</v>
      </c>
      <c r="V41" s="66" t="n">
        <v>-87</v>
      </c>
      <c r="W41" s="67" t="n">
        <v>0</v>
      </c>
      <c r="X41" s="65" t="n">
        <v>35.7931034482759</v>
      </c>
      <c r="Y41" s="66" t="n">
        <v>19.448275862069</v>
      </c>
      <c r="Z41" s="66" t="n">
        <v>-71</v>
      </c>
      <c r="AA41" s="67" t="n">
        <v>0</v>
      </c>
      <c r="AB41" s="71" t="n">
        <v>1202.71428571429</v>
      </c>
    </row>
    <row r="42" customFormat="false" ht="12.75" hidden="false" customHeight="false" outlineLevel="0" collapsed="false">
      <c r="A42" s="72" t="n">
        <v>36586</v>
      </c>
      <c r="B42" s="73" t="n">
        <v>21353</v>
      </c>
      <c r="C42" s="74" t="n">
        <v>18211.2379032258</v>
      </c>
      <c r="D42" s="74" t="n">
        <v>13942</v>
      </c>
      <c r="E42" s="75" t="n">
        <v>16834.3077956989</v>
      </c>
      <c r="F42" s="77" t="n">
        <v>28.5865384615385</v>
      </c>
      <c r="G42" s="77" t="n">
        <v>27.875</v>
      </c>
      <c r="H42" s="77" t="n">
        <v>28.2307692307692</v>
      </c>
      <c r="I42" s="76" t="n">
        <v>35.039402173913</v>
      </c>
      <c r="J42" s="77" t="n">
        <v>37.9408695652174</v>
      </c>
      <c r="K42" s="77" t="n">
        <v>24.2903966005665</v>
      </c>
      <c r="L42" s="77" t="n">
        <v>22.1253276353276</v>
      </c>
      <c r="M42" s="76" t="n">
        <v>2.7815</v>
      </c>
      <c r="N42" s="77" t="n">
        <v>3.11274193548387</v>
      </c>
      <c r="O42" s="78" t="n">
        <v>3.30989620701201</v>
      </c>
      <c r="P42" s="73" t="n">
        <f aca="false">J42/M42*1000</f>
        <v>13640.4348607648</v>
      </c>
      <c r="Q42" s="74" t="n">
        <f aca="false">J42/O42*1000</f>
        <v>11462.8578034682</v>
      </c>
      <c r="R42" s="74" t="n">
        <f aca="false">L42/M42*1000</f>
        <v>7954.4589736932</v>
      </c>
      <c r="S42" s="75" t="n">
        <f aca="false">L42/O42*1000</f>
        <v>6684.59862531496</v>
      </c>
      <c r="T42" s="73" t="n">
        <v>54.4838709677419</v>
      </c>
      <c r="U42" s="74" t="n">
        <v>39.5806451612903</v>
      </c>
      <c r="V42" s="74" t="n">
        <v>-163</v>
      </c>
      <c r="W42" s="75" t="n">
        <v>0</v>
      </c>
      <c r="X42" s="73" t="n">
        <v>51.4838709677419</v>
      </c>
      <c r="Y42" s="74" t="n">
        <v>29.1290322580645</v>
      </c>
      <c r="Z42" s="74" t="n">
        <v>-178</v>
      </c>
      <c r="AA42" s="75" t="n">
        <v>0</v>
      </c>
      <c r="AB42" s="79" t="n">
        <v>3676.5625</v>
      </c>
    </row>
    <row r="43" customFormat="false" ht="12.75" hidden="false" customHeight="false" outlineLevel="0" collapsed="false">
      <c r="A43" s="64" t="n">
        <v>36617</v>
      </c>
      <c r="B43" s="65" t="n">
        <v>19851</v>
      </c>
      <c r="C43" s="66" t="n">
        <v>17472.1541666667</v>
      </c>
      <c r="D43" s="66" t="n">
        <v>13494.625</v>
      </c>
      <c r="E43" s="67" t="n">
        <v>16218.5041666667</v>
      </c>
      <c r="F43" s="68" t="n">
        <v>35.14</v>
      </c>
      <c r="G43" s="69" t="n">
        <v>33.29</v>
      </c>
      <c r="H43" s="69" t="n">
        <v>34.215</v>
      </c>
      <c r="I43" s="68" t="n">
        <v>40.2427430555556</v>
      </c>
      <c r="J43" s="69" t="n">
        <v>39.3427304964539</v>
      </c>
      <c r="K43" s="69" t="n">
        <v>23.7884227129338</v>
      </c>
      <c r="L43" s="69" t="n">
        <v>22.3510759493671</v>
      </c>
      <c r="M43" s="68" t="n">
        <v>3.02</v>
      </c>
      <c r="N43" s="69" t="n">
        <v>3.38933333333333</v>
      </c>
      <c r="O43" s="70" t="n">
        <v>3.29722821906251</v>
      </c>
      <c r="P43" s="65" t="n">
        <f aca="false">J43/M43*1000</f>
        <v>13027.3942041238</v>
      </c>
      <c r="Q43" s="66" t="n">
        <f aca="false">J43/O43*1000</f>
        <v>11932.0616841136</v>
      </c>
      <c r="R43" s="66" t="n">
        <f aca="false">L43/M43*1000</f>
        <v>7401.01852628049</v>
      </c>
      <c r="S43" s="67" t="n">
        <f aca="false">L43/O43*1000</f>
        <v>6778.74701549234</v>
      </c>
      <c r="T43" s="65" t="n">
        <v>57.8666666666667</v>
      </c>
      <c r="U43" s="66" t="n">
        <v>44.8333333333333</v>
      </c>
      <c r="V43" s="66" t="n">
        <v>5</v>
      </c>
      <c r="W43" s="67" t="n">
        <v>-5</v>
      </c>
      <c r="X43" s="65" t="n">
        <v>53.9</v>
      </c>
      <c r="Y43" s="66" t="n">
        <v>36.6</v>
      </c>
      <c r="Z43" s="66" t="n">
        <v>42</v>
      </c>
      <c r="AA43" s="67" t="n">
        <v>0</v>
      </c>
      <c r="AB43" s="71" t="n">
        <v>4084.8</v>
      </c>
    </row>
    <row r="44" customFormat="false" ht="12.75" hidden="false" customHeight="false" outlineLevel="0" collapsed="false">
      <c r="A44" s="72" t="n">
        <v>36647</v>
      </c>
      <c r="B44" s="73" t="n">
        <v>25622</v>
      </c>
      <c r="C44" s="74" t="n">
        <v>18116.2278225806</v>
      </c>
      <c r="D44" s="74" t="n">
        <v>13450.0766129032</v>
      </c>
      <c r="E44" s="75" t="n">
        <v>16656.6196236559</v>
      </c>
      <c r="F44" s="76" t="n">
        <v>63.94</v>
      </c>
      <c r="G44" s="77" t="n">
        <v>53.52</v>
      </c>
      <c r="H44" s="77" t="n">
        <v>58.73</v>
      </c>
      <c r="I44" s="76" t="n">
        <v>51.829429347826</v>
      </c>
      <c r="J44" s="77" t="n">
        <v>126.968005464481</v>
      </c>
      <c r="K44" s="77" t="n">
        <v>31.8804815864022</v>
      </c>
      <c r="L44" s="77" t="n">
        <v>23.4353968253968</v>
      </c>
      <c r="M44" s="76" t="n">
        <v>3.5748</v>
      </c>
      <c r="N44" s="77" t="n">
        <v>3.87387096774194</v>
      </c>
      <c r="O44" s="78" t="n">
        <v>3.86395782435386</v>
      </c>
      <c r="P44" s="73" t="n">
        <f aca="false">J44/M44*1000</f>
        <v>35517.5129977847</v>
      </c>
      <c r="Q44" s="74" t="n">
        <f aca="false">J44/O44*1000</f>
        <v>32859.5733276961</v>
      </c>
      <c r="R44" s="74" t="n">
        <f aca="false">L44/M44*1000</f>
        <v>6555.72250906256</v>
      </c>
      <c r="S44" s="75" t="n">
        <f aca="false">L44/O44*1000</f>
        <v>6065.12749121834</v>
      </c>
      <c r="T44" s="73" t="n">
        <v>71.3548387096774</v>
      </c>
      <c r="U44" s="74" t="n">
        <v>55.3548387096774</v>
      </c>
      <c r="V44" s="74" t="n">
        <v>-22</v>
      </c>
      <c r="W44" s="75" t="n">
        <v>24</v>
      </c>
      <c r="X44" s="73" t="n">
        <v>69.2903225806452</v>
      </c>
      <c r="Y44" s="74" t="n">
        <v>49.3870967741936</v>
      </c>
      <c r="Z44" s="74" t="n">
        <v>-22</v>
      </c>
      <c r="AA44" s="75" t="n">
        <v>24</v>
      </c>
      <c r="AB44" s="79" t="n">
        <v>3569.4</v>
      </c>
    </row>
    <row r="45" customFormat="false" ht="12.75" hidden="false" customHeight="false" outlineLevel="0" collapsed="false">
      <c r="A45" s="64" t="n">
        <v>36678</v>
      </c>
      <c r="B45" s="65" t="n">
        <v>28138</v>
      </c>
      <c r="C45" s="66" t="n">
        <v>20654.975</v>
      </c>
      <c r="D45" s="66" t="n">
        <v>15239.4708333333</v>
      </c>
      <c r="E45" s="67" t="n">
        <v>18980.7597222222</v>
      </c>
      <c r="F45" s="68" t="n">
        <v>88.14</v>
      </c>
      <c r="G45" s="69" t="n">
        <v>62.25</v>
      </c>
      <c r="H45" s="69" t="n">
        <v>75.195</v>
      </c>
      <c r="I45" s="68" t="n">
        <v>95.8577556818182</v>
      </c>
      <c r="J45" s="69" t="n">
        <v>69.7575931232091</v>
      </c>
      <c r="K45" s="69" t="n">
        <v>39.7680924855491</v>
      </c>
      <c r="L45" s="69" t="n">
        <v>27.5459202453987</v>
      </c>
      <c r="M45" s="68" t="n">
        <v>4.3012</v>
      </c>
      <c r="N45" s="69" t="n">
        <v>4.68933333333333</v>
      </c>
      <c r="O45" s="70" t="n">
        <v>4.25989027474176</v>
      </c>
      <c r="P45" s="65" t="n">
        <f aca="false">J45/M45*1000</f>
        <v>16218.170074214</v>
      </c>
      <c r="Q45" s="66" t="n">
        <f aca="false">J45/O45*1000</f>
        <v>16375.4436438948</v>
      </c>
      <c r="R45" s="66" t="n">
        <f aca="false">L45/M45*1000</f>
        <v>6404.24073407392</v>
      </c>
      <c r="S45" s="67" t="n">
        <f aca="false">L45/O45*1000</f>
        <v>6466.34501567499</v>
      </c>
      <c r="T45" s="65" t="n">
        <v>80.0333333333333</v>
      </c>
      <c r="U45" s="66" t="n">
        <v>64.5</v>
      </c>
      <c r="V45" s="66" t="n">
        <v>14</v>
      </c>
      <c r="W45" s="67" t="n">
        <v>57</v>
      </c>
      <c r="X45" s="65" t="n">
        <v>75.6</v>
      </c>
      <c r="Y45" s="66" t="n">
        <v>56.1</v>
      </c>
      <c r="Z45" s="66" t="n">
        <v>45</v>
      </c>
      <c r="AA45" s="67" t="n">
        <v>16</v>
      </c>
      <c r="AB45" s="71" t="n">
        <v>1719.06666666667</v>
      </c>
    </row>
    <row r="46" customFormat="false" ht="12.75" hidden="false" customHeight="false" outlineLevel="0" collapsed="false">
      <c r="A46" s="72" t="n">
        <v>36708</v>
      </c>
      <c r="B46" s="73" t="n">
        <v>26078</v>
      </c>
      <c r="C46" s="74" t="n">
        <v>20308.4818548387</v>
      </c>
      <c r="D46" s="74" t="n">
        <v>15184.8185483871</v>
      </c>
      <c r="E46" s="75" t="n">
        <v>18745.2634408602</v>
      </c>
      <c r="F46" s="76" t="n">
        <v>53.27</v>
      </c>
      <c r="G46" s="77" t="n">
        <v>50.2</v>
      </c>
      <c r="H46" s="77" t="n">
        <v>51.735</v>
      </c>
      <c r="I46" s="76" t="n">
        <v>64.3268154761904</v>
      </c>
      <c r="J46" s="77" t="n">
        <v>60.5816314199396</v>
      </c>
      <c r="K46" s="77" t="n">
        <v>33.6018863049095</v>
      </c>
      <c r="L46" s="77" t="n">
        <v>32.5388601036269</v>
      </c>
      <c r="M46" s="76" t="n">
        <v>4.0397</v>
      </c>
      <c r="N46" s="77" t="n">
        <v>4.34096774193548</v>
      </c>
      <c r="O46" s="78" t="n">
        <v>3.84025244629726</v>
      </c>
      <c r="P46" s="73" t="n">
        <f aca="false">J46/M46*1000</f>
        <v>14996.5669282223</v>
      </c>
      <c r="Q46" s="74" t="n">
        <f aca="false">J46/O46*1000</f>
        <v>15775.429419582</v>
      </c>
      <c r="R46" s="74" t="n">
        <f aca="false">L46/M46*1000</f>
        <v>8054.77141956753</v>
      </c>
      <c r="S46" s="75" t="n">
        <f aca="false">L46/O46*1000</f>
        <v>8473.10445306809</v>
      </c>
      <c r="T46" s="73" t="n">
        <v>81</v>
      </c>
      <c r="U46" s="74" t="n">
        <v>67.0967741935484</v>
      </c>
      <c r="V46" s="74" t="n">
        <v>-1</v>
      </c>
      <c r="W46" s="75" t="n">
        <v>-68</v>
      </c>
      <c r="X46" s="73" t="n">
        <v>76.9032258064516</v>
      </c>
      <c r="Y46" s="74" t="n">
        <v>58.2258064516129</v>
      </c>
      <c r="Z46" s="74" t="n">
        <v>14</v>
      </c>
      <c r="AA46" s="75" t="n">
        <v>-113</v>
      </c>
      <c r="AB46" s="79" t="n">
        <v>1435.75</v>
      </c>
    </row>
    <row r="47" customFormat="false" ht="12.75" hidden="false" customHeight="false" outlineLevel="0" collapsed="false">
      <c r="A47" s="64" t="n">
        <v>36739</v>
      </c>
      <c r="B47" s="65" t="n">
        <v>28114</v>
      </c>
      <c r="C47" s="66" t="n">
        <v>21176.2661290323</v>
      </c>
      <c r="D47" s="66" t="n">
        <v>15683.2217741936</v>
      </c>
      <c r="E47" s="67" t="n">
        <v>19480.0443548387</v>
      </c>
      <c r="F47" s="68" t="n">
        <v>56.77</v>
      </c>
      <c r="G47" s="69" t="n">
        <v>51.6</v>
      </c>
      <c r="H47" s="69" t="n">
        <v>54.185</v>
      </c>
      <c r="I47" s="68" t="n">
        <v>79.6154829545454</v>
      </c>
      <c r="J47" s="69" t="n">
        <v>94.1524715909091</v>
      </c>
      <c r="K47" s="69" t="n">
        <v>38.1312138728324</v>
      </c>
      <c r="L47" s="69" t="n">
        <v>34.0874566473988</v>
      </c>
      <c r="M47" s="68" t="n">
        <v>4.3847</v>
      </c>
      <c r="N47" s="69" t="n">
        <v>4.70306451612903</v>
      </c>
      <c r="O47" s="70" t="n">
        <v>3.85004338943211</v>
      </c>
      <c r="P47" s="65" t="n">
        <f aca="false">J47/M47*1000</f>
        <v>21472.9563233309</v>
      </c>
      <c r="Q47" s="66" t="n">
        <f aca="false">J47/O47*1000</f>
        <v>24454.9118197852</v>
      </c>
      <c r="R47" s="66" t="n">
        <f aca="false">L47/M47*1000</f>
        <v>7774.18218975046</v>
      </c>
      <c r="S47" s="67" t="n">
        <f aca="false">L47/O47*1000</f>
        <v>8853.7850614787</v>
      </c>
      <c r="T47" s="65" t="n">
        <v>80.4838709677419</v>
      </c>
      <c r="U47" s="66" t="n">
        <v>68.4193548387097</v>
      </c>
      <c r="V47" s="66" t="n">
        <v>-2</v>
      </c>
      <c r="W47" s="67" t="n">
        <v>-23</v>
      </c>
      <c r="X47" s="65" t="n">
        <v>77.7096774193548</v>
      </c>
      <c r="Y47" s="66" t="n">
        <v>59.2903225806452</v>
      </c>
      <c r="Z47" s="66" t="n">
        <v>17</v>
      </c>
      <c r="AA47" s="67" t="n">
        <v>-14</v>
      </c>
      <c r="AB47" s="71" t="n">
        <v>1163</v>
      </c>
    </row>
    <row r="48" customFormat="false" ht="12.75" hidden="false" customHeight="false" outlineLevel="0" collapsed="false">
      <c r="A48" s="72" t="n">
        <v>36770</v>
      </c>
      <c r="B48" s="73" t="n">
        <v>26897</v>
      </c>
      <c r="C48" s="74" t="n">
        <v>19606.76875</v>
      </c>
      <c r="D48" s="74" t="n">
        <v>14594.0083333333</v>
      </c>
      <c r="E48" s="75" t="n">
        <v>18018.5986111111</v>
      </c>
      <c r="F48" s="76" t="n">
        <v>53.8</v>
      </c>
      <c r="G48" s="77" t="n">
        <v>50.29</v>
      </c>
      <c r="H48" s="77" t="n">
        <v>52.045</v>
      </c>
      <c r="I48" s="76" t="n">
        <v>61.1154761904762</v>
      </c>
      <c r="J48" s="77" t="n">
        <v>69.2261607142858</v>
      </c>
      <c r="K48" s="77" t="n">
        <v>40.0801928374656</v>
      </c>
      <c r="L48" s="77" t="n">
        <v>48.2483055555556</v>
      </c>
      <c r="M48" s="76" t="n">
        <v>5.0165</v>
      </c>
      <c r="N48" s="77" t="n">
        <v>5.4205</v>
      </c>
      <c r="O48" s="78" t="n">
        <v>4.62380166588087</v>
      </c>
      <c r="P48" s="73" t="n">
        <f aca="false">J48/M48*1000</f>
        <v>13799.6931554442</v>
      </c>
      <c r="Q48" s="74" t="n">
        <f aca="false">J48/O48*1000</f>
        <v>14971.6976887454</v>
      </c>
      <c r="R48" s="74" t="n">
        <f aca="false">L48/M48*1000</f>
        <v>9617.92196861469</v>
      </c>
      <c r="S48" s="75" t="n">
        <f aca="false">L48/O48*1000</f>
        <v>10434.7697072694</v>
      </c>
      <c r="T48" s="73" t="n">
        <v>74.9</v>
      </c>
      <c r="U48" s="74" t="n">
        <v>61.4</v>
      </c>
      <c r="V48" s="74" t="n">
        <v>14</v>
      </c>
      <c r="W48" s="75" t="n">
        <v>17</v>
      </c>
      <c r="X48" s="73" t="n">
        <v>69.4333333333333</v>
      </c>
      <c r="Y48" s="74" t="n">
        <v>49.2666666666667</v>
      </c>
      <c r="Z48" s="74" t="n">
        <v>77</v>
      </c>
      <c r="AA48" s="75" t="n">
        <v>15</v>
      </c>
      <c r="AB48" s="79" t="n">
        <v>2336</v>
      </c>
    </row>
    <row r="49" customFormat="false" ht="12.75" hidden="false" customHeight="false" outlineLevel="0" collapsed="false">
      <c r="A49" s="64" t="n">
        <v>36800</v>
      </c>
      <c r="B49" s="65" t="n">
        <v>21279</v>
      </c>
      <c r="C49" s="66" t="n">
        <v>18077.1552419355</v>
      </c>
      <c r="D49" s="66" t="n">
        <v>13495.4032258065</v>
      </c>
      <c r="E49" s="67" t="n">
        <v>16607.9139784946</v>
      </c>
      <c r="F49" s="68" t="n">
        <v>61.69</v>
      </c>
      <c r="G49" s="69" t="n">
        <v>59.05</v>
      </c>
      <c r="H49" s="69" t="n">
        <v>60.37</v>
      </c>
      <c r="I49" s="68" t="n">
        <v>63.9011647727273</v>
      </c>
      <c r="J49" s="69" t="n">
        <v>66.6933233532935</v>
      </c>
      <c r="K49" s="69" t="n">
        <v>46.044027027027</v>
      </c>
      <c r="L49" s="69" t="n">
        <v>46.6345348837209</v>
      </c>
      <c r="M49" s="68" t="n">
        <v>5.0321</v>
      </c>
      <c r="N49" s="69" t="n">
        <v>5.45258064516129</v>
      </c>
      <c r="O49" s="70" t="n">
        <v>4.62974868915463</v>
      </c>
      <c r="P49" s="65" t="n">
        <f aca="false">J49/M49*1000</f>
        <v>13253.5767081921</v>
      </c>
      <c r="Q49" s="66" t="n">
        <f aca="false">J49/O49*1000</f>
        <v>14405.3873830183</v>
      </c>
      <c r="R49" s="66" t="n">
        <f aca="false">L49/M49*1000</f>
        <v>9267.41020323939</v>
      </c>
      <c r="S49" s="67" t="n">
        <f aca="false">L49/O49*1000</f>
        <v>10072.8004941098</v>
      </c>
      <c r="T49" s="65" t="n">
        <v>65.9354838709677</v>
      </c>
      <c r="U49" s="66" t="n">
        <v>52.0967741935484</v>
      </c>
      <c r="V49" s="66" t="n">
        <v>-36</v>
      </c>
      <c r="W49" s="67" t="n">
        <v>9</v>
      </c>
      <c r="X49" s="65" t="n">
        <v>61.8387096774194</v>
      </c>
      <c r="Y49" s="66" t="n">
        <v>40.0322580645161</v>
      </c>
      <c r="Z49" s="66" t="n">
        <v>-14</v>
      </c>
      <c r="AA49" s="67" t="n">
        <v>1</v>
      </c>
      <c r="AB49" s="71" t="n">
        <v>5157.5625</v>
      </c>
    </row>
    <row r="50" customFormat="false" ht="12.75" hidden="false" customHeight="false" outlineLevel="0" collapsed="false">
      <c r="A50" s="72" t="n">
        <v>36831</v>
      </c>
      <c r="B50" s="73" t="n">
        <v>22394</v>
      </c>
      <c r="C50" s="74" t="n">
        <v>18682.325</v>
      </c>
      <c r="D50" s="74" t="n">
        <v>14175.4125</v>
      </c>
      <c r="E50" s="75" t="n">
        <v>17231.9541666667</v>
      </c>
      <c r="F50" s="76" t="n">
        <v>62.25</v>
      </c>
      <c r="G50" s="77" t="n">
        <v>62.0833</v>
      </c>
      <c r="H50" s="77" t="n">
        <v>62.2233</v>
      </c>
      <c r="I50" s="76" t="n">
        <v>60.0850568181819</v>
      </c>
      <c r="J50" s="77" t="n">
        <v>60.4520512820513</v>
      </c>
      <c r="K50" s="77" t="n">
        <v>47.1897976878613</v>
      </c>
      <c r="L50" s="77" t="n">
        <v>48.9921994134897</v>
      </c>
      <c r="M50" s="76" t="n">
        <v>5.4935</v>
      </c>
      <c r="N50" s="77" t="n">
        <v>5.93183333333333</v>
      </c>
      <c r="O50" s="78" t="n">
        <v>4.47784064120698</v>
      </c>
      <c r="P50" s="73" t="n">
        <f aca="false">J50/M50*1000</f>
        <v>11004.2871178759</v>
      </c>
      <c r="Q50" s="74" t="n">
        <f aca="false">J50/O50*1000</f>
        <v>13500.2685727013</v>
      </c>
      <c r="R50" s="74" t="n">
        <f aca="false">L50/M50*1000</f>
        <v>8918.21232611081</v>
      </c>
      <c r="S50" s="75" t="n">
        <f aca="false">L50/O50*1000</f>
        <v>10941.0323723097</v>
      </c>
      <c r="T50" s="73" t="n">
        <v>51.6206896551724</v>
      </c>
      <c r="U50" s="74" t="n">
        <v>41.3448275862069</v>
      </c>
      <c r="V50" s="74" t="n">
        <v>82</v>
      </c>
      <c r="W50" s="75" t="n">
        <v>-1</v>
      </c>
      <c r="X50" s="73" t="n">
        <v>45.1666666666667</v>
      </c>
      <c r="Y50" s="74" t="n">
        <v>30.8333333333333</v>
      </c>
      <c r="Z50" s="74" t="n">
        <v>60</v>
      </c>
      <c r="AA50" s="75" t="n">
        <v>0</v>
      </c>
      <c r="AB50" s="79" t="n">
        <v>3623.26666666667</v>
      </c>
    </row>
    <row r="51" customFormat="false" ht="12.75" hidden="false" customHeight="false" outlineLevel="0" collapsed="false">
      <c r="A51" s="80" t="n">
        <v>36861</v>
      </c>
      <c r="B51" s="81" t="n">
        <v>23764</v>
      </c>
      <c r="C51" s="82" t="n">
        <v>20112.9475806452</v>
      </c>
      <c r="D51" s="82" t="n">
        <v>15748.2338709677</v>
      </c>
      <c r="E51" s="83" t="n">
        <v>18737.3682795699</v>
      </c>
      <c r="F51" s="84" t="n">
        <v>87.2917</v>
      </c>
      <c r="G51" s="85" t="n">
        <v>85.75</v>
      </c>
      <c r="H51" s="85" t="n">
        <v>86.4758</v>
      </c>
      <c r="I51" s="84" t="n">
        <v>78.0719642857143</v>
      </c>
      <c r="J51" s="85" t="n">
        <v>85.277619047619</v>
      </c>
      <c r="K51" s="85" t="n">
        <v>53.0444186046512</v>
      </c>
      <c r="L51" s="85" t="n">
        <v>69.155621761658</v>
      </c>
      <c r="M51" s="84" t="n">
        <v>8.6895</v>
      </c>
      <c r="N51" s="85" t="n">
        <v>12.7614516129032</v>
      </c>
      <c r="O51" s="86" t="n">
        <v>4.01618733301902</v>
      </c>
      <c r="P51" s="81" t="n">
        <f aca="false">J51/M51*1000</f>
        <v>9813.86950314966</v>
      </c>
      <c r="Q51" s="82" t="n">
        <f aca="false">J51/O51*1000</f>
        <v>21233.4764234005</v>
      </c>
      <c r="R51" s="82" t="n">
        <f aca="false">L51/M51*1000</f>
        <v>7958.52716055676</v>
      </c>
      <c r="S51" s="83" t="n">
        <f aca="false">L51/O51*1000</f>
        <v>17219.2221197194</v>
      </c>
      <c r="T51" s="81" t="n">
        <v>38.1290322580645</v>
      </c>
      <c r="U51" s="82" t="n">
        <v>26.0322580645161</v>
      </c>
      <c r="V51" s="82" t="n">
        <v>151</v>
      </c>
      <c r="W51" s="83" t="n">
        <v>0</v>
      </c>
      <c r="X51" s="81" t="n">
        <v>30.1612903225806</v>
      </c>
      <c r="Y51" s="82" t="n">
        <v>14.0967741935484</v>
      </c>
      <c r="Z51" s="82" t="n">
        <v>141</v>
      </c>
      <c r="AA51" s="83" t="n">
        <v>0</v>
      </c>
      <c r="AB51" s="87" t="n">
        <v>2196.93333333333</v>
      </c>
    </row>
    <row r="52" customFormat="false" ht="12.75" hidden="false" customHeight="false" outlineLevel="0" collapsed="false">
      <c r="A52" s="40" t="n">
        <v>36892</v>
      </c>
      <c r="B52" s="41" t="n">
        <v>23720</v>
      </c>
      <c r="C52" s="42" t="n">
        <v>19930.7197580645</v>
      </c>
      <c r="D52" s="42" t="n">
        <v>15458.2983870968</v>
      </c>
      <c r="E52" s="43" t="n">
        <v>18439.9126344086</v>
      </c>
      <c r="F52" s="44" t="n">
        <v>70.4833</v>
      </c>
      <c r="G52" s="45" t="n">
        <v>69.3833</v>
      </c>
      <c r="H52" s="45" t="n">
        <v>69.9587</v>
      </c>
      <c r="I52" s="44" t="n">
        <v>68.756222826087</v>
      </c>
      <c r="J52" s="45" t="n">
        <v>62.4678532608696</v>
      </c>
      <c r="K52" s="45" t="n">
        <v>46.4217280453257</v>
      </c>
      <c r="L52" s="45" t="n">
        <v>47.0588668555241</v>
      </c>
      <c r="M52" s="44" t="n">
        <v>8.4492</v>
      </c>
      <c r="N52" s="45" t="n">
        <v>11.4698387096774</v>
      </c>
      <c r="O52" s="46" t="n">
        <v>3.97424096151112</v>
      </c>
      <c r="P52" s="41" t="n">
        <f aca="false">J52/M52*1000</f>
        <v>7393.34531800284</v>
      </c>
      <c r="Q52" s="42" t="n">
        <f aca="false">J52/O52*1000</f>
        <v>15718.1846460355</v>
      </c>
      <c r="R52" s="42" t="n">
        <f aca="false">L52/M52*1000</f>
        <v>5569.62397097052</v>
      </c>
      <c r="S52" s="43" t="n">
        <f aca="false">L52/O52*1000</f>
        <v>11840.9697125237</v>
      </c>
      <c r="T52" s="41" t="n">
        <v>39.0645161290323</v>
      </c>
      <c r="U52" s="42" t="n">
        <v>29.0967741935484</v>
      </c>
      <c r="V52" s="42" t="n">
        <v>-78</v>
      </c>
      <c r="W52" s="43" t="n">
        <v>0</v>
      </c>
      <c r="X52" s="41" t="n">
        <v>31.741935483871</v>
      </c>
      <c r="Y52" s="42" t="n">
        <v>17.3548387096774</v>
      </c>
      <c r="Z52" s="42" t="n">
        <v>-114</v>
      </c>
      <c r="AA52" s="43" t="n">
        <v>0</v>
      </c>
      <c r="AB52" s="47" t="n">
        <v>670.375</v>
      </c>
    </row>
    <row r="53" customFormat="false" ht="12.75" hidden="false" customHeight="false" outlineLevel="0" collapsed="false">
      <c r="A53" s="32" t="n">
        <v>36923</v>
      </c>
      <c r="B53" s="33" t="n">
        <v>22562</v>
      </c>
      <c r="C53" s="34" t="n">
        <v>19485.7321428571</v>
      </c>
      <c r="D53" s="34" t="n">
        <v>15238.1741071429</v>
      </c>
      <c r="E53" s="35" t="n">
        <v>18069.8794642857</v>
      </c>
      <c r="F53" s="36" t="n">
        <v>53.3</v>
      </c>
      <c r="G53" s="37" t="n">
        <v>52.6625</v>
      </c>
      <c r="H53" s="37" t="n">
        <v>52.923</v>
      </c>
      <c r="I53" s="36" t="n">
        <v>55.02946875</v>
      </c>
      <c r="J53" s="37" t="n">
        <v>54.06540625</v>
      </c>
      <c r="K53" s="37" t="n">
        <v>37.5563554216867</v>
      </c>
      <c r="L53" s="37" t="n">
        <v>39.8935542168675</v>
      </c>
      <c r="M53" s="36" t="n">
        <v>5.6512</v>
      </c>
      <c r="N53" s="37" t="n">
        <v>6.18196428571429</v>
      </c>
      <c r="O53" s="38" t="n">
        <v>3.66696444080498</v>
      </c>
      <c r="P53" s="33" t="n">
        <f aca="false">J53/M53*1000</f>
        <v>9567.0665079983</v>
      </c>
      <c r="Q53" s="34" t="n">
        <f aca="false">J53/O53*1000</f>
        <v>14743.9134256048</v>
      </c>
      <c r="R53" s="34" t="n">
        <f aca="false">L53/M53*1000</f>
        <v>7059.30673429846</v>
      </c>
      <c r="S53" s="35" t="n">
        <f aca="false">L53/O53*1000</f>
        <v>10879.176730743</v>
      </c>
      <c r="T53" s="33" t="n">
        <v>42.7857142857143</v>
      </c>
      <c r="U53" s="34" t="n">
        <v>29.1071428571429</v>
      </c>
      <c r="V53" s="34" t="n">
        <v>-74</v>
      </c>
      <c r="W53" s="35" t="n">
        <v>0</v>
      </c>
      <c r="X53" s="33" t="n">
        <v>34.9285714285714</v>
      </c>
      <c r="Y53" s="34" t="n">
        <v>18.7857142857143</v>
      </c>
      <c r="Z53" s="34" t="n">
        <v>-86</v>
      </c>
      <c r="AA53" s="35" t="n">
        <v>0</v>
      </c>
      <c r="AB53" s="39" t="n">
        <v>1078.57142857143</v>
      </c>
    </row>
    <row r="54" customFormat="false" ht="12.75" hidden="false" customHeight="false" outlineLevel="0" collapsed="false">
      <c r="A54" s="40" t="n">
        <v>36951</v>
      </c>
      <c r="B54" s="41" t="n">
        <v>22014</v>
      </c>
      <c r="C54" s="42" t="n">
        <v>18996.685483871</v>
      </c>
      <c r="D54" s="42" t="n">
        <v>14829.8427419355</v>
      </c>
      <c r="E54" s="43" t="n">
        <v>17607.7379032258</v>
      </c>
      <c r="F54" s="44" t="n">
        <v>61.9062</v>
      </c>
      <c r="G54" s="45" t="n">
        <v>61.3438</v>
      </c>
      <c r="H54" s="45" t="n">
        <v>61.6737</v>
      </c>
      <c r="I54" s="44" t="n">
        <v>61.0684090909091</v>
      </c>
      <c r="J54" s="45" t="n">
        <v>69.9466193181819</v>
      </c>
      <c r="K54" s="45" t="n">
        <v>44.4426756756757</v>
      </c>
      <c r="L54" s="45" t="n">
        <v>42.2139324324324</v>
      </c>
      <c r="M54" s="44" t="n">
        <v>5.1487</v>
      </c>
      <c r="N54" s="45" t="n">
        <v>5.68161290322581</v>
      </c>
      <c r="O54" s="46" t="n">
        <v>3.66858114382867</v>
      </c>
      <c r="P54" s="41" t="n">
        <f aca="false">J54/M54*1000</f>
        <v>13585.2971270771</v>
      </c>
      <c r="Q54" s="42" t="n">
        <f aca="false">J54/O54*1000</f>
        <v>19066.3955834388</v>
      </c>
      <c r="R54" s="42" t="n">
        <f aca="false">L54/M54*1000</f>
        <v>8198.94972176131</v>
      </c>
      <c r="S54" s="43" t="n">
        <f aca="false">L54/O54*1000</f>
        <v>11506.8825732382</v>
      </c>
      <c r="T54" s="41" t="n">
        <v>45.258064516129</v>
      </c>
      <c r="U54" s="42" t="n">
        <v>34</v>
      </c>
      <c r="V54" s="42" t="n">
        <v>69</v>
      </c>
      <c r="W54" s="43" t="n">
        <v>0</v>
      </c>
      <c r="X54" s="41" t="n">
        <v>37.6774193548387</v>
      </c>
      <c r="Y54" s="42" t="n">
        <v>24.0645161290323</v>
      </c>
      <c r="Z54" s="42" t="n">
        <v>116</v>
      </c>
      <c r="AA54" s="43" t="n">
        <v>0</v>
      </c>
      <c r="AB54" s="47" t="n">
        <v>5179.6</v>
      </c>
    </row>
    <row r="55" customFormat="false" ht="12.75" hidden="false" customHeight="false" outlineLevel="0" collapsed="false">
      <c r="A55" s="32" t="n">
        <v>36982</v>
      </c>
      <c r="B55" s="33" t="n">
        <v>20337</v>
      </c>
      <c r="C55" s="34" t="n">
        <v>17520.55625</v>
      </c>
      <c r="D55" s="34" t="n">
        <v>13439.0354166667</v>
      </c>
      <c r="E55" s="35" t="n">
        <v>16160.0493055556</v>
      </c>
      <c r="F55" s="36" t="n">
        <v>64.6111</v>
      </c>
      <c r="G55" s="37" t="n">
        <v>63.4028</v>
      </c>
      <c r="H55" s="37" t="n">
        <v>63.8183</v>
      </c>
      <c r="I55" s="36" t="n">
        <v>67.6230357142857</v>
      </c>
      <c r="J55" s="37" t="n">
        <v>68.7385714285715</v>
      </c>
      <c r="K55" s="37" t="n">
        <v>37.4499447513812</v>
      </c>
      <c r="L55" s="37" t="n">
        <v>32.1986464088398</v>
      </c>
      <c r="M55" s="36" t="n">
        <v>5.1992</v>
      </c>
      <c r="N55" s="37" t="n">
        <v>5.65933333333333</v>
      </c>
      <c r="O55" s="38" t="n">
        <v>3.58164387867358</v>
      </c>
      <c r="P55" s="33" t="n">
        <f aca="false">J55/M55*1000</f>
        <v>13220.9900424241</v>
      </c>
      <c r="Q55" s="34" t="n">
        <f aca="false">J55/O55*1000</f>
        <v>19191.9056603774</v>
      </c>
      <c r="R55" s="34" t="n">
        <f aca="false">L55/M55*1000</f>
        <v>6193.00015557005</v>
      </c>
      <c r="S55" s="35" t="n">
        <f aca="false">L55/O55*1000</f>
        <v>8989.9072882601</v>
      </c>
      <c r="T55" s="33" t="n">
        <v>61.7333333333333</v>
      </c>
      <c r="U55" s="34" t="n">
        <v>45.3</v>
      </c>
      <c r="V55" s="34" t="n">
        <v>-1</v>
      </c>
      <c r="W55" s="35" t="n">
        <v>167</v>
      </c>
      <c r="X55" s="33" t="n">
        <v>59.0666666666667</v>
      </c>
      <c r="Y55" s="34" t="n">
        <v>35.7333333333333</v>
      </c>
      <c r="Z55" s="34" t="n">
        <v>3</v>
      </c>
      <c r="AA55" s="35" t="n">
        <v>78</v>
      </c>
      <c r="AB55" s="39" t="n">
        <v>6184.46666666667</v>
      </c>
    </row>
    <row r="56" customFormat="false" ht="12.75" hidden="false" customHeight="false" outlineLevel="0" collapsed="false">
      <c r="A56" s="40" t="n">
        <v>37012</v>
      </c>
      <c r="B56" s="41" t="n">
        <v>23464</v>
      </c>
      <c r="C56" s="42" t="n">
        <v>18161.4838709677</v>
      </c>
      <c r="D56" s="42" t="n">
        <v>13345.9516129032</v>
      </c>
      <c r="E56" s="43" t="n">
        <v>16556.3064516129</v>
      </c>
      <c r="F56" s="44" t="n">
        <v>69.1382</v>
      </c>
      <c r="G56" s="45" t="n">
        <v>67.8235</v>
      </c>
      <c r="H56" s="45" t="n">
        <v>68.5094</v>
      </c>
      <c r="I56" s="44" t="n">
        <v>63.3807880434783</v>
      </c>
      <c r="J56" s="45" t="n">
        <v>59.989320652174</v>
      </c>
      <c r="K56" s="45" t="n">
        <v>39.2856373937677</v>
      </c>
      <c r="L56" s="45" t="n">
        <v>50.5651558073655</v>
      </c>
      <c r="M56" s="44" t="n">
        <v>4.2077</v>
      </c>
      <c r="N56" s="45" t="n">
        <v>4.59209677419355</v>
      </c>
      <c r="O56" s="46" t="n">
        <v>3.64107839355364</v>
      </c>
      <c r="P56" s="41" t="n">
        <f aca="false">J56/M56*1000</f>
        <v>14257.0336887549</v>
      </c>
      <c r="Q56" s="42" t="n">
        <f aca="false">J56/O56*1000</f>
        <v>16475.7014730532</v>
      </c>
      <c r="R56" s="42" t="n">
        <f aca="false">L56/M56*1000</f>
        <v>12017.2911109075</v>
      </c>
      <c r="S56" s="43" t="n">
        <f aca="false">L56/O56*1000</f>
        <v>13887.4120087304</v>
      </c>
      <c r="T56" s="41" t="n">
        <v>71.7741935483871</v>
      </c>
      <c r="U56" s="42" t="n">
        <v>56.258064516129</v>
      </c>
      <c r="V56" s="42" t="n">
        <v>1</v>
      </c>
      <c r="W56" s="43" t="n">
        <v>55</v>
      </c>
      <c r="X56" s="41" t="n">
        <v>70.258064516129</v>
      </c>
      <c r="Y56" s="42" t="n">
        <v>46.3225806451613</v>
      </c>
      <c r="Z56" s="42" t="n">
        <v>5</v>
      </c>
      <c r="AA56" s="43" t="n">
        <v>-4</v>
      </c>
      <c r="AB56" s="47" t="n">
        <v>3415.75</v>
      </c>
    </row>
    <row r="57" customFormat="false" ht="12.75" hidden="false" customHeight="false" outlineLevel="0" collapsed="false">
      <c r="A57" s="32" t="n">
        <v>37043</v>
      </c>
      <c r="B57" s="33" t="n">
        <v>27931</v>
      </c>
      <c r="C57" s="34" t="n">
        <v>21132.03125</v>
      </c>
      <c r="D57" s="34" t="n">
        <v>15293.2875</v>
      </c>
      <c r="E57" s="35" t="n">
        <v>19185.7833333333</v>
      </c>
      <c r="F57" s="36" t="n">
        <v>68.9474</v>
      </c>
      <c r="G57" s="37" t="n">
        <v>66.6711</v>
      </c>
      <c r="H57" s="37" t="n">
        <v>67.7047</v>
      </c>
      <c r="I57" s="36" t="n">
        <v>65.0498809523809</v>
      </c>
      <c r="J57" s="37" t="n">
        <v>55.9083035714286</v>
      </c>
      <c r="K57" s="37" t="n">
        <v>35.2657024793388</v>
      </c>
      <c r="L57" s="37" t="n">
        <v>28.5809917355372</v>
      </c>
      <c r="M57" s="36" t="n">
        <v>3.7275</v>
      </c>
      <c r="N57" s="37" t="n">
        <v>4.16833333333333</v>
      </c>
      <c r="O57" s="38" t="n">
        <v>3.20547360858535</v>
      </c>
      <c r="P57" s="33" t="n">
        <f aca="false">J57/M57*1000</f>
        <v>14998.8741975664</v>
      </c>
      <c r="Q57" s="34" t="n">
        <f aca="false">J57/O57*1000</f>
        <v>17441.5111145159</v>
      </c>
      <c r="R57" s="34" t="n">
        <f aca="false">L57/M57*1000</f>
        <v>7667.60341664311</v>
      </c>
      <c r="S57" s="35" t="n">
        <f aca="false">L57/O57*1000</f>
        <v>8916.30854766284</v>
      </c>
      <c r="T57" s="33" t="n">
        <v>81.6</v>
      </c>
      <c r="U57" s="34" t="n">
        <v>67.1666666666667</v>
      </c>
      <c r="V57" s="34" t="n">
        <v>-25</v>
      </c>
      <c r="W57" s="35" t="n">
        <v>45</v>
      </c>
      <c r="X57" s="33" t="n">
        <v>79.1666666666667</v>
      </c>
      <c r="Y57" s="34" t="n">
        <v>57.5</v>
      </c>
      <c r="Z57" s="34" t="n">
        <v>-41</v>
      </c>
      <c r="AA57" s="35" t="n">
        <v>64</v>
      </c>
      <c r="AB57" s="39" t="n">
        <v>376.333333333333</v>
      </c>
    </row>
    <row r="58" customFormat="false" ht="12.75" hidden="false" customHeight="false" outlineLevel="0" collapsed="false">
      <c r="A58" s="40" t="n">
        <v>37073</v>
      </c>
      <c r="B58" s="41" t="n">
        <v>29803</v>
      </c>
      <c r="C58" s="42" t="n">
        <v>20976.7701612903</v>
      </c>
      <c r="D58" s="42" t="n">
        <v>15518.7943548387</v>
      </c>
      <c r="E58" s="43" t="n">
        <v>19157.4448924731</v>
      </c>
      <c r="F58" s="44" t="n">
        <v>63.6421</v>
      </c>
      <c r="G58" s="45" t="n">
        <v>61.4605</v>
      </c>
      <c r="H58" s="45" t="n">
        <v>62.5447</v>
      </c>
      <c r="I58" s="44" t="n">
        <v>55.2961647727272</v>
      </c>
      <c r="J58" s="45" t="n">
        <v>57.3169602272727</v>
      </c>
      <c r="K58" s="45" t="n">
        <v>36.5018108108109</v>
      </c>
      <c r="L58" s="45" t="n">
        <v>32.0496216216217</v>
      </c>
      <c r="M58" s="44" t="n">
        <v>3.0735</v>
      </c>
      <c r="N58" s="45" t="n">
        <v>3.39</v>
      </c>
      <c r="O58" s="46" t="n">
        <v>3.02</v>
      </c>
      <c r="P58" s="41" t="n">
        <f aca="false">J58/M58*1000</f>
        <v>18648.7588180487</v>
      </c>
      <c r="Q58" s="42" t="n">
        <f aca="false">J58/O58*1000</f>
        <v>18979.1259030704</v>
      </c>
      <c r="R58" s="42" t="n">
        <f aca="false">L58/M58*1000</f>
        <v>10427.7278742872</v>
      </c>
      <c r="S58" s="43" t="n">
        <f aca="false">L58/O58*1000</f>
        <v>10612.4574906032</v>
      </c>
      <c r="T58" s="41" t="n">
        <v>83</v>
      </c>
      <c r="U58" s="42" t="n">
        <v>68</v>
      </c>
      <c r="V58" s="42" t="n">
        <v>-1</v>
      </c>
      <c r="W58" s="43" t="n">
        <v>-31</v>
      </c>
      <c r="X58" s="41" t="n">
        <v>80</v>
      </c>
      <c r="Y58" s="42" t="n">
        <v>58</v>
      </c>
      <c r="Z58" s="42" t="n">
        <v>21</v>
      </c>
      <c r="AA58" s="43" t="n">
        <v>-63</v>
      </c>
      <c r="AB58" s="47" t="n">
        <v>998</v>
      </c>
    </row>
    <row r="59" customFormat="false" ht="12.75" hidden="false" customHeight="false" outlineLevel="0" collapsed="false">
      <c r="A59" s="88" t="n">
        <v>37104</v>
      </c>
      <c r="B59" s="33" t="n">
        <v>30982</v>
      </c>
      <c r="C59" s="34" t="n">
        <v>23350.5853022051</v>
      </c>
      <c r="D59" s="34" t="n">
        <v>17269.9622455883</v>
      </c>
      <c r="E59" s="35" t="n">
        <v>21323.7109499995</v>
      </c>
      <c r="F59" s="36" t="n">
        <v>93.2159</v>
      </c>
      <c r="G59" s="37" t="n">
        <v>82.4432</v>
      </c>
      <c r="H59" s="37" t="n">
        <v>88.3964</v>
      </c>
      <c r="I59" s="36" t="n">
        <v>87.958831521739</v>
      </c>
      <c r="J59" s="37" t="n">
        <v>95.6386575342465</v>
      </c>
      <c r="K59" s="37" t="n">
        <v>39.2142287234043</v>
      </c>
      <c r="L59" s="37" t="n">
        <v>36.6951336898396</v>
      </c>
      <c r="M59" s="36" t="n">
        <v>3.026</v>
      </c>
      <c r="N59" s="37" t="n">
        <v>3.3605</v>
      </c>
      <c r="O59" s="38" t="n">
        <v>3.16875786163522</v>
      </c>
      <c r="P59" s="33" t="n">
        <f aca="false">J59/M59*1000</f>
        <v>31605.6369908283</v>
      </c>
      <c r="Q59" s="34" t="n">
        <f aca="false">J59/O59*1000</f>
        <v>30181.7499822762</v>
      </c>
      <c r="R59" s="34" t="n">
        <f aca="false">L59/M59*1000</f>
        <v>12126.6139093984</v>
      </c>
      <c r="S59" s="35" t="n">
        <f aca="false">L59/O59*1000</f>
        <v>11580.2895936338</v>
      </c>
      <c r="T59" s="33" t="n">
        <v>87</v>
      </c>
      <c r="U59" s="34" t="n">
        <v>73</v>
      </c>
      <c r="V59" s="34" t="n">
        <v>-2</v>
      </c>
      <c r="W59" s="35" t="n">
        <v>144</v>
      </c>
      <c r="X59" s="33" t="n">
        <v>85</v>
      </c>
      <c r="Y59" s="34" t="n">
        <v>63</v>
      </c>
      <c r="Z59" s="34" t="n">
        <v>-12</v>
      </c>
      <c r="AA59" s="35" t="n">
        <v>124</v>
      </c>
      <c r="AB59" s="39" t="n">
        <v>533</v>
      </c>
    </row>
    <row r="60" customFormat="false" ht="12.75" hidden="false" customHeight="false" outlineLevel="0" collapsed="false">
      <c r="A60" s="89" t="s">
        <v>27</v>
      </c>
      <c r="B60" s="90" t="n">
        <v>20734.6666666667</v>
      </c>
      <c r="C60" s="91" t="n">
        <v>19449.6805555556</v>
      </c>
      <c r="D60" s="91" t="n">
        <v>14522.2430555556</v>
      </c>
      <c r="E60" s="92" t="n">
        <v>17807.2013888889</v>
      </c>
      <c r="F60" s="94" t="n">
        <v>43.575</v>
      </c>
      <c r="G60" s="94" t="n">
        <v>42.325</v>
      </c>
      <c r="H60" s="94" t="n">
        <v>42.901</v>
      </c>
      <c r="I60" s="96" t="n">
        <v>45.361</v>
      </c>
      <c r="J60" s="94" t="n">
        <v>46.9116666666667</v>
      </c>
      <c r="K60" s="94" t="n">
        <v>31.27</v>
      </c>
      <c r="L60" s="94" t="n">
        <v>39.3227380952381</v>
      </c>
      <c r="M60" s="93" t="n">
        <v>2.3142</v>
      </c>
      <c r="N60" s="94" t="n">
        <v>2.5708</v>
      </c>
      <c r="O60" s="95" t="n">
        <f aca="false">21.3972/6.36</f>
        <v>3.36433962264151</v>
      </c>
      <c r="P60" s="90" t="n">
        <f aca="false">J60/M60*1000</f>
        <v>20271.2240371043</v>
      </c>
      <c r="Q60" s="91" t="n">
        <f aca="false">J60/O60*1000</f>
        <v>13943.7963845737</v>
      </c>
      <c r="R60" s="91" t="n">
        <f aca="false">L60/M60*1000</f>
        <v>16991.935915322</v>
      </c>
      <c r="S60" s="91" t="n">
        <f aca="false">L60/O60*1000</f>
        <v>11688.1000451327</v>
      </c>
      <c r="T60" s="90" t="n">
        <v>79</v>
      </c>
      <c r="U60" s="91" t="n">
        <v>64</v>
      </c>
      <c r="V60" s="91" t="n">
        <v>-39</v>
      </c>
      <c r="W60" s="92" t="n">
        <v>-15</v>
      </c>
      <c r="X60" s="90" t="n">
        <v>76</v>
      </c>
      <c r="Y60" s="91" t="n">
        <v>51</v>
      </c>
      <c r="Z60" s="91" t="n">
        <v>-86</v>
      </c>
      <c r="AA60" s="92" t="n">
        <v>2</v>
      </c>
      <c r="AB60" s="98" t="n">
        <v>871</v>
      </c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99"/>
      <c r="GW60" s="99"/>
      <c r="GX60" s="99"/>
      <c r="GY60" s="99"/>
      <c r="GZ60" s="99"/>
      <c r="HA60" s="99"/>
      <c r="HB60" s="99"/>
      <c r="HC60" s="99"/>
      <c r="HD60" s="99"/>
      <c r="HE60" s="99"/>
      <c r="HF60" s="99"/>
      <c r="HG60" s="99"/>
      <c r="HH60" s="99"/>
      <c r="HI60" s="99"/>
      <c r="HJ60" s="99"/>
      <c r="HK60" s="99"/>
      <c r="HL60" s="99"/>
      <c r="HM60" s="99"/>
      <c r="HN60" s="99"/>
      <c r="HO60" s="99"/>
      <c r="HP60" s="99"/>
      <c r="HQ60" s="99"/>
      <c r="HR60" s="99"/>
      <c r="HS60" s="99"/>
      <c r="HT60" s="99"/>
      <c r="HU60" s="99"/>
      <c r="HV60" s="99"/>
      <c r="HW60" s="99"/>
      <c r="HX60" s="99"/>
      <c r="HY60" s="99"/>
      <c r="HZ60" s="99"/>
      <c r="IA60" s="99"/>
      <c r="IB60" s="99"/>
      <c r="IC60" s="99"/>
      <c r="ID60" s="99"/>
      <c r="IE60" s="99"/>
      <c r="IF60" s="99"/>
      <c r="IG60" s="99"/>
      <c r="IH60" s="99"/>
      <c r="II60" s="99"/>
      <c r="IJ60" s="99"/>
      <c r="IK60" s="99"/>
      <c r="IL60" s="99"/>
      <c r="IM60" s="99"/>
      <c r="IN60" s="99"/>
      <c r="IO60" s="99"/>
      <c r="IP60" s="99"/>
      <c r="IQ60" s="99"/>
      <c r="IR60" s="99"/>
      <c r="IS60" s="99"/>
      <c r="IT60" s="99"/>
      <c r="IU60" s="99"/>
      <c r="IV60" s="99"/>
      <c r="IW60" s="99"/>
    </row>
    <row r="61" customFormat="false" ht="12.75" hidden="false" customHeight="false" outlineLevel="0" collapsed="false">
      <c r="A61" s="183" t="s">
        <v>42</v>
      </c>
      <c r="B61" s="101"/>
      <c r="C61" s="107"/>
      <c r="D61" s="107"/>
      <c r="E61" s="184"/>
      <c r="F61" s="105"/>
      <c r="G61" s="105"/>
      <c r="H61" s="105"/>
      <c r="I61" s="104"/>
      <c r="J61" s="105" t="n">
        <v>45.25</v>
      </c>
      <c r="K61" s="105"/>
      <c r="L61" s="105" t="n">
        <v>38</v>
      </c>
      <c r="M61" s="104" t="n">
        <v>2.581</v>
      </c>
      <c r="N61" s="105" t="n">
        <v>3.057</v>
      </c>
      <c r="O61" s="106" t="n">
        <v>3.17</v>
      </c>
      <c r="P61" s="101" t="n">
        <f aca="false">J61/M61*1000</f>
        <v>17531.9643549012</v>
      </c>
      <c r="Q61" s="107" t="n">
        <f aca="false">J61/O61*1000</f>
        <v>14274.4479495268</v>
      </c>
      <c r="R61" s="108" t="n">
        <f aca="false">L61/M61*1000</f>
        <v>14722.9755908563</v>
      </c>
      <c r="S61" s="107" t="n">
        <f aca="false">L61*O61*1000</f>
        <v>120460</v>
      </c>
      <c r="T61" s="101"/>
      <c r="U61" s="107"/>
      <c r="V61" s="107"/>
      <c r="W61" s="184"/>
      <c r="X61" s="101"/>
      <c r="Y61" s="107"/>
      <c r="Z61" s="107"/>
      <c r="AA61" s="184"/>
      <c r="AB61" s="188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/>
      <c r="EE61" s="197"/>
      <c r="EF61" s="197"/>
      <c r="EG61" s="197"/>
      <c r="EH61" s="197"/>
      <c r="EI61" s="197"/>
      <c r="EJ61" s="197"/>
      <c r="EK61" s="197"/>
      <c r="EL61" s="197"/>
      <c r="EM61" s="197"/>
      <c r="EN61" s="197"/>
      <c r="EO61" s="197"/>
      <c r="EP61" s="197"/>
      <c r="EQ61" s="197"/>
      <c r="ER61" s="197"/>
      <c r="ES61" s="197"/>
      <c r="ET61" s="197"/>
      <c r="EU61" s="197"/>
      <c r="EV61" s="197"/>
      <c r="EW61" s="197"/>
      <c r="EX61" s="197"/>
      <c r="EY61" s="197"/>
      <c r="EZ61" s="197"/>
      <c r="FA61" s="197"/>
      <c r="FB61" s="197"/>
      <c r="FC61" s="197"/>
      <c r="FD61" s="197"/>
      <c r="FE61" s="197"/>
      <c r="FF61" s="197"/>
      <c r="FG61" s="197"/>
      <c r="FH61" s="197"/>
      <c r="FI61" s="197"/>
      <c r="FJ61" s="197"/>
      <c r="FK61" s="197"/>
      <c r="FL61" s="197"/>
      <c r="FM61" s="197"/>
      <c r="FN61" s="197"/>
      <c r="FO61" s="197"/>
      <c r="FP61" s="197"/>
      <c r="FQ61" s="197"/>
      <c r="FR61" s="197"/>
      <c r="FS61" s="197"/>
      <c r="FT61" s="197"/>
      <c r="FU61" s="197"/>
      <c r="FV61" s="197"/>
      <c r="FW61" s="197"/>
      <c r="FX61" s="197"/>
      <c r="FY61" s="197"/>
      <c r="FZ61" s="197"/>
      <c r="GA61" s="197"/>
      <c r="GB61" s="197"/>
      <c r="GC61" s="197"/>
      <c r="GD61" s="197"/>
      <c r="GE61" s="197"/>
      <c r="GF61" s="197"/>
      <c r="GG61" s="197"/>
      <c r="GH61" s="197"/>
      <c r="GI61" s="197"/>
      <c r="GJ61" s="197"/>
      <c r="GK61" s="197"/>
      <c r="GL61" s="197"/>
      <c r="GM61" s="197"/>
      <c r="GN61" s="197"/>
      <c r="GO61" s="197"/>
      <c r="GP61" s="197"/>
      <c r="GQ61" s="197"/>
      <c r="GR61" s="197"/>
      <c r="GS61" s="197"/>
      <c r="GT61" s="197"/>
      <c r="GU61" s="197"/>
      <c r="GV61" s="197"/>
      <c r="GW61" s="197"/>
      <c r="GX61" s="197"/>
      <c r="GY61" s="197"/>
      <c r="GZ61" s="197"/>
      <c r="HA61" s="197"/>
      <c r="HB61" s="197"/>
      <c r="HC61" s="197"/>
      <c r="HD61" s="197"/>
      <c r="HE61" s="197"/>
      <c r="HF61" s="197"/>
      <c r="HG61" s="197"/>
      <c r="HH61" s="197"/>
      <c r="HI61" s="197"/>
      <c r="HJ61" s="197"/>
      <c r="HK61" s="197"/>
      <c r="HL61" s="197"/>
      <c r="HM61" s="197"/>
      <c r="HN61" s="197"/>
      <c r="HO61" s="197"/>
      <c r="HP61" s="197"/>
      <c r="HQ61" s="197"/>
      <c r="HR61" s="197"/>
      <c r="HS61" s="197"/>
      <c r="HT61" s="197"/>
      <c r="HU61" s="197"/>
      <c r="HV61" s="197"/>
      <c r="HW61" s="197"/>
      <c r="HX61" s="197"/>
      <c r="HY61" s="197"/>
      <c r="HZ61" s="197"/>
      <c r="IA61" s="197"/>
      <c r="IB61" s="197"/>
      <c r="IC61" s="197"/>
      <c r="ID61" s="197"/>
      <c r="IE61" s="197"/>
      <c r="IF61" s="197"/>
      <c r="IG61" s="197"/>
      <c r="IH61" s="197"/>
      <c r="II61" s="197"/>
      <c r="IJ61" s="197"/>
      <c r="IK61" s="197"/>
      <c r="IL61" s="197"/>
      <c r="IM61" s="197"/>
      <c r="IN61" s="197"/>
      <c r="IO61" s="197"/>
      <c r="IP61" s="197"/>
      <c r="IQ61" s="197"/>
      <c r="IR61" s="197"/>
      <c r="IS61" s="197"/>
      <c r="IT61" s="197"/>
      <c r="IU61" s="197"/>
      <c r="IV61" s="197"/>
      <c r="IW61" s="197"/>
    </row>
    <row r="62" customFormat="false" ht="12.75" hidden="false" customHeight="false" outlineLevel="0" collapsed="false">
      <c r="A62" s="112"/>
    </row>
    <row r="63" customFormat="false" ht="12.75" hidden="false" customHeight="false" outlineLevel="0" collapsed="false">
      <c r="A63" s="113" t="s">
        <v>29</v>
      </c>
      <c r="B63" s="57" t="n">
        <f aca="false">MAX(B4:B15)</f>
        <v>28699</v>
      </c>
      <c r="C63" s="58" t="n">
        <f aca="false">AVERAGE(C4:C15)</f>
        <v>18413.9546368968</v>
      </c>
      <c r="D63" s="58" t="n">
        <f aca="false">AVERAGE(D4:D15)</f>
        <v>13920.8619991679</v>
      </c>
      <c r="E63" s="59" t="n">
        <f aca="false">AVERAGE(E4:E15)</f>
        <v>16993.8426047267</v>
      </c>
      <c r="F63" s="60" t="n">
        <f aca="false">AVERAGE(F4:F15)</f>
        <v>24.8420284935749</v>
      </c>
      <c r="G63" s="61" t="n">
        <f aca="false">AVERAGE(G4:G15)</f>
        <v>22.8182100935955</v>
      </c>
      <c r="H63" s="62" t="n">
        <f aca="false">AVERAGE(H4:H15)</f>
        <v>23.8301192935852</v>
      </c>
      <c r="I63" s="61"/>
      <c r="J63" s="61"/>
      <c r="K63" s="61"/>
      <c r="L63" s="61"/>
      <c r="M63" s="60" t="n">
        <f aca="false">AVERAGE(M4:M15)</f>
        <v>2.48433333333333</v>
      </c>
      <c r="N63" s="61" t="n">
        <f aca="false">AVERAGE(N4:N15)</f>
        <v>2.8610162037037</v>
      </c>
      <c r="O63" s="62" t="n">
        <f aca="false">AVERAGE(O4:O15)</f>
        <v>2.65050012812606</v>
      </c>
      <c r="P63" s="57"/>
      <c r="Q63" s="58"/>
      <c r="R63" s="58"/>
      <c r="S63" s="58"/>
      <c r="T63" s="57" t="n">
        <f aca="false">AVERAGE(T4:T15)</f>
        <v>62.1798899129544</v>
      </c>
      <c r="U63" s="58" t="n">
        <f aca="false">AVERAGE(U4:U15)</f>
        <v>48.4407514080901</v>
      </c>
      <c r="V63" s="58" t="n">
        <f aca="false">SUM(V4:V15)</f>
        <v>-248</v>
      </c>
      <c r="W63" s="59" t="n">
        <f aca="false">SUM(W4:W15)</f>
        <v>73</v>
      </c>
      <c r="X63" s="57" t="n">
        <f aca="false">AVERAGE(X4:X15)</f>
        <v>56.5287634408602</v>
      </c>
      <c r="Y63" s="58" t="n">
        <f aca="false">AVERAGE(Y4:Y15)</f>
        <v>37.640616999488</v>
      </c>
      <c r="Z63" s="58" t="n">
        <f aca="false">SUM(Z4:Z15)</f>
        <v>148</v>
      </c>
      <c r="AA63" s="59" t="n">
        <f aca="false">SUM(AA4:AA15)</f>
        <v>-32</v>
      </c>
      <c r="AB63" s="59" t="n">
        <f aca="false">AVERAGE(AB4:AB15)</f>
        <v>1108.67118055556</v>
      </c>
    </row>
    <row r="64" customFormat="false" ht="12.75" hidden="false" customHeight="false" outlineLevel="0" collapsed="false">
      <c r="A64" s="114" t="s">
        <v>30</v>
      </c>
      <c r="B64" s="65" t="n">
        <f aca="false">MAX(B16:B27)</f>
        <v>28161</v>
      </c>
      <c r="C64" s="66" t="n">
        <f aca="false">AVERAGE(C16:C27)</f>
        <v>18736.8944192428</v>
      </c>
      <c r="D64" s="66" t="n">
        <f aca="false">AVERAGE(D16:D27)</f>
        <v>14102.8733710958</v>
      </c>
      <c r="E64" s="67" t="n">
        <f aca="false">AVERAGE(E16:E27)</f>
        <v>17274.8074468766</v>
      </c>
      <c r="F64" s="68" t="n">
        <f aca="false">AVERAGE(F16:F27)</f>
        <v>25.147988776345</v>
      </c>
      <c r="G64" s="69" t="n">
        <f aca="false">AVERAGE(G16:G27)</f>
        <v>22.2212443744457</v>
      </c>
      <c r="H64" s="70" t="n">
        <f aca="false">AVERAGE(H16:H27)</f>
        <v>23.6846165753953</v>
      </c>
      <c r="I64" s="69"/>
      <c r="J64" s="69"/>
      <c r="K64" s="69"/>
      <c r="L64" s="69"/>
      <c r="M64" s="68" t="n">
        <f aca="false">AVERAGE(M16:M27)</f>
        <v>2.080725</v>
      </c>
      <c r="N64" s="69" t="n">
        <f aca="false">AVERAGE(N16:N27)</f>
        <v>2.35064433217979</v>
      </c>
      <c r="O64" s="70" t="n">
        <f aca="false">AVERAGE(O16:O27)</f>
        <v>1.92721785948138</v>
      </c>
      <c r="P64" s="65"/>
      <c r="Q64" s="66"/>
      <c r="R64" s="66"/>
      <c r="S64" s="66"/>
      <c r="T64" s="65" t="n">
        <f aca="false">AVERAGE(T16:T27)</f>
        <v>64.2269265232975</v>
      </c>
      <c r="U64" s="66" t="n">
        <f aca="false">AVERAGE(U16:U27)</f>
        <v>51.4330581157194</v>
      </c>
      <c r="V64" s="66" t="n">
        <f aca="false">SUM(V16:V27)</f>
        <v>-1015</v>
      </c>
      <c r="W64" s="67" t="n">
        <f aca="false">SUM(W16:W27)</f>
        <v>250</v>
      </c>
      <c r="X64" s="65" t="n">
        <f aca="false">AVERAGE(X16:X27)</f>
        <v>59.8519137224782</v>
      </c>
      <c r="Y64" s="66" t="n">
        <f aca="false">AVERAGE(Y16:Y27)</f>
        <v>41.2355862775218</v>
      </c>
      <c r="Z64" s="66" t="n">
        <f aca="false">SUM(Z16:Z27)</f>
        <v>-991</v>
      </c>
      <c r="AA64" s="67" t="n">
        <f aca="false">SUM(AA16:AA27)</f>
        <v>121</v>
      </c>
      <c r="AB64" s="67" t="n">
        <f aca="false">AVERAGE(AB16:AB27)</f>
        <v>1623.54826388889</v>
      </c>
    </row>
    <row r="65" customFormat="false" ht="12.75" hidden="false" customHeight="false" outlineLevel="0" collapsed="false">
      <c r="A65" s="115" t="s">
        <v>31</v>
      </c>
      <c r="B65" s="73" t="n">
        <f aca="false">MAX(B28:B39)</f>
        <v>30311</v>
      </c>
      <c r="C65" s="74" t="n">
        <f aca="false">AVERAGE(C28:C39)</f>
        <v>19307.7848514305</v>
      </c>
      <c r="D65" s="74" t="n">
        <f aca="false">AVERAGE(D28:D39)</f>
        <v>14648.1158850166</v>
      </c>
      <c r="E65" s="75" t="n">
        <f aca="false">AVERAGE(E28:E39)</f>
        <v>17843.1082695959</v>
      </c>
      <c r="F65" s="76" t="n">
        <f aca="false">AVERAGE(F28:F39)</f>
        <v>33.5711908153575</v>
      </c>
      <c r="G65" s="77" t="n">
        <f aca="false">AVERAGE(G28:G39)</f>
        <v>28.5346555759056</v>
      </c>
      <c r="H65" s="78" t="n">
        <f aca="false">AVERAGE(H28:H39)</f>
        <v>31.0529231956315</v>
      </c>
      <c r="I65" s="77"/>
      <c r="J65" s="77"/>
      <c r="K65" s="77"/>
      <c r="L65" s="77"/>
      <c r="M65" s="76" t="n">
        <f aca="false">AVERAGE(M28:M39)</f>
        <v>2.25533333333333</v>
      </c>
      <c r="N65" s="77" t="n">
        <f aca="false">AVERAGE(N28:N39)</f>
        <v>2.62351769492558</v>
      </c>
      <c r="O65" s="78" t="n">
        <f aca="false">AVERAGE(O28:O39)</f>
        <v>2.42355345481387</v>
      </c>
      <c r="P65" s="73"/>
      <c r="Q65" s="74"/>
      <c r="R65" s="74"/>
      <c r="S65" s="74"/>
      <c r="T65" s="73" t="n">
        <f aca="false">AVERAGE(T28:T39)</f>
        <v>63.8527137736815</v>
      </c>
      <c r="U65" s="74" t="n">
        <f aca="false">AVERAGE(U28:U39)</f>
        <v>50.0124743983615</v>
      </c>
      <c r="V65" s="74" t="n">
        <f aca="false">SUM(V28:V39)</f>
        <v>-596</v>
      </c>
      <c r="W65" s="75" t="n">
        <f aca="false">SUM(W28:W39)</f>
        <v>330</v>
      </c>
      <c r="X65" s="73" t="n">
        <f aca="false">AVERAGE(X28:X39)</f>
        <v>59.3568228366615</v>
      </c>
      <c r="Y65" s="74" t="n">
        <f aca="false">AVERAGE(Y28:Y39)</f>
        <v>39.3025089605735</v>
      </c>
      <c r="Z65" s="74" t="n">
        <f aca="false">SUM(Z28:Z39)</f>
        <v>-436</v>
      </c>
      <c r="AA65" s="75" t="n">
        <f aca="false">SUM(AA28:AA39)</f>
        <v>214</v>
      </c>
      <c r="AB65" s="75" t="n">
        <f aca="false">AVERAGE(AB28:AB39)</f>
        <v>2985.63869047619</v>
      </c>
    </row>
    <row r="66" customFormat="false" ht="12.75" hidden="false" customHeight="false" outlineLevel="0" collapsed="false">
      <c r="A66" s="114" t="s">
        <v>32</v>
      </c>
      <c r="B66" s="65" t="n">
        <f aca="false">MAX(B40:B51)</f>
        <v>28138</v>
      </c>
      <c r="C66" s="66" t="n">
        <f aca="false">AVERAGE(C40:C51)</f>
        <v>19301.9912833318</v>
      </c>
      <c r="D66" s="66" t="n">
        <f aca="false">AVERAGE(D40:D51)</f>
        <v>14636.257437276</v>
      </c>
      <c r="E66" s="67" t="n">
        <f aca="false">AVERAGE(E40:E51)</f>
        <v>17829.406680262</v>
      </c>
      <c r="F66" s="68" t="n">
        <f aca="false">AVERAGE(F40:F51)</f>
        <v>54.6697691408007</v>
      </c>
      <c r="G66" s="69" t="n">
        <f aca="false">AVERAGE(G40:G51)</f>
        <v>49.8047212719298</v>
      </c>
      <c r="H66" s="70" t="n">
        <f aca="false">AVERAGE(H40:H51)</f>
        <v>52.2382118730319</v>
      </c>
      <c r="I66" s="69" t="n">
        <f aca="false">AVERAGE(I40:I51)</f>
        <v>61.4833325134758</v>
      </c>
      <c r="J66" s="69" t="n">
        <f aca="false">AVERAGE(J40:J51)</f>
        <v>67.7571266870418</v>
      </c>
      <c r="K66" s="69" t="n">
        <f aca="false">AVERAGE(K40:K51)</f>
        <v>37.1484300744126</v>
      </c>
      <c r="L66" s="69" t="n">
        <f aca="false">AVERAGE(L40:L51)</f>
        <v>36.3223337493784</v>
      </c>
      <c r="M66" s="68" t="n">
        <f aca="false">AVERAGE(M40:M51)</f>
        <v>4.282575</v>
      </c>
      <c r="N66" s="69" t="n">
        <f aca="false">AVERAGE(N40:N51)</f>
        <v>5.35490628476085</v>
      </c>
      <c r="O66" s="70" t="n">
        <f aca="false">AVERAGE(O40:O51)</f>
        <v>3.93238704455059</v>
      </c>
      <c r="P66" s="65" t="n">
        <f aca="false">AVERAGE(P40:P51)</f>
        <v>14657.0579068096</v>
      </c>
      <c r="Q66" s="66" t="n">
        <f aca="false">AVERAGE(Q40:Q51)</f>
        <v>15556.4464066245</v>
      </c>
      <c r="R66" s="66" t="n">
        <f aca="false">AVERAGE(R40:R51)</f>
        <v>8099.59390288263</v>
      </c>
      <c r="S66" s="66" t="n">
        <f aca="false">AVERAGE(S40:S51)</f>
        <v>8979.74433527664</v>
      </c>
      <c r="T66" s="65" t="n">
        <f aca="false">AVERAGE(T40:T51)</f>
        <v>61.5203188728217</v>
      </c>
      <c r="U66" s="66" t="n">
        <f aca="false">AVERAGE(U40:U51)</f>
        <v>48.0984674329502</v>
      </c>
      <c r="V66" s="66" t="n">
        <f aca="false">SUM(V40:V51)</f>
        <v>-59</v>
      </c>
      <c r="W66" s="67" t="n">
        <f aca="false">SUM(W40:W51)</f>
        <v>10</v>
      </c>
      <c r="X66" s="65" t="n">
        <f aca="false">AVERAGE(X40:X51)</f>
        <v>56.254532814238</v>
      </c>
      <c r="Y66" s="66" t="n">
        <f aca="false">AVERAGE(Y40:Y51)</f>
        <v>37.7975713756025</v>
      </c>
      <c r="Z66" s="66" t="n">
        <f aca="false">SUM(Z40:Z51)</f>
        <v>151</v>
      </c>
      <c r="AA66" s="67" t="n">
        <f aca="false">SUM(AA40:AA51)</f>
        <v>-71</v>
      </c>
      <c r="AB66" s="67" t="n">
        <f aca="false">AVERAGE(AB40:AB51)</f>
        <v>2548.14528769841</v>
      </c>
    </row>
    <row r="67" customFormat="false" ht="12.75" hidden="false" customHeight="false" outlineLevel="0" collapsed="false">
      <c r="A67" s="116" t="s">
        <v>33</v>
      </c>
      <c r="B67" s="117" t="n">
        <f aca="false">MAX(B52:B60)</f>
        <v>30982</v>
      </c>
      <c r="C67" s="118" t="n">
        <f aca="false">AVERAGE(C52:C60)</f>
        <v>19889.3605305346</v>
      </c>
      <c r="D67" s="118" t="n">
        <f aca="false">AVERAGE(D52:D60)</f>
        <v>14990.6210468586</v>
      </c>
      <c r="E67" s="119" t="n">
        <f aca="false">AVERAGE(E52:E60)</f>
        <v>18256.4473693093</v>
      </c>
      <c r="F67" s="120" t="n">
        <f aca="false">AVERAGE(F52:F60)</f>
        <v>65.4243555555556</v>
      </c>
      <c r="G67" s="121" t="n">
        <f aca="false">AVERAGE(G52:G60)</f>
        <v>63.0573</v>
      </c>
      <c r="H67" s="122" t="n">
        <f aca="false">AVERAGE(H52:H60)</f>
        <v>64.2699888888889</v>
      </c>
      <c r="I67" s="121" t="n">
        <f aca="false">AVERAGE(I52:I60)</f>
        <v>63.2804224079564</v>
      </c>
      <c r="J67" s="121" t="n">
        <f aca="false">AVERAGE(J52:J60)</f>
        <v>63.4425954343791</v>
      </c>
      <c r="K67" s="121" t="n">
        <f aca="false">AVERAGE(K52:K60)</f>
        <v>38.600898144599</v>
      </c>
      <c r="L67" s="121" t="n">
        <f aca="false">AVERAGE(L52:L60)</f>
        <v>38.7309600959184</v>
      </c>
      <c r="M67" s="120" t="n">
        <f aca="false">AVERAGE(M52:M60)</f>
        <v>4.53302222222222</v>
      </c>
      <c r="N67" s="121" t="n">
        <f aca="false">AVERAGE(N52:N60)</f>
        <v>5.23049770438642</v>
      </c>
      <c r="O67" s="122" t="n">
        <f aca="false">AVERAGE(O52:O60)</f>
        <v>3.47678665680379</v>
      </c>
      <c r="P67" s="117" t="n">
        <f aca="false">AVERAGE(P52:P60)</f>
        <v>15949.8029697561</v>
      </c>
      <c r="Q67" s="118" t="n">
        <f aca="false">AVERAGE(Q52:Q60)</f>
        <v>18415.8093525496</v>
      </c>
      <c r="R67" s="118" t="n">
        <f aca="false">AVERAGE(R52:R60)</f>
        <v>9583.56142323983</v>
      </c>
      <c r="S67" s="118" t="n">
        <f aca="false">AVERAGE(S52:S60)</f>
        <v>11100.1671100587</v>
      </c>
      <c r="T67" s="117" t="n">
        <f aca="false">AVERAGE(T52:T60)</f>
        <v>65.6906468680662</v>
      </c>
      <c r="U67" s="118" t="n">
        <f aca="false">AVERAGE(U52:U60)</f>
        <v>51.7698498037208</v>
      </c>
      <c r="V67" s="118" t="n">
        <f aca="false">SUM(V52:V60)</f>
        <v>-150</v>
      </c>
      <c r="W67" s="119" t="n">
        <f aca="false">SUM(W52:W60)</f>
        <v>365</v>
      </c>
      <c r="X67" s="117" t="n">
        <f aca="false">AVERAGE(X52:X60)</f>
        <v>61.5377026796382</v>
      </c>
      <c r="Y67" s="118" t="n">
        <f aca="false">AVERAGE(Y52:Y60)</f>
        <v>41.3067759003243</v>
      </c>
      <c r="Z67" s="118" t="n">
        <f aca="false">SUM(Z52:Z60)</f>
        <v>-194</v>
      </c>
      <c r="AA67" s="119" t="n">
        <f aca="false">SUM(AA52:AA60)</f>
        <v>201</v>
      </c>
      <c r="AB67" s="119" t="n">
        <f aca="false">AVERAGE(AB52:AB60)</f>
        <v>2145.23293650794</v>
      </c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3"/>
      <c r="FX67" s="123"/>
      <c r="FY67" s="123"/>
      <c r="FZ67" s="123"/>
      <c r="GA67" s="123"/>
      <c r="GB67" s="123"/>
      <c r="GC67" s="123"/>
      <c r="GD67" s="123"/>
      <c r="GE67" s="123"/>
      <c r="GF67" s="123"/>
      <c r="GG67" s="123"/>
      <c r="GH67" s="123"/>
      <c r="GI67" s="123"/>
      <c r="GJ67" s="123"/>
      <c r="GK67" s="123"/>
      <c r="GL67" s="123"/>
      <c r="GM67" s="123"/>
      <c r="GN67" s="123"/>
      <c r="GO67" s="123"/>
      <c r="GP67" s="123"/>
      <c r="GQ67" s="123"/>
      <c r="GR67" s="123"/>
      <c r="GS67" s="123"/>
      <c r="GT67" s="123"/>
      <c r="GU67" s="123"/>
      <c r="GV67" s="123"/>
      <c r="GW67" s="123"/>
      <c r="GX67" s="123"/>
      <c r="GY67" s="123"/>
      <c r="GZ67" s="123"/>
      <c r="HA67" s="123"/>
      <c r="HB67" s="123"/>
      <c r="HC67" s="123"/>
      <c r="HD67" s="123"/>
      <c r="HE67" s="123"/>
      <c r="HF67" s="123"/>
      <c r="HG67" s="123"/>
      <c r="HH67" s="123"/>
      <c r="HI67" s="123"/>
      <c r="HJ67" s="123"/>
      <c r="HK67" s="123"/>
      <c r="HL67" s="123"/>
      <c r="HM67" s="123"/>
      <c r="HN67" s="123"/>
      <c r="HO67" s="123"/>
      <c r="HP67" s="123"/>
      <c r="HQ67" s="123"/>
      <c r="HR67" s="123"/>
      <c r="HS67" s="123"/>
      <c r="HT67" s="123"/>
      <c r="HU67" s="123"/>
      <c r="HV67" s="123"/>
      <c r="HW67" s="123"/>
      <c r="HX67" s="123"/>
      <c r="HY67" s="123"/>
      <c r="HZ67" s="123"/>
      <c r="IA67" s="123"/>
      <c r="IB67" s="123"/>
      <c r="IC67" s="123"/>
      <c r="ID67" s="123"/>
      <c r="IE67" s="123"/>
      <c r="IF67" s="123"/>
      <c r="IG67" s="123"/>
      <c r="IH67" s="123"/>
      <c r="II67" s="123"/>
      <c r="IJ67" s="123"/>
      <c r="IK67" s="123"/>
      <c r="IL67" s="123"/>
      <c r="IM67" s="123"/>
      <c r="IN67" s="123"/>
      <c r="IO67" s="123"/>
      <c r="IP67" s="123"/>
      <c r="IQ67" s="123"/>
      <c r="IR67" s="123"/>
      <c r="IS67" s="123"/>
      <c r="IT67" s="123"/>
      <c r="IU67" s="123"/>
      <c r="IV67" s="123"/>
      <c r="IW67" s="123"/>
    </row>
    <row r="68" customFormat="false" ht="12.75" hidden="false" customHeight="false" outlineLevel="0" collapsed="false">
      <c r="A68" s="124"/>
      <c r="B68" s="125"/>
      <c r="C68" s="125"/>
      <c r="D68" s="125"/>
      <c r="E68" s="125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3"/>
      <c r="DQ68" s="123"/>
      <c r="DR68" s="123"/>
      <c r="DS68" s="123"/>
      <c r="DT68" s="123"/>
      <c r="DU68" s="123"/>
      <c r="DV68" s="123"/>
      <c r="DW68" s="123"/>
      <c r="DX68" s="123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3"/>
      <c r="EQ68" s="123"/>
      <c r="ER68" s="123"/>
      <c r="ES68" s="123"/>
      <c r="ET68" s="123"/>
      <c r="EU68" s="123"/>
      <c r="EV68" s="123"/>
      <c r="EW68" s="123"/>
      <c r="EX68" s="123"/>
      <c r="EY68" s="123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3"/>
      <c r="FK68" s="123"/>
      <c r="FL68" s="123"/>
      <c r="FM68" s="123"/>
      <c r="FN68" s="123"/>
      <c r="FO68" s="123"/>
      <c r="FP68" s="123"/>
      <c r="FQ68" s="123"/>
      <c r="FR68" s="123"/>
      <c r="FS68" s="123"/>
      <c r="FT68" s="123"/>
      <c r="FU68" s="123"/>
      <c r="FV68" s="123"/>
      <c r="FW68" s="123"/>
      <c r="FX68" s="123"/>
      <c r="FY68" s="123"/>
      <c r="FZ68" s="123"/>
      <c r="GA68" s="123"/>
      <c r="GB68" s="123"/>
      <c r="GC68" s="123"/>
      <c r="GD68" s="123"/>
      <c r="GE68" s="123"/>
      <c r="GF68" s="123"/>
      <c r="GG68" s="123"/>
      <c r="GH68" s="123"/>
      <c r="GI68" s="123"/>
      <c r="GJ68" s="123"/>
      <c r="GK68" s="123"/>
      <c r="GL68" s="123"/>
      <c r="GM68" s="123"/>
      <c r="GN68" s="123"/>
      <c r="GO68" s="123"/>
      <c r="GP68" s="123"/>
      <c r="GQ68" s="123"/>
      <c r="GR68" s="123"/>
      <c r="GS68" s="123"/>
      <c r="GT68" s="123"/>
      <c r="GU68" s="123"/>
      <c r="GV68" s="123"/>
      <c r="GW68" s="123"/>
      <c r="GX68" s="123"/>
      <c r="GY68" s="123"/>
      <c r="GZ68" s="123"/>
      <c r="HA68" s="123"/>
      <c r="HB68" s="123"/>
      <c r="HC68" s="123"/>
      <c r="HD68" s="123"/>
      <c r="HE68" s="123"/>
      <c r="HF68" s="123"/>
      <c r="HG68" s="123"/>
      <c r="HH68" s="123"/>
      <c r="HI68" s="123"/>
      <c r="HJ68" s="123"/>
      <c r="HK68" s="123"/>
      <c r="HL68" s="123"/>
      <c r="HM68" s="123"/>
      <c r="HN68" s="123"/>
      <c r="HO68" s="123"/>
      <c r="HP68" s="123"/>
      <c r="HQ68" s="123"/>
      <c r="HR68" s="123"/>
      <c r="HS68" s="123"/>
      <c r="HT68" s="123"/>
      <c r="HU68" s="123"/>
      <c r="HV68" s="123"/>
      <c r="HW68" s="123"/>
      <c r="HX68" s="123"/>
      <c r="HY68" s="123"/>
      <c r="HZ68" s="123"/>
      <c r="IA68" s="123"/>
      <c r="IB68" s="123"/>
      <c r="IC68" s="123"/>
      <c r="ID68" s="123"/>
      <c r="IE68" s="123"/>
      <c r="IF68" s="123"/>
      <c r="IG68" s="123"/>
      <c r="IH68" s="123"/>
      <c r="II68" s="123"/>
      <c r="IJ68" s="123"/>
      <c r="IK68" s="123"/>
      <c r="IL68" s="123"/>
      <c r="IM68" s="123"/>
      <c r="IN68" s="123"/>
      <c r="IO68" s="123"/>
      <c r="IP68" s="123"/>
      <c r="IQ68" s="123"/>
      <c r="IR68" s="123"/>
      <c r="IS68" s="123"/>
      <c r="IT68" s="123"/>
      <c r="IU68" s="123"/>
      <c r="IV68" s="123"/>
      <c r="IW68" s="123"/>
    </row>
    <row r="69" customFormat="false" ht="12.75" hidden="false" customHeight="false" outlineLevel="0" collapsed="false">
      <c r="A69" s="127" t="s">
        <v>34</v>
      </c>
      <c r="B69" s="128"/>
      <c r="C69" s="129"/>
      <c r="D69" s="129"/>
      <c r="E69" s="130"/>
      <c r="F69" s="132"/>
      <c r="G69" s="132"/>
      <c r="H69" s="132"/>
      <c r="I69" s="131"/>
      <c r="J69" s="132" t="n">
        <v>56.19</v>
      </c>
      <c r="K69" s="132"/>
      <c r="L69" s="132" t="n">
        <v>38.47</v>
      </c>
      <c r="M69" s="131" t="n">
        <v>3.105</v>
      </c>
      <c r="N69" s="132" t="n">
        <v>3.808</v>
      </c>
      <c r="O69" s="133" t="n">
        <v>3.16</v>
      </c>
      <c r="P69" s="134" t="n">
        <f aca="false">J69/M69*1000</f>
        <v>18096.6183574879</v>
      </c>
      <c r="Q69" s="129" t="n">
        <f aca="false">J69/O69*1000</f>
        <v>17781.6455696203</v>
      </c>
      <c r="R69" s="129" t="n">
        <f aca="false">L69/M69*1000</f>
        <v>12389.694041868</v>
      </c>
      <c r="S69" s="130" t="n">
        <f aca="false">L69*O69*1000</f>
        <v>121565.2</v>
      </c>
      <c r="T69" s="128"/>
      <c r="U69" s="129"/>
      <c r="V69" s="129"/>
      <c r="W69" s="130"/>
      <c r="X69" s="128"/>
      <c r="Y69" s="129"/>
      <c r="Z69" s="129"/>
      <c r="AA69" s="130"/>
      <c r="AB69" s="130"/>
    </row>
    <row r="70" customFormat="false" ht="12.75" hidden="false" customHeight="false" outlineLevel="0" collapsed="false">
      <c r="A70" s="135" t="s">
        <v>35</v>
      </c>
      <c r="B70" s="136"/>
      <c r="C70" s="137"/>
      <c r="D70" s="137"/>
      <c r="E70" s="138"/>
      <c r="F70" s="140"/>
      <c r="G70" s="140"/>
      <c r="H70" s="140"/>
      <c r="I70" s="139"/>
      <c r="J70" s="140" t="n">
        <v>55.22</v>
      </c>
      <c r="K70" s="140"/>
      <c r="L70" s="140" t="n">
        <v>37.14</v>
      </c>
      <c r="M70" s="139" t="n">
        <v>3.266</v>
      </c>
      <c r="N70" s="140" t="n">
        <v>3.96</v>
      </c>
      <c r="O70" s="141" t="n">
        <v>3</v>
      </c>
      <c r="P70" s="136" t="n">
        <f aca="false">J70/M70*1000</f>
        <v>16907.5321494183</v>
      </c>
      <c r="Q70" s="137" t="n">
        <f aca="false">J70/O70*1000</f>
        <v>18406.6666666667</v>
      </c>
      <c r="R70" s="137" t="n">
        <f aca="false">L70/M70*1000</f>
        <v>11371.7085119412</v>
      </c>
      <c r="S70" s="138" t="n">
        <f aca="false">L70*O70*1000</f>
        <v>111420</v>
      </c>
      <c r="T70" s="136"/>
      <c r="U70" s="137"/>
      <c r="V70" s="137"/>
      <c r="W70" s="138"/>
      <c r="X70" s="136"/>
      <c r="Y70" s="137"/>
      <c r="Z70" s="137"/>
      <c r="AA70" s="138"/>
      <c r="AB70" s="138"/>
    </row>
    <row r="71" customFormat="false" ht="12.75" hidden="false" customHeight="false" outlineLevel="0" collapsed="false">
      <c r="A71" s="142"/>
    </row>
    <row r="72" customFormat="false" ht="12.75" hidden="false" customHeight="false" outlineLevel="0" collapsed="false">
      <c r="A72" s="143" t="s">
        <v>36</v>
      </c>
      <c r="B72" s="144" t="n">
        <v>20492.3563971542</v>
      </c>
      <c r="C72" s="145" t="n">
        <v>18940.1562977255</v>
      </c>
      <c r="D72" s="145" t="n">
        <f aca="false">AVERAGE(D63:D67)</f>
        <v>14459.745947883</v>
      </c>
      <c r="E72" s="146" t="n">
        <f aca="false">AVERAGE(E63:E67)</f>
        <v>17639.5224741541</v>
      </c>
      <c r="F72" s="147" t="n">
        <f aca="false">AVERAGE(F63:F67)</f>
        <v>40.7310665563267</v>
      </c>
      <c r="G72" s="147" t="n">
        <f aca="false">AVERAGE(G63:G67)</f>
        <v>37.2872262631753</v>
      </c>
      <c r="H72" s="147" t="n">
        <f aca="false">AVERAGE(H63:H67)</f>
        <v>39.0151719653066</v>
      </c>
      <c r="I72" s="148" t="n">
        <f aca="false">AVERAGE(I63:I67)</f>
        <v>62.3818774607161</v>
      </c>
      <c r="J72" s="147" t="n">
        <f aca="false">AVERAGE(J63:J67)</f>
        <v>65.5998610607104</v>
      </c>
      <c r="K72" s="147" t="n">
        <f aca="false">AVERAGE(K63:K67)</f>
        <v>37.8746641095058</v>
      </c>
      <c r="L72" s="149" t="n">
        <f aca="false">AVERAGE(L63:L67)</f>
        <v>37.5266469226484</v>
      </c>
      <c r="M72" s="147" t="n">
        <f aca="false">AVERAGE(M63:M67)</f>
        <v>3.12719777777778</v>
      </c>
      <c r="N72" s="147" t="n">
        <f aca="false">AVERAGE(N63:N67)</f>
        <v>3.68411644399127</v>
      </c>
      <c r="O72" s="147" t="n">
        <f aca="false">AVERAGE(O63:O67)</f>
        <v>2.88208902875514</v>
      </c>
      <c r="P72" s="144" t="n">
        <f aca="false">AVERAGE(P63:P67)</f>
        <v>15303.4304382829</v>
      </c>
      <c r="Q72" s="145" t="n">
        <f aca="false">AVERAGE(Q63:Q67)</f>
        <v>16986.127879587</v>
      </c>
      <c r="R72" s="145" t="n">
        <f aca="false">AVERAGE(R63:R67)</f>
        <v>8841.57766306123</v>
      </c>
      <c r="S72" s="146" t="n">
        <f aca="false">AVERAGE(S63:S67)</f>
        <v>10039.9557226676</v>
      </c>
      <c r="T72" s="144" t="n">
        <f aca="false">AVERAGE(T63:T67)</f>
        <v>63.4940991901643</v>
      </c>
      <c r="U72" s="145" t="n">
        <f aca="false">AVERAGE(U63:U67)</f>
        <v>49.9509202317684</v>
      </c>
      <c r="V72" s="145" t="n">
        <f aca="false">SUM(V63:V67)</f>
        <v>-2068</v>
      </c>
      <c r="W72" s="146" t="n">
        <f aca="false">SUM(W63:W67)</f>
        <v>1028</v>
      </c>
      <c r="X72" s="144" t="n">
        <f aca="false">AVERAGE(X63:X67)</f>
        <v>58.7059470987752</v>
      </c>
      <c r="Y72" s="145" t="n">
        <f aca="false">AVERAGE(Y63:Y67)</f>
        <v>39.456611902702</v>
      </c>
      <c r="Z72" s="145" t="n">
        <f aca="false">SUM(Z63:Z67)</f>
        <v>-1322</v>
      </c>
      <c r="AA72" s="146" t="n">
        <f aca="false">SUM(AA63:AA67)</f>
        <v>433</v>
      </c>
      <c r="AB72" s="150" t="n">
        <f aca="false">AVERAGE(AB63:AB67)</f>
        <v>2082.2472718254</v>
      </c>
    </row>
    <row r="74" customFormat="false" ht="12.75" hidden="false" customHeight="false" outlineLevel="0" collapsed="false">
      <c r="A74" s="112"/>
      <c r="Q74" s="3"/>
    </row>
    <row r="75" customFormat="false" ht="12.75" hidden="false" customHeight="false" outlineLevel="0" collapsed="false">
      <c r="Q75" s="3"/>
    </row>
    <row r="76" customFormat="false" ht="12.75" hidden="false" customHeight="false" outlineLevel="0" collapsed="false">
      <c r="Q76" s="3"/>
    </row>
  </sheetData>
  <mergeCells count="17">
    <mergeCell ref="A1:A3"/>
    <mergeCell ref="B1:E1"/>
    <mergeCell ref="I1:L1"/>
    <mergeCell ref="M1:O1"/>
    <mergeCell ref="P1:S1"/>
    <mergeCell ref="T1:W1"/>
    <mergeCell ref="X1:AA1"/>
    <mergeCell ref="B2:E2"/>
    <mergeCell ref="F2:H2"/>
    <mergeCell ref="I2:J2"/>
    <mergeCell ref="K2:L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&amp;C&amp;"Arial,Bold"&amp;12NYPP Zone J Historical Data
 1997-2001</oddHeader>
    <oddFooter>&amp;C© 2001 East Power Trading.  All rights reserved.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false" showOutlineSymbols="true" defaultGridColor="true" view="normal" topLeftCell="J1" colorId="64" zoomScale="65" zoomScaleNormal="65" zoomScalePageLayoutView="100" workbookViewId="0">
      <pane xSplit="0" ySplit="3" topLeftCell="BM22" activePane="bottomLeft" state="frozen"/>
      <selection pane="topLeft" activeCell="J1" activeCellId="0" sqref="J1"/>
      <selection pane="bottomLeft" activeCell="Z61" activeCellId="0" sqref="Z6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3" min="2" style="2" width="10.41"/>
    <col collapsed="false" customWidth="true" hidden="false" outlineLevel="0" max="4" min="4" style="151" width="11.56"/>
    <col collapsed="false" customWidth="true" hidden="false" outlineLevel="0" max="5" min="5" style="2" width="10.41"/>
    <col collapsed="false" customWidth="true" hidden="false" outlineLevel="0" max="8" min="6" style="3" width="10.41"/>
    <col collapsed="false" customWidth="true" hidden="false" outlineLevel="0" max="9" min="9" style="3" width="10.28"/>
    <col collapsed="false" customWidth="true" hidden="false" outlineLevel="0" max="10" min="10" style="3" width="13.56"/>
    <col collapsed="false" customWidth="true" hidden="false" outlineLevel="0" max="11" min="11" style="3" width="15.28"/>
    <col collapsed="false" customWidth="true" hidden="false" outlineLevel="0" max="12" min="12" style="3" width="10.71"/>
    <col collapsed="false" customWidth="true" hidden="false" outlineLevel="0" max="13" min="13" style="3" width="10.41"/>
    <col collapsed="false" customWidth="true" hidden="false" outlineLevel="0" max="14" min="14" style="2" width="10.41"/>
    <col collapsed="false" customWidth="true" hidden="false" outlineLevel="0" max="15" min="15" style="2" width="10.85"/>
    <col collapsed="false" customWidth="true" hidden="false" outlineLevel="0" max="16" min="16" style="2" width="10.41"/>
    <col collapsed="false" customWidth="true" hidden="false" outlineLevel="0" max="17" min="17" style="2" width="10.85"/>
    <col collapsed="false" customWidth="true" hidden="false" outlineLevel="0" max="23" min="18" style="2" width="10.41"/>
    <col collapsed="false" customWidth="true" hidden="false" outlineLevel="0" max="25" min="24" style="2" width="11.99"/>
    <col collapsed="false" customWidth="true" hidden="false" outlineLevel="0" max="26" min="26" style="2" width="10.41"/>
  </cols>
  <sheetData>
    <row r="1" customFormat="false" ht="12.75" hidden="false" customHeight="false" outlineLevel="0" collapsed="false">
      <c r="A1" s="4" t="s">
        <v>46</v>
      </c>
      <c r="B1" s="5"/>
      <c r="C1" s="5"/>
      <c r="D1" s="5"/>
      <c r="E1" s="5"/>
      <c r="F1" s="6"/>
      <c r="G1" s="6"/>
      <c r="H1" s="6"/>
      <c r="I1" s="152" t="s">
        <v>1</v>
      </c>
      <c r="J1" s="152"/>
      <c r="K1" s="6" t="s">
        <v>2</v>
      </c>
      <c r="L1" s="6"/>
      <c r="M1" s="6"/>
      <c r="N1" s="5" t="s">
        <v>3</v>
      </c>
      <c r="O1" s="5"/>
      <c r="P1" s="5"/>
      <c r="Q1" s="5"/>
      <c r="R1" s="8" t="s">
        <v>47</v>
      </c>
      <c r="S1" s="8"/>
      <c r="T1" s="8"/>
      <c r="U1" s="8"/>
      <c r="V1" s="5" t="s">
        <v>48</v>
      </c>
      <c r="W1" s="5"/>
      <c r="X1" s="5"/>
      <c r="Y1" s="5"/>
      <c r="Z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0" t="s">
        <v>7</v>
      </c>
      <c r="G2" s="10"/>
      <c r="H2" s="10"/>
      <c r="I2" s="12" t="s">
        <v>8</v>
      </c>
      <c r="J2" s="12" t="s">
        <v>9</v>
      </c>
      <c r="K2" s="11" t="s">
        <v>10</v>
      </c>
      <c r="L2" s="12" t="s">
        <v>49</v>
      </c>
      <c r="M2" s="13" t="s">
        <v>12</v>
      </c>
      <c r="N2" s="14" t="s">
        <v>8</v>
      </c>
      <c r="O2" s="14"/>
      <c r="P2" s="15" t="s">
        <v>9</v>
      </c>
      <c r="Q2" s="15"/>
      <c r="R2" s="16" t="s">
        <v>13</v>
      </c>
      <c r="S2" s="16"/>
      <c r="T2" s="15" t="s">
        <v>14</v>
      </c>
      <c r="U2" s="15"/>
      <c r="V2" s="14" t="s">
        <v>13</v>
      </c>
      <c r="W2" s="14"/>
      <c r="X2" s="15" t="s">
        <v>14</v>
      </c>
      <c r="Y2" s="15"/>
      <c r="Z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54" t="s">
        <v>9</v>
      </c>
      <c r="E3" s="19" t="s">
        <v>16</v>
      </c>
      <c r="F3" s="20" t="s">
        <v>17</v>
      </c>
      <c r="G3" s="21" t="s">
        <v>18</v>
      </c>
      <c r="H3" s="22" t="s">
        <v>19</v>
      </c>
      <c r="I3" s="21" t="s">
        <v>21</v>
      </c>
      <c r="J3" s="21" t="s">
        <v>21</v>
      </c>
      <c r="K3" s="20" t="s">
        <v>22</v>
      </c>
      <c r="L3" s="21" t="s">
        <v>22</v>
      </c>
      <c r="M3" s="22" t="s">
        <v>23</v>
      </c>
      <c r="N3" s="17" t="s">
        <v>22</v>
      </c>
      <c r="O3" s="18" t="s">
        <v>23</v>
      </c>
      <c r="P3" s="18" t="s">
        <v>22</v>
      </c>
      <c r="Q3" s="19" t="s">
        <v>23</v>
      </c>
      <c r="R3" s="18" t="s">
        <v>17</v>
      </c>
      <c r="S3" s="18" t="s">
        <v>18</v>
      </c>
      <c r="T3" s="18" t="s">
        <v>24</v>
      </c>
      <c r="U3" s="19" t="s">
        <v>25</v>
      </c>
      <c r="V3" s="17" t="s">
        <v>17</v>
      </c>
      <c r="W3" s="18" t="s">
        <v>18</v>
      </c>
      <c r="X3" s="18" t="s">
        <v>24</v>
      </c>
      <c r="Y3" s="19" t="s">
        <v>25</v>
      </c>
      <c r="Z3" s="23" t="s">
        <v>26</v>
      </c>
    </row>
    <row r="4" customFormat="false" ht="12.75" hidden="false" customHeight="false" outlineLevel="0" collapsed="false">
      <c r="A4" s="24" t="n">
        <v>35431</v>
      </c>
      <c r="B4" s="25" t="n">
        <v>18480</v>
      </c>
      <c r="C4" s="26" t="n">
        <v>15694.2338709677</v>
      </c>
      <c r="D4" s="158" t="n">
        <v>11722.3830645161</v>
      </c>
      <c r="E4" s="27" t="n">
        <v>14367.0282258064</v>
      </c>
      <c r="F4" s="28" t="n">
        <v>35.88</v>
      </c>
      <c r="G4" s="29" t="n">
        <v>33.75</v>
      </c>
      <c r="H4" s="30" t="n">
        <v>34.815</v>
      </c>
      <c r="I4" s="29"/>
      <c r="J4" s="29"/>
      <c r="K4" s="28" t="n">
        <v>3.3497</v>
      </c>
      <c r="L4" s="29" t="n">
        <v>4.18083333333333</v>
      </c>
      <c r="M4" s="30" t="n">
        <v>2.92047061849042</v>
      </c>
      <c r="N4" s="25"/>
      <c r="O4" s="26"/>
      <c r="P4" s="26"/>
      <c r="Q4" s="27"/>
      <c r="R4" s="25" t="n">
        <v>34.7096774193548</v>
      </c>
      <c r="S4" s="26" t="n">
        <v>19.5161290322581</v>
      </c>
      <c r="T4" s="26" t="n">
        <v>-70</v>
      </c>
      <c r="U4" s="27" t="n">
        <v>0</v>
      </c>
      <c r="V4" s="25" t="n">
        <v>36.741935483871</v>
      </c>
      <c r="W4" s="26" t="n">
        <v>21.6774193548387</v>
      </c>
      <c r="X4" s="26" t="n">
        <v>-13</v>
      </c>
      <c r="Y4" s="27" t="n">
        <v>0</v>
      </c>
      <c r="Z4" s="31" t="n">
        <v>2163</v>
      </c>
    </row>
    <row r="5" customFormat="false" ht="12.75" hidden="false" customHeight="false" outlineLevel="0" collapsed="false">
      <c r="A5" s="32" t="n">
        <v>35462</v>
      </c>
      <c r="B5" s="33" t="n">
        <v>17456</v>
      </c>
      <c r="C5" s="34" t="n">
        <v>14816.2589285714</v>
      </c>
      <c r="D5" s="161" t="n">
        <v>11068.4330357143</v>
      </c>
      <c r="E5" s="35" t="n">
        <v>13564.287202381</v>
      </c>
      <c r="F5" s="36" t="n">
        <v>32.46</v>
      </c>
      <c r="G5" s="37" t="n">
        <v>30.67</v>
      </c>
      <c r="H5" s="38" t="n">
        <v>31.565</v>
      </c>
      <c r="I5" s="37"/>
      <c r="J5" s="37"/>
      <c r="K5" s="36" t="n">
        <v>2.2239</v>
      </c>
      <c r="L5" s="37" t="n">
        <v>2.64777777777778</v>
      </c>
      <c r="M5" s="38" t="n">
        <v>2.66301066196845</v>
      </c>
      <c r="N5" s="33"/>
      <c r="O5" s="34"/>
      <c r="P5" s="34"/>
      <c r="Q5" s="35"/>
      <c r="R5" s="33" t="n">
        <v>42.7857142857143</v>
      </c>
      <c r="S5" s="34" t="n">
        <v>26.6071428571429</v>
      </c>
      <c r="T5" s="34" t="n">
        <v>-194</v>
      </c>
      <c r="U5" s="35" t="n">
        <v>0</v>
      </c>
      <c r="V5" s="33" t="n">
        <v>43.0357142857143</v>
      </c>
      <c r="W5" s="34" t="n">
        <v>28.9642857142857</v>
      </c>
      <c r="X5" s="34" t="n">
        <v>-154</v>
      </c>
      <c r="Y5" s="35" t="n">
        <v>0</v>
      </c>
      <c r="Z5" s="39" t="n">
        <v>2163</v>
      </c>
    </row>
    <row r="6" customFormat="false" ht="12.75" hidden="false" customHeight="false" outlineLevel="0" collapsed="false">
      <c r="A6" s="40" t="n">
        <v>35490</v>
      </c>
      <c r="B6" s="41" t="n">
        <v>16949</v>
      </c>
      <c r="C6" s="42" t="n">
        <v>14417.9576612903</v>
      </c>
      <c r="D6" s="164" t="n">
        <v>10772.0080645161</v>
      </c>
      <c r="E6" s="43" t="n">
        <v>13206.3077956989</v>
      </c>
      <c r="F6" s="44" t="n">
        <v>27.8</v>
      </c>
      <c r="G6" s="45" t="n">
        <v>26.58</v>
      </c>
      <c r="H6" s="46" t="n">
        <v>27.19</v>
      </c>
      <c r="I6" s="45"/>
      <c r="J6" s="45"/>
      <c r="K6" s="44" t="n">
        <v>1.8927</v>
      </c>
      <c r="L6" s="45" t="n">
        <v>2.22466666666667</v>
      </c>
      <c r="M6" s="46" t="n">
        <v>2.45796008172246</v>
      </c>
      <c r="N6" s="41"/>
      <c r="O6" s="42"/>
      <c r="P6" s="42"/>
      <c r="Q6" s="43"/>
      <c r="R6" s="41" t="n">
        <v>45.0967741935484</v>
      </c>
      <c r="S6" s="42" t="n">
        <v>27.258064516129</v>
      </c>
      <c r="T6" s="42" t="n">
        <v>51</v>
      </c>
      <c r="U6" s="43" t="n">
        <v>0</v>
      </c>
      <c r="V6" s="41" t="n">
        <v>43.7096774193548</v>
      </c>
      <c r="W6" s="42" t="n">
        <v>29.741935483871</v>
      </c>
      <c r="X6" s="42" t="n">
        <v>67</v>
      </c>
      <c r="Y6" s="43" t="n">
        <v>0</v>
      </c>
      <c r="Z6" s="47" t="n">
        <v>2579</v>
      </c>
    </row>
    <row r="7" customFormat="false" ht="12.75" hidden="false" customHeight="false" outlineLevel="0" collapsed="false">
      <c r="A7" s="32" t="n">
        <v>35521</v>
      </c>
      <c r="B7" s="33" t="n">
        <v>15711</v>
      </c>
      <c r="C7" s="34" t="n">
        <v>13432.4770833333</v>
      </c>
      <c r="D7" s="161" t="n">
        <v>9918.2</v>
      </c>
      <c r="E7" s="35" t="n">
        <v>12274.4041666667</v>
      </c>
      <c r="F7" s="36" t="n">
        <v>27.27</v>
      </c>
      <c r="G7" s="37" t="n">
        <v>26.3</v>
      </c>
      <c r="H7" s="38" t="n">
        <v>26.785</v>
      </c>
      <c r="I7" s="37"/>
      <c r="J7" s="37"/>
      <c r="K7" s="36" t="n">
        <v>2.0303</v>
      </c>
      <c r="L7" s="37" t="n">
        <v>2.37966666666667</v>
      </c>
      <c r="M7" s="38" t="n">
        <v>2.3523830954524</v>
      </c>
      <c r="N7" s="33"/>
      <c r="O7" s="34"/>
      <c r="P7" s="34"/>
      <c r="Q7" s="35"/>
      <c r="R7" s="33" t="n">
        <v>58</v>
      </c>
      <c r="S7" s="34" t="n">
        <v>36.3333333333333</v>
      </c>
      <c r="T7" s="34" t="n">
        <v>55</v>
      </c>
      <c r="U7" s="35" t="n">
        <v>0</v>
      </c>
      <c r="V7" s="33" t="n">
        <v>53.7</v>
      </c>
      <c r="W7" s="34" t="n">
        <v>38.9333333333333</v>
      </c>
      <c r="X7" s="34" t="n">
        <v>63</v>
      </c>
      <c r="Y7" s="35" t="n">
        <v>0</v>
      </c>
      <c r="Z7" s="39" t="n">
        <v>2939.8</v>
      </c>
    </row>
    <row r="8" customFormat="false" ht="12.75" hidden="false" customHeight="false" outlineLevel="0" collapsed="false">
      <c r="A8" s="40" t="n">
        <v>35551</v>
      </c>
      <c r="B8" s="41" t="n">
        <v>14877</v>
      </c>
      <c r="C8" s="42" t="n">
        <v>12930.7802419355</v>
      </c>
      <c r="D8" s="164" t="n">
        <v>9257.3064516129</v>
      </c>
      <c r="E8" s="43" t="n">
        <v>11737.2163978495</v>
      </c>
      <c r="F8" s="44" t="n">
        <v>27.2</v>
      </c>
      <c r="G8" s="45" t="n">
        <v>26.05</v>
      </c>
      <c r="H8" s="46" t="n">
        <v>26.625</v>
      </c>
      <c r="I8" s="45"/>
      <c r="J8" s="45"/>
      <c r="K8" s="44" t="n">
        <v>2.2393</v>
      </c>
      <c r="L8" s="45" t="n">
        <v>2.50216666666667</v>
      </c>
      <c r="M8" s="46" t="n">
        <v>2.48497638879534</v>
      </c>
      <c r="N8" s="41"/>
      <c r="O8" s="42"/>
      <c r="P8" s="42"/>
      <c r="Q8" s="43"/>
      <c r="R8" s="41" t="n">
        <v>66.258064516129</v>
      </c>
      <c r="S8" s="42" t="n">
        <v>45.9354838709677</v>
      </c>
      <c r="T8" s="42" t="n">
        <v>94</v>
      </c>
      <c r="U8" s="43" t="n">
        <v>-22</v>
      </c>
      <c r="V8" s="41" t="n">
        <v>64.2258064516129</v>
      </c>
      <c r="W8" s="42" t="n">
        <v>47.9677419354839</v>
      </c>
      <c r="X8" s="42" t="n">
        <v>62</v>
      </c>
      <c r="Y8" s="43" t="n">
        <v>-10</v>
      </c>
      <c r="Z8" s="47" t="n">
        <v>2534.875</v>
      </c>
    </row>
    <row r="9" customFormat="false" ht="12.75" hidden="false" customHeight="false" outlineLevel="0" collapsed="false">
      <c r="A9" s="32" t="n">
        <v>35582</v>
      </c>
      <c r="B9" s="33" t="n">
        <v>19695</v>
      </c>
      <c r="C9" s="34" t="n">
        <v>14722.10625</v>
      </c>
      <c r="D9" s="161" t="n">
        <v>10109.2041666667</v>
      </c>
      <c r="E9" s="35" t="n">
        <v>13258.9152777778</v>
      </c>
      <c r="F9" s="36" t="n">
        <v>33.36</v>
      </c>
      <c r="G9" s="37" t="n">
        <v>31.39</v>
      </c>
      <c r="H9" s="38" t="n">
        <v>32.375</v>
      </c>
      <c r="I9" s="37"/>
      <c r="J9" s="37"/>
      <c r="K9" s="36" t="n">
        <v>2.1942</v>
      </c>
      <c r="L9" s="37" t="n">
        <v>2.46366666666667</v>
      </c>
      <c r="M9" s="38" t="n">
        <v>2.53418198962753</v>
      </c>
      <c r="N9" s="33"/>
      <c r="O9" s="34"/>
      <c r="P9" s="34"/>
      <c r="Q9" s="35"/>
      <c r="R9" s="33" t="n">
        <v>81.5333333333333</v>
      </c>
      <c r="S9" s="34" t="n">
        <v>55.9333333333333</v>
      </c>
      <c r="T9" s="34" t="n">
        <v>33</v>
      </c>
      <c r="U9" s="35" t="n">
        <v>43</v>
      </c>
      <c r="V9" s="33" t="n">
        <v>76.7</v>
      </c>
      <c r="W9" s="34" t="n">
        <v>59.6333333333333</v>
      </c>
      <c r="X9" s="34" t="n">
        <v>59</v>
      </c>
      <c r="Y9" s="35" t="n">
        <v>76</v>
      </c>
      <c r="Z9" s="39" t="n">
        <v>2233.86666666667</v>
      </c>
    </row>
    <row r="10" customFormat="false" ht="12.75" hidden="false" customHeight="false" outlineLevel="0" collapsed="false">
      <c r="A10" s="40" t="n">
        <v>35612</v>
      </c>
      <c r="B10" s="41" t="n">
        <v>20569</v>
      </c>
      <c r="C10" s="42" t="n">
        <v>15513.4616935484</v>
      </c>
      <c r="D10" s="164" t="n">
        <v>10773.560483871</v>
      </c>
      <c r="E10" s="43" t="n">
        <v>14024.4448924731</v>
      </c>
      <c r="F10" s="44" t="n">
        <v>35.93</v>
      </c>
      <c r="G10" s="45" t="n">
        <v>32.2</v>
      </c>
      <c r="H10" s="46" t="n">
        <v>34.065</v>
      </c>
      <c r="I10" s="45"/>
      <c r="J10" s="45"/>
      <c r="K10" s="44" t="n">
        <v>2.1848</v>
      </c>
      <c r="L10" s="45" t="n">
        <v>2.442</v>
      </c>
      <c r="M10" s="46" t="n">
        <v>2.63008443701513</v>
      </c>
      <c r="N10" s="41"/>
      <c r="O10" s="42"/>
      <c r="P10" s="42"/>
      <c r="Q10" s="43"/>
      <c r="R10" s="41" t="n">
        <v>84.0645161290323</v>
      </c>
      <c r="S10" s="42" t="n">
        <v>60.4193548387097</v>
      </c>
      <c r="T10" s="42" t="n">
        <v>4</v>
      </c>
      <c r="U10" s="43" t="n">
        <v>-33</v>
      </c>
      <c r="V10" s="41" t="n">
        <v>82.4516129032258</v>
      </c>
      <c r="W10" s="42" t="n">
        <v>64.8064516129032</v>
      </c>
      <c r="X10" s="42" t="n">
        <v>6</v>
      </c>
      <c r="Y10" s="43" t="n">
        <v>16</v>
      </c>
      <c r="Z10" s="47" t="n">
        <v>2172.8</v>
      </c>
    </row>
    <row r="11" customFormat="false" ht="12.75" hidden="false" customHeight="false" outlineLevel="0" collapsed="false">
      <c r="A11" s="32" t="n">
        <v>35643</v>
      </c>
      <c r="B11" s="33" t="n">
        <v>19137</v>
      </c>
      <c r="C11" s="34" t="n">
        <v>14978.8024193548</v>
      </c>
      <c r="D11" s="161" t="n">
        <v>10448.2016129032</v>
      </c>
      <c r="E11" s="35" t="n">
        <v>13543.1142473118</v>
      </c>
      <c r="F11" s="36" t="n">
        <v>30.06</v>
      </c>
      <c r="G11" s="37" t="n">
        <v>28.01</v>
      </c>
      <c r="H11" s="38" t="n">
        <v>29.035</v>
      </c>
      <c r="I11" s="37"/>
      <c r="J11" s="37"/>
      <c r="K11" s="36" t="n">
        <v>2.4653</v>
      </c>
      <c r="L11" s="37" t="n">
        <v>2.6958064516129</v>
      </c>
      <c r="M11" s="38" t="n">
        <v>2.55214296939898</v>
      </c>
      <c r="N11" s="33"/>
      <c r="O11" s="34"/>
      <c r="P11" s="34"/>
      <c r="Q11" s="35"/>
      <c r="R11" s="33" t="n">
        <v>80.3225806451613</v>
      </c>
      <c r="S11" s="34" t="n">
        <v>59.9032258064516</v>
      </c>
      <c r="T11" s="34" t="n">
        <v>1</v>
      </c>
      <c r="U11" s="35" t="n">
        <v>-38</v>
      </c>
      <c r="V11" s="33" t="n">
        <v>78.7741935483871</v>
      </c>
      <c r="W11" s="34" t="n">
        <v>63.4838709677419</v>
      </c>
      <c r="X11" s="34" t="n">
        <v>-3</v>
      </c>
      <c r="Y11" s="35" t="n">
        <v>-18</v>
      </c>
      <c r="Z11" s="39" t="n">
        <v>2686.3125</v>
      </c>
    </row>
    <row r="12" customFormat="false" ht="12.75" hidden="false" customHeight="false" outlineLevel="0" collapsed="false">
      <c r="A12" s="40" t="n">
        <v>35674</v>
      </c>
      <c r="B12" s="41" t="n">
        <v>17968</v>
      </c>
      <c r="C12" s="42" t="n">
        <v>14180.0416666667</v>
      </c>
      <c r="D12" s="164" t="n">
        <v>9807.27083333333</v>
      </c>
      <c r="E12" s="43" t="n">
        <v>12748.1458333333</v>
      </c>
      <c r="F12" s="44" t="n">
        <v>30.19</v>
      </c>
      <c r="G12" s="45" t="n">
        <v>27.83</v>
      </c>
      <c r="H12" s="46" t="n">
        <v>29.01</v>
      </c>
      <c r="I12" s="45"/>
      <c r="J12" s="45"/>
      <c r="K12" s="44" t="n">
        <v>2.8645</v>
      </c>
      <c r="L12" s="45" t="n">
        <v>3.05714285714286</v>
      </c>
      <c r="M12" s="46" t="n">
        <v>2.61313546320618</v>
      </c>
      <c r="N12" s="41"/>
      <c r="O12" s="42"/>
      <c r="P12" s="42"/>
      <c r="Q12" s="43"/>
      <c r="R12" s="41" t="n">
        <v>74.1333333333333</v>
      </c>
      <c r="S12" s="42" t="n">
        <v>52.2666666666667</v>
      </c>
      <c r="T12" s="42" t="n">
        <v>18</v>
      </c>
      <c r="U12" s="43" t="n">
        <v>13</v>
      </c>
      <c r="V12" s="41" t="n">
        <v>71.8666666666667</v>
      </c>
      <c r="W12" s="42" t="n">
        <v>56.5333333333333</v>
      </c>
      <c r="X12" s="42" t="n">
        <v>20</v>
      </c>
      <c r="Y12" s="43" t="n">
        <v>0</v>
      </c>
      <c r="Z12" s="47" t="n">
        <v>3716.53333333333</v>
      </c>
    </row>
    <row r="13" customFormat="false" ht="12.75" hidden="false" customHeight="false" outlineLevel="0" collapsed="false">
      <c r="A13" s="32" t="n">
        <v>35704</v>
      </c>
      <c r="B13" s="33" t="n">
        <v>16591</v>
      </c>
      <c r="C13" s="34" t="n">
        <v>13860.9294354839</v>
      </c>
      <c r="D13" s="161" t="n">
        <v>9770.90322580645</v>
      </c>
      <c r="E13" s="35" t="n">
        <v>12499.9946236559</v>
      </c>
      <c r="F13" s="36" t="n">
        <v>32.69</v>
      </c>
      <c r="G13" s="37" t="n">
        <v>30.98</v>
      </c>
      <c r="H13" s="38" t="n">
        <v>31.835</v>
      </c>
      <c r="I13" s="37"/>
      <c r="J13" s="37"/>
      <c r="K13" s="36" t="n">
        <v>3.0248</v>
      </c>
      <c r="L13" s="37" t="n">
        <v>3.31016129032258</v>
      </c>
      <c r="M13" s="38" t="n">
        <v>3.03555200240521</v>
      </c>
      <c r="N13" s="33"/>
      <c r="O13" s="34"/>
      <c r="P13" s="34"/>
      <c r="Q13" s="35"/>
      <c r="R13" s="33" t="n">
        <v>62.0645161290323</v>
      </c>
      <c r="S13" s="34" t="n">
        <v>39.0645161290323</v>
      </c>
      <c r="T13" s="34" t="n">
        <v>65</v>
      </c>
      <c r="U13" s="35" t="n">
        <v>6</v>
      </c>
      <c r="V13" s="33" t="n">
        <v>60.4516129032258</v>
      </c>
      <c r="W13" s="34" t="n">
        <v>45.1290322580645</v>
      </c>
      <c r="X13" s="34" t="n">
        <v>76</v>
      </c>
      <c r="Y13" s="35" t="n">
        <v>7</v>
      </c>
      <c r="Z13" s="39" t="n">
        <v>5196.6</v>
      </c>
    </row>
    <row r="14" customFormat="false" ht="12.75" hidden="false" customHeight="false" outlineLevel="0" collapsed="false">
      <c r="A14" s="40" t="n">
        <v>35735</v>
      </c>
      <c r="B14" s="41" t="n">
        <v>17800</v>
      </c>
      <c r="C14" s="42" t="n">
        <v>14433.31875</v>
      </c>
      <c r="D14" s="164" t="n">
        <v>10458.3916666667</v>
      </c>
      <c r="E14" s="43" t="n">
        <v>13117.55</v>
      </c>
      <c r="F14" s="44" t="n">
        <v>34.42</v>
      </c>
      <c r="G14" s="45" t="n">
        <v>32.13</v>
      </c>
      <c r="H14" s="46" t="n">
        <v>33.275</v>
      </c>
      <c r="I14" s="45"/>
      <c r="J14" s="45"/>
      <c r="K14" s="44" t="n">
        <v>2.993</v>
      </c>
      <c r="L14" s="45" t="n">
        <v>3.40339285714286</v>
      </c>
      <c r="M14" s="46" t="n">
        <v>3.06328251872806</v>
      </c>
      <c r="N14" s="41"/>
      <c r="O14" s="42"/>
      <c r="P14" s="42"/>
      <c r="Q14" s="43"/>
      <c r="R14" s="41" t="n">
        <v>46.7333333333333</v>
      </c>
      <c r="S14" s="42" t="n">
        <v>30.9333333333333</v>
      </c>
      <c r="T14" s="42" t="n">
        <v>100</v>
      </c>
      <c r="U14" s="43" t="n">
        <v>0</v>
      </c>
      <c r="V14" s="41" t="n">
        <v>47.3666666666667</v>
      </c>
      <c r="W14" s="42" t="n">
        <v>35.9</v>
      </c>
      <c r="X14" s="42" t="n">
        <v>118</v>
      </c>
      <c r="Y14" s="43" t="n">
        <v>0</v>
      </c>
      <c r="Z14" s="47" t="n">
        <v>3347.53333333333</v>
      </c>
    </row>
    <row r="15" customFormat="false" ht="12.75" hidden="false" customHeight="false" outlineLevel="0" collapsed="false">
      <c r="A15" s="48" t="n">
        <v>35765</v>
      </c>
      <c r="B15" s="49" t="n">
        <v>18610</v>
      </c>
      <c r="C15" s="50" t="n">
        <v>15296.6451612903</v>
      </c>
      <c r="D15" s="167" t="n">
        <v>11274.7701612903</v>
      </c>
      <c r="E15" s="51" t="n">
        <v>13977.2795698925</v>
      </c>
      <c r="F15" s="52" t="n">
        <v>33.38</v>
      </c>
      <c r="G15" s="53" t="n">
        <v>31.65</v>
      </c>
      <c r="H15" s="54" t="n">
        <v>32.515</v>
      </c>
      <c r="I15" s="53"/>
      <c r="J15" s="53"/>
      <c r="K15" s="52" t="n">
        <v>2.3495</v>
      </c>
      <c r="L15" s="53" t="n">
        <v>2.76827586206897</v>
      </c>
      <c r="M15" s="54" t="n">
        <v>2.4988213107025</v>
      </c>
      <c r="N15" s="49"/>
      <c r="O15" s="50"/>
      <c r="P15" s="50"/>
      <c r="Q15" s="51"/>
      <c r="R15" s="49" t="n">
        <v>39.2903225806452</v>
      </c>
      <c r="S15" s="50" t="n">
        <v>23.4516129032258</v>
      </c>
      <c r="T15" s="50" t="n">
        <v>-52</v>
      </c>
      <c r="U15" s="51" t="n">
        <v>0</v>
      </c>
      <c r="V15" s="49" t="n">
        <v>41.741935483871</v>
      </c>
      <c r="W15" s="50" t="n">
        <v>28.5806451612903</v>
      </c>
      <c r="X15" s="50" t="n">
        <v>-40</v>
      </c>
      <c r="Y15" s="51" t="n">
        <v>0</v>
      </c>
      <c r="Z15" s="55" t="n">
        <v>2163</v>
      </c>
    </row>
    <row r="16" customFormat="false" ht="12.75" hidden="false" customHeight="false" outlineLevel="0" collapsed="false">
      <c r="A16" s="56" t="n">
        <v>35796</v>
      </c>
      <c r="B16" s="57" t="n">
        <v>18238</v>
      </c>
      <c r="C16" s="58" t="n">
        <v>15141.5120967742</v>
      </c>
      <c r="D16" s="170" t="n">
        <v>11176.5806451613</v>
      </c>
      <c r="E16" s="59" t="n">
        <v>13826.4448924731</v>
      </c>
      <c r="F16" s="60" t="n">
        <v>31.74</v>
      </c>
      <c r="G16" s="61" t="n">
        <v>29.35</v>
      </c>
      <c r="H16" s="62" t="n">
        <v>30.545</v>
      </c>
      <c r="I16" s="61"/>
      <c r="J16" s="61"/>
      <c r="K16" s="60" t="n">
        <v>2.1062</v>
      </c>
      <c r="L16" s="61" t="n">
        <v>2.4765</v>
      </c>
      <c r="M16" s="62" t="n">
        <v>2.14757190004715</v>
      </c>
      <c r="N16" s="57"/>
      <c r="O16" s="58"/>
      <c r="P16" s="58"/>
      <c r="Q16" s="59"/>
      <c r="R16" s="57" t="n">
        <v>38.7096774193548</v>
      </c>
      <c r="S16" s="58" t="n">
        <v>26.3870967741935</v>
      </c>
      <c r="T16" s="58" t="n">
        <v>-238</v>
      </c>
      <c r="U16" s="59" t="n">
        <v>0</v>
      </c>
      <c r="V16" s="57" t="n">
        <v>39.7096774193548</v>
      </c>
      <c r="W16" s="58" t="n">
        <v>28.1290322580645</v>
      </c>
      <c r="X16" s="58" t="n">
        <v>-156</v>
      </c>
      <c r="Y16" s="59" t="n">
        <v>0</v>
      </c>
      <c r="Z16" s="63" t="n">
        <v>2610.6875</v>
      </c>
    </row>
    <row r="17" customFormat="false" ht="12.75" hidden="false" customHeight="false" outlineLevel="0" collapsed="false">
      <c r="A17" s="64" t="n">
        <v>35827</v>
      </c>
      <c r="B17" s="65" t="n">
        <v>17817</v>
      </c>
      <c r="C17" s="66" t="n">
        <v>14829.6138392857</v>
      </c>
      <c r="D17" s="173" t="n">
        <v>11086.8482142857</v>
      </c>
      <c r="E17" s="67" t="n">
        <v>13579.681547619</v>
      </c>
      <c r="F17" s="68" t="n">
        <v>27.39</v>
      </c>
      <c r="G17" s="69" t="n">
        <v>25.24</v>
      </c>
      <c r="H17" s="70" t="n">
        <v>26.315</v>
      </c>
      <c r="I17" s="69"/>
      <c r="J17" s="69"/>
      <c r="K17" s="68" t="n">
        <v>2.2185</v>
      </c>
      <c r="L17" s="69" t="n">
        <v>2.39888888888889</v>
      </c>
      <c r="M17" s="70" t="n">
        <v>1.86398339082028</v>
      </c>
      <c r="N17" s="65"/>
      <c r="O17" s="66"/>
      <c r="P17" s="66"/>
      <c r="Q17" s="67"/>
      <c r="R17" s="65" t="n">
        <v>44.3214285714286</v>
      </c>
      <c r="S17" s="66" t="n">
        <v>28.0357142857143</v>
      </c>
      <c r="T17" s="66" t="n">
        <v>-237</v>
      </c>
      <c r="U17" s="67" t="n">
        <v>0</v>
      </c>
      <c r="V17" s="65" t="n">
        <v>40.9642857142857</v>
      </c>
      <c r="W17" s="66" t="n">
        <v>29.4642857142857</v>
      </c>
      <c r="X17" s="66" t="n">
        <v>-130</v>
      </c>
      <c r="Y17" s="67" t="n">
        <v>0</v>
      </c>
      <c r="Z17" s="71" t="n">
        <v>2706.71428571429</v>
      </c>
    </row>
    <row r="18" customFormat="false" ht="12.75" hidden="false" customHeight="false" outlineLevel="0" collapsed="false">
      <c r="A18" s="72" t="n">
        <v>35855</v>
      </c>
      <c r="B18" s="73" t="n">
        <v>18161</v>
      </c>
      <c r="C18" s="74" t="n">
        <v>14577.8991935484</v>
      </c>
      <c r="D18" s="176" t="n">
        <v>10738.3387096774</v>
      </c>
      <c r="E18" s="75" t="n">
        <v>13301.5779569892</v>
      </c>
      <c r="F18" s="76" t="n">
        <v>25.76</v>
      </c>
      <c r="G18" s="77" t="n">
        <v>23.42</v>
      </c>
      <c r="H18" s="78" t="n">
        <v>24.59</v>
      </c>
      <c r="I18" s="77"/>
      <c r="J18" s="77"/>
      <c r="K18" s="76" t="n">
        <v>2.225</v>
      </c>
      <c r="L18" s="77" t="n">
        <v>2.45451612903226</v>
      </c>
      <c r="M18" s="78" t="n">
        <v>1.84179132198934</v>
      </c>
      <c r="N18" s="73"/>
      <c r="O18" s="74"/>
      <c r="P18" s="74"/>
      <c r="Q18" s="75"/>
      <c r="R18" s="73" t="n">
        <v>50.0645161290323</v>
      </c>
      <c r="S18" s="74" t="n">
        <v>30.5161290322581</v>
      </c>
      <c r="T18" s="74" t="n">
        <v>-66</v>
      </c>
      <c r="U18" s="75" t="n">
        <v>13</v>
      </c>
      <c r="V18" s="73" t="n">
        <v>48.741935483871</v>
      </c>
      <c r="W18" s="74" t="n">
        <v>34.258064516129</v>
      </c>
      <c r="X18" s="74" t="n">
        <v>-67</v>
      </c>
      <c r="Y18" s="75" t="n">
        <v>16</v>
      </c>
      <c r="Z18" s="79" t="n">
        <v>3460</v>
      </c>
    </row>
    <row r="19" customFormat="false" ht="12.75" hidden="false" customHeight="false" outlineLevel="0" collapsed="false">
      <c r="A19" s="64" t="n">
        <v>35886</v>
      </c>
      <c r="B19" s="65" t="n">
        <v>15954</v>
      </c>
      <c r="C19" s="66" t="n">
        <v>13445.0833333333</v>
      </c>
      <c r="D19" s="173" t="n">
        <v>9808.025</v>
      </c>
      <c r="E19" s="67" t="n">
        <v>12254.3388888889</v>
      </c>
      <c r="F19" s="68" t="n">
        <v>25.87</v>
      </c>
      <c r="G19" s="69" t="n">
        <v>23.57</v>
      </c>
      <c r="H19" s="70" t="n">
        <v>24.72</v>
      </c>
      <c r="I19" s="69"/>
      <c r="J19" s="69"/>
      <c r="K19" s="68" t="n">
        <v>2.4469</v>
      </c>
      <c r="L19" s="69" t="n">
        <v>2.6662962962963</v>
      </c>
      <c r="M19" s="70" t="n">
        <v>2.21406494390936</v>
      </c>
      <c r="N19" s="65"/>
      <c r="O19" s="66"/>
      <c r="P19" s="66"/>
      <c r="Q19" s="67"/>
      <c r="R19" s="65" t="n">
        <v>60.9333333333333</v>
      </c>
      <c r="S19" s="66" t="n">
        <v>38.8333333333333</v>
      </c>
      <c r="T19" s="66" t="n">
        <v>-26</v>
      </c>
      <c r="U19" s="67" t="n">
        <v>1</v>
      </c>
      <c r="V19" s="65" t="n">
        <v>56.7333333333333</v>
      </c>
      <c r="W19" s="66" t="n">
        <v>42.1333333333333</v>
      </c>
      <c r="X19" s="66" t="n">
        <v>-31</v>
      </c>
      <c r="Y19" s="67" t="n">
        <v>2</v>
      </c>
      <c r="Z19" s="71" t="n">
        <v>4351.4</v>
      </c>
    </row>
    <row r="20" customFormat="false" ht="12.75" hidden="false" customHeight="false" outlineLevel="0" collapsed="false">
      <c r="A20" s="72" t="n">
        <v>35916</v>
      </c>
      <c r="B20" s="73" t="n">
        <v>17593</v>
      </c>
      <c r="C20" s="74" t="n">
        <v>13586.4919354839</v>
      </c>
      <c r="D20" s="176" t="n">
        <v>9539.43951612903</v>
      </c>
      <c r="E20" s="75" t="n">
        <v>12292.0336021505</v>
      </c>
      <c r="F20" s="76" t="n">
        <v>27.95</v>
      </c>
      <c r="G20" s="77" t="n">
        <v>25.92</v>
      </c>
      <c r="H20" s="78" t="n">
        <v>26.935</v>
      </c>
      <c r="I20" s="77"/>
      <c r="J20" s="77"/>
      <c r="K20" s="76" t="n">
        <v>2.127</v>
      </c>
      <c r="L20" s="77" t="n">
        <v>2.3585</v>
      </c>
      <c r="M20" s="78" t="n">
        <v>2.13599717114569</v>
      </c>
      <c r="N20" s="73"/>
      <c r="O20" s="74"/>
      <c r="P20" s="74"/>
      <c r="Q20" s="75"/>
      <c r="R20" s="73" t="n">
        <v>74.8709677419355</v>
      </c>
      <c r="S20" s="74" t="n">
        <v>50.9354838709677</v>
      </c>
      <c r="T20" s="74" t="n">
        <v>-85</v>
      </c>
      <c r="U20" s="75" t="n">
        <v>15</v>
      </c>
      <c r="V20" s="73" t="n">
        <v>68.741935483871</v>
      </c>
      <c r="W20" s="74" t="n">
        <v>51.9354838709677</v>
      </c>
      <c r="X20" s="74" t="n">
        <v>-23</v>
      </c>
      <c r="Y20" s="75" t="n">
        <v>42</v>
      </c>
      <c r="Z20" s="79" t="n">
        <v>4249.9375</v>
      </c>
    </row>
    <row r="21" customFormat="false" ht="12.75" hidden="false" customHeight="false" outlineLevel="0" collapsed="false">
      <c r="A21" s="64" t="n">
        <v>35947</v>
      </c>
      <c r="B21" s="65" t="n">
        <v>20059</v>
      </c>
      <c r="C21" s="66" t="n">
        <v>14735.2166666667</v>
      </c>
      <c r="D21" s="173" t="n">
        <v>10175.8708333333</v>
      </c>
      <c r="E21" s="67" t="n">
        <v>13273.4236111111</v>
      </c>
      <c r="F21" s="68" t="n">
        <v>30.34</v>
      </c>
      <c r="G21" s="69" t="n">
        <v>26.93</v>
      </c>
      <c r="H21" s="70" t="n">
        <v>28.635</v>
      </c>
      <c r="I21" s="69"/>
      <c r="J21" s="69"/>
      <c r="K21" s="68" t="n">
        <v>2.1555</v>
      </c>
      <c r="L21" s="69" t="n">
        <v>2.31233333333333</v>
      </c>
      <c r="M21" s="70" t="n">
        <v>2.09181632448959</v>
      </c>
      <c r="N21" s="65"/>
      <c r="O21" s="66"/>
      <c r="P21" s="66"/>
      <c r="Q21" s="67"/>
      <c r="R21" s="65" t="n">
        <v>75.6</v>
      </c>
      <c r="S21" s="66" t="n">
        <v>58.3</v>
      </c>
      <c r="T21" s="66" t="n">
        <v>47</v>
      </c>
      <c r="U21" s="67" t="n">
        <v>2</v>
      </c>
      <c r="V21" s="65" t="n">
        <v>72</v>
      </c>
      <c r="W21" s="66" t="n">
        <v>57.2666666666667</v>
      </c>
      <c r="X21" s="66" t="n">
        <v>-30</v>
      </c>
      <c r="Y21" s="67" t="n">
        <v>-112</v>
      </c>
      <c r="Z21" s="71" t="n">
        <v>2666.2</v>
      </c>
    </row>
    <row r="22" customFormat="false" ht="12.75" hidden="false" customHeight="false" outlineLevel="0" collapsed="false">
      <c r="A22" s="72" t="n">
        <v>35977</v>
      </c>
      <c r="B22" s="73" t="n">
        <v>21406</v>
      </c>
      <c r="C22" s="74" t="n">
        <v>16099.6633064516</v>
      </c>
      <c r="D22" s="176" t="n">
        <v>11143.3346774194</v>
      </c>
      <c r="E22" s="75" t="n">
        <v>14541.3696236559</v>
      </c>
      <c r="F22" s="76" t="n">
        <v>32.38</v>
      </c>
      <c r="G22" s="77" t="n">
        <v>28.02</v>
      </c>
      <c r="H22" s="78" t="n">
        <v>30.2</v>
      </c>
      <c r="I22" s="77"/>
      <c r="J22" s="77"/>
      <c r="K22" s="76" t="n">
        <v>2.1907</v>
      </c>
      <c r="L22" s="77" t="n">
        <v>2.419</v>
      </c>
      <c r="M22" s="78" t="n">
        <v>2.09038761018959</v>
      </c>
      <c r="N22" s="73"/>
      <c r="O22" s="74"/>
      <c r="P22" s="74"/>
      <c r="Q22" s="75"/>
      <c r="R22" s="73" t="n">
        <v>83.6451612903226</v>
      </c>
      <c r="S22" s="74" t="n">
        <v>62.0483870967742</v>
      </c>
      <c r="T22" s="74" t="n">
        <v>2</v>
      </c>
      <c r="U22" s="75" t="n">
        <v>-17</v>
      </c>
      <c r="V22" s="73" t="n">
        <v>82.6129032258065</v>
      </c>
      <c r="W22" s="74" t="n">
        <v>66.0645161290323</v>
      </c>
      <c r="X22" s="74" t="n">
        <v>0</v>
      </c>
      <c r="Y22" s="75" t="n">
        <v>34</v>
      </c>
      <c r="Z22" s="79" t="n">
        <v>1009.73333333333</v>
      </c>
    </row>
    <row r="23" customFormat="false" ht="12.75" hidden="false" customHeight="false" outlineLevel="0" collapsed="false">
      <c r="A23" s="64" t="n">
        <v>36008</v>
      </c>
      <c r="B23" s="65" t="n">
        <v>20684</v>
      </c>
      <c r="C23" s="66" t="n">
        <v>16154.8870967742</v>
      </c>
      <c r="D23" s="173" t="n">
        <v>11217.310483871</v>
      </c>
      <c r="E23" s="67" t="n">
        <v>14598.0887096774</v>
      </c>
      <c r="F23" s="68" t="n">
        <v>29.22</v>
      </c>
      <c r="G23" s="69" t="n">
        <v>25.63</v>
      </c>
      <c r="H23" s="70" t="n">
        <v>27.425</v>
      </c>
      <c r="I23" s="69"/>
      <c r="J23" s="69"/>
      <c r="K23" s="68" t="n">
        <v>1.8473</v>
      </c>
      <c r="L23" s="69" t="n">
        <v>2.05145161290323</v>
      </c>
      <c r="M23" s="70" t="n">
        <v>1.69843514963741</v>
      </c>
      <c r="N23" s="65"/>
      <c r="O23" s="66"/>
      <c r="P23" s="66"/>
      <c r="Q23" s="67"/>
      <c r="R23" s="65" t="n">
        <v>84.1774193548387</v>
      </c>
      <c r="S23" s="66" t="n">
        <v>62.5</v>
      </c>
      <c r="T23" s="66" t="n">
        <v>-3</v>
      </c>
      <c r="U23" s="67" t="n">
        <v>57</v>
      </c>
      <c r="V23" s="65" t="n">
        <v>80.2741935483871</v>
      </c>
      <c r="W23" s="66" t="n">
        <v>64.6451612903226</v>
      </c>
      <c r="X23" s="66" t="n">
        <v>-4</v>
      </c>
      <c r="Y23" s="67" t="n">
        <v>20</v>
      </c>
      <c r="Z23" s="71" t="n">
        <v>917.5</v>
      </c>
    </row>
    <row r="24" customFormat="false" ht="12.75" hidden="false" customHeight="false" outlineLevel="0" collapsed="false">
      <c r="A24" s="72" t="n">
        <v>36039</v>
      </c>
      <c r="B24" s="73" t="n">
        <v>17991</v>
      </c>
      <c r="C24" s="74" t="n">
        <v>14709.2583333333</v>
      </c>
      <c r="D24" s="176" t="n">
        <v>10168.2166666667</v>
      </c>
      <c r="E24" s="75" t="n">
        <v>13231.1819444444</v>
      </c>
      <c r="F24" s="76" t="n">
        <v>24.47</v>
      </c>
      <c r="G24" s="77" t="n">
        <v>21.84</v>
      </c>
      <c r="H24" s="78" t="n">
        <v>23.155</v>
      </c>
      <c r="I24" s="77"/>
      <c r="J24" s="77"/>
      <c r="K24" s="76" t="n">
        <v>1.9986</v>
      </c>
      <c r="L24" s="77" t="n">
        <v>2.17758620689655</v>
      </c>
      <c r="M24" s="78" t="n">
        <v>1.81293639568038</v>
      </c>
      <c r="N24" s="73"/>
      <c r="O24" s="74"/>
      <c r="P24" s="74"/>
      <c r="Q24" s="75"/>
      <c r="R24" s="73" t="n">
        <v>77.5333333333333</v>
      </c>
      <c r="S24" s="74" t="n">
        <v>53.8333333333333</v>
      </c>
      <c r="T24" s="74" t="n">
        <v>-29</v>
      </c>
      <c r="U24" s="75" t="n">
        <v>44</v>
      </c>
      <c r="V24" s="73" t="n">
        <v>74.4333333333333</v>
      </c>
      <c r="W24" s="74" t="n">
        <v>58.1333333333333</v>
      </c>
      <c r="X24" s="74" t="n">
        <v>-29</v>
      </c>
      <c r="Y24" s="75" t="n">
        <v>17</v>
      </c>
      <c r="Z24" s="79" t="n">
        <v>1691.2</v>
      </c>
    </row>
    <row r="25" customFormat="false" ht="12.75" hidden="false" customHeight="false" outlineLevel="0" collapsed="false">
      <c r="A25" s="64" t="n">
        <v>36069</v>
      </c>
      <c r="B25" s="65" t="n">
        <v>16422</v>
      </c>
      <c r="C25" s="66" t="n">
        <v>13800.560483871</v>
      </c>
      <c r="D25" s="173" t="n">
        <v>9741.10080645161</v>
      </c>
      <c r="E25" s="67" t="n">
        <v>12449.7701612903</v>
      </c>
      <c r="F25" s="68" t="n">
        <v>23.92</v>
      </c>
      <c r="G25" s="69" t="n">
        <v>21.44</v>
      </c>
      <c r="H25" s="70" t="n">
        <v>22.68</v>
      </c>
      <c r="I25" s="69"/>
      <c r="J25" s="69"/>
      <c r="K25" s="68" t="n">
        <v>1.8832</v>
      </c>
      <c r="L25" s="69" t="n">
        <v>2.11758064516129</v>
      </c>
      <c r="M25" s="70" t="n">
        <v>1.9028688583144</v>
      </c>
      <c r="N25" s="65"/>
      <c r="O25" s="66"/>
      <c r="P25" s="66"/>
      <c r="Q25" s="67"/>
      <c r="R25" s="65" t="n">
        <v>62.3548387096774</v>
      </c>
      <c r="S25" s="66" t="n">
        <v>42.7096774193548</v>
      </c>
      <c r="T25" s="66" t="n">
        <v>-2</v>
      </c>
      <c r="U25" s="67" t="n">
        <v>0</v>
      </c>
      <c r="V25" s="65" t="n">
        <v>61.5806451612903</v>
      </c>
      <c r="W25" s="66" t="n">
        <v>47.258064516129</v>
      </c>
      <c r="X25" s="66" t="n">
        <v>15</v>
      </c>
      <c r="Y25" s="67" t="n">
        <v>-4</v>
      </c>
      <c r="Z25" s="71" t="n">
        <v>2206.33333333333</v>
      </c>
    </row>
    <row r="26" customFormat="false" ht="12.75" hidden="false" customHeight="false" outlineLevel="0" collapsed="false">
      <c r="A26" s="72" t="n">
        <v>36100</v>
      </c>
      <c r="B26" s="73" t="n">
        <v>17388</v>
      </c>
      <c r="C26" s="74" t="n">
        <v>14248.76875</v>
      </c>
      <c r="D26" s="176" t="n">
        <v>10269.9416666667</v>
      </c>
      <c r="E26" s="75" t="n">
        <v>12929.1291666667</v>
      </c>
      <c r="F26" s="76" t="n">
        <v>25.17</v>
      </c>
      <c r="G26" s="77" t="n">
        <v>22.75</v>
      </c>
      <c r="H26" s="78" t="n">
        <v>23.96</v>
      </c>
      <c r="I26" s="77"/>
      <c r="J26" s="77"/>
      <c r="K26" s="76" t="n">
        <v>2.0993</v>
      </c>
      <c r="L26" s="77" t="n">
        <v>2.34142857142857</v>
      </c>
      <c r="M26" s="78" t="n">
        <v>1.74053119597674</v>
      </c>
      <c r="N26" s="73"/>
      <c r="O26" s="74"/>
      <c r="P26" s="74"/>
      <c r="Q26" s="75"/>
      <c r="R26" s="73" t="n">
        <v>50.2666666666667</v>
      </c>
      <c r="S26" s="74" t="n">
        <v>32.8</v>
      </c>
      <c r="T26" s="74" t="n">
        <v>21</v>
      </c>
      <c r="U26" s="75" t="n">
        <v>0</v>
      </c>
      <c r="V26" s="73" t="n">
        <v>50.7666666666667</v>
      </c>
      <c r="W26" s="74" t="n">
        <v>38.4</v>
      </c>
      <c r="X26" s="74" t="n">
        <v>28</v>
      </c>
      <c r="Y26" s="75" t="n">
        <v>0</v>
      </c>
      <c r="Z26" s="79" t="n">
        <v>1670.13333333333</v>
      </c>
    </row>
    <row r="27" customFormat="false" ht="12.75" hidden="false" customHeight="false" outlineLevel="0" collapsed="false">
      <c r="A27" s="80" t="n">
        <v>36130</v>
      </c>
      <c r="B27" s="81" t="n">
        <v>18780</v>
      </c>
      <c r="C27" s="82" t="n">
        <v>15178.9556451613</v>
      </c>
      <c r="D27" s="179" t="n">
        <v>10997.1975806452</v>
      </c>
      <c r="E27" s="83" t="n">
        <v>13811.3884408602</v>
      </c>
      <c r="F27" s="84" t="n">
        <v>22.95</v>
      </c>
      <c r="G27" s="85" t="n">
        <v>20.72</v>
      </c>
      <c r="H27" s="86" t="n">
        <v>21.835</v>
      </c>
      <c r="I27" s="85"/>
      <c r="J27" s="85"/>
      <c r="K27" s="84" t="n">
        <v>1.6705</v>
      </c>
      <c r="L27" s="85" t="n">
        <v>1.94155172413793</v>
      </c>
      <c r="M27" s="86" t="n">
        <v>1.58623005157659</v>
      </c>
      <c r="N27" s="81"/>
      <c r="O27" s="82"/>
      <c r="P27" s="82"/>
      <c r="Q27" s="83"/>
      <c r="R27" s="81" t="n">
        <v>45.8709677419355</v>
      </c>
      <c r="S27" s="82" t="n">
        <v>27.6129032258065</v>
      </c>
      <c r="T27" s="82" t="n">
        <v>-222</v>
      </c>
      <c r="U27" s="83" t="n">
        <v>0</v>
      </c>
      <c r="V27" s="81" t="n">
        <v>46.2903225806452</v>
      </c>
      <c r="W27" s="82" t="n">
        <v>31.9677419354839</v>
      </c>
      <c r="X27" s="82" t="n">
        <v>-167</v>
      </c>
      <c r="Y27" s="83" t="n">
        <v>0</v>
      </c>
      <c r="Z27" s="87" t="n">
        <v>1268.4375</v>
      </c>
    </row>
    <row r="28" customFormat="false" ht="12.75" hidden="false" customHeight="false" outlineLevel="0" collapsed="false">
      <c r="A28" s="24" t="n">
        <v>36161</v>
      </c>
      <c r="B28" s="25" t="n">
        <v>20320</v>
      </c>
      <c r="C28" s="26" t="n">
        <v>15920.0362903226</v>
      </c>
      <c r="D28" s="158" t="n">
        <v>11924.1290322581</v>
      </c>
      <c r="E28" s="27" t="n">
        <v>14592.9516129032</v>
      </c>
      <c r="F28" s="28" t="n">
        <v>24.97</v>
      </c>
      <c r="G28" s="29" t="n">
        <v>22.82</v>
      </c>
      <c r="H28" s="30" t="n">
        <v>23.895</v>
      </c>
      <c r="I28" s="29"/>
      <c r="J28" s="29"/>
      <c r="K28" s="28" t="n">
        <v>1.8445</v>
      </c>
      <c r="L28" s="29" t="n">
        <v>2.33586206896552</v>
      </c>
      <c r="M28" s="30" t="n">
        <v>1.72626285184909</v>
      </c>
      <c r="N28" s="25"/>
      <c r="O28" s="26"/>
      <c r="P28" s="26"/>
      <c r="Q28" s="27"/>
      <c r="R28" s="25" t="n">
        <v>34.3225806451613</v>
      </c>
      <c r="S28" s="26" t="n">
        <v>17.3870967741935</v>
      </c>
      <c r="T28" s="26" t="n">
        <v>-32</v>
      </c>
      <c r="U28" s="27" t="n">
        <v>0</v>
      </c>
      <c r="V28" s="25" t="n">
        <v>37.4516129032258</v>
      </c>
      <c r="W28" s="26" t="n">
        <v>21.5483870967742</v>
      </c>
      <c r="X28" s="26" t="n">
        <v>-19</v>
      </c>
      <c r="Y28" s="27" t="n">
        <v>0</v>
      </c>
      <c r="Z28" s="31" t="n">
        <v>1274.625</v>
      </c>
    </row>
    <row r="29" customFormat="false" ht="12.75" hidden="false" customHeight="false" outlineLevel="0" collapsed="false">
      <c r="A29" s="32" t="n">
        <v>36192</v>
      </c>
      <c r="B29" s="33" t="n">
        <v>18771</v>
      </c>
      <c r="C29" s="34" t="n">
        <v>15307.0290178571</v>
      </c>
      <c r="D29" s="161" t="n">
        <v>11541.1875</v>
      </c>
      <c r="E29" s="35" t="n">
        <v>14044.6741071429</v>
      </c>
      <c r="F29" s="36" t="n">
        <v>20.5</v>
      </c>
      <c r="G29" s="37" t="n">
        <v>18.89</v>
      </c>
      <c r="H29" s="38" t="n">
        <v>19.695</v>
      </c>
      <c r="I29" s="37"/>
      <c r="J29" s="37"/>
      <c r="K29" s="36" t="n">
        <v>1.7798</v>
      </c>
      <c r="L29" s="37" t="n">
        <v>1.98660714285714</v>
      </c>
      <c r="M29" s="38" t="n">
        <v>1.37120854942637</v>
      </c>
      <c r="N29" s="33"/>
      <c r="O29" s="34"/>
      <c r="P29" s="34"/>
      <c r="Q29" s="35"/>
      <c r="R29" s="33" t="n">
        <v>40.5</v>
      </c>
      <c r="S29" s="34" t="n">
        <v>23.0714285714286</v>
      </c>
      <c r="T29" s="34" t="n">
        <v>-113</v>
      </c>
      <c r="U29" s="35" t="n">
        <v>0</v>
      </c>
      <c r="V29" s="33" t="n">
        <v>40.7857142857143</v>
      </c>
      <c r="W29" s="34" t="n">
        <v>26.3571428571429</v>
      </c>
      <c r="X29" s="34" t="n">
        <v>-84</v>
      </c>
      <c r="Y29" s="35" t="n">
        <v>0</v>
      </c>
      <c r="Z29" s="39" t="n">
        <v>1397.14285714286</v>
      </c>
    </row>
    <row r="30" customFormat="false" ht="12.75" hidden="false" customHeight="false" outlineLevel="0" collapsed="false">
      <c r="A30" s="40" t="n">
        <v>36220</v>
      </c>
      <c r="B30" s="41" t="n">
        <v>18273</v>
      </c>
      <c r="C30" s="42" t="n">
        <v>14837.5463709677</v>
      </c>
      <c r="D30" s="164" t="n">
        <v>11122.7983870968</v>
      </c>
      <c r="E30" s="43" t="n">
        <v>13593.6411290323</v>
      </c>
      <c r="F30" s="44" t="n">
        <v>20.23</v>
      </c>
      <c r="G30" s="45" t="n">
        <v>18.77</v>
      </c>
      <c r="H30" s="46" t="n">
        <v>19.5</v>
      </c>
      <c r="I30" s="45" t="n">
        <v>19.4780821917808</v>
      </c>
      <c r="J30" s="45"/>
      <c r="K30" s="44" t="n">
        <v>1.7742</v>
      </c>
      <c r="L30" s="45" t="n">
        <v>1.99451612903226</v>
      </c>
      <c r="M30" s="46" t="n">
        <v>1.76000519306589</v>
      </c>
      <c r="N30" s="41" t="n">
        <f aca="false">I30/K30*1000</f>
        <v>10978.515495311</v>
      </c>
      <c r="O30" s="42" t="n">
        <f aca="false">I30/M30*1000</f>
        <v>11067.059499893</v>
      </c>
      <c r="P30" s="42"/>
      <c r="Q30" s="43"/>
      <c r="R30" s="41" t="n">
        <v>48.3870967741936</v>
      </c>
      <c r="S30" s="42" t="n">
        <v>28.4516129032258</v>
      </c>
      <c r="T30" s="42" t="n">
        <v>-20</v>
      </c>
      <c r="U30" s="43" t="n">
        <v>0</v>
      </c>
      <c r="V30" s="41" t="n">
        <v>47.2258064516129</v>
      </c>
      <c r="W30" s="42" t="n">
        <v>31.4516129032258</v>
      </c>
      <c r="X30" s="42" t="n">
        <v>-17</v>
      </c>
      <c r="Y30" s="43" t="n">
        <v>0</v>
      </c>
      <c r="Z30" s="47" t="n">
        <v>2180.86666666667</v>
      </c>
    </row>
    <row r="31" customFormat="false" ht="12.75" hidden="false" customHeight="false" outlineLevel="0" collapsed="false">
      <c r="A31" s="32" t="n">
        <v>36251</v>
      </c>
      <c r="B31" s="33" t="n">
        <v>15163</v>
      </c>
      <c r="C31" s="34" t="n">
        <v>13485.7229166667</v>
      </c>
      <c r="D31" s="161" t="n">
        <v>9883.05416666667</v>
      </c>
      <c r="E31" s="35" t="n">
        <v>12299.9597222222</v>
      </c>
      <c r="F31" s="36" t="n">
        <v>24.41</v>
      </c>
      <c r="G31" s="37" t="n">
        <v>22.54</v>
      </c>
      <c r="H31" s="38" t="n">
        <v>23.475</v>
      </c>
      <c r="I31" s="37" t="n">
        <v>21.2449865951743</v>
      </c>
      <c r="J31" s="37"/>
      <c r="K31" s="36" t="n">
        <v>2.1245</v>
      </c>
      <c r="L31" s="37" t="n">
        <v>2.324</v>
      </c>
      <c r="M31" s="38" t="n">
        <v>2.05185484534848</v>
      </c>
      <c r="N31" s="33" t="n">
        <f aca="false">I31/K31*1000</f>
        <v>9999.9936903621</v>
      </c>
      <c r="O31" s="34" t="n">
        <f aca="false">I31/M31*1000</f>
        <v>10354.0397330427</v>
      </c>
      <c r="P31" s="34"/>
      <c r="Q31" s="35"/>
      <c r="R31" s="33" t="n">
        <v>60.8</v>
      </c>
      <c r="S31" s="34" t="n">
        <v>37.5</v>
      </c>
      <c r="T31" s="34" t="n">
        <v>-4</v>
      </c>
      <c r="U31" s="35" t="n">
        <v>0</v>
      </c>
      <c r="V31" s="33" t="n">
        <v>57.2666666666667</v>
      </c>
      <c r="W31" s="34" t="n">
        <v>41.1333333333333</v>
      </c>
      <c r="X31" s="34" t="n">
        <v>-27</v>
      </c>
      <c r="Y31" s="35" t="n">
        <v>0</v>
      </c>
      <c r="Z31" s="39" t="n">
        <v>4004.2</v>
      </c>
    </row>
    <row r="32" customFormat="false" ht="12.75" hidden="false" customHeight="false" outlineLevel="0" collapsed="false">
      <c r="A32" s="40" t="n">
        <v>36281</v>
      </c>
      <c r="B32" s="41" t="n">
        <v>15774</v>
      </c>
      <c r="C32" s="42" t="n">
        <v>13591.9879032258</v>
      </c>
      <c r="D32" s="164" t="n">
        <v>9635.38306451613</v>
      </c>
      <c r="E32" s="43" t="n">
        <v>12314.3413978495</v>
      </c>
      <c r="F32" s="44" t="n">
        <v>31.78</v>
      </c>
      <c r="G32" s="45" t="n">
        <v>28.96</v>
      </c>
      <c r="H32" s="46" t="n">
        <v>30.37</v>
      </c>
      <c r="I32" s="45" t="n">
        <v>31.359943977591</v>
      </c>
      <c r="J32" s="45" t="n">
        <v>25.2878294573644</v>
      </c>
      <c r="K32" s="44" t="n">
        <v>2.2548</v>
      </c>
      <c r="L32" s="45" t="n">
        <v>2.44096774193548</v>
      </c>
      <c r="M32" s="46" t="n">
        <v>2.17232437529467</v>
      </c>
      <c r="N32" s="41" t="n">
        <f aca="false">I32/K32*1000</f>
        <v>13908.0823033489</v>
      </c>
      <c r="O32" s="42" t="n">
        <f aca="false">I32/M32*1000</f>
        <v>14436.1239666784</v>
      </c>
      <c r="P32" s="42" t="n">
        <f aca="false">J32/K32*1000</f>
        <v>11215.1097469241</v>
      </c>
      <c r="Q32" s="43" t="n">
        <f aca="false">J32/M32*1000</f>
        <v>11640.9085792881</v>
      </c>
      <c r="R32" s="41" t="n">
        <v>72.1290322580645</v>
      </c>
      <c r="S32" s="42" t="n">
        <v>47.7096774193548</v>
      </c>
      <c r="T32" s="42" t="n">
        <v>-13</v>
      </c>
      <c r="U32" s="43" t="n">
        <v>-10</v>
      </c>
      <c r="V32" s="41" t="n">
        <v>65.6451612903226</v>
      </c>
      <c r="W32" s="42" t="n">
        <v>50.7096774193548</v>
      </c>
      <c r="X32" s="42" t="n">
        <v>8</v>
      </c>
      <c r="Y32" s="43" t="n">
        <v>1</v>
      </c>
      <c r="Z32" s="47" t="n">
        <v>4280.625</v>
      </c>
    </row>
    <row r="33" customFormat="false" ht="12.75" hidden="false" customHeight="false" outlineLevel="0" collapsed="false">
      <c r="A33" s="32" t="n">
        <v>36312</v>
      </c>
      <c r="B33" s="33" t="n">
        <v>21749</v>
      </c>
      <c r="C33" s="34" t="n">
        <v>16152.6208333333</v>
      </c>
      <c r="D33" s="161" t="n">
        <v>11189.5208333333</v>
      </c>
      <c r="E33" s="35" t="n">
        <v>14576.1944444444</v>
      </c>
      <c r="F33" s="36" t="n">
        <v>56.08</v>
      </c>
      <c r="G33" s="37" t="n">
        <v>41.83</v>
      </c>
      <c r="H33" s="38" t="n">
        <v>48.955</v>
      </c>
      <c r="I33" s="37" t="n">
        <v>70.9858556149733</v>
      </c>
      <c r="J33" s="37" t="n">
        <v>25.6027167630058</v>
      </c>
      <c r="K33" s="36" t="n">
        <v>2.2952</v>
      </c>
      <c r="L33" s="37" t="n">
        <v>2.5035</v>
      </c>
      <c r="M33" s="38" t="n">
        <v>2.2961224693898</v>
      </c>
      <c r="N33" s="33" t="n">
        <f aca="false">I33/K33*1000</f>
        <v>30927.9607942547</v>
      </c>
      <c r="O33" s="34" t="n">
        <f aca="false">I33/M33*1000</f>
        <v>30915.5354565378</v>
      </c>
      <c r="P33" s="34" t="n">
        <f aca="false">J33/K33*1000</f>
        <v>11154.8957663845</v>
      </c>
      <c r="Q33" s="35" t="n">
        <f aca="false">J33/M33*1000</f>
        <v>11150.4142763821</v>
      </c>
      <c r="R33" s="33" t="n">
        <v>81.4333333333333</v>
      </c>
      <c r="S33" s="34" t="n">
        <v>57.9666666666667</v>
      </c>
      <c r="T33" s="34" t="n">
        <v>5</v>
      </c>
      <c r="U33" s="35" t="n">
        <v>45</v>
      </c>
      <c r="V33" s="33" t="n">
        <v>79.8666666666667</v>
      </c>
      <c r="W33" s="34" t="n">
        <v>62.0333333333333</v>
      </c>
      <c r="X33" s="34" t="n">
        <v>0</v>
      </c>
      <c r="Y33" s="35" t="n">
        <v>102</v>
      </c>
      <c r="Z33" s="39" t="n">
        <v>2332.86666666667</v>
      </c>
    </row>
    <row r="34" customFormat="false" ht="12.75" hidden="false" customHeight="false" outlineLevel="0" collapsed="false">
      <c r="A34" s="40" t="n">
        <v>36342</v>
      </c>
      <c r="B34" s="41" t="n">
        <v>22544</v>
      </c>
      <c r="C34" s="42" t="n">
        <v>17507.9072580645</v>
      </c>
      <c r="D34" s="164" t="n">
        <v>12351.8669354839</v>
      </c>
      <c r="E34" s="43" t="n">
        <v>15899.4838709677</v>
      </c>
      <c r="F34" s="44" t="n">
        <v>76.64</v>
      </c>
      <c r="G34" s="45" t="n">
        <v>57.33</v>
      </c>
      <c r="H34" s="46" t="n">
        <v>66.985</v>
      </c>
      <c r="I34" s="45" t="n">
        <v>54.2968181818181</v>
      </c>
      <c r="J34" s="45" t="n">
        <v>27.8489189189189</v>
      </c>
      <c r="K34" s="44" t="n">
        <v>2.2894</v>
      </c>
      <c r="L34" s="45" t="n">
        <v>2.56193548387097</v>
      </c>
      <c r="M34" s="46" t="n">
        <v>2.57515547473115</v>
      </c>
      <c r="N34" s="41" t="n">
        <f aca="false">I34/K34*1000</f>
        <v>23716.6149129982</v>
      </c>
      <c r="O34" s="42" t="n">
        <f aca="false">I34/M34*1000</f>
        <v>21084.8699096457</v>
      </c>
      <c r="P34" s="42" t="n">
        <f aca="false">J34/K34*1000</f>
        <v>12164.2871140556</v>
      </c>
      <c r="Q34" s="43" t="n">
        <f aca="false">J34/M34*1000</f>
        <v>10814.4611819317</v>
      </c>
      <c r="R34" s="41" t="n">
        <v>88.5806451612903</v>
      </c>
      <c r="S34" s="42" t="n">
        <v>64.6774193548387</v>
      </c>
      <c r="T34" s="42" t="n">
        <v>0</v>
      </c>
      <c r="U34" s="43" t="n">
        <v>101</v>
      </c>
      <c r="V34" s="41" t="n">
        <v>84.1935483870968</v>
      </c>
      <c r="W34" s="42" t="n">
        <v>67.1612903225806</v>
      </c>
      <c r="X34" s="42" t="n">
        <v>2</v>
      </c>
      <c r="Y34" s="43" t="n">
        <v>80</v>
      </c>
      <c r="Z34" s="47" t="n">
        <v>597.466666666667</v>
      </c>
    </row>
    <row r="35" customFormat="false" ht="12.75" hidden="false" customHeight="false" outlineLevel="0" collapsed="false">
      <c r="A35" s="32" t="n">
        <v>36373</v>
      </c>
      <c r="B35" s="33" t="n">
        <v>20785</v>
      </c>
      <c r="C35" s="34" t="n">
        <v>16450.0080645161</v>
      </c>
      <c r="D35" s="161" t="n">
        <v>11673.9314516129</v>
      </c>
      <c r="E35" s="35" t="n">
        <v>14939.9650537634</v>
      </c>
      <c r="F35" s="36" t="n">
        <v>35.74</v>
      </c>
      <c r="G35" s="37" t="n">
        <v>33.17</v>
      </c>
      <c r="H35" s="38" t="n">
        <v>34.455</v>
      </c>
      <c r="I35" s="37" t="n">
        <v>32.6856951871658</v>
      </c>
      <c r="J35" s="37" t="n">
        <v>25.7688648648649</v>
      </c>
      <c r="K35" s="36" t="n">
        <v>2.7775</v>
      </c>
      <c r="L35" s="37" t="n">
        <v>2.98629032258064</v>
      </c>
      <c r="M35" s="38" t="n">
        <v>2.92618547569043</v>
      </c>
      <c r="N35" s="33" t="n">
        <f aca="false">I35/K35*1000</f>
        <v>11768.0270700867</v>
      </c>
      <c r="O35" s="34" t="n">
        <f aca="false">I35/M35*1000</f>
        <v>11170.0695183902</v>
      </c>
      <c r="P35" s="34" t="n">
        <f aca="false">J35/K35*1000</f>
        <v>9277.71912326368</v>
      </c>
      <c r="Q35" s="35" t="n">
        <f aca="false">J35/M35*1000</f>
        <v>8806.29921751107</v>
      </c>
      <c r="R35" s="33" t="n">
        <v>82.1612903225806</v>
      </c>
      <c r="S35" s="34" t="n">
        <v>60.258064516129</v>
      </c>
      <c r="T35" s="34" t="n">
        <v>6</v>
      </c>
      <c r="U35" s="35" t="n">
        <v>0</v>
      </c>
      <c r="V35" s="33" t="n">
        <v>78.9354838709677</v>
      </c>
      <c r="W35" s="34" t="n">
        <v>63.6774193548387</v>
      </c>
      <c r="X35" s="34" t="n">
        <v>4</v>
      </c>
      <c r="Y35" s="35" t="n">
        <v>-7</v>
      </c>
      <c r="Z35" s="39" t="n">
        <v>122.5</v>
      </c>
    </row>
    <row r="36" customFormat="false" ht="12.75" hidden="false" customHeight="false" outlineLevel="0" collapsed="false">
      <c r="A36" s="40" t="n">
        <v>36404</v>
      </c>
      <c r="B36" s="41" t="n">
        <v>20291</v>
      </c>
      <c r="C36" s="42" t="n">
        <v>15494.6375</v>
      </c>
      <c r="D36" s="164" t="n">
        <v>10852.825</v>
      </c>
      <c r="E36" s="43" t="n">
        <v>13984.9291666667</v>
      </c>
      <c r="F36" s="44" t="n">
        <v>31.89</v>
      </c>
      <c r="G36" s="45" t="n">
        <v>30.4</v>
      </c>
      <c r="H36" s="46" t="n">
        <v>31.145</v>
      </c>
      <c r="I36" s="45" t="n">
        <v>33.3770320855615</v>
      </c>
      <c r="J36" s="45" t="n">
        <v>23.0562427745665</v>
      </c>
      <c r="K36" s="44" t="n">
        <v>2.5737</v>
      </c>
      <c r="L36" s="45" t="n">
        <v>2.78133333333333</v>
      </c>
      <c r="M36" s="46" t="n">
        <v>3.0614115833352</v>
      </c>
      <c r="N36" s="41" t="n">
        <f aca="false">I36/K36*1000</f>
        <v>12968.5014125817</v>
      </c>
      <c r="O36" s="42" t="n">
        <f aca="false">I36/M36*1000</f>
        <v>10902.4974842486</v>
      </c>
      <c r="P36" s="42" t="n">
        <f aca="false">J36/K36*1000</f>
        <v>8958.40337823618</v>
      </c>
      <c r="Q36" s="43" t="n">
        <f aca="false">J36/M36*1000</f>
        <v>7531.24568420435</v>
      </c>
      <c r="R36" s="41" t="n">
        <v>76.1</v>
      </c>
      <c r="S36" s="42" t="n">
        <v>55.8333333333333</v>
      </c>
      <c r="T36" s="42" t="n">
        <v>-24</v>
      </c>
      <c r="U36" s="43" t="n">
        <v>56</v>
      </c>
      <c r="V36" s="41" t="n">
        <v>74.2333333333333</v>
      </c>
      <c r="W36" s="42" t="n">
        <v>59.8666666666667</v>
      </c>
      <c r="X36" s="42" t="n">
        <v>-25</v>
      </c>
      <c r="Y36" s="43" t="n">
        <v>44</v>
      </c>
      <c r="Z36" s="47" t="n">
        <v>1083.13333333333</v>
      </c>
    </row>
    <row r="37" customFormat="false" ht="12.75" hidden="false" customHeight="false" outlineLevel="0" collapsed="false">
      <c r="A37" s="32" t="n">
        <v>36434</v>
      </c>
      <c r="B37" s="33" t="n">
        <v>16510</v>
      </c>
      <c r="C37" s="34" t="n">
        <v>14197.7963709677</v>
      </c>
      <c r="D37" s="161" t="n">
        <v>10252.7741935484</v>
      </c>
      <c r="E37" s="35" t="n">
        <v>12890.1747311828</v>
      </c>
      <c r="F37" s="36" t="n">
        <v>29.07</v>
      </c>
      <c r="G37" s="37" t="n">
        <v>27.99</v>
      </c>
      <c r="H37" s="38" t="n">
        <v>28.53</v>
      </c>
      <c r="I37" s="37" t="n">
        <v>29.6310924369748</v>
      </c>
      <c r="J37" s="37" t="n">
        <v>20.3668217054264</v>
      </c>
      <c r="K37" s="36" t="n">
        <v>2.6834</v>
      </c>
      <c r="L37" s="37" t="n">
        <v>2.90193548387097</v>
      </c>
      <c r="M37" s="38" t="n">
        <v>3.05542459007806</v>
      </c>
      <c r="N37" s="33" t="n">
        <f aca="false">I37/K37*1000</f>
        <v>11042.3687996478</v>
      </c>
      <c r="O37" s="34" t="n">
        <f aca="false">I37/M37*1000</f>
        <v>9697.86409823253</v>
      </c>
      <c r="P37" s="34" t="n">
        <f aca="false">J37/K37*1000</f>
        <v>7589.93132049875</v>
      </c>
      <c r="Q37" s="35" t="n">
        <f aca="false">J37/M37*1000</f>
        <v>6665.79099073954</v>
      </c>
      <c r="R37" s="33" t="n">
        <v>62.741935483871</v>
      </c>
      <c r="S37" s="34" t="n">
        <v>39.4516129032258</v>
      </c>
      <c r="T37" s="34" t="n">
        <v>43</v>
      </c>
      <c r="U37" s="35" t="n">
        <v>0</v>
      </c>
      <c r="V37" s="33" t="n">
        <v>61.4193548387097</v>
      </c>
      <c r="W37" s="34" t="n">
        <v>44.5806451612903</v>
      </c>
      <c r="X37" s="34" t="n">
        <v>60</v>
      </c>
      <c r="Y37" s="35" t="n">
        <v>-5</v>
      </c>
      <c r="Z37" s="39" t="n">
        <v>2536.73333333333</v>
      </c>
    </row>
    <row r="38" customFormat="false" ht="12.75" hidden="false" customHeight="false" outlineLevel="0" collapsed="false">
      <c r="A38" s="40" t="n">
        <v>36465</v>
      </c>
      <c r="B38" s="41" t="n">
        <v>18624</v>
      </c>
      <c r="C38" s="42" t="n">
        <v>14673.7083333333</v>
      </c>
      <c r="D38" s="164" t="n">
        <v>10575.9125</v>
      </c>
      <c r="E38" s="43" t="n">
        <v>13314.6930555556</v>
      </c>
      <c r="F38" s="44" t="n">
        <v>30.82</v>
      </c>
      <c r="G38" s="45" t="n">
        <v>29.13</v>
      </c>
      <c r="H38" s="46" t="n">
        <v>29.975</v>
      </c>
      <c r="I38" s="45" t="n">
        <v>29.5298930481283</v>
      </c>
      <c r="J38" s="45" t="n">
        <v>19.8688439306358</v>
      </c>
      <c r="K38" s="44" t="n">
        <v>2.3123</v>
      </c>
      <c r="L38" s="45" t="n">
        <v>2.52233333333333</v>
      </c>
      <c r="M38" s="46" t="n">
        <v>3.06793179317932</v>
      </c>
      <c r="N38" s="41" t="n">
        <f aca="false">I38/K38*1000</f>
        <v>12770.7879808538</v>
      </c>
      <c r="O38" s="42" t="n">
        <f aca="false">I38/M38*1000</f>
        <v>9625.34209977541</v>
      </c>
      <c r="P38" s="42" t="n">
        <f aca="false">J38/K38*1000</f>
        <v>8592.67566087265</v>
      </c>
      <c r="Q38" s="43" t="n">
        <f aca="false">J38/M38*1000</f>
        <v>6476.29910639102</v>
      </c>
      <c r="R38" s="41" t="n">
        <v>55.8666666666667</v>
      </c>
      <c r="S38" s="42" t="n">
        <v>36.6</v>
      </c>
      <c r="T38" s="42" t="n">
        <v>-122</v>
      </c>
      <c r="U38" s="43" t="n">
        <v>0</v>
      </c>
      <c r="V38" s="41" t="n">
        <v>55.5666666666667</v>
      </c>
      <c r="W38" s="42" t="n">
        <v>40.4333333333333</v>
      </c>
      <c r="X38" s="42" t="n">
        <v>-76</v>
      </c>
      <c r="Y38" s="43" t="n">
        <v>0</v>
      </c>
      <c r="Z38" s="47" t="n">
        <v>2400</v>
      </c>
    </row>
    <row r="39" customFormat="false" ht="12.75" hidden="false" customHeight="false" outlineLevel="0" collapsed="false">
      <c r="A39" s="32" t="n">
        <v>36495</v>
      </c>
      <c r="B39" s="33" t="n">
        <v>19147</v>
      </c>
      <c r="C39" s="34" t="n">
        <v>15809.3044354839</v>
      </c>
      <c r="D39" s="161" t="n">
        <v>11704.5887096774</v>
      </c>
      <c r="E39" s="35" t="n">
        <v>14463.9784946237</v>
      </c>
      <c r="F39" s="36" t="n">
        <v>29.09</v>
      </c>
      <c r="G39" s="37" t="n">
        <v>28.1</v>
      </c>
      <c r="H39" s="38" t="n">
        <v>28.595</v>
      </c>
      <c r="I39" s="37" t="n">
        <v>26.1740153452686</v>
      </c>
      <c r="J39" s="37" t="n">
        <v>22.2828611898017</v>
      </c>
      <c r="K39" s="36" t="n">
        <v>2.3547</v>
      </c>
      <c r="L39" s="37" t="n">
        <v>2.74709677419355</v>
      </c>
      <c r="M39" s="38" t="n">
        <v>3.01875425637802</v>
      </c>
      <c r="N39" s="33" t="n">
        <f aca="false">I39/K39*1000</f>
        <v>11115.6475751767</v>
      </c>
      <c r="O39" s="34" t="n">
        <f aca="false">I39/M39*1000</f>
        <v>8670.46904860445</v>
      </c>
      <c r="P39" s="34" t="n">
        <f aca="false">J39/K39*1000</f>
        <v>9463.1423067914</v>
      </c>
      <c r="Q39" s="35" t="n">
        <f aca="false">J39/M39*1000</f>
        <v>7381.47570068763</v>
      </c>
      <c r="R39" s="33" t="n">
        <v>42.9032258064516</v>
      </c>
      <c r="S39" s="34" t="n">
        <v>26.2258064516129</v>
      </c>
      <c r="T39" s="34" t="n">
        <v>-148</v>
      </c>
      <c r="U39" s="35" t="n">
        <v>0</v>
      </c>
      <c r="V39" s="33" t="n">
        <v>43.9354838709677</v>
      </c>
      <c r="W39" s="34" t="n">
        <v>30.7096774193548</v>
      </c>
      <c r="X39" s="34" t="n">
        <v>-108</v>
      </c>
      <c r="Y39" s="35" t="n">
        <v>0</v>
      </c>
      <c r="Z39" s="39" t="n">
        <v>351.75</v>
      </c>
    </row>
    <row r="40" customFormat="false" ht="12.75" hidden="false" customHeight="false" outlineLevel="0" collapsed="false">
      <c r="A40" s="56" t="n">
        <v>36526</v>
      </c>
      <c r="B40" s="57" t="n">
        <v>21176</v>
      </c>
      <c r="C40" s="58" t="n">
        <v>16763.3830645161</v>
      </c>
      <c r="D40" s="170" t="n">
        <v>12803.0282258065</v>
      </c>
      <c r="E40" s="59" t="n">
        <v>15443.685483871</v>
      </c>
      <c r="F40" s="60" t="n">
        <v>46.78</v>
      </c>
      <c r="G40" s="61" t="n">
        <v>41.06</v>
      </c>
      <c r="H40" s="62" t="n">
        <v>43.92</v>
      </c>
      <c r="I40" s="61" t="n">
        <v>43.171456582633</v>
      </c>
      <c r="J40" s="61" t="n">
        <v>31.592480620155</v>
      </c>
      <c r="K40" s="60" t="n">
        <v>2.3987</v>
      </c>
      <c r="L40" s="61" t="n">
        <v>3.39064516129032</v>
      </c>
      <c r="M40" s="62" t="n">
        <v>3.42047362631</v>
      </c>
      <c r="N40" s="57" t="n">
        <f aca="false">I40/K40*1000</f>
        <v>17997.8557479606</v>
      </c>
      <c r="O40" s="58" t="n">
        <f aca="false">I40/M40*1000</f>
        <v>12621.4850044631</v>
      </c>
      <c r="P40" s="58" t="n">
        <f aca="false">J40/K40*1000</f>
        <v>13170.6677034039</v>
      </c>
      <c r="Q40" s="59" t="n">
        <f aca="false">J40/M40*1000</f>
        <v>9236.28832485312</v>
      </c>
      <c r="R40" s="57" t="n">
        <v>33.3225806451613</v>
      </c>
      <c r="S40" s="58" t="n">
        <v>15.0322580645161</v>
      </c>
      <c r="T40" s="58" t="n">
        <v>20</v>
      </c>
      <c r="U40" s="59" t="n">
        <v>0</v>
      </c>
      <c r="V40" s="57" t="n">
        <v>35.6774193548387</v>
      </c>
      <c r="W40" s="58" t="n">
        <v>18.7096774193548</v>
      </c>
      <c r="X40" s="58" t="n">
        <v>54</v>
      </c>
      <c r="Y40" s="59" t="n">
        <v>0</v>
      </c>
      <c r="Z40" s="63" t="n">
        <v>373.875</v>
      </c>
    </row>
    <row r="41" customFormat="false" ht="12.75" hidden="false" customHeight="false" outlineLevel="0" collapsed="false">
      <c r="A41" s="64" t="n">
        <v>36557</v>
      </c>
      <c r="B41" s="65" t="n">
        <v>19622</v>
      </c>
      <c r="C41" s="66" t="n">
        <v>16041.5818965517</v>
      </c>
      <c r="D41" s="173" t="n">
        <v>12261.9870689655</v>
      </c>
      <c r="E41" s="67" t="n">
        <v>14773.9971264368</v>
      </c>
      <c r="F41" s="68" t="n">
        <v>40.9</v>
      </c>
      <c r="G41" s="69" t="n">
        <v>38.85</v>
      </c>
      <c r="H41" s="70" t="n">
        <v>39.875</v>
      </c>
      <c r="I41" s="69" t="n">
        <v>38.0171428571429</v>
      </c>
      <c r="J41" s="69" t="n">
        <v>30.3779518072289</v>
      </c>
      <c r="K41" s="68" t="n">
        <v>2.6587</v>
      </c>
      <c r="L41" s="69" t="n">
        <v>3.16310344827586</v>
      </c>
      <c r="M41" s="70" t="n">
        <v>3.5993242181361</v>
      </c>
      <c r="N41" s="65" t="n">
        <f aca="false">I41/K41*1000</f>
        <v>14299.1472739094</v>
      </c>
      <c r="O41" s="66" t="n">
        <f aca="false">I41/M41*1000</f>
        <v>10562.3001855693</v>
      </c>
      <c r="P41" s="66" t="n">
        <f aca="false">J41/K41*1000</f>
        <v>11425.8667044905</v>
      </c>
      <c r="Q41" s="67" t="n">
        <f aca="false">J41/M41*1000</f>
        <v>8439.9042615172</v>
      </c>
      <c r="R41" s="65" t="n">
        <v>39.2413793103448</v>
      </c>
      <c r="S41" s="66" t="n">
        <v>22.8275862068966</v>
      </c>
      <c r="T41" s="66" t="n">
        <v>-58</v>
      </c>
      <c r="U41" s="67" t="n">
        <v>0</v>
      </c>
      <c r="V41" s="65" t="n">
        <v>41.4137931034483</v>
      </c>
      <c r="W41" s="66" t="n">
        <v>26.8965517241379</v>
      </c>
      <c r="X41" s="66" t="n">
        <v>-70</v>
      </c>
      <c r="Y41" s="67" t="n">
        <v>0</v>
      </c>
      <c r="Z41" s="71" t="n">
        <v>764.357142857143</v>
      </c>
    </row>
    <row r="42" customFormat="false" ht="12.75" hidden="false" customHeight="false" outlineLevel="0" collapsed="false">
      <c r="A42" s="72" t="n">
        <v>36586</v>
      </c>
      <c r="B42" s="73" t="n">
        <v>17376</v>
      </c>
      <c r="C42" s="74" t="n">
        <v>14877.5524193548</v>
      </c>
      <c r="D42" s="176" t="n">
        <v>11136.7137096774</v>
      </c>
      <c r="E42" s="75" t="n">
        <v>13626.3575268817</v>
      </c>
      <c r="F42" s="76" t="n">
        <v>31.02</v>
      </c>
      <c r="G42" s="77" t="n">
        <v>29.78</v>
      </c>
      <c r="H42" s="78" t="n">
        <v>30.4</v>
      </c>
      <c r="I42" s="77" t="n">
        <v>28.0382352941176</v>
      </c>
      <c r="J42" s="77" t="n">
        <v>19.3148158640227</v>
      </c>
      <c r="K42" s="76" t="n">
        <v>2.7815</v>
      </c>
      <c r="L42" s="77" t="n">
        <v>2.98274193548387</v>
      </c>
      <c r="M42" s="78" t="n">
        <v>3.30989620701201</v>
      </c>
      <c r="N42" s="73" t="n">
        <f aca="false">I42/K42*1000</f>
        <v>10080.2571612862</v>
      </c>
      <c r="O42" s="74" t="n">
        <f aca="false">I42/M42*1000</f>
        <v>8471.03157939476</v>
      </c>
      <c r="P42" s="74" t="n">
        <f aca="false">J42/K42*1000</f>
        <v>6944.02871257331</v>
      </c>
      <c r="Q42" s="75" t="n">
        <f aca="false">J42/M42*1000</f>
        <v>5835.47478712604</v>
      </c>
      <c r="R42" s="73" t="n">
        <v>54.3870967741936</v>
      </c>
      <c r="S42" s="74" t="n">
        <v>32.7741935483871</v>
      </c>
      <c r="T42" s="74" t="n">
        <v>-183</v>
      </c>
      <c r="U42" s="75" t="n">
        <v>0</v>
      </c>
      <c r="V42" s="73" t="n">
        <v>51.0645161290323</v>
      </c>
      <c r="W42" s="74" t="n">
        <v>35.5483870967742</v>
      </c>
      <c r="X42" s="74" t="n">
        <v>-138</v>
      </c>
      <c r="Y42" s="75" t="n">
        <v>0</v>
      </c>
      <c r="Z42" s="79" t="n">
        <v>2409.25</v>
      </c>
    </row>
    <row r="43" customFormat="false" ht="12.75" hidden="false" customHeight="false" outlineLevel="0" collapsed="false">
      <c r="A43" s="64" t="n">
        <v>36617</v>
      </c>
      <c r="B43" s="65" t="n">
        <v>16293.89</v>
      </c>
      <c r="C43" s="66" t="n">
        <v>14171.5533333333</v>
      </c>
      <c r="D43" s="173" t="n">
        <v>11288.5095208333</v>
      </c>
      <c r="E43" s="67" t="n">
        <v>13222.2893680556</v>
      </c>
      <c r="F43" s="68" t="n">
        <v>35.14</v>
      </c>
      <c r="G43" s="69" t="n">
        <v>33.29</v>
      </c>
      <c r="H43" s="70" t="n">
        <v>34.215</v>
      </c>
      <c r="I43" s="69" t="n">
        <v>32.5617352941176</v>
      </c>
      <c r="J43" s="69" t="n">
        <v>20.4147631578947</v>
      </c>
      <c r="K43" s="68" t="n">
        <v>3.02</v>
      </c>
      <c r="L43" s="69" t="n">
        <v>3.32116666666667</v>
      </c>
      <c r="M43" s="70" t="n">
        <v>3.29722821906251</v>
      </c>
      <c r="N43" s="65" t="n">
        <f aca="false">I43/K43*1000</f>
        <v>10782.0315543436</v>
      </c>
      <c r="O43" s="66" t="n">
        <f aca="false">I43/M43*1000</f>
        <v>9875.48726711305</v>
      </c>
      <c r="P43" s="66" t="n">
        <f aca="false">J43/K43*1000</f>
        <v>6759.85535029627</v>
      </c>
      <c r="Q43" s="67" t="n">
        <f aca="false">J43/M43*1000</f>
        <v>6191.49230856068</v>
      </c>
      <c r="R43" s="65" t="n">
        <v>57.2</v>
      </c>
      <c r="S43" s="66" t="n">
        <v>38.3</v>
      </c>
      <c r="T43" s="66" t="n">
        <v>34</v>
      </c>
      <c r="U43" s="67" t="n">
        <v>0</v>
      </c>
      <c r="V43" s="65" t="n">
        <v>54.4</v>
      </c>
      <c r="W43" s="66" t="n">
        <v>40.2333333333333</v>
      </c>
      <c r="X43" s="66" t="n">
        <v>31</v>
      </c>
      <c r="Y43" s="67" t="n">
        <v>0</v>
      </c>
      <c r="Z43" s="71" t="n">
        <v>3414</v>
      </c>
    </row>
    <row r="44" customFormat="false" ht="12.75" hidden="false" customHeight="false" outlineLevel="0" collapsed="false">
      <c r="A44" s="72" t="n">
        <v>36647</v>
      </c>
      <c r="B44" s="73" t="n">
        <v>18882.56</v>
      </c>
      <c r="C44" s="74" t="n">
        <v>14392.859516129</v>
      </c>
      <c r="D44" s="176" t="n">
        <v>11095.3887096774</v>
      </c>
      <c r="E44" s="75" t="n">
        <v>13314.6503360215</v>
      </c>
      <c r="F44" s="76" t="n">
        <v>63.94</v>
      </c>
      <c r="G44" s="77" t="n">
        <v>53.52</v>
      </c>
      <c r="H44" s="78" t="n">
        <v>58.73</v>
      </c>
      <c r="I44" s="77" t="n">
        <v>114.633171355499</v>
      </c>
      <c r="J44" s="77" t="n">
        <v>26.4303682719547</v>
      </c>
      <c r="K44" s="76" t="n">
        <v>3.5748</v>
      </c>
      <c r="L44" s="77" t="n">
        <v>3.79709677419355</v>
      </c>
      <c r="M44" s="78" t="n">
        <v>3.86395782435386</v>
      </c>
      <c r="N44" s="73" t="n">
        <f aca="false">I44/K44*1000</f>
        <v>32067.01671576</v>
      </c>
      <c r="O44" s="74" t="n">
        <f aca="false">I44/M44*1000</f>
        <v>29667.293631671</v>
      </c>
      <c r="P44" s="74" t="n">
        <f aca="false">J44/K44*1000</f>
        <v>7393.52362984074</v>
      </c>
      <c r="Q44" s="75" t="n">
        <f aca="false">J44/M44*1000</f>
        <v>6840.23208156378</v>
      </c>
      <c r="R44" s="73" t="n">
        <v>70.6774193548387</v>
      </c>
      <c r="S44" s="74" t="n">
        <v>48.3548387096774</v>
      </c>
      <c r="T44" s="74" t="n">
        <v>27</v>
      </c>
      <c r="U44" s="75" t="n">
        <v>19</v>
      </c>
      <c r="V44" s="73" t="n">
        <v>65.9032258064516</v>
      </c>
      <c r="W44" s="74" t="n">
        <v>48.5161290322581</v>
      </c>
      <c r="X44" s="74" t="n">
        <v>41</v>
      </c>
      <c r="Y44" s="75" t="n">
        <v>5</v>
      </c>
      <c r="Z44" s="79" t="n">
        <v>3122.53333333333</v>
      </c>
    </row>
    <row r="45" customFormat="false" ht="12.75" hidden="false" customHeight="false" outlineLevel="0" collapsed="false">
      <c r="A45" s="64" t="n">
        <v>36678</v>
      </c>
      <c r="B45" s="65" t="n">
        <v>21992.1</v>
      </c>
      <c r="C45" s="66" t="n">
        <v>16115.4046666667</v>
      </c>
      <c r="D45" s="173" t="n">
        <v>12063.11275</v>
      </c>
      <c r="E45" s="67" t="n">
        <v>14817.4885972222</v>
      </c>
      <c r="F45" s="68" t="n">
        <v>88.14</v>
      </c>
      <c r="G45" s="69" t="n">
        <v>62.25</v>
      </c>
      <c r="H45" s="70" t="n">
        <v>75.195</v>
      </c>
      <c r="I45" s="69" t="n">
        <v>46.9089839572193</v>
      </c>
      <c r="J45" s="69" t="n">
        <v>30.0426011560694</v>
      </c>
      <c r="K45" s="68" t="n">
        <v>4.3012</v>
      </c>
      <c r="L45" s="69" t="n">
        <v>4.53716666666667</v>
      </c>
      <c r="M45" s="70" t="n">
        <v>4.25989027474176</v>
      </c>
      <c r="N45" s="65" t="n">
        <f aca="false">I45/K45*1000</f>
        <v>10906.0224954011</v>
      </c>
      <c r="O45" s="66" t="n">
        <f aca="false">I45/M45*1000</f>
        <v>11011.7822131142</v>
      </c>
      <c r="P45" s="66" t="n">
        <f aca="false">J45/K45*1000</f>
        <v>6984.70221242197</v>
      </c>
      <c r="Q45" s="67" t="n">
        <f aca="false">J45/M45*1000</f>
        <v>7052.43544280976</v>
      </c>
      <c r="R45" s="65" t="n">
        <v>78.4</v>
      </c>
      <c r="S45" s="66" t="n">
        <v>57.0333333333333</v>
      </c>
      <c r="T45" s="66" t="n">
        <v>51</v>
      </c>
      <c r="U45" s="67" t="n">
        <v>29</v>
      </c>
      <c r="V45" s="65" t="n">
        <v>75.4333333333333</v>
      </c>
      <c r="W45" s="66" t="n">
        <v>59.2333333333333</v>
      </c>
      <c r="X45" s="66" t="n">
        <v>49</v>
      </c>
      <c r="Y45" s="67" t="n">
        <v>38</v>
      </c>
      <c r="Z45" s="71" t="n">
        <v>264.466666666667</v>
      </c>
    </row>
    <row r="46" customFormat="false" ht="12.75" hidden="false" customHeight="false" outlineLevel="0" collapsed="false">
      <c r="A46" s="72" t="n">
        <v>36708</v>
      </c>
      <c r="B46" s="73" t="n">
        <v>20335.86</v>
      </c>
      <c r="C46" s="74" t="n">
        <v>15959.1498991936</v>
      </c>
      <c r="D46" s="176" t="n">
        <v>12313.3728225806</v>
      </c>
      <c r="E46" s="75" t="n">
        <v>14804.2365188172</v>
      </c>
      <c r="F46" s="76" t="n">
        <v>53.27</v>
      </c>
      <c r="G46" s="77" t="n">
        <v>50.2</v>
      </c>
      <c r="H46" s="78" t="n">
        <v>51.735</v>
      </c>
      <c r="I46" s="77" t="n">
        <v>43.9565266106443</v>
      </c>
      <c r="J46" s="77" t="n">
        <v>30.8566666666667</v>
      </c>
      <c r="K46" s="76" t="n">
        <v>4.0397</v>
      </c>
      <c r="L46" s="77" t="n">
        <v>4.25709677419355</v>
      </c>
      <c r="M46" s="78" t="n">
        <v>3.84025244629726</v>
      </c>
      <c r="N46" s="73" t="n">
        <f aca="false">I46/K46*1000</f>
        <v>10881.1363741476</v>
      </c>
      <c r="O46" s="74" t="n">
        <f aca="false">I46/M46*1000</f>
        <v>11446.2596470778</v>
      </c>
      <c r="P46" s="74" t="n">
        <f aca="false">J46/K46*1000</f>
        <v>7638.35598353014</v>
      </c>
      <c r="Q46" s="75" t="n">
        <f aca="false">J46/M46*1000</f>
        <v>8035.06204297023</v>
      </c>
      <c r="R46" s="73" t="n">
        <v>79.6774193548387</v>
      </c>
      <c r="S46" s="74" t="n">
        <v>59.4193548387097</v>
      </c>
      <c r="T46" s="74" t="n">
        <v>4</v>
      </c>
      <c r="U46" s="75" t="n">
        <v>-118</v>
      </c>
      <c r="V46" s="73" t="n">
        <v>77.0645161290323</v>
      </c>
      <c r="W46" s="74" t="n">
        <v>62.8387096774194</v>
      </c>
      <c r="X46" s="74" t="n">
        <v>9</v>
      </c>
      <c r="Y46" s="75" t="n">
        <v>-97</v>
      </c>
      <c r="Z46" s="79" t="n">
        <v>24</v>
      </c>
    </row>
    <row r="47" customFormat="false" ht="12.75" hidden="false" customHeight="false" outlineLevel="0" collapsed="false">
      <c r="A47" s="64" t="n">
        <v>36739</v>
      </c>
      <c r="B47" s="65" t="n">
        <v>21937.52</v>
      </c>
      <c r="C47" s="66" t="n">
        <v>16746.9910887097</v>
      </c>
      <c r="D47" s="173" t="n">
        <v>12793.7727016129</v>
      </c>
      <c r="E47" s="67" t="n">
        <v>15484.9036693548</v>
      </c>
      <c r="F47" s="68" t="n">
        <v>56.77</v>
      </c>
      <c r="G47" s="69" t="n">
        <v>51.6</v>
      </c>
      <c r="H47" s="70" t="n">
        <v>54.185</v>
      </c>
      <c r="I47" s="69" t="n">
        <v>49.1770588235295</v>
      </c>
      <c r="J47" s="69" t="n">
        <v>34.3411560693642</v>
      </c>
      <c r="K47" s="68" t="n">
        <v>4.3847</v>
      </c>
      <c r="L47" s="69" t="n">
        <v>4.60564516129032</v>
      </c>
      <c r="M47" s="70" t="n">
        <v>3.85004338943211</v>
      </c>
      <c r="N47" s="65" t="n">
        <f aca="false">I47/K47*1000</f>
        <v>11215.603991956</v>
      </c>
      <c r="O47" s="66" t="n">
        <f aca="false">I47/M47*1000</f>
        <v>12773.1180792701</v>
      </c>
      <c r="P47" s="66" t="n">
        <f aca="false">J47/K47*1000</f>
        <v>7832.04234482728</v>
      </c>
      <c r="Q47" s="67" t="n">
        <f aca="false">J47/M47*1000</f>
        <v>8919.68027259806</v>
      </c>
      <c r="R47" s="65" t="n">
        <v>79.5806451612903</v>
      </c>
      <c r="S47" s="66" t="n">
        <v>59.5483870967742</v>
      </c>
      <c r="T47" s="66" t="n">
        <v>14</v>
      </c>
      <c r="U47" s="67" t="n">
        <v>-44</v>
      </c>
      <c r="V47" s="65" t="n">
        <v>77.0967741935484</v>
      </c>
      <c r="W47" s="66" t="n">
        <v>62.0967741935484</v>
      </c>
      <c r="X47" s="66" t="n">
        <v>14</v>
      </c>
      <c r="Y47" s="67" t="n">
        <v>-51</v>
      </c>
      <c r="Z47" s="71" t="n">
        <v>8.2</v>
      </c>
    </row>
    <row r="48" customFormat="false" ht="12.75" hidden="false" customHeight="false" outlineLevel="0" collapsed="false">
      <c r="A48" s="72" t="n">
        <v>36770</v>
      </c>
      <c r="B48" s="73" t="n">
        <v>21563.2</v>
      </c>
      <c r="C48" s="74" t="n">
        <v>15565.894875</v>
      </c>
      <c r="D48" s="176" t="n">
        <v>12034.3993333333</v>
      </c>
      <c r="E48" s="75" t="n">
        <v>14403.9040416667</v>
      </c>
      <c r="F48" s="76" t="n">
        <v>53.8</v>
      </c>
      <c r="G48" s="77" t="n">
        <v>50.29</v>
      </c>
      <c r="H48" s="78" t="n">
        <v>52.045</v>
      </c>
      <c r="I48" s="77" t="n">
        <v>48.445462184874</v>
      </c>
      <c r="J48" s="77" t="n">
        <v>37.9388429752066</v>
      </c>
      <c r="K48" s="76" t="n">
        <v>5.0165</v>
      </c>
      <c r="L48" s="77" t="n">
        <v>5.344</v>
      </c>
      <c r="M48" s="78" t="n">
        <v>4.62380166588087</v>
      </c>
      <c r="N48" s="73" t="n">
        <f aca="false">I48/K48*1000</f>
        <v>9657.22359909777</v>
      </c>
      <c r="O48" s="74" t="n">
        <f aca="false">I48/M48*1000</f>
        <v>10477.409215528</v>
      </c>
      <c r="P48" s="74" t="n">
        <f aca="false">J48/K48*1000</f>
        <v>7562.81131769294</v>
      </c>
      <c r="Q48" s="75" t="n">
        <f aca="false">J48/M48*1000</f>
        <v>8205.11901605947</v>
      </c>
      <c r="R48" s="73" t="n">
        <v>73.0666666666667</v>
      </c>
      <c r="S48" s="74" t="n">
        <v>51.1333333333333</v>
      </c>
      <c r="T48" s="74" t="n">
        <v>69</v>
      </c>
      <c r="U48" s="75" t="n">
        <v>32</v>
      </c>
      <c r="V48" s="73" t="n">
        <v>71.6333333333333</v>
      </c>
      <c r="W48" s="74" t="n">
        <v>55.3666666666667</v>
      </c>
      <c r="X48" s="74" t="n">
        <v>46</v>
      </c>
      <c r="Y48" s="75" t="n">
        <v>5</v>
      </c>
      <c r="Z48" s="79" t="n">
        <v>110.2</v>
      </c>
    </row>
    <row r="49" customFormat="false" ht="12.75" hidden="false" customHeight="false" outlineLevel="0" collapsed="false">
      <c r="A49" s="64" t="n">
        <v>36800</v>
      </c>
      <c r="B49" s="65" t="n">
        <v>18051.9</v>
      </c>
      <c r="C49" s="66" t="n">
        <v>14825.5280241935</v>
      </c>
      <c r="D49" s="173" t="n">
        <v>11533.8572983871</v>
      </c>
      <c r="E49" s="67" t="n">
        <v>13731.298266129</v>
      </c>
      <c r="F49" s="68" t="n">
        <v>61.69</v>
      </c>
      <c r="G49" s="69" t="n">
        <v>59.05</v>
      </c>
      <c r="H49" s="70" t="n">
        <v>60.37</v>
      </c>
      <c r="I49" s="69" t="n">
        <v>55.7960427807487</v>
      </c>
      <c r="J49" s="69" t="n">
        <v>44.8278108108108</v>
      </c>
      <c r="K49" s="68" t="n">
        <v>5.0321</v>
      </c>
      <c r="L49" s="69" t="n">
        <v>5.36629032258064</v>
      </c>
      <c r="M49" s="70" t="n">
        <v>4.62974868915463</v>
      </c>
      <c r="N49" s="65" t="n">
        <f aca="false">I49/K49*1000</f>
        <v>11088.0234456288</v>
      </c>
      <c r="O49" s="66" t="n">
        <f aca="false">I49/M49*1000</f>
        <v>12051.635310455</v>
      </c>
      <c r="P49" s="66" t="n">
        <f aca="false">J49/K49*1000</f>
        <v>8908.37042403982</v>
      </c>
      <c r="Q49" s="67" t="n">
        <f aca="false">J49/M49*1000</f>
        <v>9682.55813016843</v>
      </c>
      <c r="R49" s="65" t="n">
        <v>62.7741935483871</v>
      </c>
      <c r="S49" s="66" t="n">
        <v>40.8064516129032</v>
      </c>
      <c r="T49" s="66" t="n">
        <v>25</v>
      </c>
      <c r="U49" s="67" t="n">
        <v>1</v>
      </c>
      <c r="V49" s="65" t="n">
        <v>62.6896551724138</v>
      </c>
      <c r="W49" s="66" t="n">
        <v>46.6206896551724</v>
      </c>
      <c r="X49" s="66" t="n">
        <v>121</v>
      </c>
      <c r="Y49" s="67" t="n">
        <v>0</v>
      </c>
      <c r="Z49" s="71" t="n">
        <v>2190.375</v>
      </c>
    </row>
    <row r="50" customFormat="false" ht="12.75" hidden="false" customHeight="false" outlineLevel="0" collapsed="false">
      <c r="A50" s="72" t="n">
        <v>36831</v>
      </c>
      <c r="B50" s="73" t="n">
        <v>18729.07</v>
      </c>
      <c r="C50" s="74" t="n">
        <v>15358.41225</v>
      </c>
      <c r="D50" s="176" t="n">
        <v>11987.3792083333</v>
      </c>
      <c r="E50" s="75" t="n">
        <v>14236.8762083333</v>
      </c>
      <c r="F50" s="76" t="n">
        <v>59.23</v>
      </c>
      <c r="G50" s="77" t="n">
        <v>57.09</v>
      </c>
      <c r="H50" s="78" t="n">
        <v>58.16</v>
      </c>
      <c r="I50" s="77" t="n">
        <v>52.4627005347594</v>
      </c>
      <c r="J50" s="77" t="n">
        <v>45.8816763005781</v>
      </c>
      <c r="K50" s="76" t="n">
        <v>5.4935</v>
      </c>
      <c r="L50" s="77" t="n">
        <v>5.837</v>
      </c>
      <c r="M50" s="78" t="n">
        <v>4.47784064120698</v>
      </c>
      <c r="N50" s="73" t="n">
        <f aca="false">I50/K50*1000</f>
        <v>9549.95913984881</v>
      </c>
      <c r="O50" s="74" t="n">
        <f aca="false">I50/M50*1000</f>
        <v>11716.0713697525</v>
      </c>
      <c r="P50" s="74" t="n">
        <f aca="false">J50/K50*1000</f>
        <v>8351.99350151598</v>
      </c>
      <c r="Q50" s="75" t="n">
        <f aca="false">J50/M50*1000</f>
        <v>10246.3843573073</v>
      </c>
      <c r="R50" s="73" t="n">
        <v>48.9</v>
      </c>
      <c r="S50" s="74" t="n">
        <v>32.8333333333333</v>
      </c>
      <c r="T50" s="74" t="n">
        <v>39</v>
      </c>
      <c r="U50" s="75" t="n">
        <v>0</v>
      </c>
      <c r="V50" s="73" t="n">
        <v>49.1666666666667</v>
      </c>
      <c r="W50" s="74" t="n">
        <v>38.4</v>
      </c>
      <c r="X50" s="74" t="n">
        <v>54</v>
      </c>
      <c r="Y50" s="75" t="n">
        <v>0</v>
      </c>
      <c r="Z50" s="79" t="n">
        <v>2125.93333333333</v>
      </c>
    </row>
    <row r="51" customFormat="false" ht="12.75" hidden="false" customHeight="false" outlineLevel="0" collapsed="false">
      <c r="A51" s="80" t="n">
        <v>36861</v>
      </c>
      <c r="B51" s="81" t="n">
        <v>20192.74</v>
      </c>
      <c r="C51" s="82" t="n">
        <v>16900.8454032258</v>
      </c>
      <c r="D51" s="179" t="n">
        <v>13551.2325403226</v>
      </c>
      <c r="E51" s="83" t="n">
        <v>15797.8094086022</v>
      </c>
      <c r="F51" s="84" t="n">
        <v>87.56</v>
      </c>
      <c r="G51" s="85" t="n">
        <v>79.09</v>
      </c>
      <c r="H51" s="86" t="n">
        <v>83.325</v>
      </c>
      <c r="I51" s="85" t="n">
        <v>70.3532212885155</v>
      </c>
      <c r="J51" s="85" t="n">
        <v>55.3598708010336</v>
      </c>
      <c r="K51" s="84" t="n">
        <v>8.6895</v>
      </c>
      <c r="L51" s="85" t="n">
        <v>9.77161290322581</v>
      </c>
      <c r="M51" s="86" t="n">
        <v>4.01618733301902</v>
      </c>
      <c r="N51" s="81" t="n">
        <f aca="false">I51/K51*1000</f>
        <v>8096.34861482427</v>
      </c>
      <c r="O51" s="82" t="n">
        <f aca="false">I51/M51*1000</f>
        <v>17517.4152635032</v>
      </c>
      <c r="P51" s="82" t="n">
        <f aca="false">J51/K51*1000</f>
        <v>6370.89254859699</v>
      </c>
      <c r="Q51" s="83" t="n">
        <f aca="false">J51/M51*1000</f>
        <v>13784.1854003904</v>
      </c>
      <c r="R51" s="81" t="n">
        <v>34.9354838709677</v>
      </c>
      <c r="S51" s="82" t="n">
        <v>16.9354838709677</v>
      </c>
      <c r="T51" s="82" t="n">
        <v>118</v>
      </c>
      <c r="U51" s="83" t="n">
        <v>0</v>
      </c>
      <c r="V51" s="81" t="n">
        <v>36.2903225806452</v>
      </c>
      <c r="W51" s="82" t="n">
        <v>22.5161290322581</v>
      </c>
      <c r="X51" s="82" t="n">
        <v>137</v>
      </c>
      <c r="Y51" s="83" t="n">
        <v>0</v>
      </c>
      <c r="Z51" s="87" t="n">
        <v>1272.53333333333</v>
      </c>
    </row>
    <row r="52" customFormat="false" ht="12.75" hidden="false" customHeight="false" outlineLevel="0" collapsed="false">
      <c r="A52" s="40" t="n">
        <v>36892</v>
      </c>
      <c r="B52" s="41" t="n">
        <v>19954.21</v>
      </c>
      <c r="C52" s="42" t="n">
        <v>16869.9718245968</v>
      </c>
      <c r="D52" s="164" t="n">
        <v>13523.0478629032</v>
      </c>
      <c r="E52" s="43" t="n">
        <v>15651.782966129</v>
      </c>
      <c r="F52" s="44" t="n">
        <v>74.3</v>
      </c>
      <c r="G52" s="45" t="n">
        <v>70.68</v>
      </c>
      <c r="H52" s="46" t="n">
        <v>72.49</v>
      </c>
      <c r="I52" s="45" t="n">
        <v>69.2770588235294</v>
      </c>
      <c r="J52" s="45" t="n">
        <v>55.1466288951842</v>
      </c>
      <c r="K52" s="44" t="n">
        <v>8.4492</v>
      </c>
      <c r="L52" s="45" t="n">
        <v>9.17338709677419</v>
      </c>
      <c r="M52" s="46" t="n">
        <v>3.97424096151112</v>
      </c>
      <c r="N52" s="41" t="n">
        <f aca="false">I52/K52*1000</f>
        <v>8199.24475968487</v>
      </c>
      <c r="O52" s="42" t="n">
        <f aca="false">I52/M52*1000</f>
        <v>17431.5195013209</v>
      </c>
      <c r="P52" s="42" t="n">
        <f aca="false">J52/K52*1000</f>
        <v>6526.84619788668</v>
      </c>
      <c r="Q52" s="43" t="n">
        <f aca="false">J52/M52*1000</f>
        <v>13876.0154276644</v>
      </c>
      <c r="R52" s="41" t="n">
        <v>34.741935483871</v>
      </c>
      <c r="S52" s="42" t="n">
        <v>16.1290322580645</v>
      </c>
      <c r="T52" s="42" t="n">
        <v>-16</v>
      </c>
      <c r="U52" s="43" t="n">
        <v>0</v>
      </c>
      <c r="V52" s="41" t="n">
        <v>36.1612903225807</v>
      </c>
      <c r="W52" s="42" t="n">
        <v>23.741935483871</v>
      </c>
      <c r="X52" s="42" t="n">
        <v>-34</v>
      </c>
      <c r="Y52" s="43" t="n">
        <v>0</v>
      </c>
      <c r="Z52" s="47" t="n">
        <v>1292.1875</v>
      </c>
    </row>
    <row r="53" customFormat="false" ht="12.75" hidden="false" customHeight="false" outlineLevel="0" collapsed="false">
      <c r="A53" s="32" t="n">
        <v>36923</v>
      </c>
      <c r="B53" s="33" t="n">
        <v>19501.19</v>
      </c>
      <c r="C53" s="34" t="n">
        <v>16324.6375892857</v>
      </c>
      <c r="D53" s="161" t="n">
        <v>13123.2157142857</v>
      </c>
      <c r="E53" s="35" t="n">
        <v>15162.1954</v>
      </c>
      <c r="F53" s="36" t="n">
        <v>51.33</v>
      </c>
      <c r="G53" s="37" t="n">
        <v>49.92</v>
      </c>
      <c r="H53" s="38" t="n">
        <v>50.625</v>
      </c>
      <c r="I53" s="37" t="n">
        <v>48.0079705882353</v>
      </c>
      <c r="J53" s="37" t="n">
        <v>37.8823192771085</v>
      </c>
      <c r="K53" s="36" t="n">
        <v>5.6512</v>
      </c>
      <c r="L53" s="37" t="n">
        <v>6.11839285714286</v>
      </c>
      <c r="M53" s="38" t="n">
        <v>3.66696444080498</v>
      </c>
      <c r="N53" s="33" t="n">
        <f aca="false">I53/K53*1000</f>
        <v>8495.18165845047</v>
      </c>
      <c r="O53" s="34" t="n">
        <f aca="false">I53/M53*1000</f>
        <v>13092.0196700071</v>
      </c>
      <c r="P53" s="34" t="n">
        <f aca="false">J53/K53*1000</f>
        <v>6703.41153686093</v>
      </c>
      <c r="Q53" s="35" t="n">
        <f aca="false">J53/M53*1000</f>
        <v>10330.7026530076</v>
      </c>
      <c r="R53" s="33" t="n">
        <v>36.3928571428571</v>
      </c>
      <c r="S53" s="34" t="n">
        <v>20.25</v>
      </c>
      <c r="T53" s="34" t="n">
        <v>-19</v>
      </c>
      <c r="U53" s="35" t="n">
        <v>0</v>
      </c>
      <c r="V53" s="33" t="n">
        <v>39.1785714285714</v>
      </c>
      <c r="W53" s="34" t="n">
        <v>24.25</v>
      </c>
      <c r="X53" s="34" t="n">
        <v>-33</v>
      </c>
      <c r="Y53" s="35" t="n">
        <v>0</v>
      </c>
      <c r="Z53" s="39" t="n">
        <v>1421.57142857143</v>
      </c>
    </row>
    <row r="54" customFormat="false" ht="12.75" hidden="false" customHeight="false" outlineLevel="0" collapsed="false">
      <c r="A54" s="40" t="n">
        <v>36951</v>
      </c>
      <c r="B54" s="41" t="n">
        <v>18710.69</v>
      </c>
      <c r="C54" s="42" t="n">
        <v>15624.8012096774</v>
      </c>
      <c r="D54" s="164" t="n">
        <v>12669.7243548387</v>
      </c>
      <c r="E54" s="43" t="n">
        <v>14553.056483871</v>
      </c>
      <c r="F54" s="44" t="n">
        <v>53.61</v>
      </c>
      <c r="G54" s="45" t="n">
        <v>50.84</v>
      </c>
      <c r="H54" s="46" t="n">
        <v>52.225</v>
      </c>
      <c r="I54" s="45" t="n">
        <v>56.3050802139037</v>
      </c>
      <c r="J54" s="45" t="n">
        <v>43.9961891891892</v>
      </c>
      <c r="K54" s="44" t="n">
        <v>5.1487</v>
      </c>
      <c r="L54" s="45" t="n">
        <v>5.64616666666667</v>
      </c>
      <c r="M54" s="46" t="n">
        <v>3.66858114382867</v>
      </c>
      <c r="N54" s="41" t="n">
        <f aca="false">I54/K54*1000</f>
        <v>10935.785773866</v>
      </c>
      <c r="O54" s="42" t="n">
        <f aca="false">I54/M54*1000</f>
        <v>15347.9173572652</v>
      </c>
      <c r="P54" s="42" t="n">
        <f aca="false">J54/K54*1000</f>
        <v>8545.10637426713</v>
      </c>
      <c r="Q54" s="43" t="n">
        <f aca="false">J54/M54*1000</f>
        <v>11992.6989384438</v>
      </c>
      <c r="R54" s="41" t="n">
        <v>41.2258064516129</v>
      </c>
      <c r="S54" s="42" t="n">
        <v>27.2903225806452</v>
      </c>
      <c r="T54" s="42" t="n">
        <v>107</v>
      </c>
      <c r="U54" s="43" t="n">
        <v>0</v>
      </c>
      <c r="V54" s="41" t="n">
        <v>41.0967741935484</v>
      </c>
      <c r="W54" s="42" t="n">
        <v>30.2903225806452</v>
      </c>
      <c r="X54" s="42" t="n">
        <v>97</v>
      </c>
      <c r="Y54" s="43" t="n">
        <v>0</v>
      </c>
      <c r="Z54" s="47" t="n">
        <v>2730.6</v>
      </c>
    </row>
    <row r="55" customFormat="false" ht="12.75" hidden="false" customHeight="false" outlineLevel="0" collapsed="false">
      <c r="A55" s="32" t="n">
        <v>36982</v>
      </c>
      <c r="B55" s="33" t="n">
        <v>16789.29</v>
      </c>
      <c r="C55" s="34" t="n">
        <v>14293.1235208333</v>
      </c>
      <c r="D55" s="161" t="n">
        <v>11431.5982083333</v>
      </c>
      <c r="E55" s="35" t="n">
        <v>13265.0150483333</v>
      </c>
      <c r="F55" s="36" t="n">
        <v>51.43</v>
      </c>
      <c r="G55" s="37" t="n">
        <v>48.71</v>
      </c>
      <c r="H55" s="38" t="n">
        <v>50.07</v>
      </c>
      <c r="I55" s="37" t="n">
        <v>44.3855742296919</v>
      </c>
      <c r="J55" s="37" t="n">
        <v>28.1825895316805</v>
      </c>
      <c r="K55" s="36" t="n">
        <v>5.1992</v>
      </c>
      <c r="L55" s="37" t="n">
        <v>5.58433333333333</v>
      </c>
      <c r="M55" s="38" t="n">
        <v>3.58164387867358</v>
      </c>
      <c r="N55" s="33" t="n">
        <f aca="false">I55/K55*1000</f>
        <v>8537.00073659253</v>
      </c>
      <c r="O55" s="34" t="n">
        <f aca="false">I55/M55*1000</f>
        <v>12392.5146478073</v>
      </c>
      <c r="P55" s="34" t="n">
        <f aca="false">J55/K55*1000</f>
        <v>5420.56268881375</v>
      </c>
      <c r="Q55" s="35" t="n">
        <f aca="false">J55/M55*1000</f>
        <v>7868.61856911289</v>
      </c>
      <c r="R55" s="33" t="n">
        <v>61.5333333333333</v>
      </c>
      <c r="S55" s="34" t="n">
        <v>37.7666666666667</v>
      </c>
      <c r="T55" s="34" t="n">
        <v>-14</v>
      </c>
      <c r="U55" s="35" t="n">
        <v>11</v>
      </c>
      <c r="V55" s="33" t="n">
        <v>56.7</v>
      </c>
      <c r="W55" s="34" t="n">
        <v>40.7</v>
      </c>
      <c r="X55" s="34" t="n">
        <v>-1</v>
      </c>
      <c r="Y55" s="35" t="n">
        <v>9</v>
      </c>
      <c r="Z55" s="39" t="n">
        <v>2845.06666666667</v>
      </c>
    </row>
    <row r="56" customFormat="false" ht="12.75" hidden="false" customHeight="false" outlineLevel="0" collapsed="false">
      <c r="A56" s="40" t="n">
        <v>37012</v>
      </c>
      <c r="B56" s="41" t="n">
        <v>18965.6</v>
      </c>
      <c r="C56" s="42" t="n">
        <v>14699.7032459677</v>
      </c>
      <c r="D56" s="164" t="n">
        <v>11220.4976209677</v>
      </c>
      <c r="E56" s="43" t="n">
        <v>13471.7395306452</v>
      </c>
      <c r="F56" s="44" t="n">
        <v>56.84</v>
      </c>
      <c r="G56" s="45" t="n">
        <v>52.18</v>
      </c>
      <c r="H56" s="46" t="n">
        <v>54.51</v>
      </c>
      <c r="I56" s="45" t="n">
        <v>49.6934271099745</v>
      </c>
      <c r="J56" s="45" t="n">
        <v>31.3943059490085</v>
      </c>
      <c r="K56" s="44" t="n">
        <v>4.2077</v>
      </c>
      <c r="L56" s="45" t="n">
        <v>4.50283333333333</v>
      </c>
      <c r="M56" s="46" t="n">
        <v>3.64107839355364</v>
      </c>
      <c r="N56" s="41" t="n">
        <f aca="false">I56/K56*1000</f>
        <v>11810.1164793057</v>
      </c>
      <c r="O56" s="42" t="n">
        <f aca="false">I56/M56*1000</f>
        <v>13647.9970324051</v>
      </c>
      <c r="P56" s="42" t="n">
        <f aca="false">J56/K56*1000</f>
        <v>7461.15596383024</v>
      </c>
      <c r="Q56" s="43" t="n">
        <f aca="false">J56/M56*1000</f>
        <v>8622.2548804746</v>
      </c>
      <c r="R56" s="41" t="n">
        <v>71.5483870967742</v>
      </c>
      <c r="S56" s="42" t="n">
        <v>47.4516129032258</v>
      </c>
      <c r="T56" s="42" t="n">
        <v>22</v>
      </c>
      <c r="U56" s="43" t="n">
        <v>13</v>
      </c>
      <c r="V56" s="41" t="n">
        <v>67.9677419354839</v>
      </c>
      <c r="W56" s="42" t="n">
        <v>51.1290322580645</v>
      </c>
      <c r="X56" s="42" t="n">
        <v>8</v>
      </c>
      <c r="Y56" s="43" t="n">
        <v>45</v>
      </c>
      <c r="Z56" s="47" t="n">
        <v>2072.5</v>
      </c>
    </row>
    <row r="57" customFormat="false" ht="12.75" hidden="false" customHeight="false" outlineLevel="0" collapsed="false">
      <c r="A57" s="32" t="n">
        <v>37043</v>
      </c>
      <c r="B57" s="33" t="n">
        <v>22413.56</v>
      </c>
      <c r="C57" s="34" t="n">
        <v>16880.010625</v>
      </c>
      <c r="D57" s="161" t="n">
        <v>12490.9392916667</v>
      </c>
      <c r="E57" s="35" t="n">
        <v>15358.573585</v>
      </c>
      <c r="F57" s="36" t="n">
        <v>48.6</v>
      </c>
      <c r="G57" s="37" t="n">
        <v>44.14</v>
      </c>
      <c r="H57" s="38" t="n">
        <v>46.37</v>
      </c>
      <c r="I57" s="37" t="n">
        <v>41.2803641456583</v>
      </c>
      <c r="J57" s="37" t="n">
        <v>29.6436914600551</v>
      </c>
      <c r="K57" s="36" t="n">
        <v>3.7275</v>
      </c>
      <c r="L57" s="37" t="n">
        <v>4.02866666666667</v>
      </c>
      <c r="M57" s="38" t="n">
        <v>3.20547360858535</v>
      </c>
      <c r="N57" s="33" t="n">
        <f aca="false">I57/K57*1000</f>
        <v>11074.5443717393</v>
      </c>
      <c r="O57" s="34" t="n">
        <f aca="false">I57/M57*1000</f>
        <v>12878.0857952146</v>
      </c>
      <c r="P57" s="34" t="n">
        <f aca="false">J57/K57*1000</f>
        <v>7952.70059290546</v>
      </c>
      <c r="Q57" s="35" t="n">
        <f aca="false">J57/M57*1000</f>
        <v>9247.83513445851</v>
      </c>
      <c r="R57" s="33" t="n">
        <v>80.6</v>
      </c>
      <c r="S57" s="34" t="n">
        <v>58.5333333333333</v>
      </c>
      <c r="T57" s="34" t="n">
        <v>9</v>
      </c>
      <c r="U57" s="35" t="n">
        <v>45</v>
      </c>
      <c r="V57" s="33" t="n">
        <v>79.7333333333333</v>
      </c>
      <c r="W57" s="34" t="n">
        <v>62.4333333333333</v>
      </c>
      <c r="X57" s="34" t="n">
        <v>-11</v>
      </c>
      <c r="Y57" s="35" t="n">
        <v>97</v>
      </c>
      <c r="Z57" s="39" t="n">
        <v>209.533333333333</v>
      </c>
    </row>
    <row r="58" customFormat="false" ht="12.75" hidden="false" customHeight="false" outlineLevel="0" collapsed="false">
      <c r="A58" s="40" t="n">
        <v>37073</v>
      </c>
      <c r="B58" s="41" t="n">
        <v>24189.98</v>
      </c>
      <c r="C58" s="42" t="n">
        <v>16500.2730040323</v>
      </c>
      <c r="D58" s="164" t="n">
        <v>12345.7753629032</v>
      </c>
      <c r="E58" s="43" t="n">
        <v>15004.6538532258</v>
      </c>
      <c r="F58" s="44" t="n">
        <v>44.2</v>
      </c>
      <c r="G58" s="45" t="n">
        <v>40.73</v>
      </c>
      <c r="H58" s="46" t="n">
        <f aca="false">AVERAGE(F58:G58)</f>
        <v>42.465</v>
      </c>
      <c r="I58" s="45" t="n">
        <v>74.53</v>
      </c>
      <c r="J58" s="45" t="n">
        <v>29.7093783783784</v>
      </c>
      <c r="K58" s="44" t="n">
        <v>3.0735</v>
      </c>
      <c r="L58" s="45" t="n">
        <v>3.3</v>
      </c>
      <c r="M58" s="46" t="n">
        <v>3.02</v>
      </c>
      <c r="N58" s="41" t="n">
        <f aca="false">I58/K58*1000</f>
        <v>24249.2272653327</v>
      </c>
      <c r="O58" s="42" t="n">
        <f aca="false">I58/M58*1000</f>
        <v>24678.8079470199</v>
      </c>
      <c r="P58" s="42" t="n">
        <f aca="false">J58/K58*1000</f>
        <v>9666.30173365166</v>
      </c>
      <c r="Q58" s="43" t="n">
        <f aca="false">J58/M58*1000</f>
        <v>9837.54250939681</v>
      </c>
      <c r="R58" s="41" t="n">
        <v>82</v>
      </c>
      <c r="S58" s="42" t="n">
        <v>57</v>
      </c>
      <c r="T58" s="42" t="n">
        <v>12</v>
      </c>
      <c r="U58" s="43" t="n">
        <v>-104</v>
      </c>
      <c r="V58" s="41" t="n">
        <v>78</v>
      </c>
      <c r="W58" s="42" t="n">
        <v>62</v>
      </c>
      <c r="X58" s="42" t="n">
        <v>2</v>
      </c>
      <c r="Y58" s="43" t="n">
        <v>-106</v>
      </c>
      <c r="Z58" s="47" t="n">
        <v>102</v>
      </c>
    </row>
    <row r="59" customFormat="false" ht="12.75" hidden="false" customHeight="false" outlineLevel="0" collapsed="false">
      <c r="A59" s="88" t="n">
        <v>37104</v>
      </c>
      <c r="B59" s="33" t="n">
        <v>25037.95</v>
      </c>
      <c r="C59" s="34" t="n">
        <v>18472.1100789037</v>
      </c>
      <c r="D59" s="161" t="n">
        <v>13864.8789697053</v>
      </c>
      <c r="E59" s="35" t="n">
        <v>16936.3663758376</v>
      </c>
      <c r="F59" s="36" t="n">
        <v>109.14</v>
      </c>
      <c r="G59" s="37" t="n">
        <v>82.93</v>
      </c>
      <c r="H59" s="38" t="n">
        <v>95.1728</v>
      </c>
      <c r="I59" s="37" t="n">
        <v>53.9252173913044</v>
      </c>
      <c r="J59" s="37" t="n">
        <v>33.0841223404255</v>
      </c>
      <c r="K59" s="36" t="n">
        <v>3.026</v>
      </c>
      <c r="L59" s="37" t="n">
        <v>3.407</v>
      </c>
      <c r="M59" s="38" t="n">
        <v>3.16875786163522</v>
      </c>
      <c r="N59" s="33" t="n">
        <f aca="false">I59/K59*1000</f>
        <v>17820.6270295123</v>
      </c>
      <c r="O59" s="34" t="n">
        <f aca="false">I59/M59*1000</f>
        <v>17017.777863114</v>
      </c>
      <c r="P59" s="34" t="n">
        <f aca="false">J59/K59*1000</f>
        <v>10933.2856379463</v>
      </c>
      <c r="Q59" s="35" t="n">
        <f aca="false">J59/M59*1000</f>
        <v>10440.7227642672</v>
      </c>
      <c r="R59" s="33" t="n">
        <v>86</v>
      </c>
      <c r="S59" s="34" t="n">
        <v>64</v>
      </c>
      <c r="T59" s="34" t="n">
        <v>-6</v>
      </c>
      <c r="U59" s="35" t="n">
        <v>112</v>
      </c>
      <c r="V59" s="33" t="n">
        <v>81</v>
      </c>
      <c r="W59" s="34" t="n">
        <v>67</v>
      </c>
      <c r="X59" s="34" t="n">
        <v>-5</v>
      </c>
      <c r="Y59" s="35" t="n">
        <v>63</v>
      </c>
      <c r="Z59" s="39" t="n">
        <v>175</v>
      </c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23"/>
      <c r="EQ59" s="123"/>
      <c r="ER59" s="123"/>
      <c r="ES59" s="123"/>
      <c r="ET59" s="123"/>
      <c r="EU59" s="123"/>
      <c r="EV59" s="123"/>
      <c r="EW59" s="123"/>
      <c r="EX59" s="123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23"/>
      <c r="FP59" s="123"/>
      <c r="FQ59" s="123"/>
      <c r="FR59" s="123"/>
      <c r="FS59" s="123"/>
      <c r="FT59" s="123"/>
      <c r="FU59" s="123"/>
      <c r="FV59" s="123"/>
      <c r="FW59" s="123"/>
      <c r="FX59" s="123"/>
      <c r="FY59" s="123"/>
      <c r="FZ59" s="123"/>
      <c r="GA59" s="123"/>
      <c r="GB59" s="123"/>
      <c r="GC59" s="123"/>
      <c r="GD59" s="123"/>
      <c r="GE59" s="123"/>
      <c r="GF59" s="123"/>
      <c r="GG59" s="123"/>
      <c r="GH59" s="123"/>
      <c r="GI59" s="123"/>
      <c r="GJ59" s="123"/>
      <c r="GK59" s="123"/>
      <c r="GL59" s="123"/>
      <c r="GM59" s="123"/>
      <c r="GN59" s="123"/>
      <c r="GO59" s="123"/>
      <c r="GP59" s="123"/>
      <c r="GQ59" s="123"/>
      <c r="GR59" s="123"/>
      <c r="GS59" s="123"/>
      <c r="GT59" s="123"/>
      <c r="GU59" s="123"/>
      <c r="GV59" s="123"/>
      <c r="GW59" s="123"/>
      <c r="GX59" s="123"/>
      <c r="GY59" s="123"/>
      <c r="GZ59" s="123"/>
      <c r="HA59" s="123"/>
      <c r="HB59" s="123"/>
      <c r="HC59" s="123"/>
      <c r="HD59" s="123"/>
      <c r="HE59" s="123"/>
      <c r="HF59" s="123"/>
      <c r="HG59" s="123"/>
      <c r="HH59" s="123"/>
      <c r="HI59" s="123"/>
      <c r="HJ59" s="123"/>
      <c r="HK59" s="123"/>
      <c r="HL59" s="123"/>
      <c r="HM59" s="123"/>
      <c r="HN59" s="123"/>
      <c r="HO59" s="123"/>
      <c r="HP59" s="123"/>
      <c r="HQ59" s="123"/>
      <c r="HR59" s="123"/>
      <c r="HS59" s="123"/>
      <c r="HT59" s="123"/>
      <c r="HU59" s="123"/>
      <c r="HV59" s="123"/>
      <c r="HW59" s="123"/>
      <c r="HX59" s="123"/>
      <c r="HY59" s="123"/>
      <c r="HZ59" s="123"/>
      <c r="IA59" s="123"/>
      <c r="IB59" s="123"/>
      <c r="IC59" s="123"/>
      <c r="ID59" s="123"/>
      <c r="IE59" s="123"/>
      <c r="IF59" s="123"/>
      <c r="IG59" s="123"/>
      <c r="IH59" s="123"/>
      <c r="II59" s="123"/>
      <c r="IJ59" s="123"/>
      <c r="IK59" s="123"/>
      <c r="IL59" s="123"/>
      <c r="IM59" s="123"/>
      <c r="IN59" s="123"/>
      <c r="IO59" s="123"/>
      <c r="IP59" s="123"/>
      <c r="IQ59" s="123"/>
      <c r="IR59" s="123"/>
      <c r="IS59" s="123"/>
      <c r="IT59" s="123"/>
      <c r="IU59" s="123"/>
      <c r="IV59" s="123"/>
      <c r="IW59" s="123"/>
    </row>
    <row r="60" customFormat="false" ht="12.75" hidden="false" customHeight="false" outlineLevel="0" collapsed="false">
      <c r="A60" s="89" t="s">
        <v>27</v>
      </c>
      <c r="B60" s="90" t="n">
        <v>16770.6355555556</v>
      </c>
      <c r="C60" s="91" t="n">
        <v>15685.7265625</v>
      </c>
      <c r="D60" s="182" t="n">
        <v>12007.083125</v>
      </c>
      <c r="E60" s="92" t="n">
        <v>14459.5120833333</v>
      </c>
      <c r="F60" s="93" t="n">
        <v>41.9643</v>
      </c>
      <c r="G60" s="94" t="n">
        <v>40.1964</v>
      </c>
      <c r="H60" s="95" t="n">
        <v>41.0036</v>
      </c>
      <c r="I60" s="94" t="n">
        <v>43.35</v>
      </c>
      <c r="J60" s="94" t="n">
        <v>28.8957738095238</v>
      </c>
      <c r="K60" s="93" t="n">
        <v>2.3142</v>
      </c>
      <c r="L60" s="94" t="n">
        <v>2.6089</v>
      </c>
      <c r="M60" s="95" t="n">
        <f aca="false">21.3972/6.36</f>
        <v>3.36433962264151</v>
      </c>
      <c r="N60" s="90" t="n">
        <f aca="false">I60/K60*1000</f>
        <v>18732.1752657506</v>
      </c>
      <c r="O60" s="91" t="n">
        <f aca="false">I60/M60*1000</f>
        <v>12885.1438505973</v>
      </c>
      <c r="P60" s="91" t="n">
        <f aca="false">J60/K60*1000</f>
        <v>12486.2906445095</v>
      </c>
      <c r="Q60" s="91" t="n">
        <f aca="false">J60/M60*1000</f>
        <v>8588.8397280285</v>
      </c>
      <c r="R60" s="90" t="n">
        <v>78</v>
      </c>
      <c r="S60" s="91" t="n">
        <v>51</v>
      </c>
      <c r="T60" s="91" t="n">
        <v>-44</v>
      </c>
      <c r="U60" s="92" t="n">
        <v>-3</v>
      </c>
      <c r="V60" s="90" t="n">
        <v>77</v>
      </c>
      <c r="W60" s="91" t="n">
        <v>57</v>
      </c>
      <c r="X60" s="91" t="n">
        <v>-43</v>
      </c>
      <c r="Y60" s="92" t="n">
        <v>3</v>
      </c>
      <c r="Z60" s="98" t="n">
        <v>326</v>
      </c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99"/>
      <c r="GW60" s="99"/>
      <c r="GX60" s="99"/>
      <c r="GY60" s="99"/>
      <c r="GZ60" s="99"/>
      <c r="HA60" s="99"/>
      <c r="HB60" s="99"/>
      <c r="HC60" s="99"/>
      <c r="HD60" s="99"/>
      <c r="HE60" s="99"/>
      <c r="HF60" s="99"/>
      <c r="HG60" s="99"/>
      <c r="HH60" s="99"/>
      <c r="HI60" s="99"/>
      <c r="HJ60" s="99"/>
      <c r="HK60" s="99"/>
      <c r="HL60" s="99"/>
      <c r="HM60" s="99"/>
      <c r="HN60" s="99"/>
      <c r="HO60" s="99"/>
      <c r="HP60" s="99"/>
      <c r="HQ60" s="99"/>
      <c r="HR60" s="99"/>
      <c r="HS60" s="99"/>
      <c r="HT60" s="99"/>
      <c r="HU60" s="99"/>
      <c r="HV60" s="99"/>
      <c r="HW60" s="99"/>
      <c r="HX60" s="99"/>
      <c r="HY60" s="99"/>
      <c r="HZ60" s="99"/>
      <c r="IA60" s="99"/>
      <c r="IB60" s="99"/>
      <c r="IC60" s="99"/>
      <c r="ID60" s="99"/>
      <c r="IE60" s="99"/>
      <c r="IF60" s="99"/>
      <c r="IG60" s="99"/>
      <c r="IH60" s="99"/>
      <c r="II60" s="99"/>
      <c r="IJ60" s="99"/>
      <c r="IK60" s="99"/>
      <c r="IL60" s="99"/>
      <c r="IM60" s="99"/>
      <c r="IN60" s="99"/>
      <c r="IO60" s="99"/>
      <c r="IP60" s="99"/>
      <c r="IQ60" s="99"/>
      <c r="IR60" s="99"/>
      <c r="IS60" s="99"/>
      <c r="IT60" s="99"/>
      <c r="IU60" s="99"/>
      <c r="IV60" s="99"/>
      <c r="IW60" s="99"/>
    </row>
    <row r="61" customFormat="false" ht="12.75" hidden="false" customHeight="false" outlineLevel="0" collapsed="false">
      <c r="A61" s="183" t="s">
        <v>42</v>
      </c>
      <c r="B61" s="101"/>
      <c r="C61" s="107"/>
      <c r="D61" s="186"/>
      <c r="E61" s="184"/>
      <c r="F61" s="101"/>
      <c r="G61" s="107"/>
      <c r="H61" s="198"/>
      <c r="I61" s="199" t="n">
        <v>39.15</v>
      </c>
      <c r="J61" s="105" t="n">
        <v>33.95</v>
      </c>
      <c r="K61" s="104" t="n">
        <v>2.581</v>
      </c>
      <c r="L61" s="105" t="n">
        <v>3.047</v>
      </c>
      <c r="M61" s="106" t="n">
        <v>3.17</v>
      </c>
      <c r="N61" s="101" t="n">
        <f aca="false">I61/K61*1000</f>
        <v>15168.5393258427</v>
      </c>
      <c r="O61" s="107" t="n">
        <f aca="false">I61/M61*1000</f>
        <v>12350.1577287066</v>
      </c>
      <c r="P61" s="108" t="n">
        <f aca="false">J61/K61*1000</f>
        <v>13153.8163502518</v>
      </c>
      <c r="Q61" s="107" t="n">
        <f aca="false">J61/M61*1000</f>
        <v>10709.7791798107</v>
      </c>
      <c r="R61" s="101"/>
      <c r="S61" s="107"/>
      <c r="T61" s="107"/>
      <c r="U61" s="184"/>
      <c r="V61" s="101"/>
      <c r="W61" s="107"/>
      <c r="X61" s="107"/>
      <c r="Y61" s="184"/>
      <c r="Z61" s="188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/>
      <c r="EE61" s="197"/>
      <c r="EF61" s="197"/>
      <c r="EG61" s="197"/>
      <c r="EH61" s="197"/>
      <c r="EI61" s="197"/>
      <c r="EJ61" s="197"/>
      <c r="EK61" s="197"/>
      <c r="EL61" s="197"/>
      <c r="EM61" s="197"/>
      <c r="EN61" s="197"/>
      <c r="EO61" s="197"/>
      <c r="EP61" s="197"/>
      <c r="EQ61" s="197"/>
      <c r="ER61" s="197"/>
      <c r="ES61" s="197"/>
      <c r="ET61" s="197"/>
      <c r="EU61" s="197"/>
      <c r="EV61" s="197"/>
      <c r="EW61" s="197"/>
      <c r="EX61" s="197"/>
      <c r="EY61" s="197"/>
      <c r="EZ61" s="197"/>
      <c r="FA61" s="197"/>
      <c r="FB61" s="197"/>
      <c r="FC61" s="197"/>
      <c r="FD61" s="197"/>
      <c r="FE61" s="197"/>
      <c r="FF61" s="197"/>
      <c r="FG61" s="197"/>
      <c r="FH61" s="197"/>
      <c r="FI61" s="197"/>
      <c r="FJ61" s="197"/>
      <c r="FK61" s="197"/>
      <c r="FL61" s="197"/>
      <c r="FM61" s="197"/>
      <c r="FN61" s="197"/>
      <c r="FO61" s="197"/>
      <c r="FP61" s="197"/>
      <c r="FQ61" s="197"/>
      <c r="FR61" s="197"/>
      <c r="FS61" s="197"/>
      <c r="FT61" s="197"/>
      <c r="FU61" s="197"/>
      <c r="FV61" s="197"/>
      <c r="FW61" s="197"/>
      <c r="FX61" s="197"/>
      <c r="FY61" s="197"/>
      <c r="FZ61" s="197"/>
      <c r="GA61" s="197"/>
      <c r="GB61" s="197"/>
      <c r="GC61" s="197"/>
      <c r="GD61" s="197"/>
      <c r="GE61" s="197"/>
      <c r="GF61" s="197"/>
      <c r="GG61" s="197"/>
      <c r="GH61" s="197"/>
      <c r="GI61" s="197"/>
      <c r="GJ61" s="197"/>
      <c r="GK61" s="197"/>
      <c r="GL61" s="197"/>
      <c r="GM61" s="197"/>
      <c r="GN61" s="197"/>
      <c r="GO61" s="197"/>
      <c r="GP61" s="197"/>
      <c r="GQ61" s="197"/>
      <c r="GR61" s="197"/>
      <c r="GS61" s="197"/>
      <c r="GT61" s="197"/>
      <c r="GU61" s="197"/>
      <c r="GV61" s="197"/>
      <c r="GW61" s="197"/>
      <c r="GX61" s="197"/>
      <c r="GY61" s="197"/>
      <c r="GZ61" s="197"/>
      <c r="HA61" s="197"/>
      <c r="HB61" s="197"/>
      <c r="HC61" s="197"/>
      <c r="HD61" s="197"/>
      <c r="HE61" s="197"/>
      <c r="HF61" s="197"/>
      <c r="HG61" s="197"/>
      <c r="HH61" s="197"/>
      <c r="HI61" s="197"/>
      <c r="HJ61" s="197"/>
      <c r="HK61" s="197"/>
      <c r="HL61" s="197"/>
      <c r="HM61" s="197"/>
      <c r="HN61" s="197"/>
      <c r="HO61" s="197"/>
      <c r="HP61" s="197"/>
      <c r="HQ61" s="197"/>
      <c r="HR61" s="197"/>
      <c r="HS61" s="197"/>
      <c r="HT61" s="197"/>
      <c r="HU61" s="197"/>
      <c r="HV61" s="197"/>
      <c r="HW61" s="197"/>
      <c r="HX61" s="197"/>
      <c r="HY61" s="197"/>
      <c r="HZ61" s="197"/>
      <c r="IA61" s="197"/>
      <c r="IB61" s="197"/>
      <c r="IC61" s="197"/>
      <c r="ID61" s="197"/>
      <c r="IE61" s="197"/>
      <c r="IF61" s="197"/>
      <c r="IG61" s="197"/>
      <c r="IH61" s="197"/>
      <c r="II61" s="197"/>
      <c r="IJ61" s="197"/>
      <c r="IK61" s="197"/>
      <c r="IL61" s="197"/>
      <c r="IM61" s="197"/>
      <c r="IN61" s="197"/>
      <c r="IO61" s="197"/>
      <c r="IP61" s="197"/>
      <c r="IQ61" s="197"/>
      <c r="IR61" s="197"/>
      <c r="IS61" s="197"/>
      <c r="IT61" s="197"/>
      <c r="IU61" s="197"/>
      <c r="IV61" s="197"/>
      <c r="IW61" s="197"/>
    </row>
    <row r="62" customFormat="false" ht="12.75" hidden="false" customHeight="false" outlineLevel="0" collapsed="false">
      <c r="A62" s="112"/>
    </row>
    <row r="63" customFormat="false" ht="12.75" hidden="false" customHeight="false" outlineLevel="0" collapsed="false">
      <c r="A63" s="113" t="s">
        <v>29</v>
      </c>
      <c r="B63" s="57" t="n">
        <f aca="false">MAX(B4:B15)</f>
        <v>20569</v>
      </c>
      <c r="C63" s="58" t="n">
        <f aca="false">AVERAGE(C4:C15)</f>
        <v>14523.0844302035</v>
      </c>
      <c r="D63" s="58" t="n">
        <f aca="false">AVERAGE(D4:D15)</f>
        <v>10448.3860639081</v>
      </c>
      <c r="E63" s="59" t="n">
        <f aca="false">AVERAGE(E4:E15)</f>
        <v>13193.2240194039</v>
      </c>
      <c r="F63" s="60" t="n">
        <f aca="false">AVERAGE(F4:F15)</f>
        <v>31.72</v>
      </c>
      <c r="G63" s="61" t="n">
        <f aca="false">AVERAGE(G4:G15)</f>
        <v>29.795</v>
      </c>
      <c r="H63" s="62" t="n">
        <f aca="false">AVERAGE(H4:H15)</f>
        <v>30.7575</v>
      </c>
      <c r="I63" s="61"/>
      <c r="J63" s="61"/>
      <c r="K63" s="60" t="n">
        <f aca="false">AVERAGE(K4:K15)</f>
        <v>2.48433333333333</v>
      </c>
      <c r="L63" s="61" t="n">
        <f aca="false">AVERAGE(L4:L15)</f>
        <v>2.83962975800566</v>
      </c>
      <c r="M63" s="62" t="n">
        <f aca="false">AVERAGE(M4:M15)</f>
        <v>2.65050012812606</v>
      </c>
      <c r="N63" s="57"/>
      <c r="O63" s="58"/>
      <c r="P63" s="58"/>
      <c r="Q63" s="58"/>
      <c r="R63" s="57" t="n">
        <f aca="false">AVERAGE(R4:R15)</f>
        <v>59.5826804915515</v>
      </c>
      <c r="S63" s="58" t="n">
        <f aca="false">AVERAGE(S4:S15)</f>
        <v>39.801849718382</v>
      </c>
      <c r="T63" s="58" t="n">
        <f aca="false">SUM(T4:T15)</f>
        <v>105</v>
      </c>
      <c r="U63" s="59" t="n">
        <f aca="false">SUM(U4:U15)</f>
        <v>-31</v>
      </c>
      <c r="V63" s="57" t="n">
        <f aca="false">AVERAGE(V4:V15)</f>
        <v>58.3971518177163</v>
      </c>
      <c r="W63" s="58" t="n">
        <f aca="false">AVERAGE(W4:W15)</f>
        <v>43.4459485407066</v>
      </c>
      <c r="X63" s="58" t="n">
        <f aca="false">SUM(X4:X15)</f>
        <v>261</v>
      </c>
      <c r="Y63" s="59" t="n">
        <f aca="false">SUM(Y4:Y15)</f>
        <v>71</v>
      </c>
      <c r="Z63" s="59" t="n">
        <f aca="false">AVERAGE(Z4:Z15)</f>
        <v>2824.69340277778</v>
      </c>
    </row>
    <row r="64" customFormat="false" ht="12.75" hidden="false" customHeight="false" outlineLevel="0" collapsed="false">
      <c r="A64" s="114" t="s">
        <v>30</v>
      </c>
      <c r="B64" s="65" t="n">
        <f aca="false">MAX(B16:B27)</f>
        <v>21406</v>
      </c>
      <c r="C64" s="66" t="n">
        <f aca="false">AVERAGE(C16:C27)</f>
        <v>14708.9925567236</v>
      </c>
      <c r="D64" s="66" t="n">
        <f aca="false">AVERAGE(D16:D27)</f>
        <v>10505.1837333589</v>
      </c>
      <c r="E64" s="67" t="n">
        <f aca="false">AVERAGE(E16:E27)</f>
        <v>13340.7023788189</v>
      </c>
      <c r="F64" s="68" t="n">
        <f aca="false">AVERAGE(F16:F27)</f>
        <v>27.2633333333333</v>
      </c>
      <c r="G64" s="69" t="n">
        <f aca="false">AVERAGE(G16:G27)</f>
        <v>24.5691666666667</v>
      </c>
      <c r="H64" s="70" t="n">
        <f aca="false">AVERAGE(H16:H27)</f>
        <v>25.91625</v>
      </c>
      <c r="I64" s="69"/>
      <c r="J64" s="69"/>
      <c r="K64" s="68" t="n">
        <f aca="false">AVERAGE(K16:K27)</f>
        <v>2.080725</v>
      </c>
      <c r="L64" s="69" t="n">
        <f aca="false">AVERAGE(L16:L27)</f>
        <v>2.30963611733986</v>
      </c>
      <c r="M64" s="70" t="n">
        <f aca="false">AVERAGE(M16:M27)</f>
        <v>1.92721785948138</v>
      </c>
      <c r="N64" s="65"/>
      <c r="O64" s="66"/>
      <c r="P64" s="66"/>
      <c r="Q64" s="66"/>
      <c r="R64" s="65" t="n">
        <f aca="false">AVERAGE(R16:R27)</f>
        <v>62.3623591909882</v>
      </c>
      <c r="S64" s="66" t="n">
        <f aca="false">AVERAGE(S16:S27)</f>
        <v>42.8760048643113</v>
      </c>
      <c r="T64" s="66" t="n">
        <f aca="false">SUM(T16:T27)</f>
        <v>-838</v>
      </c>
      <c r="U64" s="67" t="n">
        <f aca="false">SUM(U16:U27)</f>
        <v>115</v>
      </c>
      <c r="V64" s="65" t="n">
        <f aca="false">AVERAGE(V16:V27)</f>
        <v>60.2374359959037</v>
      </c>
      <c r="W64" s="66" t="n">
        <f aca="false">AVERAGE(W16:W27)</f>
        <v>45.804640296979</v>
      </c>
      <c r="X64" s="66" t="n">
        <f aca="false">SUM(X16:X27)</f>
        <v>-594</v>
      </c>
      <c r="Y64" s="67" t="n">
        <f aca="false">SUM(Y16:Y27)</f>
        <v>15</v>
      </c>
      <c r="Z64" s="67" t="n">
        <f aca="false">AVERAGE(Z16:Z27)</f>
        <v>2400.68973214286</v>
      </c>
    </row>
    <row r="65" customFormat="false" ht="12.75" hidden="false" customHeight="false" outlineLevel="0" collapsed="false">
      <c r="A65" s="115" t="s">
        <v>31</v>
      </c>
      <c r="B65" s="73" t="n">
        <f aca="false">MAX(B28:B39)</f>
        <v>22544</v>
      </c>
      <c r="C65" s="74" t="n">
        <f aca="false">AVERAGE(C28:C39)</f>
        <v>15285.6921078949</v>
      </c>
      <c r="D65" s="74" t="n">
        <f aca="false">AVERAGE(D28:D39)</f>
        <v>11058.9976478495</v>
      </c>
      <c r="E65" s="75" t="n">
        <f aca="false">AVERAGE(E28:E39)</f>
        <v>13909.5822321962</v>
      </c>
      <c r="F65" s="76" t="n">
        <f aca="false">AVERAGE(F28:F39)</f>
        <v>34.2683333333333</v>
      </c>
      <c r="G65" s="77" t="n">
        <f aca="false">AVERAGE(G28:G39)</f>
        <v>29.9941666666667</v>
      </c>
      <c r="H65" s="78" t="n">
        <f aca="false">AVERAGE(H28:H39)</f>
        <v>32.13125</v>
      </c>
      <c r="I65" s="77" t="n">
        <f aca="false">AVERAGE(I30:I39)</f>
        <v>34.8763414664437</v>
      </c>
      <c r="J65" s="77" t="n">
        <f aca="false">AVERAGE(J28:J39)</f>
        <v>23.760387450573</v>
      </c>
      <c r="K65" s="76" t="n">
        <f aca="false">AVERAGE(K28:K39)</f>
        <v>2.25533333333333</v>
      </c>
      <c r="L65" s="77" t="n">
        <f aca="false">AVERAGE(L28:L39)</f>
        <v>2.50719815116443</v>
      </c>
      <c r="M65" s="78" t="n">
        <f aca="false">AVERAGE(M28:M39)</f>
        <v>2.42355345481387</v>
      </c>
      <c r="N65" s="73" t="n">
        <f aca="false">AVERAGE(N28:N39)</f>
        <v>14919.6500034622</v>
      </c>
      <c r="O65" s="74" t="n">
        <f aca="false">AVERAGE(O28:O39)</f>
        <v>13792.3870815049</v>
      </c>
      <c r="P65" s="74" t="n">
        <f aca="false">AVERAGE(P28:P39)</f>
        <v>9802.02055212836</v>
      </c>
      <c r="Q65" s="74" t="n">
        <f aca="false">AVERAGE(Q28:Q39)</f>
        <v>8808.36184214194</v>
      </c>
      <c r="R65" s="73" t="n">
        <f aca="false">AVERAGE(R28:R39)</f>
        <v>62.1604838709677</v>
      </c>
      <c r="S65" s="74" t="n">
        <f aca="false">AVERAGE(S28:S39)</f>
        <v>41.2610599078341</v>
      </c>
      <c r="T65" s="74" t="n">
        <f aca="false">SUM(T28:T39)</f>
        <v>-422</v>
      </c>
      <c r="U65" s="75" t="n">
        <f aca="false">SUM(U28:U39)</f>
        <v>192</v>
      </c>
      <c r="V65" s="73" t="n">
        <f aca="false">AVERAGE(V28:V39)</f>
        <v>60.5437916026626</v>
      </c>
      <c r="W65" s="74" t="n">
        <f aca="false">AVERAGE(W28:W39)</f>
        <v>44.9718766001024</v>
      </c>
      <c r="X65" s="74" t="n">
        <f aca="false">SUM(X28:X39)</f>
        <v>-282</v>
      </c>
      <c r="Y65" s="75" t="n">
        <f aca="false">SUM(Y28:Y39)</f>
        <v>215</v>
      </c>
      <c r="Z65" s="75" t="n">
        <f aca="false">AVERAGE(Z28:Z39)</f>
        <v>1880.15912698413</v>
      </c>
    </row>
    <row r="66" customFormat="false" ht="12.75" hidden="false" customHeight="false" outlineLevel="0" collapsed="false">
      <c r="A66" s="114" t="s">
        <v>32</v>
      </c>
      <c r="B66" s="65" t="n">
        <f aca="false">MAX(B40:B51)</f>
        <v>21992.1</v>
      </c>
      <c r="C66" s="66" t="n">
        <f aca="false">AVERAGE(C40:C51)</f>
        <v>15643.2630364062</v>
      </c>
      <c r="D66" s="66" t="n">
        <f aca="false">AVERAGE(D40:D51)</f>
        <v>12071.8961574608</v>
      </c>
      <c r="E66" s="67" t="n">
        <f aca="false">AVERAGE(E40:E51)</f>
        <v>14471.4580459493</v>
      </c>
      <c r="F66" s="68" t="n">
        <f aca="false">AVERAGE(F40:F51)</f>
        <v>56.52</v>
      </c>
      <c r="G66" s="69" t="n">
        <f aca="false">AVERAGE(G40:G51)</f>
        <v>50.5058333333333</v>
      </c>
      <c r="H66" s="70" t="n">
        <f aca="false">AVERAGE(H40:H51)</f>
        <v>53.5129166666667</v>
      </c>
      <c r="I66" s="69" t="n">
        <f aca="false">AVERAGE(I40:I51)</f>
        <v>51.9601447969834</v>
      </c>
      <c r="J66" s="69" t="n">
        <f aca="false">AVERAGE(J40:J51)</f>
        <v>33.9482503750821</v>
      </c>
      <c r="K66" s="68" t="n">
        <f aca="false">AVERAGE(K40:K51)</f>
        <v>4.282575</v>
      </c>
      <c r="L66" s="69" t="n">
        <f aca="false">AVERAGE(L40:L51)</f>
        <v>4.69779715115561</v>
      </c>
      <c r="M66" s="70" t="n">
        <f aca="false">AVERAGE(M40:M51)</f>
        <v>3.93238704455059</v>
      </c>
      <c r="N66" s="65" t="n">
        <f aca="false">AVERAGE(N40:N51)</f>
        <v>13051.718842847</v>
      </c>
      <c r="O66" s="66" t="n">
        <f aca="false">AVERAGE(O40:O51)</f>
        <v>13182.6073972427</v>
      </c>
      <c r="P66" s="66" t="n">
        <f aca="false">AVERAGE(P40:P51)</f>
        <v>8278.59253610249</v>
      </c>
      <c r="Q66" s="66" t="n">
        <f aca="false">AVERAGE(Q40:Q51)</f>
        <v>8539.06803549371</v>
      </c>
      <c r="R66" s="65" t="n">
        <f aca="false">AVERAGE(R40:R51)</f>
        <v>59.3469070572241</v>
      </c>
      <c r="S66" s="66" t="n">
        <f aca="false">AVERAGE(S40:S51)</f>
        <v>39.5832128290693</v>
      </c>
      <c r="T66" s="66" t="n">
        <f aca="false">SUM(T40:T51)</f>
        <v>160</v>
      </c>
      <c r="U66" s="67" t="n">
        <f aca="false">SUM(U40:U51)</f>
        <v>-81</v>
      </c>
      <c r="V66" s="65" t="n">
        <f aca="false">AVERAGE(V40:V51)</f>
        <v>58.1527963168953</v>
      </c>
      <c r="W66" s="66" t="n">
        <f aca="false">AVERAGE(W40:W51)</f>
        <v>43.0813650970214</v>
      </c>
      <c r="X66" s="66" t="n">
        <f aca="false">SUM(X40:X51)</f>
        <v>348</v>
      </c>
      <c r="Y66" s="67" t="n">
        <f aca="false">SUM(Y40:Y51)</f>
        <v>-100</v>
      </c>
      <c r="Z66" s="67" t="n">
        <f aca="false">AVERAGE(Z40:Z51)</f>
        <v>1339.97698412698</v>
      </c>
    </row>
    <row r="67" customFormat="false" ht="12.75" hidden="false" customHeight="false" outlineLevel="0" collapsed="false">
      <c r="A67" s="116" t="s">
        <v>33</v>
      </c>
      <c r="B67" s="117" t="n">
        <f aca="false">MAX(B52:B60)</f>
        <v>25037.95</v>
      </c>
      <c r="C67" s="118" t="n">
        <f aca="false">AVERAGE(C52:C60)</f>
        <v>16150.0397400886</v>
      </c>
      <c r="D67" s="118" t="n">
        <f aca="false">AVERAGE(D52:D60)</f>
        <v>12519.6400567338</v>
      </c>
      <c r="E67" s="119" t="n">
        <f aca="false">AVERAGE(E52:E60)</f>
        <v>14873.6550362639</v>
      </c>
      <c r="F67" s="120" t="n">
        <f aca="false">AVERAGE(F52:F60)</f>
        <v>59.0460333333333</v>
      </c>
      <c r="G67" s="121" t="n">
        <f aca="false">AVERAGE(G52:G60)</f>
        <v>53.3696</v>
      </c>
      <c r="H67" s="122" t="n">
        <f aca="false">AVERAGE(H52:H60)</f>
        <v>56.1034888888889</v>
      </c>
      <c r="I67" s="121" t="n">
        <f aca="false">AVERAGE(I52:I60)</f>
        <v>53.4171880558108</v>
      </c>
      <c r="J67" s="121" t="n">
        <f aca="false">AVERAGE(J52:J60)</f>
        <v>35.3261109811726</v>
      </c>
      <c r="K67" s="120" t="n">
        <f aca="false">AVERAGE(K52:K60)</f>
        <v>4.53302222222222</v>
      </c>
      <c r="L67" s="121" t="n">
        <f aca="false">AVERAGE(L52:L60)</f>
        <v>4.92996443932412</v>
      </c>
      <c r="M67" s="122" t="n">
        <f aca="false">AVERAGE(M52:M60)</f>
        <v>3.47678665680379</v>
      </c>
      <c r="N67" s="117" t="n">
        <f aca="false">AVERAGE(N52:N60)</f>
        <v>13317.1003711372</v>
      </c>
      <c r="O67" s="118" t="n">
        <f aca="false">AVERAGE(O52:O60)</f>
        <v>15485.7537405279</v>
      </c>
      <c r="P67" s="118" t="n">
        <f aca="false">AVERAGE(P52:P60)</f>
        <v>8410.62904118573</v>
      </c>
      <c r="Q67" s="118" t="n">
        <f aca="false">AVERAGE(Q52:Q60)</f>
        <v>10089.470067206</v>
      </c>
      <c r="R67" s="117" t="n">
        <f aca="false">AVERAGE(R52:R60)</f>
        <v>63.5602577231609</v>
      </c>
      <c r="S67" s="118" t="n">
        <f aca="false">AVERAGE(S52:S60)</f>
        <v>42.1578853046595</v>
      </c>
      <c r="T67" s="118" t="n">
        <f aca="false">SUM(T52:T60)</f>
        <v>51</v>
      </c>
      <c r="U67" s="119" t="n">
        <f aca="false">SUM(U52:U60)</f>
        <v>74</v>
      </c>
      <c r="V67" s="117" t="n">
        <f aca="false">AVERAGE(V52:V60)</f>
        <v>61.870856801502</v>
      </c>
      <c r="W67" s="118" t="n">
        <f aca="false">AVERAGE(W52:W60)</f>
        <v>46.5049581839904</v>
      </c>
      <c r="X67" s="118" t="n">
        <f aca="false">SUM(X52:X60)</f>
        <v>-20</v>
      </c>
      <c r="Y67" s="119" t="n">
        <f aca="false">SUM(Y52:Y60)</f>
        <v>111</v>
      </c>
      <c r="Z67" s="119" t="n">
        <f aca="false">AVERAGE(Z52:Z60)</f>
        <v>1241.60654761905</v>
      </c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3"/>
      <c r="FX67" s="123"/>
      <c r="FY67" s="123"/>
      <c r="FZ67" s="123"/>
      <c r="GA67" s="123"/>
      <c r="GB67" s="123"/>
      <c r="GC67" s="123"/>
      <c r="GD67" s="123"/>
      <c r="GE67" s="123"/>
      <c r="GF67" s="123"/>
      <c r="GG67" s="123"/>
      <c r="GH67" s="123"/>
      <c r="GI67" s="123"/>
      <c r="GJ67" s="123"/>
      <c r="GK67" s="123"/>
      <c r="GL67" s="123"/>
      <c r="GM67" s="123"/>
      <c r="GN67" s="123"/>
      <c r="GO67" s="123"/>
      <c r="GP67" s="123"/>
      <c r="GQ67" s="123"/>
      <c r="GR67" s="123"/>
      <c r="GS67" s="123"/>
      <c r="GT67" s="123"/>
      <c r="GU67" s="123"/>
      <c r="GV67" s="123"/>
      <c r="GW67" s="123"/>
      <c r="GX67" s="123"/>
      <c r="GY67" s="123"/>
      <c r="GZ67" s="123"/>
      <c r="HA67" s="123"/>
      <c r="HB67" s="123"/>
      <c r="HC67" s="123"/>
      <c r="HD67" s="123"/>
      <c r="HE67" s="123"/>
      <c r="HF67" s="123"/>
      <c r="HG67" s="123"/>
      <c r="HH67" s="123"/>
      <c r="HI67" s="123"/>
      <c r="HJ67" s="123"/>
      <c r="HK67" s="123"/>
      <c r="HL67" s="123"/>
      <c r="HM67" s="123"/>
      <c r="HN67" s="123"/>
      <c r="HO67" s="123"/>
      <c r="HP67" s="123"/>
      <c r="HQ67" s="123"/>
      <c r="HR67" s="123"/>
      <c r="HS67" s="123"/>
      <c r="HT67" s="123"/>
      <c r="HU67" s="123"/>
      <c r="HV67" s="123"/>
      <c r="HW67" s="123"/>
      <c r="HX67" s="123"/>
      <c r="HY67" s="123"/>
      <c r="HZ67" s="123"/>
      <c r="IA67" s="123"/>
      <c r="IB67" s="123"/>
      <c r="IC67" s="123"/>
      <c r="ID67" s="123"/>
      <c r="IE67" s="123"/>
      <c r="IF67" s="123"/>
      <c r="IG67" s="123"/>
      <c r="IH67" s="123"/>
      <c r="II67" s="123"/>
      <c r="IJ67" s="123"/>
      <c r="IK67" s="123"/>
      <c r="IL67" s="123"/>
      <c r="IM67" s="123"/>
      <c r="IN67" s="123"/>
      <c r="IO67" s="123"/>
      <c r="IP67" s="123"/>
      <c r="IQ67" s="123"/>
      <c r="IR67" s="123"/>
      <c r="IS67" s="123"/>
      <c r="IT67" s="123"/>
      <c r="IU67" s="123"/>
      <c r="IV67" s="123"/>
      <c r="IW67" s="123"/>
    </row>
    <row r="68" customFormat="false" ht="12.75" hidden="false" customHeight="false" outlineLevel="0" collapsed="false">
      <c r="A68" s="124"/>
      <c r="B68" s="125"/>
      <c r="C68" s="125"/>
      <c r="D68" s="191"/>
      <c r="E68" s="125"/>
      <c r="F68" s="126"/>
      <c r="G68" s="126"/>
      <c r="H68" s="126"/>
      <c r="I68" s="126"/>
      <c r="J68" s="126"/>
      <c r="K68" s="126"/>
      <c r="L68" s="126"/>
      <c r="M68" s="126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3"/>
      <c r="DQ68" s="123"/>
      <c r="DR68" s="123"/>
      <c r="DS68" s="123"/>
      <c r="DT68" s="123"/>
      <c r="DU68" s="123"/>
      <c r="DV68" s="123"/>
      <c r="DW68" s="123"/>
      <c r="DX68" s="123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3"/>
      <c r="EQ68" s="123"/>
      <c r="ER68" s="123"/>
      <c r="ES68" s="123"/>
      <c r="ET68" s="123"/>
      <c r="EU68" s="123"/>
      <c r="EV68" s="123"/>
      <c r="EW68" s="123"/>
      <c r="EX68" s="123"/>
      <c r="EY68" s="123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3"/>
      <c r="FK68" s="123"/>
      <c r="FL68" s="123"/>
      <c r="FM68" s="123"/>
      <c r="FN68" s="123"/>
      <c r="FO68" s="123"/>
      <c r="FP68" s="123"/>
      <c r="FQ68" s="123"/>
      <c r="FR68" s="123"/>
      <c r="FS68" s="123"/>
      <c r="FT68" s="123"/>
      <c r="FU68" s="123"/>
      <c r="FV68" s="123"/>
      <c r="FW68" s="123"/>
      <c r="FX68" s="123"/>
      <c r="FY68" s="123"/>
      <c r="FZ68" s="123"/>
      <c r="GA68" s="123"/>
      <c r="GB68" s="123"/>
      <c r="GC68" s="123"/>
      <c r="GD68" s="123"/>
      <c r="GE68" s="123"/>
      <c r="GF68" s="123"/>
      <c r="GG68" s="123"/>
      <c r="GH68" s="123"/>
      <c r="GI68" s="123"/>
      <c r="GJ68" s="123"/>
      <c r="GK68" s="123"/>
      <c r="GL68" s="123"/>
      <c r="GM68" s="123"/>
      <c r="GN68" s="123"/>
      <c r="GO68" s="123"/>
      <c r="GP68" s="123"/>
      <c r="GQ68" s="123"/>
      <c r="GR68" s="123"/>
      <c r="GS68" s="123"/>
      <c r="GT68" s="123"/>
      <c r="GU68" s="123"/>
      <c r="GV68" s="123"/>
      <c r="GW68" s="123"/>
      <c r="GX68" s="123"/>
      <c r="GY68" s="123"/>
      <c r="GZ68" s="123"/>
      <c r="HA68" s="123"/>
      <c r="HB68" s="123"/>
      <c r="HC68" s="123"/>
      <c r="HD68" s="123"/>
      <c r="HE68" s="123"/>
      <c r="HF68" s="123"/>
      <c r="HG68" s="123"/>
      <c r="HH68" s="123"/>
      <c r="HI68" s="123"/>
      <c r="HJ68" s="123"/>
      <c r="HK68" s="123"/>
      <c r="HL68" s="123"/>
      <c r="HM68" s="123"/>
      <c r="HN68" s="123"/>
      <c r="HO68" s="123"/>
      <c r="HP68" s="123"/>
      <c r="HQ68" s="123"/>
      <c r="HR68" s="123"/>
      <c r="HS68" s="123"/>
      <c r="HT68" s="123"/>
      <c r="HU68" s="123"/>
      <c r="HV68" s="123"/>
      <c r="HW68" s="123"/>
      <c r="HX68" s="123"/>
      <c r="HY68" s="123"/>
      <c r="HZ68" s="123"/>
      <c r="IA68" s="123"/>
      <c r="IB68" s="123"/>
      <c r="IC68" s="123"/>
      <c r="ID68" s="123"/>
      <c r="IE68" s="123"/>
      <c r="IF68" s="123"/>
      <c r="IG68" s="123"/>
      <c r="IH68" s="123"/>
      <c r="II68" s="123"/>
      <c r="IJ68" s="123"/>
      <c r="IK68" s="123"/>
      <c r="IL68" s="123"/>
      <c r="IM68" s="123"/>
      <c r="IN68" s="123"/>
      <c r="IO68" s="123"/>
      <c r="IP68" s="123"/>
      <c r="IQ68" s="123"/>
      <c r="IR68" s="123"/>
      <c r="IS68" s="123"/>
      <c r="IT68" s="123"/>
      <c r="IU68" s="123"/>
      <c r="IV68" s="123"/>
      <c r="IW68" s="123"/>
    </row>
    <row r="69" customFormat="false" ht="12.75" hidden="false" customHeight="false" outlineLevel="0" collapsed="false">
      <c r="A69" s="127" t="s">
        <v>34</v>
      </c>
      <c r="B69" s="128"/>
      <c r="C69" s="129"/>
      <c r="D69" s="193"/>
      <c r="E69" s="130"/>
      <c r="F69" s="131"/>
      <c r="G69" s="132"/>
      <c r="H69" s="133"/>
      <c r="I69" s="132" t="n">
        <v>41.56</v>
      </c>
      <c r="J69" s="132" t="n">
        <v>31.43</v>
      </c>
      <c r="K69" s="131" t="n">
        <v>3.105</v>
      </c>
      <c r="L69" s="132" t="n">
        <v>3.684</v>
      </c>
      <c r="M69" s="133" t="n">
        <v>3.16</v>
      </c>
      <c r="N69" s="134" t="n">
        <f aca="false">I69/K69*1000</f>
        <v>13384.8631239936</v>
      </c>
      <c r="O69" s="129" t="n">
        <f aca="false">I69/M69*1000</f>
        <v>13151.8987341772</v>
      </c>
      <c r="P69" s="129" t="n">
        <f aca="false">J69/K69*1000</f>
        <v>10122.383252818</v>
      </c>
      <c r="Q69" s="129" t="n">
        <f aca="false">J69/M69*1000</f>
        <v>9946.20253164557</v>
      </c>
      <c r="R69" s="128"/>
      <c r="S69" s="129"/>
      <c r="T69" s="129"/>
      <c r="U69" s="130"/>
      <c r="V69" s="128"/>
      <c r="W69" s="129"/>
      <c r="X69" s="129"/>
      <c r="Y69" s="130"/>
      <c r="Z69" s="130"/>
    </row>
    <row r="70" customFormat="false" ht="12.75" hidden="false" customHeight="false" outlineLevel="0" collapsed="false">
      <c r="A70" s="135" t="s">
        <v>35</v>
      </c>
      <c r="B70" s="136"/>
      <c r="C70" s="137"/>
      <c r="D70" s="200"/>
      <c r="E70" s="138"/>
      <c r="F70" s="139"/>
      <c r="G70" s="140"/>
      <c r="H70" s="141"/>
      <c r="I70" s="140" t="n">
        <v>38.92</v>
      </c>
      <c r="J70" s="140" t="n">
        <v>30.1</v>
      </c>
      <c r="K70" s="139" t="n">
        <v>3.266</v>
      </c>
      <c r="L70" s="140" t="n">
        <v>3.868</v>
      </c>
      <c r="M70" s="141" t="n">
        <v>3</v>
      </c>
      <c r="N70" s="137" t="n">
        <f aca="false">I70/K70*1000</f>
        <v>11916.7176974893</v>
      </c>
      <c r="O70" s="137" t="n">
        <f aca="false">I70/M70*1000</f>
        <v>12973.3333333333</v>
      </c>
      <c r="P70" s="137" t="n">
        <f aca="false">J70/K70*1000</f>
        <v>9216.16656460502</v>
      </c>
      <c r="Q70" s="137" t="n">
        <f aca="false">J70/M70*1000</f>
        <v>10033.3333333333</v>
      </c>
      <c r="R70" s="136"/>
      <c r="S70" s="137"/>
      <c r="T70" s="137"/>
      <c r="U70" s="138"/>
      <c r="V70" s="136"/>
      <c r="W70" s="137"/>
      <c r="X70" s="137"/>
      <c r="Y70" s="138"/>
      <c r="Z70" s="138"/>
    </row>
    <row r="71" customFormat="false" ht="12.75" hidden="false" customHeight="false" outlineLevel="0" collapsed="false">
      <c r="A71" s="142"/>
    </row>
    <row r="72" customFormat="false" ht="12.75" hidden="false" customHeight="false" outlineLevel="0" collapsed="false">
      <c r="A72" s="143" t="s">
        <v>36</v>
      </c>
      <c r="B72" s="144" t="n">
        <v>16458.1310549844</v>
      </c>
      <c r="C72" s="145" t="n">
        <v>15188.6146934244</v>
      </c>
      <c r="D72" s="201" t="n">
        <f aca="false">AVERAGE(D63:D67)</f>
        <v>11320.8207318622</v>
      </c>
      <c r="E72" s="202" t="n">
        <f aca="false">AVERAGE(E63:E67)</f>
        <v>13957.7243425265</v>
      </c>
      <c r="F72" s="203" t="n">
        <f aca="false">AVERAGE(F63:F67)</f>
        <v>41.76354</v>
      </c>
      <c r="G72" s="203" t="n">
        <f aca="false">AVERAGE(G63:G67)</f>
        <v>37.6467533333333</v>
      </c>
      <c r="H72" s="203" t="n">
        <f aca="false">AVERAGE(H63:H67)</f>
        <v>39.6842811111111</v>
      </c>
      <c r="I72" s="203" t="n">
        <f aca="false">AVERAGE(I63:I67)</f>
        <v>46.7512247730793</v>
      </c>
      <c r="J72" s="204" t="n">
        <f aca="false">AVERAGE(J63:J67)</f>
        <v>31.0115829356092</v>
      </c>
      <c r="K72" s="203" t="n">
        <f aca="false">AVERAGE(K63:K67)</f>
        <v>3.12719777777778</v>
      </c>
      <c r="L72" s="203" t="n">
        <f aca="false">AVERAGE(L63:L67)</f>
        <v>3.45684512339794</v>
      </c>
      <c r="M72" s="203" t="n">
        <f aca="false">AVERAGE(M63:M67)</f>
        <v>2.88208902875514</v>
      </c>
      <c r="N72" s="205" t="n">
        <f aca="false">AVERAGE(N63:N67)</f>
        <v>13762.8230724821</v>
      </c>
      <c r="O72" s="201" t="n">
        <f aca="false">AVERAGE(O63:O67)</f>
        <v>14153.5827397585</v>
      </c>
      <c r="P72" s="201" t="n">
        <f aca="false">AVERAGE(P63:P67)</f>
        <v>8830.41404313886</v>
      </c>
      <c r="Q72" s="202" t="n">
        <f aca="false">AVERAGE(Q63:Q67)</f>
        <v>9145.63331494723</v>
      </c>
      <c r="R72" s="144" t="n">
        <f aca="false">AVERAGE(R63:R67)</f>
        <v>61.4025376667785</v>
      </c>
      <c r="S72" s="145" t="n">
        <f aca="false">AVERAGE(S63:S67)</f>
        <v>41.1360025248512</v>
      </c>
      <c r="T72" s="145" t="n">
        <f aca="false">SUM(T63:T67)</f>
        <v>-944</v>
      </c>
      <c r="U72" s="146" t="n">
        <f aca="false">SUM(U63:U67)</f>
        <v>269</v>
      </c>
      <c r="V72" s="144" t="n">
        <f aca="false">AVERAGE(V63:V67)</f>
        <v>59.840406506936</v>
      </c>
      <c r="W72" s="145" t="n">
        <f aca="false">AVERAGE(W63:W67)</f>
        <v>44.76175774376</v>
      </c>
      <c r="X72" s="145" t="n">
        <f aca="false">SUM(X63:X67)</f>
        <v>-287</v>
      </c>
      <c r="Y72" s="146" t="n">
        <f aca="false">SUM(Y63:Y67)</f>
        <v>312</v>
      </c>
      <c r="Z72" s="150" t="n">
        <f aca="false">AVERAGE(Z63:Z67)</f>
        <v>1937.42515873016</v>
      </c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</row>
    <row r="74" customFormat="false" ht="12.75" hidden="false" customHeight="false" outlineLevel="0" collapsed="false">
      <c r="A74" s="112"/>
      <c r="O74" s="3"/>
    </row>
    <row r="75" customFormat="false" ht="12.75" hidden="false" customHeight="false" outlineLevel="0" collapsed="false">
      <c r="O75" s="3"/>
    </row>
    <row r="76" customFormat="false" ht="12.75" hidden="false" customHeight="false" outlineLevel="0" collapsed="false">
      <c r="O76" s="3"/>
    </row>
  </sheetData>
  <mergeCells count="16">
    <mergeCell ref="A1:A3"/>
    <mergeCell ref="B1:E1"/>
    <mergeCell ref="F1:H1"/>
    <mergeCell ref="I1:J1"/>
    <mergeCell ref="K1:M1"/>
    <mergeCell ref="N1:Q1"/>
    <mergeCell ref="R1:U1"/>
    <mergeCell ref="V1:Y1"/>
    <mergeCell ref="B2:E2"/>
    <mergeCell ref="F2:H2"/>
    <mergeCell ref="N2:O2"/>
    <mergeCell ref="P2:Q2"/>
    <mergeCell ref="R2:S2"/>
    <mergeCell ref="T2:U2"/>
    <mergeCell ref="V2:W2"/>
    <mergeCell ref="X2:Y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&amp;C&amp;"Arial,Bold"&amp;12NEPOOL Historical Data
 1997-2001</oddHeader>
    <oddFooter>&amp;C© 2001 East Power Trading. 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2001-08-02T13:19:46Z</dcterms:created>
  <dc:creator>Cory Willis x3-3081</dc:creator>
  <dc:description/>
  <dc:language>en-US</dc:language>
  <cp:lastModifiedBy>Mauricio Marquez</cp:lastModifiedBy>
  <cp:lastPrinted>2001-09-13T19:22:34Z</cp:lastPrinted>
  <dcterms:modified xsi:type="dcterms:W3CDTF">2001-09-19T12:37:20Z</dcterms:modified>
  <cp:revision>0</cp:revision>
  <dc:subject/>
  <dc:title/>
</cp:coreProperties>
</file>