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Sheet1!$B$1:$AR$25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<sst xmlns="http://schemas.openxmlformats.org/spreadsheetml/2006/main" count="47" uniqueCount="33">
  <si>
    <t xml:space="preserve">NEPCO PORTFOLIO</t>
  </si>
  <si>
    <t xml:space="preserve">VAR BY MAJOR CATEGORY</t>
  </si>
  <si>
    <t xml:space="preserve">$ x 1,000</t>
  </si>
  <si>
    <t xml:space="preserve">DATA DATE:  MAY 25, 2001</t>
  </si>
  <si>
    <t xml:space="preserve">REVENUES / FEES</t>
  </si>
  <si>
    <t xml:space="preserve">MATL'S / EQUIPMENT</t>
  </si>
  <si>
    <t xml:space="preserve">CONSTRUCTION</t>
  </si>
  <si>
    <t xml:space="preserve">SCHED/PERF GUARANTEES</t>
  </si>
  <si>
    <t xml:space="preserve">VAR (P95)</t>
  </si>
  <si>
    <t xml:space="preserve">TOTAL</t>
  </si>
  <si>
    <t xml:space="preserve">Warranty Guar.</t>
  </si>
  <si>
    <t xml:space="preserve">PROJECT VAR</t>
  </si>
  <si>
    <t xml:space="preserve">PROJECT NAME</t>
  </si>
  <si>
    <t xml:space="preserve">DAILY</t>
  </si>
  <si>
    <t xml:space="preserve">PROJECT LIFE</t>
  </si>
  <si>
    <t xml:space="preserve">Daily</t>
  </si>
  <si>
    <t xml:space="preserve">Project Life</t>
  </si>
  <si>
    <t xml:space="preserve">LS POWER, KENDALL</t>
  </si>
  <si>
    <t xml:space="preserve">COGENTRIX, JENKS</t>
  </si>
  <si>
    <t xml:space="preserve">DELL POWER</t>
  </si>
  <si>
    <t xml:space="preserve">MCADAMS POWER</t>
  </si>
  <si>
    <t xml:space="preserve">AUSTIN PEAKERS</t>
  </si>
  <si>
    <t xml:space="preserve">COYOTE SPRINGS</t>
  </si>
  <si>
    <t xml:space="preserve">LINDEN UNIT 6</t>
  </si>
  <si>
    <t xml:space="preserve">WOLF HOLLOW POWER</t>
  </si>
  <si>
    <t xml:space="preserve">COGENTRIX, STERLINGTON</t>
  </si>
  <si>
    <t xml:space="preserve">COGENTRIX, SOUTHHAVEN</t>
  </si>
  <si>
    <t xml:space="preserve">PANDA, ARKANSAS</t>
  </si>
  <si>
    <t xml:space="preserve">PANDA, ARIZONA</t>
  </si>
  <si>
    <t xml:space="preserve">LS POWER, NELSON</t>
  </si>
  <si>
    <r>
      <rPr>
        <b val="true"/>
        <sz val="10"/>
        <color rgb="FF000000"/>
        <rFont val="Century Gothic"/>
        <family val="2"/>
      </rPr>
      <t xml:space="preserve">TOTALS </t>
    </r>
    <r>
      <rPr>
        <b val="true"/>
        <sz val="8"/>
        <color rgb="FF000000"/>
        <rFont val="Century Gothic"/>
        <family val="2"/>
      </rPr>
      <t xml:space="preserve"> </t>
    </r>
  </si>
  <si>
    <t xml:space="preserve">Sigma</t>
  </si>
  <si>
    <t xml:space="preserve">Var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</si>
</sst>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_);&quot;($&quot;#,##0\)"/>
    <numFmt numFmtId="166" formatCode="_(* #,##0.00_);_(* \(#,##0.00\);_(* \-??_);_(@_)"/>
    <numFmt numFmtId="167" formatCode="_(* #,##0_);_(* \(#,##0\);_(* \-??_);_(@_)"/>
    <numFmt numFmtId="168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entury Gothic"/>
      <family val="2"/>
    </font>
    <font>
      <sz val="12"/>
      <name val="Century Gothic"/>
      <family val="2"/>
    </font>
    <font>
      <b val="true"/>
      <sz val="12"/>
      <name val="Century Gothic"/>
      <family val="2"/>
    </font>
    <font>
      <sz val="11"/>
      <name val="Century Gothic"/>
      <family val="2"/>
    </font>
    <font>
      <b val="true"/>
      <sz val="10"/>
      <color rgb="FF000000"/>
      <name val="Century Gothic"/>
      <family val="2"/>
    </font>
    <font>
      <sz val="8"/>
      <name val="Century Gothic"/>
      <family val="2"/>
    </font>
    <font>
      <sz val="10"/>
      <color rgb="FF000000"/>
      <name val="Century Gothic"/>
      <family val="2"/>
    </font>
    <font>
      <b val="true"/>
      <sz val="9"/>
      <color rgb="FF000000"/>
      <name val="Century Gothic"/>
      <family val="2"/>
    </font>
    <font>
      <sz val="7"/>
      <color rgb="FF000000"/>
      <name val="Century Gothic"/>
      <family val="2"/>
    </font>
    <font>
      <b val="true"/>
      <sz val="7"/>
      <color rgb="FF000000"/>
      <name val="Century Gothic"/>
      <family val="2"/>
    </font>
    <font>
      <b val="true"/>
      <sz val="8"/>
      <color rgb="FF000000"/>
      <name val="Century Gothic"/>
      <family val="2"/>
    </font>
    <font>
      <sz val="8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2.42"/>
    <col collapsed="false" customWidth="true" hidden="false" outlineLevel="0" max="3" min="3" style="1" width="7.85"/>
    <col collapsed="false" customWidth="true" hidden="false" outlineLevel="0" max="4" min="4" style="1" width="18.56"/>
    <col collapsed="false" customWidth="true" hidden="false" outlineLevel="0" max="5" min="5" style="1" width="0.85"/>
    <col collapsed="false" customWidth="true" hidden="false" outlineLevel="0" max="6" min="6" style="1" width="8.7"/>
    <col collapsed="false" customWidth="true" hidden="false" outlineLevel="0" max="8" min="7" style="1" width="0.85"/>
    <col collapsed="false" customWidth="true" hidden="false" outlineLevel="0" max="9" min="9" style="1" width="14.7"/>
    <col collapsed="false" customWidth="true" hidden="false" outlineLevel="0" max="11" min="10" style="1" width="1.13"/>
    <col collapsed="false" customWidth="true" hidden="false" outlineLevel="0" max="12" min="12" style="1" width="8.41"/>
    <col collapsed="false" customWidth="true" hidden="false" outlineLevel="0" max="14" min="13" style="1" width="0.85"/>
    <col collapsed="false" customWidth="true" hidden="false" outlineLevel="0" max="15" min="15" style="1" width="13.7"/>
    <col collapsed="false" customWidth="true" hidden="false" outlineLevel="0" max="17" min="16" style="1" width="1.13"/>
    <col collapsed="false" customWidth="true" hidden="false" outlineLevel="0" max="18" min="18" style="1" width="8.7"/>
    <col collapsed="false" customWidth="true" hidden="false" outlineLevel="0" max="20" min="19" style="1" width="0.85"/>
    <col collapsed="false" customWidth="true" hidden="false" outlineLevel="0" max="21" min="21" style="1" width="13.7"/>
    <col collapsed="false" customWidth="true" hidden="false" outlineLevel="0" max="23" min="22" style="1" width="1.13"/>
    <col collapsed="false" customWidth="true" hidden="false" outlineLevel="0" max="24" min="24" style="1" width="9.7"/>
    <col collapsed="false" customWidth="true" hidden="false" outlineLevel="0" max="26" min="25" style="1" width="0.7"/>
    <col collapsed="false" customWidth="true" hidden="false" outlineLevel="0" max="27" min="27" style="1" width="13.7"/>
    <col collapsed="false" customWidth="true" hidden="true" outlineLevel="0" max="29" min="28" style="1" width="0.85"/>
    <col collapsed="false" customWidth="true" hidden="true" outlineLevel="0" max="30" min="30" style="1" width="8.28"/>
    <col collapsed="false" customWidth="true" hidden="true" outlineLevel="0" max="31" min="31" style="1" width="0.85"/>
    <col collapsed="false" customWidth="true" hidden="true" outlineLevel="0" max="32" min="32" style="1" width="0.56"/>
    <col collapsed="false" customWidth="true" hidden="true" outlineLevel="0" max="33" min="33" style="1" width="8.28"/>
    <col collapsed="false" customWidth="true" hidden="false" outlineLevel="0" max="35" min="34" style="1" width="1.13"/>
    <col collapsed="false" customWidth="true" hidden="false" outlineLevel="0" max="36" min="36" style="1" width="0.7"/>
    <col collapsed="false" customWidth="true" hidden="false" outlineLevel="0" max="37" min="37" style="1" width="13.7"/>
    <col collapsed="false" customWidth="true" hidden="true" outlineLevel="0" max="39" min="38" style="1" width="0.85"/>
    <col collapsed="false" customWidth="true" hidden="true" outlineLevel="0" max="40" min="40" style="1" width="8.28"/>
    <col collapsed="false" customWidth="true" hidden="true" outlineLevel="0" max="41" min="41" style="1" width="0.85"/>
    <col collapsed="false" customWidth="true" hidden="true" outlineLevel="0" max="42" min="42" style="1" width="0.56"/>
    <col collapsed="false" customWidth="true" hidden="true" outlineLevel="0" max="43" min="43" style="1" width="8.28"/>
    <col collapsed="false" customWidth="true" hidden="false" outlineLevel="0" max="44" min="44" style="1" width="0.99"/>
    <col collapsed="false" customWidth="false" hidden="false" outlineLevel="0" max="45" min="45" style="1" width="9.14"/>
    <col collapsed="false" customWidth="true" hidden="true" outlineLevel="0" max="46" min="46" style="1" width="9.06"/>
    <col collapsed="false" customWidth="true" hidden="true" outlineLevel="0" max="47" min="47" style="1" width="9.99"/>
    <col collapsed="false" customWidth="true" hidden="true" outlineLevel="0" max="48" min="48" style="1" width="9.06"/>
    <col collapsed="false" customWidth="false" hidden="false" outlineLevel="0" max="257" min="49" style="1" width="9.14"/>
  </cols>
  <sheetData>
    <row r="1" customFormat="false" ht="17.25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5.75" hidden="false" customHeight="true" outlineLevel="0" collapsed="false">
      <c r="A2" s="2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6" hidden="false" customHeight="true" outlineLevel="0" collapsed="false">
      <c r="I3" s="5"/>
      <c r="J3" s="5"/>
      <c r="K3" s="5"/>
      <c r="L3" s="6"/>
      <c r="M3" s="5"/>
      <c r="N3" s="5"/>
      <c r="O3" s="5"/>
    </row>
    <row r="4" customFormat="false" ht="15" hidden="false" customHeight="false" outlineLevel="0" collapsed="false">
      <c r="B4" s="7" t="s">
        <v>2</v>
      </c>
      <c r="C4" s="8"/>
      <c r="D4" s="8"/>
      <c r="E4" s="8"/>
      <c r="F4" s="9"/>
      <c r="G4" s="9"/>
      <c r="H4" s="9"/>
      <c r="I4" s="9"/>
      <c r="J4" s="8"/>
      <c r="K4" s="8"/>
      <c r="L4" s="9"/>
      <c r="M4" s="9"/>
      <c r="N4" s="9"/>
      <c r="O4" s="9"/>
      <c r="P4" s="8"/>
      <c r="Q4" s="8"/>
      <c r="R4" s="9"/>
      <c r="S4" s="9"/>
      <c r="T4" s="9"/>
      <c r="U4" s="9"/>
      <c r="V4" s="8"/>
      <c r="W4" s="8"/>
      <c r="X4" s="9"/>
      <c r="Y4" s="9"/>
      <c r="Z4" s="9"/>
      <c r="AA4" s="9"/>
      <c r="AB4" s="8"/>
      <c r="AC4" s="8"/>
      <c r="AD4" s="9"/>
      <c r="AE4" s="9"/>
      <c r="AF4" s="9"/>
      <c r="AG4" s="9"/>
      <c r="AH4" s="8"/>
      <c r="AI4" s="8"/>
      <c r="AJ4" s="9"/>
      <c r="AK4" s="9"/>
      <c r="AL4" s="8"/>
      <c r="AM4" s="8"/>
      <c r="AN4" s="9"/>
      <c r="AO4" s="9"/>
      <c r="AP4" s="9"/>
      <c r="AQ4" s="9"/>
      <c r="AR4" s="10" t="s">
        <v>3</v>
      </c>
    </row>
    <row r="5" customFormat="false" ht="6" hidden="false" customHeight="true" outlineLevel="0" collapsed="false">
      <c r="B5" s="11"/>
      <c r="C5" s="12"/>
      <c r="D5" s="12"/>
      <c r="E5" s="13"/>
      <c r="F5" s="14"/>
      <c r="G5" s="14"/>
      <c r="H5" s="14"/>
      <c r="I5" s="14"/>
      <c r="J5" s="15"/>
      <c r="K5" s="13"/>
      <c r="L5" s="14"/>
      <c r="M5" s="14"/>
      <c r="N5" s="14"/>
      <c r="O5" s="14"/>
      <c r="P5" s="15"/>
      <c r="Q5" s="13"/>
      <c r="R5" s="14"/>
      <c r="S5" s="14"/>
      <c r="T5" s="14"/>
      <c r="U5" s="14"/>
      <c r="V5" s="15"/>
      <c r="W5" s="13"/>
      <c r="X5" s="14"/>
      <c r="Y5" s="14"/>
      <c r="Z5" s="14"/>
      <c r="AA5" s="14"/>
      <c r="AB5" s="15"/>
      <c r="AC5" s="13"/>
      <c r="AD5" s="14"/>
      <c r="AE5" s="14"/>
      <c r="AF5" s="14"/>
      <c r="AG5" s="14"/>
      <c r="AH5" s="15"/>
      <c r="AI5" s="13"/>
      <c r="AJ5" s="14"/>
      <c r="AK5" s="14"/>
      <c r="AL5" s="15"/>
      <c r="AM5" s="13"/>
      <c r="AN5" s="14"/>
      <c r="AO5" s="14"/>
      <c r="AP5" s="14"/>
      <c r="AQ5" s="14"/>
      <c r="AR5" s="16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</row>
    <row r="6" customFormat="false" ht="13.5" hidden="false" customHeight="false" outlineLevel="0" collapsed="false">
      <c r="A6" s="17"/>
      <c r="B6" s="18"/>
      <c r="C6" s="19"/>
      <c r="D6" s="19"/>
      <c r="E6" s="20"/>
      <c r="F6" s="21" t="s">
        <v>4</v>
      </c>
      <c r="G6" s="21"/>
      <c r="H6" s="21"/>
      <c r="I6" s="21"/>
      <c r="J6" s="22"/>
      <c r="K6" s="20"/>
      <c r="L6" s="21" t="s">
        <v>5</v>
      </c>
      <c r="M6" s="21"/>
      <c r="N6" s="21"/>
      <c r="O6" s="21"/>
      <c r="P6" s="22"/>
      <c r="Q6" s="20"/>
      <c r="R6" s="21" t="s">
        <v>6</v>
      </c>
      <c r="S6" s="21"/>
      <c r="T6" s="21"/>
      <c r="U6" s="21"/>
      <c r="V6" s="22"/>
      <c r="W6" s="20"/>
      <c r="X6" s="21" t="s">
        <v>7</v>
      </c>
      <c r="Y6" s="21"/>
      <c r="Z6" s="21"/>
      <c r="AA6" s="21"/>
      <c r="AB6" s="23"/>
      <c r="AC6" s="23"/>
      <c r="AD6" s="24" t="s">
        <v>8</v>
      </c>
      <c r="AE6" s="24"/>
      <c r="AF6" s="24"/>
      <c r="AG6" s="24"/>
      <c r="AH6" s="24"/>
      <c r="AI6" s="20"/>
      <c r="AJ6" s="23"/>
      <c r="AK6" s="25" t="s">
        <v>9</v>
      </c>
      <c r="AL6" s="25"/>
      <c r="AM6" s="20"/>
      <c r="AN6" s="21" t="s">
        <v>10</v>
      </c>
      <c r="AO6" s="21"/>
      <c r="AP6" s="21"/>
      <c r="AQ6" s="21"/>
      <c r="AR6" s="26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false" outlineLevel="0" collapsed="false">
      <c r="A7" s="17"/>
      <c r="B7" s="28"/>
      <c r="C7" s="29"/>
      <c r="D7" s="30"/>
      <c r="E7" s="31"/>
      <c r="F7" s="32" t="s">
        <v>8</v>
      </c>
      <c r="G7" s="32"/>
      <c r="H7" s="32"/>
      <c r="I7" s="32"/>
      <c r="J7" s="23"/>
      <c r="K7" s="23"/>
      <c r="L7" s="32" t="s">
        <v>8</v>
      </c>
      <c r="M7" s="32"/>
      <c r="N7" s="32"/>
      <c r="O7" s="32"/>
      <c r="P7" s="23"/>
      <c r="Q7" s="23"/>
      <c r="R7" s="32" t="s">
        <v>8</v>
      </c>
      <c r="S7" s="32"/>
      <c r="T7" s="32"/>
      <c r="U7" s="32"/>
      <c r="V7" s="23"/>
      <c r="W7" s="23"/>
      <c r="X7" s="32" t="s">
        <v>8</v>
      </c>
      <c r="Y7" s="32"/>
      <c r="Z7" s="32"/>
      <c r="AA7" s="32"/>
      <c r="AB7" s="23"/>
      <c r="AC7" s="23"/>
      <c r="AD7" s="32" t="s">
        <v>8</v>
      </c>
      <c r="AE7" s="32"/>
      <c r="AF7" s="32"/>
      <c r="AG7" s="32"/>
      <c r="AH7" s="23"/>
      <c r="AI7" s="23"/>
      <c r="AJ7" s="23"/>
      <c r="AK7" s="32" t="s">
        <v>11</v>
      </c>
      <c r="AL7" s="23"/>
      <c r="AM7" s="23"/>
      <c r="AN7" s="32" t="s">
        <v>8</v>
      </c>
      <c r="AO7" s="32"/>
      <c r="AP7" s="32"/>
      <c r="AQ7" s="32"/>
      <c r="AR7" s="33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4.5" hidden="false" customHeight="true" outlineLevel="0" collapsed="false">
      <c r="A8" s="17"/>
      <c r="B8" s="28"/>
      <c r="C8" s="29"/>
      <c r="D8" s="30"/>
      <c r="E8" s="31"/>
      <c r="F8" s="34"/>
      <c r="G8" s="34"/>
      <c r="H8" s="35"/>
      <c r="I8" s="34"/>
      <c r="J8" s="36"/>
      <c r="K8" s="31"/>
      <c r="L8" s="34"/>
      <c r="M8" s="34"/>
      <c r="N8" s="35"/>
      <c r="O8" s="34"/>
      <c r="P8" s="36"/>
      <c r="Q8" s="31"/>
      <c r="R8" s="34"/>
      <c r="S8" s="34"/>
      <c r="T8" s="35"/>
      <c r="U8" s="34"/>
      <c r="V8" s="36"/>
      <c r="W8" s="31"/>
      <c r="X8" s="34"/>
      <c r="Y8" s="34"/>
      <c r="Z8" s="35"/>
      <c r="AA8" s="34"/>
      <c r="AB8" s="36"/>
      <c r="AC8" s="31"/>
      <c r="AD8" s="34"/>
      <c r="AE8" s="34"/>
      <c r="AF8" s="35"/>
      <c r="AG8" s="34"/>
      <c r="AH8" s="36"/>
      <c r="AI8" s="31"/>
      <c r="AJ8" s="35"/>
      <c r="AK8" s="34"/>
      <c r="AL8" s="36"/>
      <c r="AM8" s="31"/>
      <c r="AN8" s="34"/>
      <c r="AO8" s="34"/>
      <c r="AP8" s="35"/>
      <c r="AQ8" s="34"/>
      <c r="AR8" s="33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3.5" hidden="false" customHeight="false" outlineLevel="0" collapsed="false">
      <c r="A9" s="17"/>
      <c r="B9" s="28"/>
      <c r="C9" s="22" t="s">
        <v>12</v>
      </c>
      <c r="D9" s="22"/>
      <c r="E9" s="31"/>
      <c r="F9" s="37" t="s">
        <v>13</v>
      </c>
      <c r="G9" s="23"/>
      <c r="H9" s="23"/>
      <c r="I9" s="37" t="s">
        <v>14</v>
      </c>
      <c r="J9" s="23"/>
      <c r="K9" s="23"/>
      <c r="L9" s="37" t="s">
        <v>13</v>
      </c>
      <c r="M9" s="23"/>
      <c r="N9" s="23"/>
      <c r="O9" s="37" t="s">
        <v>14</v>
      </c>
      <c r="P9" s="23"/>
      <c r="Q9" s="23"/>
      <c r="R9" s="37" t="s">
        <v>13</v>
      </c>
      <c r="S9" s="23"/>
      <c r="T9" s="23"/>
      <c r="U9" s="37" t="s">
        <v>14</v>
      </c>
      <c r="V9" s="23"/>
      <c r="W9" s="23"/>
      <c r="X9" s="37" t="s">
        <v>13</v>
      </c>
      <c r="Y9" s="23"/>
      <c r="Z9" s="23"/>
      <c r="AA9" s="37" t="s">
        <v>14</v>
      </c>
      <c r="AB9" s="38"/>
      <c r="AC9" s="38"/>
      <c r="AD9" s="39" t="s">
        <v>15</v>
      </c>
      <c r="AE9" s="40"/>
      <c r="AF9" s="40"/>
      <c r="AG9" s="39" t="s">
        <v>16</v>
      </c>
      <c r="AH9" s="23"/>
      <c r="AI9" s="23"/>
      <c r="AJ9" s="23"/>
      <c r="AK9" s="34"/>
      <c r="AL9" s="38"/>
      <c r="AM9" s="38"/>
      <c r="AN9" s="39" t="s">
        <v>15</v>
      </c>
      <c r="AO9" s="40"/>
      <c r="AP9" s="40"/>
      <c r="AQ9" s="39" t="s">
        <v>16</v>
      </c>
      <c r="AR9" s="41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6" hidden="false" customHeight="true" outlineLevel="0" collapsed="false">
      <c r="B10" s="42"/>
      <c r="C10" s="43"/>
      <c r="D10" s="43"/>
      <c r="E10" s="44"/>
      <c r="F10" s="43"/>
      <c r="G10" s="45"/>
      <c r="H10" s="43"/>
      <c r="I10" s="43"/>
      <c r="J10" s="46"/>
      <c r="K10" s="44"/>
      <c r="L10" s="43"/>
      <c r="M10" s="45"/>
      <c r="N10" s="43"/>
      <c r="O10" s="43"/>
      <c r="P10" s="46"/>
      <c r="Q10" s="44"/>
      <c r="R10" s="43"/>
      <c r="S10" s="45"/>
      <c r="T10" s="43"/>
      <c r="U10" s="43"/>
      <c r="V10" s="46"/>
      <c r="W10" s="44"/>
      <c r="X10" s="43"/>
      <c r="Y10" s="45"/>
      <c r="Z10" s="43"/>
      <c r="AA10" s="43"/>
      <c r="AB10" s="46"/>
      <c r="AC10" s="44"/>
      <c r="AD10" s="43"/>
      <c r="AE10" s="45"/>
      <c r="AF10" s="43"/>
      <c r="AG10" s="43"/>
      <c r="AH10" s="46"/>
      <c r="AI10" s="44"/>
      <c r="AJ10" s="43"/>
      <c r="AK10" s="43"/>
      <c r="AL10" s="46"/>
      <c r="AM10" s="44"/>
      <c r="AN10" s="43"/>
      <c r="AO10" s="45"/>
      <c r="AP10" s="43"/>
      <c r="AQ10" s="43"/>
      <c r="AR10" s="47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</row>
    <row r="11" customFormat="false" ht="8.25" hidden="false" customHeight="true" outlineLevel="0" collapsed="false">
      <c r="B11" s="48"/>
      <c r="C11" s="6"/>
      <c r="D11" s="6"/>
      <c r="E11" s="49"/>
      <c r="F11" s="6"/>
      <c r="G11" s="50"/>
      <c r="H11" s="6"/>
      <c r="I11" s="6"/>
      <c r="J11" s="51"/>
      <c r="K11" s="49"/>
      <c r="L11" s="6"/>
      <c r="M11" s="50"/>
      <c r="N11" s="6"/>
      <c r="O11" s="6"/>
      <c r="P11" s="51"/>
      <c r="Q11" s="49"/>
      <c r="R11" s="6"/>
      <c r="S11" s="50"/>
      <c r="T11" s="6"/>
      <c r="U11" s="6"/>
      <c r="V11" s="51"/>
      <c r="W11" s="49"/>
      <c r="X11" s="6"/>
      <c r="Y11" s="50"/>
      <c r="Z11" s="6"/>
      <c r="AA11" s="6"/>
      <c r="AB11" s="51"/>
      <c r="AC11" s="49"/>
      <c r="AD11" s="6"/>
      <c r="AE11" s="50"/>
      <c r="AF11" s="6"/>
      <c r="AG11" s="6"/>
      <c r="AH11" s="51"/>
      <c r="AI11" s="49"/>
      <c r="AJ11" s="6"/>
      <c r="AK11" s="6"/>
      <c r="AL11" s="51"/>
      <c r="AM11" s="49"/>
      <c r="AN11" s="6"/>
      <c r="AO11" s="50"/>
      <c r="AP11" s="6"/>
      <c r="AQ11" s="6"/>
      <c r="AR11" s="52"/>
      <c r="AS11" s="53"/>
      <c r="AT11" s="53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</row>
    <row r="12" customFormat="false" ht="23.25" hidden="false" customHeight="true" outlineLevel="0" collapsed="false">
      <c r="A12" s="17"/>
      <c r="B12" s="54"/>
      <c r="C12" s="27" t="s">
        <v>17</v>
      </c>
      <c r="D12" s="27"/>
      <c r="E12" s="55"/>
      <c r="F12" s="56" t="n">
        <v>37</v>
      </c>
      <c r="G12" s="56"/>
      <c r="H12" s="57" t="n">
        <v>474</v>
      </c>
      <c r="I12" s="56" t="n">
        <f aca="false">F12*SQRT($AW$12)</f>
        <v>805.547019111858</v>
      </c>
      <c r="J12" s="58"/>
      <c r="K12" s="59"/>
      <c r="L12" s="56" t="n">
        <v>18</v>
      </c>
      <c r="M12" s="56"/>
      <c r="N12" s="57" t="n">
        <v>474</v>
      </c>
      <c r="O12" s="56" t="n">
        <f aca="false">L12*SQRT($AW$12)</f>
        <v>391.88773902739</v>
      </c>
      <c r="P12" s="58"/>
      <c r="Q12" s="59"/>
      <c r="R12" s="56" t="n">
        <v>466</v>
      </c>
      <c r="S12" s="56"/>
      <c r="T12" s="57" t="n">
        <v>474</v>
      </c>
      <c r="U12" s="56" t="n">
        <f aca="false">R12*SQRT($AW$12)</f>
        <v>10145.538132598</v>
      </c>
      <c r="V12" s="58"/>
      <c r="W12" s="59"/>
      <c r="X12" s="56" t="n">
        <v>440</v>
      </c>
      <c r="Y12" s="56"/>
      <c r="Z12" s="57" t="n">
        <v>474</v>
      </c>
      <c r="AA12" s="56" t="n">
        <f aca="false">X12*SQRT($AW$12)</f>
        <v>9579.47806511399</v>
      </c>
      <c r="AB12" s="58"/>
      <c r="AC12" s="59"/>
      <c r="AD12" s="56" t="n">
        <v>3</v>
      </c>
      <c r="AE12" s="56"/>
      <c r="AF12" s="57" t="n">
        <v>716</v>
      </c>
      <c r="AG12" s="56" t="n">
        <f aca="false">AD12*SQRT(AF12)</f>
        <v>80.2745289615579</v>
      </c>
      <c r="AH12" s="58"/>
      <c r="AI12" s="59"/>
      <c r="AJ12" s="57" t="n">
        <v>474</v>
      </c>
      <c r="AK12" s="56" t="n">
        <v>13976</v>
      </c>
      <c r="AL12" s="58"/>
      <c r="AM12" s="59"/>
      <c r="AN12" s="56" t="n">
        <v>3</v>
      </c>
      <c r="AO12" s="56"/>
      <c r="AP12" s="57" t="n">
        <v>716</v>
      </c>
      <c r="AQ12" s="56" t="n">
        <f aca="false">AN12*SQRT(AP12)</f>
        <v>80.2745289615579</v>
      </c>
      <c r="AR12" s="60"/>
      <c r="AS12" s="17"/>
      <c r="AT12" s="17"/>
      <c r="AU12" s="17"/>
      <c r="AV12" s="17"/>
      <c r="AW12" s="57" t="n">
        <v>474</v>
      </c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23.25" hidden="false" customHeight="true" outlineLevel="0" collapsed="false">
      <c r="A13" s="17"/>
      <c r="B13" s="54"/>
      <c r="C13" s="27" t="s">
        <v>18</v>
      </c>
      <c r="D13" s="27"/>
      <c r="E13" s="55"/>
      <c r="F13" s="61" t="n">
        <v>70</v>
      </c>
      <c r="G13" s="61"/>
      <c r="H13" s="57" t="n">
        <v>431</v>
      </c>
      <c r="I13" s="56" t="n">
        <f aca="false">F13*SQRT($AW$12)</f>
        <v>1524.00787399541</v>
      </c>
      <c r="J13" s="62"/>
      <c r="K13" s="55"/>
      <c r="L13" s="61" t="n">
        <v>86</v>
      </c>
      <c r="M13" s="61"/>
      <c r="N13" s="57" t="n">
        <v>431</v>
      </c>
      <c r="O13" s="56" t="n">
        <f aca="false">L13*SQRT($AW$12)</f>
        <v>1872.35253090864</v>
      </c>
      <c r="P13" s="62"/>
      <c r="Q13" s="55"/>
      <c r="R13" s="61" t="n">
        <v>817</v>
      </c>
      <c r="S13" s="61"/>
      <c r="T13" s="57" t="n">
        <v>431</v>
      </c>
      <c r="U13" s="56" t="n">
        <f aca="false">R13*SQRT($AW$12)</f>
        <v>17787.3490436321</v>
      </c>
      <c r="V13" s="62"/>
      <c r="W13" s="55"/>
      <c r="X13" s="61" t="n">
        <v>71</v>
      </c>
      <c r="Y13" s="61"/>
      <c r="Z13" s="57" t="n">
        <v>431</v>
      </c>
      <c r="AA13" s="56" t="n">
        <f aca="false">X13*SQRT($AW$12)</f>
        <v>1545.77941505248</v>
      </c>
      <c r="AB13" s="62"/>
      <c r="AC13" s="55"/>
      <c r="AD13" s="61" t="n">
        <v>9</v>
      </c>
      <c r="AE13" s="61"/>
      <c r="AF13" s="57" t="n">
        <v>612</v>
      </c>
      <c r="AG13" s="56" t="n">
        <f aca="false">AD13*SQRT(AF13)</f>
        <v>222.647703783354</v>
      </c>
      <c r="AH13" s="62"/>
      <c r="AI13" s="55"/>
      <c r="AJ13" s="57" t="n">
        <v>431</v>
      </c>
      <c r="AK13" s="56" t="n">
        <v>17185</v>
      </c>
      <c r="AL13" s="62"/>
      <c r="AM13" s="55"/>
      <c r="AN13" s="61" t="n">
        <v>9</v>
      </c>
      <c r="AO13" s="61"/>
      <c r="AP13" s="57" t="n">
        <v>612</v>
      </c>
      <c r="AQ13" s="56" t="n">
        <f aca="false">AN13*SQRT(AP13)</f>
        <v>222.647703783354</v>
      </c>
      <c r="AR13" s="60"/>
      <c r="AS13" s="17"/>
      <c r="AT13" s="17"/>
      <c r="AU13" s="17"/>
      <c r="AV13" s="17"/>
      <c r="AW13" s="57" t="n">
        <v>431</v>
      </c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23.25" hidden="false" customHeight="true" outlineLevel="0" collapsed="false">
      <c r="A14" s="17"/>
      <c r="B14" s="54"/>
      <c r="C14" s="27" t="s">
        <v>19</v>
      </c>
      <c r="D14" s="27"/>
      <c r="E14" s="55"/>
      <c r="F14" s="56" t="n">
        <v>100</v>
      </c>
      <c r="G14" s="56"/>
      <c r="H14" s="57" t="n">
        <v>736</v>
      </c>
      <c r="I14" s="56" t="n">
        <f aca="false">F14*SQRT($AW$12)</f>
        <v>2177.15410570772</v>
      </c>
      <c r="J14" s="62"/>
      <c r="K14" s="55"/>
      <c r="L14" s="56" t="n">
        <v>404</v>
      </c>
      <c r="M14" s="56"/>
      <c r="N14" s="57" t="n">
        <v>736</v>
      </c>
      <c r="O14" s="56" t="n">
        <f aca="false">L14*SQRT($AW$12)</f>
        <v>8795.7025870592</v>
      </c>
      <c r="P14" s="62"/>
      <c r="Q14" s="55"/>
      <c r="R14" s="56" t="n">
        <v>338</v>
      </c>
      <c r="S14" s="56"/>
      <c r="T14" s="57" t="n">
        <v>736</v>
      </c>
      <c r="U14" s="56" t="n">
        <f aca="false">R14*SQRT($AW$12)</f>
        <v>7358.78087729211</v>
      </c>
      <c r="V14" s="62"/>
      <c r="W14" s="55"/>
      <c r="X14" s="56" t="n">
        <v>175</v>
      </c>
      <c r="Y14" s="56"/>
      <c r="Z14" s="57" t="n">
        <v>736</v>
      </c>
      <c r="AA14" s="56" t="n">
        <f aca="false">X14*SQRT($AW$12)</f>
        <v>3810.01968498852</v>
      </c>
      <c r="AB14" s="62"/>
      <c r="AC14" s="55"/>
      <c r="AD14" s="56" t="n">
        <v>32</v>
      </c>
      <c r="AE14" s="56"/>
      <c r="AF14" s="57" t="n">
        <v>736</v>
      </c>
      <c r="AG14" s="56" t="n">
        <f aca="false">AD14*SQRT(AF14)</f>
        <v>868.138237840034</v>
      </c>
      <c r="AH14" s="62"/>
      <c r="AI14" s="55"/>
      <c r="AJ14" s="57" t="n">
        <v>736</v>
      </c>
      <c r="AK14" s="56" t="n">
        <v>15333</v>
      </c>
      <c r="AL14" s="62"/>
      <c r="AM14" s="55"/>
      <c r="AN14" s="56" t="n">
        <v>32</v>
      </c>
      <c r="AO14" s="56"/>
      <c r="AP14" s="57" t="n">
        <v>736</v>
      </c>
      <c r="AQ14" s="56" t="n">
        <f aca="false">AN14*SQRT(AP14)</f>
        <v>868.138237840034</v>
      </c>
      <c r="AR14" s="60"/>
      <c r="AS14" s="17"/>
      <c r="AT14" s="17"/>
      <c r="AU14" s="17"/>
      <c r="AV14" s="17"/>
      <c r="AW14" s="57" t="n">
        <v>736</v>
      </c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23.25" hidden="false" customHeight="true" outlineLevel="0" collapsed="false">
      <c r="A15" s="17"/>
      <c r="B15" s="54"/>
      <c r="C15" s="27" t="s">
        <v>20</v>
      </c>
      <c r="D15" s="27"/>
      <c r="E15" s="55"/>
      <c r="F15" s="56" t="n">
        <v>98</v>
      </c>
      <c r="G15" s="56"/>
      <c r="H15" s="57" t="n">
        <v>736</v>
      </c>
      <c r="I15" s="56" t="n">
        <f aca="false">F15*SQRT($AW$12)</f>
        <v>2133.61102359357</v>
      </c>
      <c r="J15" s="62"/>
      <c r="K15" s="55"/>
      <c r="L15" s="56" t="n">
        <v>402</v>
      </c>
      <c r="M15" s="56"/>
      <c r="N15" s="57" t="n">
        <v>736</v>
      </c>
      <c r="O15" s="56" t="n">
        <f aca="false">L15*SQRT($AW$12)</f>
        <v>8752.15950494505</v>
      </c>
      <c r="P15" s="62"/>
      <c r="Q15" s="55"/>
      <c r="R15" s="56" t="n">
        <v>330</v>
      </c>
      <c r="S15" s="56"/>
      <c r="T15" s="57" t="n">
        <v>736</v>
      </c>
      <c r="U15" s="56" t="n">
        <f aca="false">R15*SQRT($AW$12)</f>
        <v>7184.60854883549</v>
      </c>
      <c r="V15" s="62"/>
      <c r="W15" s="55"/>
      <c r="X15" s="56" t="n">
        <v>168</v>
      </c>
      <c r="Y15" s="56"/>
      <c r="Z15" s="57" t="n">
        <v>736</v>
      </c>
      <c r="AA15" s="56" t="n">
        <f aca="false">X15*SQRT($AW$12)</f>
        <v>3657.61889758898</v>
      </c>
      <c r="AB15" s="62"/>
      <c r="AC15" s="55"/>
      <c r="AD15" s="56" t="n">
        <v>32</v>
      </c>
      <c r="AE15" s="56"/>
      <c r="AF15" s="57" t="n">
        <v>736</v>
      </c>
      <c r="AG15" s="56" t="n">
        <f aca="false">AD15*SQRT(AF15)</f>
        <v>868.138237840034</v>
      </c>
      <c r="AH15" s="62"/>
      <c r="AI15" s="55"/>
      <c r="AJ15" s="57" t="n">
        <v>736</v>
      </c>
      <c r="AK15" s="56" t="n">
        <v>15106</v>
      </c>
      <c r="AL15" s="62"/>
      <c r="AM15" s="55"/>
      <c r="AN15" s="56" t="n">
        <v>32</v>
      </c>
      <c r="AO15" s="56"/>
      <c r="AP15" s="57" t="n">
        <v>736</v>
      </c>
      <c r="AQ15" s="56" t="n">
        <f aca="false">AN15*SQRT(AP15)</f>
        <v>868.138237840034</v>
      </c>
      <c r="AR15" s="60"/>
      <c r="AS15" s="17"/>
      <c r="AT15" s="17"/>
      <c r="AU15" s="17"/>
      <c r="AV15" s="17"/>
      <c r="AW15" s="57" t="n">
        <v>736</v>
      </c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23.25" hidden="false" customHeight="true" outlineLevel="0" collapsed="false">
      <c r="A16" s="17"/>
      <c r="B16" s="54"/>
      <c r="C16" s="27" t="s">
        <v>21</v>
      </c>
      <c r="D16" s="27"/>
      <c r="E16" s="55"/>
      <c r="F16" s="56" t="n">
        <v>12</v>
      </c>
      <c r="G16" s="56"/>
      <c r="H16" s="57" t="n">
        <v>187</v>
      </c>
      <c r="I16" s="56" t="n">
        <f aca="false">F16*SQRT($AW$12)</f>
        <v>261.258492684927</v>
      </c>
      <c r="J16" s="62"/>
      <c r="K16" s="55"/>
      <c r="L16" s="56" t="n">
        <v>138</v>
      </c>
      <c r="M16" s="56"/>
      <c r="N16" s="57" t="n">
        <v>187</v>
      </c>
      <c r="O16" s="56" t="n">
        <f aca="false">L16*SQRT($AW$12)</f>
        <v>3004.47266587666</v>
      </c>
      <c r="P16" s="62"/>
      <c r="Q16" s="55"/>
      <c r="R16" s="56" t="n">
        <v>107</v>
      </c>
      <c r="S16" s="56"/>
      <c r="T16" s="57" t="n">
        <v>187</v>
      </c>
      <c r="U16" s="56" t="n">
        <f aca="false">R16*SQRT($AW$12)</f>
        <v>2329.55489310727</v>
      </c>
      <c r="V16" s="62"/>
      <c r="W16" s="55"/>
      <c r="X16" s="56" t="n">
        <v>78</v>
      </c>
      <c r="Y16" s="56"/>
      <c r="Z16" s="57" t="n">
        <v>187</v>
      </c>
      <c r="AA16" s="56" t="n">
        <f aca="false">X16*SQRT($AW$12)</f>
        <v>1698.18020245202</v>
      </c>
      <c r="AB16" s="62"/>
      <c r="AC16" s="55"/>
      <c r="AD16" s="56" t="n">
        <v>3</v>
      </c>
      <c r="AE16" s="56"/>
      <c r="AF16" s="57" t="n">
        <v>371</v>
      </c>
      <c r="AG16" s="56" t="n">
        <f aca="false">AD16*SQRT(AF16)</f>
        <v>57.7840808527747</v>
      </c>
      <c r="AH16" s="62"/>
      <c r="AI16" s="55"/>
      <c r="AJ16" s="57" t="n">
        <v>187</v>
      </c>
      <c r="AK16" s="56" t="n">
        <v>2639</v>
      </c>
      <c r="AL16" s="62"/>
      <c r="AM16" s="55"/>
      <c r="AN16" s="56" t="n">
        <v>3</v>
      </c>
      <c r="AO16" s="56"/>
      <c r="AP16" s="57" t="n">
        <v>371</v>
      </c>
      <c r="AQ16" s="56" t="n">
        <f aca="false">AN16*SQRT(AP16)</f>
        <v>57.7840808527747</v>
      </c>
      <c r="AR16" s="60"/>
      <c r="AS16" s="17"/>
      <c r="AT16" s="17"/>
      <c r="AU16" s="17"/>
      <c r="AV16" s="17"/>
      <c r="AW16" s="57" t="n">
        <v>187</v>
      </c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23.25" hidden="false" customHeight="true" outlineLevel="0" collapsed="false">
      <c r="A17" s="17"/>
      <c r="B17" s="54"/>
      <c r="C17" s="27" t="s">
        <v>22</v>
      </c>
      <c r="D17" s="27"/>
      <c r="E17" s="55"/>
      <c r="F17" s="56" t="n">
        <v>42</v>
      </c>
      <c r="G17" s="56"/>
      <c r="H17" s="57" t="n">
        <v>644</v>
      </c>
      <c r="I17" s="56" t="n">
        <f aca="false">F17*SQRT($AW$12)</f>
        <v>914.404724397244</v>
      </c>
      <c r="J17" s="62"/>
      <c r="K17" s="55"/>
      <c r="L17" s="56" t="n">
        <v>187</v>
      </c>
      <c r="M17" s="56"/>
      <c r="N17" s="57" t="n">
        <v>644</v>
      </c>
      <c r="O17" s="56" t="n">
        <f aca="false">L17*SQRT($AW$12)</f>
        <v>4071.27817767344</v>
      </c>
      <c r="P17" s="62"/>
      <c r="Q17" s="55"/>
      <c r="R17" s="56" t="n">
        <v>283</v>
      </c>
      <c r="S17" s="56"/>
      <c r="T17" s="57" t="n">
        <v>644</v>
      </c>
      <c r="U17" s="56" t="n">
        <f aca="false">R17*SQRT($AW$12)</f>
        <v>6161.34611915286</v>
      </c>
      <c r="V17" s="62"/>
      <c r="W17" s="55"/>
      <c r="X17" s="56" t="n">
        <v>72</v>
      </c>
      <c r="Y17" s="56"/>
      <c r="Z17" s="57" t="n">
        <v>644</v>
      </c>
      <c r="AA17" s="56" t="n">
        <f aca="false">X17*SQRT($AW$12)</f>
        <v>1567.55095610956</v>
      </c>
      <c r="AB17" s="62"/>
      <c r="AC17" s="55"/>
      <c r="AD17" s="56" t="n">
        <v>1</v>
      </c>
      <c r="AE17" s="56"/>
      <c r="AF17" s="57" t="n">
        <v>828</v>
      </c>
      <c r="AG17" s="56" t="n">
        <f aca="false">AD17*SQRT(AF17)</f>
        <v>28.7749891398763</v>
      </c>
      <c r="AH17" s="62"/>
      <c r="AI17" s="55"/>
      <c r="AJ17" s="57" t="n">
        <v>644</v>
      </c>
      <c r="AK17" s="56" t="n">
        <v>8935</v>
      </c>
      <c r="AL17" s="62"/>
      <c r="AM17" s="55"/>
      <c r="AN17" s="56" t="n">
        <v>1</v>
      </c>
      <c r="AO17" s="56"/>
      <c r="AP17" s="57" t="n">
        <v>828</v>
      </c>
      <c r="AQ17" s="56" t="n">
        <f aca="false">AN17*SQRT(AP17)</f>
        <v>28.7749891398763</v>
      </c>
      <c r="AR17" s="60"/>
      <c r="AS17" s="17"/>
      <c r="AT17" s="17"/>
      <c r="AU17" s="17"/>
      <c r="AV17" s="17"/>
      <c r="AW17" s="57" t="n">
        <v>644</v>
      </c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23.25" hidden="false" customHeight="true" outlineLevel="0" collapsed="false">
      <c r="A18" s="17"/>
      <c r="B18" s="54"/>
      <c r="C18" s="27" t="s">
        <v>23</v>
      </c>
      <c r="D18" s="27"/>
      <c r="E18" s="55"/>
      <c r="F18" s="56" t="n">
        <v>22</v>
      </c>
      <c r="G18" s="56"/>
      <c r="H18" s="57" t="n">
        <v>361</v>
      </c>
      <c r="I18" s="56" t="n">
        <f aca="false">F18*SQRT($AW$12)</f>
        <v>478.973903255699</v>
      </c>
      <c r="J18" s="62"/>
      <c r="K18" s="55"/>
      <c r="L18" s="56" t="n">
        <v>83</v>
      </c>
      <c r="M18" s="56"/>
      <c r="N18" s="57" t="n">
        <v>361</v>
      </c>
      <c r="O18" s="56" t="n">
        <f aca="false">L18*SQRT($AW$12)</f>
        <v>1807.03790773741</v>
      </c>
      <c r="P18" s="62"/>
      <c r="Q18" s="55"/>
      <c r="R18" s="56" t="n">
        <v>205</v>
      </c>
      <c r="S18" s="56"/>
      <c r="T18" s="57" t="n">
        <v>361</v>
      </c>
      <c r="U18" s="56" t="n">
        <f aca="false">R18*SQRT($AW$12)</f>
        <v>4463.16591670083</v>
      </c>
      <c r="V18" s="62"/>
      <c r="W18" s="55"/>
      <c r="X18" s="56" t="n">
        <v>72</v>
      </c>
      <c r="Y18" s="56"/>
      <c r="Z18" s="57" t="n">
        <v>361</v>
      </c>
      <c r="AA18" s="56" t="n">
        <f aca="false">X18*SQRT($AW$12)</f>
        <v>1567.55095610956</v>
      </c>
      <c r="AB18" s="62"/>
      <c r="AC18" s="55"/>
      <c r="AD18" s="56" t="n">
        <v>11</v>
      </c>
      <c r="AE18" s="56"/>
      <c r="AF18" s="57" t="n">
        <v>543</v>
      </c>
      <c r="AG18" s="56" t="n">
        <f aca="false">AD18*SQRT(AF18)</f>
        <v>256.325964350083</v>
      </c>
      <c r="AH18" s="62"/>
      <c r="AI18" s="55"/>
      <c r="AJ18" s="57" t="n">
        <v>361</v>
      </c>
      <c r="AK18" s="56" t="n">
        <v>4479</v>
      </c>
      <c r="AL18" s="62"/>
      <c r="AM18" s="55"/>
      <c r="AN18" s="56" t="n">
        <v>11</v>
      </c>
      <c r="AO18" s="56"/>
      <c r="AP18" s="57" t="n">
        <v>543</v>
      </c>
      <c r="AQ18" s="56" t="n">
        <f aca="false">AN18*SQRT(AP18)</f>
        <v>256.325964350083</v>
      </c>
      <c r="AR18" s="60"/>
      <c r="AS18" s="17"/>
      <c r="AT18" s="17"/>
      <c r="AU18" s="17"/>
      <c r="AV18" s="17"/>
      <c r="AW18" s="57" t="n">
        <v>361</v>
      </c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23.25" hidden="false" customHeight="true" outlineLevel="0" collapsed="false">
      <c r="A19" s="17"/>
      <c r="B19" s="54"/>
      <c r="C19" s="27" t="s">
        <v>24</v>
      </c>
      <c r="D19" s="27"/>
      <c r="E19" s="55"/>
      <c r="F19" s="56" t="n">
        <v>29</v>
      </c>
      <c r="G19" s="56"/>
      <c r="H19" s="57" t="n">
        <v>705</v>
      </c>
      <c r="I19" s="56" t="n">
        <f aca="false">F19*SQRT($AW$12)</f>
        <v>631.37469065524</v>
      </c>
      <c r="J19" s="62"/>
      <c r="K19" s="55"/>
      <c r="L19" s="56" t="n">
        <v>21</v>
      </c>
      <c r="M19" s="56"/>
      <c r="N19" s="57" t="n">
        <v>705</v>
      </c>
      <c r="O19" s="56" t="n">
        <f aca="false">L19*SQRT($AW$12)</f>
        <v>457.202362198622</v>
      </c>
      <c r="P19" s="62"/>
      <c r="Q19" s="55"/>
      <c r="R19" s="56" t="n">
        <v>351</v>
      </c>
      <c r="S19" s="56"/>
      <c r="T19" s="57" t="n">
        <v>705</v>
      </c>
      <c r="U19" s="56" t="n">
        <f aca="false">R19*SQRT($AW$12)</f>
        <v>7641.81091103411</v>
      </c>
      <c r="V19" s="62"/>
      <c r="W19" s="55"/>
      <c r="X19" s="56" t="n">
        <v>519</v>
      </c>
      <c r="Y19" s="56"/>
      <c r="Z19" s="57" t="n">
        <v>705</v>
      </c>
      <c r="AA19" s="56" t="n">
        <f aca="false">X19*SQRT($AW$12)</f>
        <v>11299.4298086231</v>
      </c>
      <c r="AB19" s="62"/>
      <c r="AC19" s="55"/>
      <c r="AD19" s="56" t="n">
        <v>2</v>
      </c>
      <c r="AE19" s="56"/>
      <c r="AF19" s="57" t="n">
        <v>887</v>
      </c>
      <c r="AG19" s="56" t="n">
        <f aca="false">AD19*SQRT(AF19)</f>
        <v>59.5650904473417</v>
      </c>
      <c r="AH19" s="62"/>
      <c r="AI19" s="55"/>
      <c r="AJ19" s="57" t="n">
        <v>705</v>
      </c>
      <c r="AK19" s="56" t="n">
        <v>16789</v>
      </c>
      <c r="AL19" s="62"/>
      <c r="AM19" s="55"/>
      <c r="AN19" s="56" t="n">
        <v>2</v>
      </c>
      <c r="AO19" s="56"/>
      <c r="AP19" s="57" t="n">
        <v>887</v>
      </c>
      <c r="AQ19" s="56" t="n">
        <f aca="false">AN19*SQRT(AP19)</f>
        <v>59.5650904473417</v>
      </c>
      <c r="AR19" s="60"/>
      <c r="AS19" s="17"/>
      <c r="AT19" s="17"/>
      <c r="AU19" s="17"/>
      <c r="AV19" s="17"/>
      <c r="AW19" s="57" t="n">
        <v>705</v>
      </c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23.25" hidden="false" customHeight="true" outlineLevel="0" collapsed="false">
      <c r="A20" s="17"/>
      <c r="B20" s="54"/>
      <c r="C20" s="27" t="s">
        <v>25</v>
      </c>
      <c r="D20" s="27"/>
      <c r="E20" s="55"/>
      <c r="F20" s="56" t="n">
        <v>95</v>
      </c>
      <c r="G20" s="56"/>
      <c r="H20" s="57" t="n">
        <v>187</v>
      </c>
      <c r="I20" s="56" t="n">
        <f aca="false">F20*SQRT($AW$12)</f>
        <v>2068.29640042234</v>
      </c>
      <c r="J20" s="62"/>
      <c r="K20" s="55"/>
      <c r="L20" s="56" t="n">
        <v>117</v>
      </c>
      <c r="M20" s="56"/>
      <c r="N20" s="57" t="n">
        <v>187</v>
      </c>
      <c r="O20" s="56" t="n">
        <f aca="false">L20*SQRT($AW$12)</f>
        <v>2547.27030367804</v>
      </c>
      <c r="P20" s="62"/>
      <c r="Q20" s="55"/>
      <c r="R20" s="56" t="n">
        <v>154</v>
      </c>
      <c r="S20" s="56"/>
      <c r="T20" s="57" t="n">
        <v>187</v>
      </c>
      <c r="U20" s="56" t="n">
        <f aca="false">R20*SQRT($AW$12)</f>
        <v>3352.8173227899</v>
      </c>
      <c r="V20" s="62"/>
      <c r="W20" s="55"/>
      <c r="X20" s="56" t="n">
        <v>188</v>
      </c>
      <c r="Y20" s="56"/>
      <c r="Z20" s="57" t="n">
        <v>187</v>
      </c>
      <c r="AA20" s="56" t="n">
        <f aca="false">X20*SQRT($AW$12)</f>
        <v>4093.04971873052</v>
      </c>
      <c r="AB20" s="62"/>
      <c r="AC20" s="55"/>
      <c r="AD20" s="56" t="n">
        <v>3</v>
      </c>
      <c r="AE20" s="56"/>
      <c r="AF20" s="57" t="n">
        <v>371</v>
      </c>
      <c r="AG20" s="56" t="n">
        <f aca="false">AD20*SQRT(AF20)</f>
        <v>57.7840808527747</v>
      </c>
      <c r="AH20" s="62"/>
      <c r="AI20" s="55"/>
      <c r="AJ20" s="57" t="n">
        <v>187</v>
      </c>
      <c r="AK20" s="56" t="n">
        <v>7219</v>
      </c>
      <c r="AL20" s="62"/>
      <c r="AM20" s="55"/>
      <c r="AN20" s="56" t="n">
        <v>3</v>
      </c>
      <c r="AO20" s="56"/>
      <c r="AP20" s="57" t="n">
        <v>371</v>
      </c>
      <c r="AQ20" s="56" t="n">
        <f aca="false">AN20*SQRT(AP20)</f>
        <v>57.7840808527747</v>
      </c>
      <c r="AR20" s="60"/>
      <c r="AS20" s="17"/>
      <c r="AT20" s="17"/>
      <c r="AU20" s="17"/>
      <c r="AV20" s="17"/>
      <c r="AW20" s="17" t="n">
        <v>973</v>
      </c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23.25" hidden="false" customHeight="true" outlineLevel="0" collapsed="false">
      <c r="A21" s="17"/>
      <c r="B21" s="54"/>
      <c r="C21" s="27" t="s">
        <v>26</v>
      </c>
      <c r="D21" s="27"/>
      <c r="E21" s="55"/>
      <c r="F21" s="56" t="n">
        <v>136</v>
      </c>
      <c r="G21" s="56"/>
      <c r="H21" s="57" t="n">
        <v>644</v>
      </c>
      <c r="I21" s="56" t="n">
        <f aca="false">F21*SQRT($AW$12)</f>
        <v>2960.9295837625</v>
      </c>
      <c r="J21" s="62"/>
      <c r="K21" s="55"/>
      <c r="L21" s="56" t="n">
        <v>200</v>
      </c>
      <c r="M21" s="56"/>
      <c r="N21" s="57" t="n">
        <v>644</v>
      </c>
      <c r="O21" s="56" t="n">
        <f aca="false">L21*SQRT($AW$12)</f>
        <v>4354.30821141545</v>
      </c>
      <c r="P21" s="62"/>
      <c r="Q21" s="55"/>
      <c r="R21" s="56" t="n">
        <v>502</v>
      </c>
      <c r="S21" s="56"/>
      <c r="T21" s="57" t="n">
        <v>644</v>
      </c>
      <c r="U21" s="56" t="n">
        <f aca="false">R21*SQRT($AW$12)</f>
        <v>10929.3136106528</v>
      </c>
      <c r="V21" s="62"/>
      <c r="W21" s="55"/>
      <c r="X21" s="56" t="n">
        <v>183</v>
      </c>
      <c r="Y21" s="56"/>
      <c r="Z21" s="57" t="n">
        <v>644</v>
      </c>
      <c r="AA21" s="56" t="n">
        <f aca="false">X21*SQRT($AW$12)</f>
        <v>3984.19201344513</v>
      </c>
      <c r="AB21" s="62"/>
      <c r="AC21" s="55"/>
      <c r="AD21" s="56" t="n">
        <v>1</v>
      </c>
      <c r="AE21" s="56"/>
      <c r="AF21" s="57" t="n">
        <v>828</v>
      </c>
      <c r="AG21" s="56" t="n">
        <f aca="false">AD21*SQRT(AF21)</f>
        <v>28.7749891398763</v>
      </c>
      <c r="AH21" s="62"/>
      <c r="AI21" s="55"/>
      <c r="AJ21" s="57" t="n">
        <v>644</v>
      </c>
      <c r="AK21" s="56" t="n">
        <v>19204</v>
      </c>
      <c r="AL21" s="62"/>
      <c r="AM21" s="55"/>
      <c r="AN21" s="56" t="n">
        <v>1</v>
      </c>
      <c r="AO21" s="56"/>
      <c r="AP21" s="57" t="n">
        <v>828</v>
      </c>
      <c r="AQ21" s="56" t="n">
        <f aca="false">AN21*SQRT(AP21)</f>
        <v>28.7749891398763</v>
      </c>
      <c r="AR21" s="60"/>
      <c r="AS21" s="17"/>
      <c r="AT21" s="17"/>
      <c r="AU21" s="17"/>
      <c r="AV21" s="17"/>
      <c r="AW21" s="17" t="n">
        <v>1007</v>
      </c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23.25" hidden="false" customHeight="true" outlineLevel="0" collapsed="false">
      <c r="A22" s="17"/>
      <c r="B22" s="54"/>
      <c r="C22" s="27" t="s">
        <v>27</v>
      </c>
      <c r="D22" s="27"/>
      <c r="E22" s="55"/>
      <c r="F22" s="56" t="n">
        <v>313</v>
      </c>
      <c r="G22" s="56"/>
      <c r="H22" s="57" t="n">
        <v>361</v>
      </c>
      <c r="I22" s="56" t="n">
        <f aca="false">F22*SQRT($AW$12)</f>
        <v>6814.49235086518</v>
      </c>
      <c r="J22" s="62"/>
      <c r="K22" s="55"/>
      <c r="L22" s="56" t="n">
        <v>461</v>
      </c>
      <c r="M22" s="56"/>
      <c r="N22" s="57" t="n">
        <v>361</v>
      </c>
      <c r="O22" s="56" t="n">
        <f aca="false">L22*SQRT($AW$12)</f>
        <v>10036.6804273126</v>
      </c>
      <c r="P22" s="62"/>
      <c r="Q22" s="55"/>
      <c r="R22" s="56" t="n">
        <v>798</v>
      </c>
      <c r="S22" s="56"/>
      <c r="T22" s="57" t="n">
        <v>361</v>
      </c>
      <c r="U22" s="56" t="n">
        <f aca="false">R22*SQRT($AW$12)</f>
        <v>17373.6897635476</v>
      </c>
      <c r="V22" s="62"/>
      <c r="W22" s="55"/>
      <c r="X22" s="56" t="n">
        <v>630</v>
      </c>
      <c r="Y22" s="56"/>
      <c r="Z22" s="57" t="n">
        <v>361</v>
      </c>
      <c r="AA22" s="56" t="n">
        <f aca="false">X22*SQRT($AW$12)</f>
        <v>13716.0708659587</v>
      </c>
      <c r="AB22" s="62"/>
      <c r="AC22" s="55"/>
      <c r="AD22" s="56" t="n">
        <v>11</v>
      </c>
      <c r="AE22" s="56"/>
      <c r="AF22" s="57" t="n">
        <v>543</v>
      </c>
      <c r="AG22" s="56" t="n">
        <f aca="false">AD22*SQRT(AF22)</f>
        <v>256.325964350083</v>
      </c>
      <c r="AH22" s="62"/>
      <c r="AI22" s="55"/>
      <c r="AJ22" s="57" t="n">
        <v>361</v>
      </c>
      <c r="AK22" s="56" t="n">
        <v>36567</v>
      </c>
      <c r="AL22" s="62"/>
      <c r="AM22" s="55"/>
      <c r="AN22" s="56" t="n">
        <v>11</v>
      </c>
      <c r="AO22" s="56"/>
      <c r="AP22" s="57" t="n">
        <v>543</v>
      </c>
      <c r="AQ22" s="56" t="n">
        <f aca="false">AN22*SQRT(AP22)</f>
        <v>256.325964350083</v>
      </c>
      <c r="AR22" s="60"/>
      <c r="AS22" s="17"/>
      <c r="AT22" s="17"/>
      <c r="AU22" s="17"/>
      <c r="AV22" s="17"/>
      <c r="AW22" s="17" t="n">
        <v>950</v>
      </c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23.25" hidden="false" customHeight="true" outlineLevel="0" collapsed="false">
      <c r="A23" s="17"/>
      <c r="B23" s="54"/>
      <c r="C23" s="27" t="s">
        <v>28</v>
      </c>
      <c r="D23" s="27"/>
      <c r="E23" s="55"/>
      <c r="F23" s="56" t="n">
        <v>346</v>
      </c>
      <c r="G23" s="56"/>
      <c r="H23" s="57" t="n">
        <v>187</v>
      </c>
      <c r="I23" s="56" t="n">
        <f aca="false">F23*SQRT($AW$12)</f>
        <v>7532.95320574873</v>
      </c>
      <c r="J23" s="62"/>
      <c r="K23" s="55"/>
      <c r="L23" s="56" t="n">
        <v>166</v>
      </c>
      <c r="M23" s="56"/>
      <c r="N23" s="57" t="n">
        <v>187</v>
      </c>
      <c r="O23" s="56" t="n">
        <f aca="false">L23*SQRT($AW$12)</f>
        <v>3614.07581547482</v>
      </c>
      <c r="P23" s="62"/>
      <c r="Q23" s="55"/>
      <c r="R23" s="56" t="n">
        <v>1149</v>
      </c>
      <c r="S23" s="56"/>
      <c r="T23" s="57" t="n">
        <v>187</v>
      </c>
      <c r="U23" s="56" t="n">
        <f aca="false">R23*SQRT($AW$12)</f>
        <v>25015.5006745817</v>
      </c>
      <c r="V23" s="62"/>
      <c r="W23" s="55"/>
      <c r="X23" s="56" t="n">
        <v>631</v>
      </c>
      <c r="Y23" s="56"/>
      <c r="Z23" s="57" t="n">
        <v>187</v>
      </c>
      <c r="AA23" s="56" t="n">
        <f aca="false">X23*SQRT($AW$12)</f>
        <v>13737.8424070157</v>
      </c>
      <c r="AB23" s="62"/>
      <c r="AC23" s="55"/>
      <c r="AD23" s="56" t="n">
        <v>3</v>
      </c>
      <c r="AE23" s="56"/>
      <c r="AF23" s="57" t="n">
        <v>371</v>
      </c>
      <c r="AG23" s="56" t="n">
        <f aca="false">AD23*SQRT(AF23)</f>
        <v>57.7840808527747</v>
      </c>
      <c r="AH23" s="62"/>
      <c r="AI23" s="55"/>
      <c r="AJ23" s="57" t="n">
        <v>187</v>
      </c>
      <c r="AK23" s="56" t="n">
        <v>41784</v>
      </c>
      <c r="AL23" s="62"/>
      <c r="AM23" s="55"/>
      <c r="AN23" s="56" t="n">
        <v>3</v>
      </c>
      <c r="AO23" s="56"/>
      <c r="AP23" s="57" t="n">
        <v>371</v>
      </c>
      <c r="AQ23" s="56" t="n">
        <f aca="false">AN23*SQRT(AP23)</f>
        <v>57.7840808527747</v>
      </c>
      <c r="AR23" s="60"/>
      <c r="AS23" s="17"/>
      <c r="AT23" s="17"/>
      <c r="AU23" s="17"/>
      <c r="AV23" s="17"/>
      <c r="AW23" s="17" t="n">
        <v>1043</v>
      </c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customFormat="false" ht="23.25" hidden="false" customHeight="true" outlineLevel="0" collapsed="false">
      <c r="A24" s="17"/>
      <c r="B24" s="54"/>
      <c r="C24" s="27" t="s">
        <v>29</v>
      </c>
      <c r="D24" s="27"/>
      <c r="E24" s="55"/>
      <c r="F24" s="56" t="n">
        <v>218</v>
      </c>
      <c r="G24" s="56"/>
      <c r="H24" s="57" t="n">
        <v>644</v>
      </c>
      <c r="I24" s="56" t="n">
        <f aca="false">F24*SQRT($AW$12)</f>
        <v>4746.19595044284</v>
      </c>
      <c r="J24" s="62"/>
      <c r="K24" s="55"/>
      <c r="L24" s="56" t="n">
        <v>553</v>
      </c>
      <c r="M24" s="56"/>
      <c r="N24" s="57" t="n">
        <v>644</v>
      </c>
      <c r="O24" s="56" t="n">
        <f aca="false">L24*SQRT($AW$12)</f>
        <v>12039.6622045637</v>
      </c>
      <c r="P24" s="62"/>
      <c r="Q24" s="55"/>
      <c r="R24" s="56" t="n">
        <v>684</v>
      </c>
      <c r="S24" s="56"/>
      <c r="T24" s="57" t="n">
        <v>644</v>
      </c>
      <c r="U24" s="56" t="n">
        <f aca="false">R24*SQRT($AW$12)</f>
        <v>14891.7340830408</v>
      </c>
      <c r="V24" s="62"/>
      <c r="W24" s="55"/>
      <c r="X24" s="56" t="n">
        <v>196</v>
      </c>
      <c r="Y24" s="56"/>
      <c r="Z24" s="57" t="n">
        <v>644</v>
      </c>
      <c r="AA24" s="56" t="n">
        <f aca="false">X24*SQRT($AW$12)</f>
        <v>4267.22204718714</v>
      </c>
      <c r="AB24" s="62"/>
      <c r="AC24" s="55"/>
      <c r="AD24" s="56" t="n">
        <v>1</v>
      </c>
      <c r="AE24" s="56"/>
      <c r="AF24" s="57" t="n">
        <v>828</v>
      </c>
      <c r="AG24" s="56" t="n">
        <f aca="false">AD24*SQRT(AF24)</f>
        <v>28.7749891398763</v>
      </c>
      <c r="AH24" s="62"/>
      <c r="AI24" s="55"/>
      <c r="AJ24" s="57" t="n">
        <v>644</v>
      </c>
      <c r="AK24" s="56" t="n">
        <v>30267</v>
      </c>
      <c r="AL24" s="62"/>
      <c r="AM24" s="55"/>
      <c r="AN24" s="56" t="n">
        <v>1</v>
      </c>
      <c r="AO24" s="56"/>
      <c r="AP24" s="57" t="n">
        <v>828</v>
      </c>
      <c r="AQ24" s="56" t="n">
        <f aca="false">AN24*SQRT(AP24)</f>
        <v>28.7749891398763</v>
      </c>
      <c r="AR24" s="60"/>
      <c r="AS24" s="17"/>
      <c r="AT24" s="17"/>
      <c r="AU24" s="17"/>
      <c r="AV24" s="17"/>
      <c r="AW24" s="17" t="n">
        <v>1040</v>
      </c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</row>
    <row r="25" customFormat="false" ht="21.75" hidden="false" customHeight="true" outlineLevel="0" collapsed="false">
      <c r="B25" s="63"/>
      <c r="C25" s="64"/>
      <c r="D25" s="65" t="s">
        <v>30</v>
      </c>
      <c r="E25" s="65"/>
      <c r="F25" s="66" t="n">
        <f aca="false">SQRT(SUMSQ(F12:F24))</f>
        <v>567.305913947669</v>
      </c>
      <c r="G25" s="66"/>
      <c r="H25" s="66"/>
      <c r="I25" s="66" t="n">
        <f aca="false">SQRT(SUMSQ(I12:I24))</f>
        <v>12351.1239974344</v>
      </c>
      <c r="J25" s="66"/>
      <c r="K25" s="65"/>
      <c r="L25" s="66" t="n">
        <f aca="false">SQRT(SUMSQ(L12:L24))</f>
        <v>996.723632708686</v>
      </c>
      <c r="M25" s="66"/>
      <c r="N25" s="66"/>
      <c r="O25" s="66" t="n">
        <f aca="false">SQRT(SUMSQ(O12:O24))</f>
        <v>21700.2094920763</v>
      </c>
      <c r="P25" s="66"/>
      <c r="Q25" s="65"/>
      <c r="R25" s="66" t="n">
        <f aca="false">SQRT(SUMSQ(R12:R24))</f>
        <v>2016.21774617723</v>
      </c>
      <c r="S25" s="66"/>
      <c r="T25" s="66"/>
      <c r="U25" s="66" t="n">
        <f aca="false">SQRT(SUMSQ(U12:U24))</f>
        <v>43896.1674409054</v>
      </c>
      <c r="V25" s="66"/>
      <c r="W25" s="65"/>
      <c r="X25" s="66" t="n">
        <f aca="false">SQRT(SUMSQ(X12:X24))</f>
        <v>1202.33647536786</v>
      </c>
      <c r="Y25" s="66"/>
      <c r="Z25" s="66"/>
      <c r="AA25" s="66" t="n">
        <f aca="false">SQRT(SUMSQ(AA12:AA24))</f>
        <v>26176.7179378928</v>
      </c>
      <c r="AB25" s="66"/>
      <c r="AC25" s="65"/>
      <c r="AD25" s="66" t="n">
        <f aca="false">SQRT(SUMSQ(AD12:AD24))</f>
        <v>49.132473986153</v>
      </c>
      <c r="AE25" s="66"/>
      <c r="AF25" s="66"/>
      <c r="AG25" s="66" t="n">
        <f aca="false">SQRT(SUMSQ(AG12:AG24))</f>
        <v>1307.97515266919</v>
      </c>
      <c r="AH25" s="66"/>
      <c r="AI25" s="65"/>
      <c r="AJ25" s="66"/>
      <c r="AK25" s="66" t="n">
        <f aca="false">SQRT(SUMSQ(AK12:AK24))</f>
        <v>75912.5974064911</v>
      </c>
      <c r="AL25" s="66"/>
      <c r="AM25" s="65"/>
      <c r="AN25" s="66" t="n">
        <f aca="false">SQRT(SUMSQ(AN12:AN24))</f>
        <v>49.132473986153</v>
      </c>
      <c r="AO25" s="66"/>
      <c r="AP25" s="66"/>
      <c r="AQ25" s="66" t="n">
        <f aca="false">SQRT(SUMSQ(AQ12:AQ24))</f>
        <v>1307.97515266919</v>
      </c>
      <c r="AR25" s="67"/>
      <c r="AS25" s="17"/>
      <c r="AT25" s="17"/>
      <c r="AU25" s="68" t="n">
        <f aca="false">SQRT(SUMSQ(I25,O25,U25,AK25,AQ25))</f>
        <v>91185.2845364865</v>
      </c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</row>
  </sheetData>
  <mergeCells count="29">
    <mergeCell ref="B1:AR1"/>
    <mergeCell ref="B2:AR2"/>
    <mergeCell ref="F6:I6"/>
    <mergeCell ref="L6:O6"/>
    <mergeCell ref="R6:U6"/>
    <mergeCell ref="X6:AA6"/>
    <mergeCell ref="AB6:AC6"/>
    <mergeCell ref="AD6:AH6"/>
    <mergeCell ref="AK6:AL6"/>
    <mergeCell ref="AN6:AQ6"/>
    <mergeCell ref="F7:I7"/>
    <mergeCell ref="J7:K7"/>
    <mergeCell ref="L7:O7"/>
    <mergeCell ref="P7:Q7"/>
    <mergeCell ref="R7:U7"/>
    <mergeCell ref="V7:W7"/>
    <mergeCell ref="X7:AA7"/>
    <mergeCell ref="AB7:AC7"/>
    <mergeCell ref="AD7:AG7"/>
    <mergeCell ref="AH7:AJ7"/>
    <mergeCell ref="AL7:AM7"/>
    <mergeCell ref="AN7:AQ7"/>
    <mergeCell ref="C9:D9"/>
    <mergeCell ref="J9:K9"/>
    <mergeCell ref="P9:Q9"/>
    <mergeCell ref="V9:W9"/>
    <mergeCell ref="AB9:AC9"/>
    <mergeCell ref="AH9:AJ9"/>
    <mergeCell ref="AL9:AM9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8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6:I1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I7" activeCellId="0" sqref="I7"/>
    </sheetView>
  </sheetViews>
  <sheetFormatPr defaultColWidth="9.0546875" defaultRowHeight="12.75" customHeight="true" zeroHeight="false" outlineLevelRow="0" outlineLevelCol="0"/>
  <sheetData>
    <row r="6" customFormat="false" ht="12.75" hidden="false" customHeight="false" outlineLevel="0" collapsed="false">
      <c r="I6" s="0" t="n">
        <f aca="false">H10/SQRT(2)</f>
        <v>14.142135623731</v>
      </c>
    </row>
    <row r="9" customFormat="false" ht="12.75" hidden="false" customHeight="false" outlineLevel="0" collapsed="false">
      <c r="G9" s="0" t="n">
        <v>1</v>
      </c>
      <c r="H9" s="0" t="n">
        <v>2</v>
      </c>
      <c r="I9" s="0" t="n">
        <v>3</v>
      </c>
    </row>
    <row r="10" customFormat="false" ht="12.75" hidden="false" customHeight="false" outlineLevel="0" collapsed="false">
      <c r="F10" s="0" t="s">
        <v>31</v>
      </c>
      <c r="G10" s="0" t="n">
        <v>10</v>
      </c>
      <c r="H10" s="0" t="n">
        <v>20</v>
      </c>
      <c r="I10" s="69" t="n">
        <f aca="false">SQRT(I11)</f>
        <v>14.142135623731</v>
      </c>
    </row>
    <row r="11" customFormat="false" ht="12.75" hidden="false" customHeight="false" outlineLevel="0" collapsed="false">
      <c r="F11" s="0" t="s">
        <v>32</v>
      </c>
      <c r="G11" s="0" t="n">
        <f aca="false">G10^2</f>
        <v>100</v>
      </c>
      <c r="H11" s="0" t="n">
        <f aca="false">H10^2</f>
        <v>400</v>
      </c>
      <c r="I11" s="0" t="n">
        <v>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2000-12-06T20:01:16Z</dcterms:created>
  <dc:creator>Enron Technology</dc:creator>
  <dc:description/>
  <dc:language>en-US</dc:language>
  <cp:lastModifiedBy>kdodson</cp:lastModifiedBy>
  <cp:lastPrinted>2001-05-25T12:23:41Z</cp:lastPrinted>
  <dcterms:modified xsi:type="dcterms:W3CDTF">2001-05-29T13:40:57Z</dcterms:modified>
  <cp:revision>0</cp:revision>
  <dc:subject/>
  <dc:title/>
</cp:coreProperties>
</file>