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 Extract" sheetId="1" state="visible" r:id="rId3"/>
    <sheet name="Cust Extract" sheetId="2" state="visible" r:id="rId4"/>
    <sheet name="E View" sheetId="3" state="visible" r:id="rId5"/>
    <sheet name="A View" sheetId="4" state="visible" r:id="rId6"/>
    <sheet name="M View" sheetId="5" state="visible" r:id="rId7"/>
  </sheets>
  <definedNames>
    <definedName function="false" hidden="true" localSheetId="3" name="_xlnm._FilterDatabase" vbProcedure="false">'A View'!$A$1:$J$91</definedName>
    <definedName function="false" hidden="true" localSheetId="2" name="_xlnm._FilterDatabase" vbProcedure="false">'E View'!$A$1:$J$94</definedName>
    <definedName function="false" hidden="true" localSheetId="4" name="_xlnm._FilterDatabase" vbProcedure="false">'M View'!$A$1:$J$91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<sst xmlns="http://schemas.openxmlformats.org/spreadsheetml/2006/main" count="407" uniqueCount="61">
  <si>
    <t xml:space="preserve">SETLMT_ENTITY_CD</t>
  </si>
  <si>
    <t xml:space="preserve">Prod_mo</t>
  </si>
  <si>
    <t xml:space="preserve">TRANSACTION_TYPE_CD</t>
  </si>
  <si>
    <t xml:space="preserve">LEDGER_DT</t>
  </si>
  <si>
    <t xml:space="preserve">SumOfSETLMT_AMT</t>
  </si>
  <si>
    <t xml:space="preserve">Revenue/Expense</t>
  </si>
  <si>
    <t xml:space="preserve">Absolute Value</t>
  </si>
  <si>
    <t xml:space="preserve">CAISO</t>
  </si>
  <si>
    <t xml:space="preserve">08/2000</t>
  </si>
  <si>
    <t xml:space="preserve">A</t>
  </si>
  <si>
    <t xml:space="preserve">E</t>
  </si>
  <si>
    <t xml:space="preserve">M</t>
  </si>
  <si>
    <t xml:space="preserve">COUNTERPARTY_SHORT_NM</t>
  </si>
  <si>
    <t xml:space="preserve">ARCO</t>
  </si>
  <si>
    <t xml:space="preserve">AVISTA-WWP</t>
  </si>
  <si>
    <t xml:space="preserve">CRC</t>
  </si>
  <si>
    <t xml:space="preserve">CSU</t>
  </si>
  <si>
    <t xml:space="preserve">DELANO</t>
  </si>
  <si>
    <t xml:space="preserve">ECTltCA</t>
  </si>
  <si>
    <t xml:space="preserve">ECTltNW</t>
  </si>
  <si>
    <t xml:space="preserve">ECTltSW</t>
  </si>
  <si>
    <t xml:space="preserve">ECTltWM</t>
  </si>
  <si>
    <t xml:space="preserve">ECTltWTTRA</t>
  </si>
  <si>
    <t xml:space="preserve">ECTRT</t>
  </si>
  <si>
    <t xml:space="preserve">ECTstBOM</t>
  </si>
  <si>
    <t xml:space="preserve">ECTstCA</t>
  </si>
  <si>
    <t xml:space="preserve">ECTstCA2</t>
  </si>
  <si>
    <t xml:space="preserve">ECTstNW</t>
  </si>
  <si>
    <t xml:space="preserve">ECTstSW</t>
  </si>
  <si>
    <t xml:space="preserve">EES</t>
  </si>
  <si>
    <t xml:space="preserve">EES_1</t>
  </si>
  <si>
    <t xml:space="preserve">EES_2</t>
  </si>
  <si>
    <t xml:space="preserve">EES_3</t>
  </si>
  <si>
    <t xml:space="preserve">EPE</t>
  </si>
  <si>
    <t xml:space="preserve">EWEB</t>
  </si>
  <si>
    <t xml:space="preserve">HARBOR</t>
  </si>
  <si>
    <t xml:space="preserve">LP</t>
  </si>
  <si>
    <t xml:space="preserve">LV COGEN</t>
  </si>
  <si>
    <t xml:space="preserve">PAC</t>
  </si>
  <si>
    <t xml:space="preserve">PGES</t>
  </si>
  <si>
    <t xml:space="preserve">SAGUARO</t>
  </si>
  <si>
    <t xml:space="preserve">SCL</t>
  </si>
  <si>
    <t xml:space="preserve">SNOHOMISH</t>
  </si>
  <si>
    <t xml:space="preserve">TACOMA</t>
  </si>
  <si>
    <t xml:space="preserve">TOSCO</t>
  </si>
  <si>
    <t xml:space="preserve">TRANSALTA</t>
  </si>
  <si>
    <t xml:space="preserve">VEA</t>
  </si>
  <si>
    <t xml:space="preserve">Wheelabrat</t>
  </si>
  <si>
    <t xml:space="preserve">WheelSHAST</t>
  </si>
  <si>
    <t xml:space="preserve">Willamette</t>
  </si>
  <si>
    <t xml:space="preserve">Producton Month</t>
  </si>
  <si>
    <t xml:space="preserve">Settlement Entity</t>
  </si>
  <si>
    <t xml:space="preserve">Customer</t>
  </si>
  <si>
    <t xml:space="preserve">Settlement Type</t>
  </si>
  <si>
    <t xml:space="preserve">Accounting Date</t>
  </si>
  <si>
    <t xml:space="preserve">Payment/Invoice Date</t>
  </si>
  <si>
    <t xml:space="preserve">Dollar Amount</t>
  </si>
  <si>
    <t xml:space="preserve">Transaction Type</t>
  </si>
  <si>
    <t xml:space="preserve">Comments</t>
  </si>
  <si>
    <t xml:space="preserve">Revenue</t>
  </si>
  <si>
    <t xml:space="preserve">Expense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</si>
</sst>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dd\-mmm\-yy"/>
    <numFmt numFmtId="167" formatCode="m/d/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3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8.41"/>
    <col collapsed="false" customWidth="true" hidden="false" outlineLevel="0" max="3" min="3" style="0" width="23.7"/>
    <col collapsed="false" customWidth="true" hidden="false" outlineLevel="0" max="4" min="4" style="0" width="11.85"/>
    <col collapsed="false" customWidth="true" hidden="false" outlineLevel="0" max="5" min="5" style="1" width="18.99"/>
    <col collapsed="false" customWidth="true" hidden="false" outlineLevel="0" max="6" min="6" style="0" width="15.99"/>
    <col collapsed="false" customWidth="true" hidden="false" outlineLevel="0" max="7" min="7" style="0" width="14.99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</row>
    <row r="2" customFormat="false" ht="12.75" hidden="false" customHeight="false" outlineLevel="0" collapsed="false">
      <c r="A2" s="5" t="s">
        <v>7</v>
      </c>
      <c r="B2" s="5" t="s">
        <v>8</v>
      </c>
      <c r="C2" s="5" t="s">
        <v>9</v>
      </c>
      <c r="D2" s="6" t="n">
        <v>36831</v>
      </c>
      <c r="E2" s="7" t="n">
        <v>-118913050.33408</v>
      </c>
      <c r="F2" s="0" t="str">
        <f aca="false">IF(E2&gt;=0,"E","R")</f>
        <v>R</v>
      </c>
      <c r="G2" s="1" t="n">
        <f aca="false">ABS(E2)</f>
        <v>118913050.33408</v>
      </c>
    </row>
    <row r="3" customFormat="false" ht="12.75" hidden="false" customHeight="false" outlineLevel="0" collapsed="false">
      <c r="A3" s="5" t="s">
        <v>7</v>
      </c>
      <c r="B3" s="5" t="s">
        <v>8</v>
      </c>
      <c r="C3" s="5" t="s">
        <v>10</v>
      </c>
      <c r="D3" s="6" t="n">
        <v>36739</v>
      </c>
      <c r="E3" s="7" t="n">
        <v>-100652322.030054</v>
      </c>
      <c r="F3" s="0" t="str">
        <f aca="false">IF(E3&gt;=0,"E","R")</f>
        <v>R</v>
      </c>
      <c r="G3" s="1" t="n">
        <f aca="false">ABS(E3)</f>
        <v>100652322.030054</v>
      </c>
      <c r="H3" s="5"/>
      <c r="I3" s="5"/>
      <c r="J3" s="6"/>
      <c r="K3" s="8"/>
    </row>
    <row r="4" customFormat="false" ht="12.75" hidden="false" customHeight="false" outlineLevel="0" collapsed="false">
      <c r="A4" s="5" t="s">
        <v>7</v>
      </c>
      <c r="B4" s="5" t="s">
        <v>8</v>
      </c>
      <c r="C4" s="5" t="s">
        <v>11</v>
      </c>
      <c r="D4" s="6" t="n">
        <v>36831</v>
      </c>
      <c r="E4" s="7" t="n">
        <v>1268554.69999999</v>
      </c>
      <c r="F4" s="0" t="str">
        <f aca="false">IF(E4&gt;=0,"E","R")</f>
        <v>E</v>
      </c>
      <c r="G4" s="1" t="n">
        <f aca="false">ABS(E4)</f>
        <v>1268554.69999999</v>
      </c>
      <c r="H4" s="5"/>
      <c r="I4" s="5"/>
      <c r="J4" s="6"/>
      <c r="K4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8.41"/>
    <col collapsed="false" customWidth="true" hidden="false" outlineLevel="0" max="3" min="3" style="0" width="27.7"/>
    <col collapsed="false" customWidth="true" hidden="false" outlineLevel="0" max="4" min="4" style="0" width="23.7"/>
    <col collapsed="false" customWidth="true" hidden="false" outlineLevel="0" max="5" min="5" style="0" width="11.85"/>
    <col collapsed="false" customWidth="true" hidden="false" outlineLevel="0" max="6" min="6" style="1" width="18.99"/>
    <col collapsed="false" customWidth="true" hidden="false" outlineLevel="0" max="7" min="7" style="0" width="15.99"/>
    <col collapsed="false" customWidth="true" hidden="false" outlineLevel="0" max="8" min="8" style="0" width="13.99"/>
  </cols>
  <sheetData>
    <row r="1" customFormat="false" ht="12.75" hidden="false" customHeight="false" outlineLevel="0" collapsed="false">
      <c r="A1" s="9" t="s">
        <v>0</v>
      </c>
      <c r="B1" s="9" t="s">
        <v>1</v>
      </c>
      <c r="C1" s="9" t="s">
        <v>12</v>
      </c>
      <c r="D1" s="9" t="s">
        <v>2</v>
      </c>
      <c r="E1" s="9" t="s">
        <v>3</v>
      </c>
      <c r="F1" s="3" t="s">
        <v>4</v>
      </c>
      <c r="G1" s="4" t="s">
        <v>5</v>
      </c>
      <c r="H1" s="4" t="s">
        <v>6</v>
      </c>
    </row>
    <row r="2" customFormat="false" ht="12.75" hidden="false" customHeight="false" outlineLevel="0" collapsed="false">
      <c r="A2" s="10" t="s">
        <v>7</v>
      </c>
      <c r="B2" s="10" t="s">
        <v>8</v>
      </c>
      <c r="C2" s="10"/>
      <c r="D2" s="10" t="s">
        <v>10</v>
      </c>
      <c r="E2" s="11" t="n">
        <v>36739</v>
      </c>
      <c r="F2" s="7" t="n">
        <v>0</v>
      </c>
      <c r="G2" s="0" t="str">
        <f aca="false">IF(F2&gt;=0,"R","E")</f>
        <v>R</v>
      </c>
      <c r="H2" s="1" t="n">
        <f aca="false">ABS(F2)</f>
        <v>0</v>
      </c>
    </row>
    <row r="3" customFormat="false" ht="12.75" hidden="false" customHeight="false" outlineLevel="0" collapsed="false">
      <c r="A3" s="10" t="s">
        <v>7</v>
      </c>
      <c r="B3" s="10" t="s">
        <v>8</v>
      </c>
      <c r="C3" s="10" t="s">
        <v>13</v>
      </c>
      <c r="D3" s="10" t="s">
        <v>9</v>
      </c>
      <c r="E3" s="11" t="n">
        <v>36831</v>
      </c>
      <c r="F3" s="7" t="n">
        <v>-509867.297109888</v>
      </c>
      <c r="G3" s="0" t="str">
        <f aca="false">IF(F3&gt;=0,"R","E")</f>
        <v>E</v>
      </c>
      <c r="H3" s="1" t="n">
        <f aca="false">ABS(F3)</f>
        <v>509867.297109888</v>
      </c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13</v>
      </c>
      <c r="D4" s="10" t="s">
        <v>10</v>
      </c>
      <c r="E4" s="11" t="n">
        <v>36739</v>
      </c>
      <c r="F4" s="7" t="n">
        <v>-320469.635365144</v>
      </c>
      <c r="G4" s="0" t="str">
        <f aca="false">IF(F4&gt;=0,"R","E")</f>
        <v>E</v>
      </c>
      <c r="H4" s="1" t="n">
        <f aca="false">ABS(F4)</f>
        <v>320469.635365144</v>
      </c>
    </row>
    <row r="5" customFormat="false" ht="12.75" hidden="false" customHeight="false" outlineLevel="0" collapsed="false">
      <c r="A5" s="10" t="s">
        <v>7</v>
      </c>
      <c r="B5" s="10" t="s">
        <v>8</v>
      </c>
      <c r="C5" s="10" t="s">
        <v>14</v>
      </c>
      <c r="D5" s="10" t="s">
        <v>9</v>
      </c>
      <c r="E5" s="11" t="n">
        <v>36831</v>
      </c>
      <c r="F5" s="7" t="n">
        <v>-1472096.91791345</v>
      </c>
      <c r="G5" s="0" t="str">
        <f aca="false">IF(F5&gt;=0,"R","E")</f>
        <v>E</v>
      </c>
      <c r="H5" s="1" t="n">
        <f aca="false">ABS(F5)</f>
        <v>1472096.91791345</v>
      </c>
    </row>
    <row r="6" customFormat="false" ht="12.75" hidden="false" customHeight="false" outlineLevel="0" collapsed="false">
      <c r="A6" s="10" t="s">
        <v>7</v>
      </c>
      <c r="B6" s="10" t="s">
        <v>8</v>
      </c>
      <c r="C6" s="10" t="s">
        <v>14</v>
      </c>
      <c r="D6" s="10" t="s">
        <v>10</v>
      </c>
      <c r="E6" s="11" t="n">
        <v>36739</v>
      </c>
      <c r="F6" s="7" t="n">
        <v>-1501920.97237605</v>
      </c>
      <c r="G6" s="0" t="str">
        <f aca="false">IF(F6&gt;=0,"R","E")</f>
        <v>E</v>
      </c>
      <c r="H6" s="1" t="n">
        <f aca="false">ABS(F6)</f>
        <v>1501920.97237605</v>
      </c>
    </row>
    <row r="7" customFormat="false" ht="12.75" hidden="false" customHeight="false" outlineLevel="0" collapsed="false">
      <c r="A7" s="10" t="s">
        <v>7</v>
      </c>
      <c r="B7" s="10" t="s">
        <v>8</v>
      </c>
      <c r="C7" s="10" t="s">
        <v>14</v>
      </c>
      <c r="D7" s="10" t="s">
        <v>11</v>
      </c>
      <c r="E7" s="11" t="n">
        <v>36831</v>
      </c>
      <c r="F7" s="7" t="n">
        <v>-0.0002</v>
      </c>
      <c r="G7" s="0" t="str">
        <f aca="false">IF(F7&gt;=0,"R","E")</f>
        <v>E</v>
      </c>
      <c r="H7" s="1" t="n">
        <f aca="false">ABS(F7)</f>
        <v>0.0002</v>
      </c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15</v>
      </c>
      <c r="D8" s="10" t="s">
        <v>9</v>
      </c>
      <c r="E8" s="11" t="n">
        <v>36831</v>
      </c>
      <c r="F8" s="7" t="n">
        <v>-4673.71851334</v>
      </c>
      <c r="G8" s="0" t="str">
        <f aca="false">IF(F8&gt;=0,"R","E")</f>
        <v>E</v>
      </c>
      <c r="H8" s="1" t="n">
        <f aca="false">ABS(F8)</f>
        <v>4673.71851334</v>
      </c>
    </row>
    <row r="9" customFormat="false" ht="12.75" hidden="false" customHeight="false" outlineLevel="0" collapsed="false">
      <c r="A9" s="10" t="s">
        <v>7</v>
      </c>
      <c r="B9" s="10" t="s">
        <v>8</v>
      </c>
      <c r="C9" s="10" t="s">
        <v>15</v>
      </c>
      <c r="D9" s="10" t="s">
        <v>10</v>
      </c>
      <c r="E9" s="11" t="n">
        <v>36739</v>
      </c>
      <c r="F9" s="7" t="n">
        <v>-4731.58858666</v>
      </c>
      <c r="G9" s="0" t="str">
        <f aca="false">IF(F9&gt;=0,"R","E")</f>
        <v>E</v>
      </c>
      <c r="H9" s="1" t="n">
        <f aca="false">ABS(F9)</f>
        <v>4731.58858666</v>
      </c>
    </row>
    <row r="10" customFormat="false" ht="12.75" hidden="false" customHeight="false" outlineLevel="0" collapsed="false">
      <c r="A10" s="10" t="s">
        <v>7</v>
      </c>
      <c r="B10" s="10" t="s">
        <v>8</v>
      </c>
      <c r="C10" s="10" t="s">
        <v>16</v>
      </c>
      <c r="D10" s="10" t="s">
        <v>9</v>
      </c>
      <c r="E10" s="11" t="n">
        <v>36831</v>
      </c>
      <c r="F10" s="7" t="n">
        <v>-27063.6993</v>
      </c>
      <c r="G10" s="0" t="str">
        <f aca="false">IF(F10&gt;=0,"R","E")</f>
        <v>E</v>
      </c>
      <c r="H10" s="1" t="n">
        <f aca="false">ABS(F10)</f>
        <v>27063.6993</v>
      </c>
    </row>
    <row r="11" customFormat="false" ht="12.75" hidden="false" customHeight="false" outlineLevel="0" collapsed="false">
      <c r="A11" s="10" t="s">
        <v>7</v>
      </c>
      <c r="B11" s="10" t="s">
        <v>8</v>
      </c>
      <c r="C11" s="10" t="s">
        <v>16</v>
      </c>
      <c r="D11" s="10" t="s">
        <v>10</v>
      </c>
      <c r="E11" s="11" t="n">
        <v>36739</v>
      </c>
      <c r="F11" s="7" t="n">
        <v>-23223.0759654</v>
      </c>
      <c r="G11" s="0" t="str">
        <f aca="false">IF(F11&gt;=0,"R","E")</f>
        <v>E</v>
      </c>
      <c r="H11" s="1" t="n">
        <f aca="false">ABS(F11)</f>
        <v>23223.0759654</v>
      </c>
    </row>
    <row r="12" customFormat="false" ht="12.75" hidden="false" customHeight="false" outlineLevel="0" collapsed="false">
      <c r="A12" s="10" t="s">
        <v>7</v>
      </c>
      <c r="B12" s="10" t="s">
        <v>8</v>
      </c>
      <c r="C12" s="10" t="s">
        <v>17</v>
      </c>
      <c r="D12" s="10" t="s">
        <v>9</v>
      </c>
      <c r="E12" s="11" t="n">
        <v>36831</v>
      </c>
      <c r="F12" s="7" t="n">
        <v>-162511.555174819</v>
      </c>
      <c r="G12" s="0" t="str">
        <f aca="false">IF(F12&gt;=0,"R","E")</f>
        <v>E</v>
      </c>
      <c r="H12" s="1" t="n">
        <f aca="false">ABS(F12)</f>
        <v>162511.555174819</v>
      </c>
    </row>
    <row r="13" customFormat="false" ht="12.75" hidden="false" customHeight="false" outlineLevel="0" collapsed="false">
      <c r="A13" s="10" t="s">
        <v>7</v>
      </c>
      <c r="B13" s="10" t="s">
        <v>8</v>
      </c>
      <c r="C13" s="10" t="s">
        <v>17</v>
      </c>
      <c r="D13" s="10" t="s">
        <v>10</v>
      </c>
      <c r="E13" s="11" t="n">
        <v>36739</v>
      </c>
      <c r="F13" s="7" t="n">
        <v>-11913.9381904926</v>
      </c>
      <c r="G13" s="0" t="str">
        <f aca="false">IF(F13&gt;=0,"R","E")</f>
        <v>E</v>
      </c>
      <c r="H13" s="1" t="n">
        <f aca="false">ABS(F13)</f>
        <v>11913.9381904926</v>
      </c>
    </row>
    <row r="14" customFormat="false" ht="12.75" hidden="false" customHeight="false" outlineLevel="0" collapsed="false">
      <c r="A14" s="10" t="s">
        <v>7</v>
      </c>
      <c r="B14" s="10" t="s">
        <v>8</v>
      </c>
      <c r="C14" s="10" t="s">
        <v>17</v>
      </c>
      <c r="D14" s="10" t="s">
        <v>11</v>
      </c>
      <c r="E14" s="11" t="n">
        <v>36831</v>
      </c>
      <c r="F14" s="7" t="n">
        <v>-0.3222</v>
      </c>
      <c r="G14" s="0" t="str">
        <f aca="false">IF(F14&gt;=0,"R","E")</f>
        <v>E</v>
      </c>
      <c r="H14" s="1" t="n">
        <f aca="false">ABS(F14)</f>
        <v>0.3222</v>
      </c>
    </row>
    <row r="15" customFormat="false" ht="12.75" hidden="false" customHeight="false" outlineLevel="0" collapsed="false">
      <c r="A15" s="10" t="s">
        <v>7</v>
      </c>
      <c r="B15" s="10" t="s">
        <v>8</v>
      </c>
      <c r="C15" s="10" t="s">
        <v>18</v>
      </c>
      <c r="D15" s="10" t="s">
        <v>9</v>
      </c>
      <c r="E15" s="11" t="n">
        <v>36831</v>
      </c>
      <c r="F15" s="7" t="n">
        <v>-1895430.35258346</v>
      </c>
      <c r="G15" s="0" t="str">
        <f aca="false">IF(F15&gt;=0,"R","E")</f>
        <v>E</v>
      </c>
      <c r="H15" s="1" t="n">
        <f aca="false">ABS(F15)</f>
        <v>1895430.35258346</v>
      </c>
    </row>
    <row r="16" customFormat="false" ht="12.75" hidden="false" customHeight="false" outlineLevel="0" collapsed="false">
      <c r="A16" s="10" t="s">
        <v>7</v>
      </c>
      <c r="B16" s="10" t="s">
        <v>8</v>
      </c>
      <c r="C16" s="10" t="s">
        <v>18</v>
      </c>
      <c r="D16" s="10" t="s">
        <v>10</v>
      </c>
      <c r="E16" s="11" t="n">
        <v>36739</v>
      </c>
      <c r="F16" s="7" t="n">
        <v>-1897727.01185346</v>
      </c>
      <c r="G16" s="0" t="str">
        <f aca="false">IF(F16&gt;=0,"R","E")</f>
        <v>E</v>
      </c>
      <c r="H16" s="1" t="n">
        <f aca="false">ABS(F16)</f>
        <v>1897727.01185346</v>
      </c>
    </row>
    <row r="17" customFormat="false" ht="12.75" hidden="false" customHeight="false" outlineLevel="0" collapsed="false">
      <c r="A17" s="10" t="s">
        <v>7</v>
      </c>
      <c r="B17" s="10" t="s">
        <v>8</v>
      </c>
      <c r="C17" s="10" t="s">
        <v>19</v>
      </c>
      <c r="D17" s="10" t="s">
        <v>9</v>
      </c>
      <c r="E17" s="11" t="n">
        <v>36831</v>
      </c>
      <c r="F17" s="7" t="n">
        <v>-4977084.75595065</v>
      </c>
      <c r="G17" s="0" t="str">
        <f aca="false">IF(F17&gt;=0,"R","E")</f>
        <v>E</v>
      </c>
      <c r="H17" s="1" t="n">
        <f aca="false">ABS(F17)</f>
        <v>4977084.75595065</v>
      </c>
    </row>
    <row r="18" customFormat="false" ht="12.75" hidden="false" customHeight="false" outlineLevel="0" collapsed="false">
      <c r="A18" s="10" t="s">
        <v>7</v>
      </c>
      <c r="B18" s="10" t="s">
        <v>8</v>
      </c>
      <c r="C18" s="10" t="s">
        <v>19</v>
      </c>
      <c r="D18" s="10" t="s">
        <v>10</v>
      </c>
      <c r="E18" s="11" t="n">
        <v>36739</v>
      </c>
      <c r="F18" s="7" t="n">
        <v>-4915869.8240585</v>
      </c>
      <c r="G18" s="0" t="str">
        <f aca="false">IF(F18&gt;=0,"R","E")</f>
        <v>E</v>
      </c>
      <c r="H18" s="1" t="n">
        <f aca="false">ABS(F18)</f>
        <v>4915869.8240585</v>
      </c>
    </row>
    <row r="19" customFormat="false" ht="12.75" hidden="false" customHeight="false" outlineLevel="0" collapsed="false">
      <c r="A19" s="10" t="s">
        <v>7</v>
      </c>
      <c r="B19" s="10" t="s">
        <v>8</v>
      </c>
      <c r="C19" s="10" t="s">
        <v>19</v>
      </c>
      <c r="D19" s="10" t="s">
        <v>11</v>
      </c>
      <c r="E19" s="11" t="n">
        <v>36831</v>
      </c>
      <c r="F19" s="7" t="n">
        <v>-151.9672</v>
      </c>
      <c r="G19" s="0" t="str">
        <f aca="false">IF(F19&gt;=0,"R","E")</f>
        <v>E</v>
      </c>
      <c r="H19" s="1" t="n">
        <f aca="false">ABS(F19)</f>
        <v>151.9672</v>
      </c>
    </row>
    <row r="20" customFormat="false" ht="12.75" hidden="false" customHeight="false" outlineLevel="0" collapsed="false">
      <c r="A20" s="10" t="s">
        <v>7</v>
      </c>
      <c r="B20" s="10" t="s">
        <v>8</v>
      </c>
      <c r="C20" s="10" t="s">
        <v>20</v>
      </c>
      <c r="D20" s="10" t="s">
        <v>9</v>
      </c>
      <c r="E20" s="11" t="n">
        <v>36831</v>
      </c>
      <c r="F20" s="7" t="n">
        <v>-8645894.933636</v>
      </c>
      <c r="G20" s="0" t="str">
        <f aca="false">IF(F20&gt;=0,"R","E")</f>
        <v>E</v>
      </c>
      <c r="H20" s="1" t="n">
        <f aca="false">ABS(F20)</f>
        <v>8645894.933636</v>
      </c>
    </row>
    <row r="21" customFormat="false" ht="12.75" hidden="false" customHeight="false" outlineLevel="0" collapsed="false">
      <c r="A21" s="10" t="s">
        <v>7</v>
      </c>
      <c r="B21" s="10" t="s">
        <v>8</v>
      </c>
      <c r="C21" s="10" t="s">
        <v>20</v>
      </c>
      <c r="D21" s="10" t="s">
        <v>10</v>
      </c>
      <c r="E21" s="11" t="n">
        <v>36739</v>
      </c>
      <c r="F21" s="7" t="n">
        <v>-8628297.98345169</v>
      </c>
      <c r="G21" s="0" t="str">
        <f aca="false">IF(F21&gt;=0,"R","E")</f>
        <v>E</v>
      </c>
      <c r="H21" s="1" t="n">
        <f aca="false">ABS(F21)</f>
        <v>8628297.98345169</v>
      </c>
    </row>
    <row r="22" customFormat="false" ht="12.75" hidden="false" customHeight="false" outlineLevel="0" collapsed="false">
      <c r="A22" s="10" t="s">
        <v>7</v>
      </c>
      <c r="B22" s="10" t="s">
        <v>8</v>
      </c>
      <c r="C22" s="10" t="s">
        <v>20</v>
      </c>
      <c r="D22" s="10" t="s">
        <v>11</v>
      </c>
      <c r="E22" s="11" t="n">
        <v>36831</v>
      </c>
      <c r="F22" s="7" t="n">
        <v>-21025.6693</v>
      </c>
      <c r="G22" s="0" t="str">
        <f aca="false">IF(F22&gt;=0,"R","E")</f>
        <v>E</v>
      </c>
      <c r="H22" s="1" t="n">
        <f aca="false">ABS(F22)</f>
        <v>21025.6693</v>
      </c>
    </row>
    <row r="23" customFormat="false" ht="12.75" hidden="false" customHeight="false" outlineLevel="0" collapsed="false">
      <c r="A23" s="10" t="s">
        <v>7</v>
      </c>
      <c r="B23" s="10" t="s">
        <v>8</v>
      </c>
      <c r="C23" s="10" t="s">
        <v>21</v>
      </c>
      <c r="D23" s="10" t="s">
        <v>9</v>
      </c>
      <c r="E23" s="11" t="n">
        <v>36831</v>
      </c>
      <c r="F23" s="7" t="n">
        <v>-3386942.39420673</v>
      </c>
      <c r="G23" s="0" t="str">
        <f aca="false">IF(F23&gt;=0,"R","E")</f>
        <v>E</v>
      </c>
      <c r="H23" s="1" t="n">
        <f aca="false">ABS(F23)</f>
        <v>3386942.39420673</v>
      </c>
    </row>
    <row r="24" customFormat="false" ht="12.75" hidden="false" customHeight="false" outlineLevel="0" collapsed="false">
      <c r="A24" s="10" t="s">
        <v>7</v>
      </c>
      <c r="B24" s="10" t="s">
        <v>8</v>
      </c>
      <c r="C24" s="10" t="s">
        <v>21</v>
      </c>
      <c r="D24" s="10" t="s">
        <v>10</v>
      </c>
      <c r="E24" s="11" t="n">
        <v>36739</v>
      </c>
      <c r="F24" s="7" t="n">
        <v>-3427464.47675192</v>
      </c>
      <c r="G24" s="0" t="str">
        <f aca="false">IF(F24&gt;=0,"R","E")</f>
        <v>E</v>
      </c>
      <c r="H24" s="1" t="n">
        <f aca="false">ABS(F24)</f>
        <v>3427464.47675192</v>
      </c>
    </row>
    <row r="25" customFormat="false" ht="12.75" hidden="false" customHeight="false" outlineLevel="0" collapsed="false">
      <c r="A25" s="10" t="s">
        <v>7</v>
      </c>
      <c r="B25" s="10" t="s">
        <v>8</v>
      </c>
      <c r="C25" s="10" t="s">
        <v>21</v>
      </c>
      <c r="D25" s="10" t="s">
        <v>11</v>
      </c>
      <c r="E25" s="11" t="n">
        <v>36831</v>
      </c>
      <c r="F25" s="7" t="n">
        <v>2518.429</v>
      </c>
      <c r="G25" s="0" t="str">
        <f aca="false">IF(F25&gt;=0,"R","E")</f>
        <v>R</v>
      </c>
      <c r="H25" s="1" t="n">
        <f aca="false">ABS(F25)</f>
        <v>2518.429</v>
      </c>
    </row>
    <row r="26" customFormat="false" ht="12.75" hidden="false" customHeight="false" outlineLevel="0" collapsed="false">
      <c r="A26" s="10" t="s">
        <v>7</v>
      </c>
      <c r="B26" s="10" t="s">
        <v>8</v>
      </c>
      <c r="C26" s="10" t="s">
        <v>22</v>
      </c>
      <c r="D26" s="10" t="s">
        <v>9</v>
      </c>
      <c r="E26" s="11" t="n">
        <v>36831</v>
      </c>
      <c r="F26" s="7" t="n">
        <v>-7571151.97536058</v>
      </c>
      <c r="G26" s="0" t="str">
        <f aca="false">IF(F26&gt;=0,"R","E")</f>
        <v>E</v>
      </c>
      <c r="H26" s="1" t="n">
        <f aca="false">ABS(F26)</f>
        <v>7571151.97536058</v>
      </c>
    </row>
    <row r="27" customFormat="false" ht="12.75" hidden="false" customHeight="false" outlineLevel="0" collapsed="false">
      <c r="A27" s="10" t="s">
        <v>7</v>
      </c>
      <c r="B27" s="10" t="s">
        <v>8</v>
      </c>
      <c r="C27" s="10" t="s">
        <v>22</v>
      </c>
      <c r="D27" s="10" t="s">
        <v>10</v>
      </c>
      <c r="E27" s="11" t="n">
        <v>36739</v>
      </c>
      <c r="F27" s="7" t="n">
        <v>-7581439.68900557</v>
      </c>
      <c r="G27" s="0" t="str">
        <f aca="false">IF(F27&gt;=0,"R","E")</f>
        <v>E</v>
      </c>
      <c r="H27" s="1" t="n">
        <f aca="false">ABS(F27)</f>
        <v>7581439.68900557</v>
      </c>
    </row>
    <row r="28" customFormat="false" ht="12.75" hidden="false" customHeight="false" outlineLevel="0" collapsed="false">
      <c r="A28" s="10" t="s">
        <v>7</v>
      </c>
      <c r="B28" s="10" t="s">
        <v>8</v>
      </c>
      <c r="C28" s="10" t="s">
        <v>23</v>
      </c>
      <c r="D28" s="10" t="s">
        <v>9</v>
      </c>
      <c r="E28" s="11" t="n">
        <v>36831</v>
      </c>
      <c r="F28" s="7" t="n">
        <v>-6318186.27939125</v>
      </c>
      <c r="G28" s="0" t="str">
        <f aca="false">IF(F28&gt;=0,"R","E")</f>
        <v>E</v>
      </c>
      <c r="H28" s="1" t="n">
        <f aca="false">ABS(F28)</f>
        <v>6318186.27939125</v>
      </c>
    </row>
    <row r="29" customFormat="false" ht="12.75" hidden="false" customHeight="false" outlineLevel="0" collapsed="false">
      <c r="A29" s="10" t="s">
        <v>7</v>
      </c>
      <c r="B29" s="10" t="s">
        <v>8</v>
      </c>
      <c r="C29" s="10" t="s">
        <v>23</v>
      </c>
      <c r="D29" s="10" t="s">
        <v>10</v>
      </c>
      <c r="E29" s="11" t="n">
        <v>36739</v>
      </c>
      <c r="F29" s="7" t="n">
        <v>-4808363.32572904</v>
      </c>
      <c r="G29" s="0" t="str">
        <f aca="false">IF(F29&gt;=0,"R","E")</f>
        <v>E</v>
      </c>
      <c r="H29" s="1" t="n">
        <f aca="false">ABS(F29)</f>
        <v>4808363.32572904</v>
      </c>
    </row>
    <row r="30" customFormat="false" ht="12.75" hidden="false" customHeight="false" outlineLevel="0" collapsed="false">
      <c r="A30" s="10" t="s">
        <v>7</v>
      </c>
      <c r="B30" s="10" t="s">
        <v>8</v>
      </c>
      <c r="C30" s="10" t="s">
        <v>23</v>
      </c>
      <c r="D30" s="10" t="s">
        <v>11</v>
      </c>
      <c r="E30" s="11" t="n">
        <v>36831</v>
      </c>
      <c r="F30" s="7" t="n">
        <v>461.524899999997</v>
      </c>
      <c r="G30" s="0" t="str">
        <f aca="false">IF(F30&gt;=0,"R","E")</f>
        <v>R</v>
      </c>
      <c r="H30" s="1" t="n">
        <f aca="false">ABS(F30)</f>
        <v>461.524899999997</v>
      </c>
    </row>
    <row r="31" customFormat="false" ht="12.75" hidden="false" customHeight="false" outlineLevel="0" collapsed="false">
      <c r="A31" s="10" t="s">
        <v>7</v>
      </c>
      <c r="B31" s="10" t="s">
        <v>8</v>
      </c>
      <c r="C31" s="10" t="s">
        <v>24</v>
      </c>
      <c r="D31" s="10" t="s">
        <v>9</v>
      </c>
      <c r="E31" s="11" t="n">
        <v>36831</v>
      </c>
      <c r="F31" s="7" t="n">
        <v>-925772.347962152</v>
      </c>
      <c r="G31" s="0" t="str">
        <f aca="false">IF(F31&gt;=0,"R","E")</f>
        <v>E</v>
      </c>
      <c r="H31" s="1" t="n">
        <f aca="false">ABS(F31)</f>
        <v>925772.347962152</v>
      </c>
    </row>
    <row r="32" customFormat="false" ht="12.75" hidden="false" customHeight="false" outlineLevel="0" collapsed="false">
      <c r="A32" s="10" t="s">
        <v>7</v>
      </c>
      <c r="B32" s="10" t="s">
        <v>8</v>
      </c>
      <c r="C32" s="10" t="s">
        <v>24</v>
      </c>
      <c r="D32" s="10" t="s">
        <v>10</v>
      </c>
      <c r="E32" s="11" t="n">
        <v>36739</v>
      </c>
      <c r="F32" s="7" t="n">
        <v>-744692.650886433</v>
      </c>
      <c r="G32" s="0" t="str">
        <f aca="false">IF(F32&gt;=0,"R","E")</f>
        <v>E</v>
      </c>
      <c r="H32" s="1" t="n">
        <f aca="false">ABS(F32)</f>
        <v>744692.650886433</v>
      </c>
    </row>
    <row r="33" customFormat="false" ht="12.75" hidden="false" customHeight="false" outlineLevel="0" collapsed="false">
      <c r="A33" s="10" t="s">
        <v>7</v>
      </c>
      <c r="B33" s="10" t="s">
        <v>8</v>
      </c>
      <c r="C33" s="10" t="s">
        <v>24</v>
      </c>
      <c r="D33" s="10" t="s">
        <v>11</v>
      </c>
      <c r="E33" s="11" t="n">
        <v>36831</v>
      </c>
      <c r="F33" s="7" t="n">
        <v>-13345.122</v>
      </c>
      <c r="G33" s="0" t="str">
        <f aca="false">IF(F33&gt;=0,"R","E")</f>
        <v>E</v>
      </c>
      <c r="H33" s="1" t="n">
        <f aca="false">ABS(F33)</f>
        <v>13345.122</v>
      </c>
    </row>
    <row r="34" customFormat="false" ht="12.75" hidden="false" customHeight="false" outlineLevel="0" collapsed="false">
      <c r="A34" s="10" t="s">
        <v>7</v>
      </c>
      <c r="B34" s="10" t="s">
        <v>8</v>
      </c>
      <c r="C34" s="10" t="s">
        <v>25</v>
      </c>
      <c r="D34" s="10" t="s">
        <v>9</v>
      </c>
      <c r="E34" s="11" t="n">
        <v>36831</v>
      </c>
      <c r="F34" s="7" t="n">
        <v>-40608637.3515042</v>
      </c>
      <c r="G34" s="0" t="str">
        <f aca="false">IF(F34&gt;=0,"R","E")</f>
        <v>E</v>
      </c>
      <c r="H34" s="1" t="n">
        <f aca="false">ABS(F34)</f>
        <v>40608637.3515042</v>
      </c>
    </row>
    <row r="35" customFormat="false" ht="12.75" hidden="false" customHeight="false" outlineLevel="0" collapsed="false">
      <c r="A35" s="10" t="s">
        <v>7</v>
      </c>
      <c r="B35" s="10" t="s">
        <v>8</v>
      </c>
      <c r="C35" s="10" t="s">
        <v>25</v>
      </c>
      <c r="D35" s="10" t="s">
        <v>10</v>
      </c>
      <c r="E35" s="11" t="n">
        <v>36739</v>
      </c>
      <c r="F35" s="7" t="n">
        <v>-49476157.7524652</v>
      </c>
      <c r="G35" s="0" t="str">
        <f aca="false">IF(F35&gt;=0,"R","E")</f>
        <v>E</v>
      </c>
      <c r="H35" s="1" t="n">
        <f aca="false">ABS(F35)</f>
        <v>49476157.7524652</v>
      </c>
    </row>
    <row r="36" customFormat="false" ht="12.75" hidden="false" customHeight="false" outlineLevel="0" collapsed="false">
      <c r="A36" s="10" t="s">
        <v>7</v>
      </c>
      <c r="B36" s="10" t="s">
        <v>8</v>
      </c>
      <c r="C36" s="10" t="s">
        <v>25</v>
      </c>
      <c r="D36" s="10" t="s">
        <v>11</v>
      </c>
      <c r="E36" s="11" t="n">
        <v>36831</v>
      </c>
      <c r="F36" s="7" t="n">
        <v>1439.6987</v>
      </c>
      <c r="G36" s="0" t="str">
        <f aca="false">IF(F36&gt;=0,"R","E")</f>
        <v>R</v>
      </c>
      <c r="H36" s="1" t="n">
        <f aca="false">ABS(F36)</f>
        <v>1439.6987</v>
      </c>
    </row>
    <row r="37" customFormat="false" ht="12.75" hidden="false" customHeight="false" outlineLevel="0" collapsed="false">
      <c r="A37" s="10" t="s">
        <v>7</v>
      </c>
      <c r="B37" s="10" t="s">
        <v>8</v>
      </c>
      <c r="C37" s="10" t="s">
        <v>26</v>
      </c>
      <c r="D37" s="10" t="s">
        <v>9</v>
      </c>
      <c r="E37" s="11" t="n">
        <v>36831</v>
      </c>
      <c r="F37" s="7" t="n">
        <v>-11205103.0406692</v>
      </c>
      <c r="G37" s="0" t="str">
        <f aca="false">IF(F37&gt;=0,"R","E")</f>
        <v>E</v>
      </c>
      <c r="H37" s="1" t="n">
        <f aca="false">ABS(F37)</f>
        <v>11205103.0406692</v>
      </c>
    </row>
    <row r="38" customFormat="false" ht="12.75" hidden="false" customHeight="false" outlineLevel="0" collapsed="false">
      <c r="A38" s="10" t="s">
        <v>7</v>
      </c>
      <c r="B38" s="10" t="s">
        <v>8</v>
      </c>
      <c r="C38" s="10" t="s">
        <v>26</v>
      </c>
      <c r="D38" s="10" t="s">
        <v>11</v>
      </c>
      <c r="E38" s="11" t="n">
        <v>36831</v>
      </c>
      <c r="F38" s="7" t="n">
        <v>52.8856</v>
      </c>
      <c r="G38" s="0" t="str">
        <f aca="false">IF(F38&gt;=0,"R","E")</f>
        <v>R</v>
      </c>
      <c r="H38" s="1" t="n">
        <f aca="false">ABS(F38)</f>
        <v>52.8856</v>
      </c>
    </row>
    <row r="39" customFormat="false" ht="12.75" hidden="false" customHeight="false" outlineLevel="0" collapsed="false">
      <c r="A39" s="10" t="s">
        <v>7</v>
      </c>
      <c r="B39" s="10" t="s">
        <v>8</v>
      </c>
      <c r="C39" s="10" t="s">
        <v>27</v>
      </c>
      <c r="D39" s="10" t="s">
        <v>9</v>
      </c>
      <c r="E39" s="11" t="n">
        <v>36831</v>
      </c>
      <c r="F39" s="7" t="n">
        <v>-10046438.4627283</v>
      </c>
      <c r="G39" s="0" t="str">
        <f aca="false">IF(F39&gt;=0,"R","E")</f>
        <v>E</v>
      </c>
      <c r="H39" s="1" t="n">
        <f aca="false">ABS(F39)</f>
        <v>10046438.4627283</v>
      </c>
    </row>
    <row r="40" customFormat="false" ht="12.75" hidden="false" customHeight="false" outlineLevel="0" collapsed="false">
      <c r="A40" s="10" t="s">
        <v>7</v>
      </c>
      <c r="B40" s="10" t="s">
        <v>8</v>
      </c>
      <c r="C40" s="10" t="s">
        <v>27</v>
      </c>
      <c r="D40" s="10" t="s">
        <v>10</v>
      </c>
      <c r="E40" s="11" t="n">
        <v>36739</v>
      </c>
      <c r="F40" s="7" t="n">
        <v>-9995407.54097923</v>
      </c>
      <c r="G40" s="0" t="str">
        <f aca="false">IF(F40&gt;=0,"R","E")</f>
        <v>E</v>
      </c>
      <c r="H40" s="1" t="n">
        <f aca="false">ABS(F40)</f>
        <v>9995407.54097923</v>
      </c>
    </row>
    <row r="41" customFormat="false" ht="12.75" hidden="false" customHeight="false" outlineLevel="0" collapsed="false">
      <c r="A41" s="10" t="s">
        <v>7</v>
      </c>
      <c r="B41" s="10" t="s">
        <v>8</v>
      </c>
      <c r="C41" s="10" t="s">
        <v>27</v>
      </c>
      <c r="D41" s="10" t="s">
        <v>11</v>
      </c>
      <c r="E41" s="11" t="n">
        <v>36831</v>
      </c>
      <c r="F41" s="7" t="n">
        <v>508.2215</v>
      </c>
      <c r="G41" s="0" t="str">
        <f aca="false">IF(F41&gt;=0,"R","E")</f>
        <v>R</v>
      </c>
      <c r="H41" s="1" t="n">
        <f aca="false">ABS(F41)</f>
        <v>508.2215</v>
      </c>
    </row>
    <row r="42" customFormat="false" ht="12.75" hidden="false" customHeight="false" outlineLevel="0" collapsed="false">
      <c r="A42" s="10" t="s">
        <v>7</v>
      </c>
      <c r="B42" s="10" t="s">
        <v>8</v>
      </c>
      <c r="C42" s="10" t="s">
        <v>28</v>
      </c>
      <c r="D42" s="10" t="s">
        <v>9</v>
      </c>
      <c r="E42" s="11" t="n">
        <v>36831</v>
      </c>
      <c r="F42" s="7" t="n">
        <v>-7364249.09429684</v>
      </c>
      <c r="G42" s="0" t="str">
        <f aca="false">IF(F42&gt;=0,"R","E")</f>
        <v>E</v>
      </c>
      <c r="H42" s="1" t="n">
        <f aca="false">ABS(F42)</f>
        <v>7364249.09429684</v>
      </c>
    </row>
    <row r="43" customFormat="false" ht="12.75" hidden="false" customHeight="false" outlineLevel="0" collapsed="false">
      <c r="A43" s="10" t="s">
        <v>7</v>
      </c>
      <c r="B43" s="10" t="s">
        <v>8</v>
      </c>
      <c r="C43" s="10" t="s">
        <v>28</v>
      </c>
      <c r="D43" s="10" t="s">
        <v>10</v>
      </c>
      <c r="E43" s="11" t="n">
        <v>36739</v>
      </c>
      <c r="F43" s="7" t="n">
        <v>-7293646.01985067</v>
      </c>
      <c r="G43" s="0" t="str">
        <f aca="false">IF(F43&gt;=0,"R","E")</f>
        <v>E</v>
      </c>
      <c r="H43" s="1" t="n">
        <f aca="false">ABS(F43)</f>
        <v>7293646.01985067</v>
      </c>
    </row>
    <row r="44" customFormat="false" ht="12.75" hidden="false" customHeight="false" outlineLevel="0" collapsed="false">
      <c r="A44" s="10" t="s">
        <v>7</v>
      </c>
      <c r="B44" s="10" t="s">
        <v>8</v>
      </c>
      <c r="C44" s="10" t="s">
        <v>28</v>
      </c>
      <c r="D44" s="10" t="s">
        <v>11</v>
      </c>
      <c r="E44" s="11" t="n">
        <v>36831</v>
      </c>
      <c r="F44" s="7" t="n">
        <v>-19095.7728</v>
      </c>
      <c r="G44" s="0" t="str">
        <f aca="false">IF(F44&gt;=0,"R","E")</f>
        <v>E</v>
      </c>
      <c r="H44" s="1" t="n">
        <f aca="false">ABS(F44)</f>
        <v>19095.7728</v>
      </c>
    </row>
    <row r="45" customFormat="false" ht="12.75" hidden="false" customHeight="false" outlineLevel="0" collapsed="false">
      <c r="A45" s="10" t="s">
        <v>7</v>
      </c>
      <c r="B45" s="10" t="s">
        <v>8</v>
      </c>
      <c r="C45" s="10" t="s">
        <v>29</v>
      </c>
      <c r="D45" s="10" t="s">
        <v>9</v>
      </c>
      <c r="E45" s="11" t="n">
        <v>36831</v>
      </c>
      <c r="F45" s="7" t="n">
        <v>2048225.50020624</v>
      </c>
      <c r="G45" s="0" t="str">
        <f aca="false">IF(F45&gt;=0,"R","E")</f>
        <v>R</v>
      </c>
      <c r="H45" s="1" t="n">
        <f aca="false">ABS(F45)</f>
        <v>2048225.50020624</v>
      </c>
    </row>
    <row r="46" customFormat="false" ht="12.75" hidden="false" customHeight="false" outlineLevel="0" collapsed="false">
      <c r="A46" s="10" t="s">
        <v>7</v>
      </c>
      <c r="B46" s="10" t="s">
        <v>8</v>
      </c>
      <c r="C46" s="10" t="s">
        <v>29</v>
      </c>
      <c r="D46" s="10" t="s">
        <v>10</v>
      </c>
      <c r="E46" s="11" t="n">
        <v>36739</v>
      </c>
      <c r="F46" s="7" t="n">
        <v>3712088.31592029</v>
      </c>
      <c r="G46" s="0" t="str">
        <f aca="false">IF(F46&gt;=0,"R","E")</f>
        <v>R</v>
      </c>
      <c r="H46" s="1" t="n">
        <f aca="false">ABS(F46)</f>
        <v>3712088.31592029</v>
      </c>
    </row>
    <row r="47" customFormat="false" ht="12.75" hidden="false" customHeight="false" outlineLevel="0" collapsed="false">
      <c r="A47" s="10" t="s">
        <v>7</v>
      </c>
      <c r="B47" s="10" t="s">
        <v>8</v>
      </c>
      <c r="C47" s="10" t="s">
        <v>29</v>
      </c>
      <c r="D47" s="10" t="s">
        <v>11</v>
      </c>
      <c r="E47" s="11" t="n">
        <v>36831</v>
      </c>
      <c r="F47" s="7" t="n">
        <v>366094.294600002</v>
      </c>
      <c r="G47" s="0" t="str">
        <f aca="false">IF(F47&gt;=0,"R","E")</f>
        <v>R</v>
      </c>
      <c r="H47" s="1" t="n">
        <f aca="false">ABS(F47)</f>
        <v>366094.294600002</v>
      </c>
    </row>
    <row r="48" customFormat="false" ht="12.75" hidden="false" customHeight="false" outlineLevel="0" collapsed="false">
      <c r="A48" s="10" t="s">
        <v>7</v>
      </c>
      <c r="B48" s="10" t="s">
        <v>8</v>
      </c>
      <c r="C48" s="10" t="s">
        <v>30</v>
      </c>
      <c r="D48" s="10" t="s">
        <v>9</v>
      </c>
      <c r="E48" s="11" t="n">
        <v>36831</v>
      </c>
      <c r="F48" s="7" t="n">
        <v>-237465.659747062</v>
      </c>
      <c r="G48" s="0" t="str">
        <f aca="false">IF(F48&gt;=0,"R","E")</f>
        <v>E</v>
      </c>
      <c r="H48" s="1" t="n">
        <f aca="false">ABS(F48)</f>
        <v>237465.659747062</v>
      </c>
    </row>
    <row r="49" customFormat="false" ht="12.75" hidden="false" customHeight="false" outlineLevel="0" collapsed="false">
      <c r="A49" s="10" t="s">
        <v>7</v>
      </c>
      <c r="B49" s="10" t="s">
        <v>8</v>
      </c>
      <c r="C49" s="10" t="s">
        <v>31</v>
      </c>
      <c r="D49" s="10" t="s">
        <v>9</v>
      </c>
      <c r="E49" s="11" t="n">
        <v>36831</v>
      </c>
      <c r="F49" s="7" t="n">
        <v>-328071.149596564</v>
      </c>
      <c r="G49" s="0" t="str">
        <f aca="false">IF(F49&gt;=0,"R","E")</f>
        <v>E</v>
      </c>
      <c r="H49" s="1" t="n">
        <f aca="false">ABS(F49)</f>
        <v>328071.149596564</v>
      </c>
    </row>
    <row r="50" customFormat="false" ht="12.75" hidden="false" customHeight="false" outlineLevel="0" collapsed="false">
      <c r="A50" s="10" t="s">
        <v>7</v>
      </c>
      <c r="B50" s="10" t="s">
        <v>8</v>
      </c>
      <c r="C50" s="10" t="s">
        <v>32</v>
      </c>
      <c r="D50" s="10" t="s">
        <v>9</v>
      </c>
      <c r="E50" s="11" t="n">
        <v>36831</v>
      </c>
      <c r="F50" s="7" t="n">
        <v>-99985.9591478064</v>
      </c>
      <c r="G50" s="0" t="str">
        <f aca="false">IF(F50&gt;=0,"R","E")</f>
        <v>E</v>
      </c>
      <c r="H50" s="1" t="n">
        <f aca="false">ABS(F50)</f>
        <v>99985.9591478064</v>
      </c>
    </row>
    <row r="51" customFormat="false" ht="12.75" hidden="false" customHeight="false" outlineLevel="0" collapsed="false">
      <c r="A51" s="10" t="s">
        <v>7</v>
      </c>
      <c r="B51" s="10" t="s">
        <v>8</v>
      </c>
      <c r="C51" s="10" t="s">
        <v>33</v>
      </c>
      <c r="D51" s="10" t="s">
        <v>9</v>
      </c>
      <c r="E51" s="11" t="n">
        <v>36831</v>
      </c>
      <c r="F51" s="7" t="n">
        <v>-135420.15200535</v>
      </c>
      <c r="G51" s="0" t="str">
        <f aca="false">IF(F51&gt;=0,"R","E")</f>
        <v>E</v>
      </c>
      <c r="H51" s="1" t="n">
        <f aca="false">ABS(F51)</f>
        <v>135420.15200535</v>
      </c>
    </row>
    <row r="52" customFormat="false" ht="12.75" hidden="false" customHeight="false" outlineLevel="0" collapsed="false">
      <c r="A52" s="10" t="s">
        <v>7</v>
      </c>
      <c r="B52" s="10" t="s">
        <v>8</v>
      </c>
      <c r="C52" s="10" t="s">
        <v>33</v>
      </c>
      <c r="D52" s="10" t="s">
        <v>10</v>
      </c>
      <c r="E52" s="11" t="n">
        <v>36739</v>
      </c>
      <c r="F52" s="7" t="n">
        <v>-128009.8943242</v>
      </c>
      <c r="G52" s="0" t="str">
        <f aca="false">IF(F52&gt;=0,"R","E")</f>
        <v>E</v>
      </c>
      <c r="H52" s="1" t="n">
        <f aca="false">ABS(F52)</f>
        <v>128009.8943242</v>
      </c>
    </row>
    <row r="53" customFormat="false" ht="12.75" hidden="false" customHeight="false" outlineLevel="0" collapsed="false">
      <c r="A53" s="10" t="s">
        <v>7</v>
      </c>
      <c r="B53" s="10" t="s">
        <v>8</v>
      </c>
      <c r="C53" s="10" t="s">
        <v>33</v>
      </c>
      <c r="D53" s="10" t="s">
        <v>11</v>
      </c>
      <c r="E53" s="11" t="n">
        <v>36831</v>
      </c>
      <c r="F53" s="7" t="n">
        <v>-0.0001</v>
      </c>
      <c r="G53" s="0" t="str">
        <f aca="false">IF(F53&gt;=0,"R","E")</f>
        <v>E</v>
      </c>
      <c r="H53" s="1" t="n">
        <f aca="false">ABS(F53)</f>
        <v>0.0001</v>
      </c>
    </row>
    <row r="54" customFormat="false" ht="12.75" hidden="false" customHeight="false" outlineLevel="0" collapsed="false">
      <c r="A54" s="10" t="s">
        <v>7</v>
      </c>
      <c r="B54" s="10" t="s">
        <v>8</v>
      </c>
      <c r="C54" s="10" t="s">
        <v>34</v>
      </c>
      <c r="D54" s="10" t="s">
        <v>9</v>
      </c>
      <c r="E54" s="11" t="n">
        <v>36831</v>
      </c>
      <c r="F54" s="7" t="n">
        <v>-418907.632646807</v>
      </c>
      <c r="G54" s="0" t="str">
        <f aca="false">IF(F54&gt;=0,"R","E")</f>
        <v>E</v>
      </c>
      <c r="H54" s="1" t="n">
        <f aca="false">ABS(F54)</f>
        <v>418907.632646807</v>
      </c>
    </row>
    <row r="55" customFormat="false" ht="12.75" hidden="false" customHeight="false" outlineLevel="0" collapsed="false">
      <c r="A55" s="10" t="s">
        <v>7</v>
      </c>
      <c r="B55" s="10" t="s">
        <v>8</v>
      </c>
      <c r="C55" s="10" t="s">
        <v>34</v>
      </c>
      <c r="D55" s="10" t="s">
        <v>10</v>
      </c>
      <c r="E55" s="11" t="n">
        <v>36739</v>
      </c>
      <c r="F55" s="7" t="n">
        <v>-456758.561474988</v>
      </c>
      <c r="G55" s="0" t="str">
        <f aca="false">IF(F55&gt;=0,"R","E")</f>
        <v>E</v>
      </c>
      <c r="H55" s="1" t="n">
        <f aca="false">ABS(F55)</f>
        <v>456758.561474988</v>
      </c>
    </row>
    <row r="56" customFormat="false" ht="12.75" hidden="false" customHeight="false" outlineLevel="0" collapsed="false">
      <c r="A56" s="10" t="s">
        <v>7</v>
      </c>
      <c r="B56" s="10" t="s">
        <v>8</v>
      </c>
      <c r="C56" s="10" t="s">
        <v>35</v>
      </c>
      <c r="D56" s="10" t="s">
        <v>9</v>
      </c>
      <c r="E56" s="11" t="n">
        <v>36831</v>
      </c>
      <c r="F56" s="7" t="n">
        <v>-2033138.06306286</v>
      </c>
      <c r="G56" s="0" t="str">
        <f aca="false">IF(F56&gt;=0,"R","E")</f>
        <v>E</v>
      </c>
      <c r="H56" s="1" t="n">
        <f aca="false">ABS(F56)</f>
        <v>2033138.06306286</v>
      </c>
    </row>
    <row r="57" customFormat="false" ht="12.75" hidden="false" customHeight="false" outlineLevel="0" collapsed="false">
      <c r="A57" s="10" t="s">
        <v>7</v>
      </c>
      <c r="B57" s="10" t="s">
        <v>8</v>
      </c>
      <c r="C57" s="10" t="s">
        <v>35</v>
      </c>
      <c r="D57" s="10" t="s">
        <v>10</v>
      </c>
      <c r="E57" s="11" t="n">
        <v>36739</v>
      </c>
      <c r="F57" s="7" t="n">
        <v>-2017988.1512359</v>
      </c>
      <c r="G57" s="0" t="str">
        <f aca="false">IF(F57&gt;=0,"R","E")</f>
        <v>E</v>
      </c>
      <c r="H57" s="1" t="n">
        <f aca="false">ABS(F57)</f>
        <v>2017988.1512359</v>
      </c>
    </row>
    <row r="58" customFormat="false" ht="12.75" hidden="false" customHeight="false" outlineLevel="0" collapsed="false">
      <c r="A58" s="10" t="s">
        <v>7</v>
      </c>
      <c r="B58" s="10" t="s">
        <v>8</v>
      </c>
      <c r="C58" s="10" t="s">
        <v>35</v>
      </c>
      <c r="D58" s="10" t="s">
        <v>11</v>
      </c>
      <c r="E58" s="11" t="n">
        <v>36831</v>
      </c>
      <c r="F58" s="7" t="n">
        <v>0.074</v>
      </c>
      <c r="G58" s="0" t="str">
        <f aca="false">IF(F58&gt;=0,"R","E")</f>
        <v>R</v>
      </c>
      <c r="H58" s="1" t="n">
        <f aca="false">ABS(F58)</f>
        <v>0.074</v>
      </c>
    </row>
    <row r="59" customFormat="false" ht="12.75" hidden="false" customHeight="false" outlineLevel="0" collapsed="false">
      <c r="A59" s="10" t="s">
        <v>7</v>
      </c>
      <c r="B59" s="10" t="s">
        <v>8</v>
      </c>
      <c r="C59" s="10" t="s">
        <v>36</v>
      </c>
      <c r="D59" s="10" t="s">
        <v>9</v>
      </c>
      <c r="E59" s="11" t="n">
        <v>36831</v>
      </c>
      <c r="F59" s="7" t="n">
        <v>-18736.9416296066</v>
      </c>
      <c r="G59" s="0" t="str">
        <f aca="false">IF(F59&gt;=0,"R","E")</f>
        <v>E</v>
      </c>
      <c r="H59" s="1" t="n">
        <f aca="false">ABS(F59)</f>
        <v>18736.9416296066</v>
      </c>
    </row>
    <row r="60" customFormat="false" ht="12.75" hidden="false" customHeight="false" outlineLevel="0" collapsed="false">
      <c r="A60" s="10" t="s">
        <v>7</v>
      </c>
      <c r="B60" s="10" t="s">
        <v>8</v>
      </c>
      <c r="C60" s="10" t="s">
        <v>37</v>
      </c>
      <c r="D60" s="10" t="s">
        <v>9</v>
      </c>
      <c r="E60" s="11" t="n">
        <v>36831</v>
      </c>
      <c r="F60" s="7" t="n">
        <v>1540.86781169096</v>
      </c>
      <c r="G60" s="0" t="str">
        <f aca="false">IF(F60&gt;=0,"R","E")</f>
        <v>R</v>
      </c>
      <c r="H60" s="1" t="n">
        <f aca="false">ABS(F60)</f>
        <v>1540.86781169096</v>
      </c>
    </row>
    <row r="61" customFormat="false" ht="12.75" hidden="false" customHeight="false" outlineLevel="0" collapsed="false">
      <c r="A61" s="10" t="s">
        <v>7</v>
      </c>
      <c r="B61" s="10" t="s">
        <v>8</v>
      </c>
      <c r="C61" s="10" t="s">
        <v>37</v>
      </c>
      <c r="D61" s="10" t="s">
        <v>10</v>
      </c>
      <c r="E61" s="11" t="n">
        <v>36739</v>
      </c>
      <c r="F61" s="7" t="n">
        <v>2239.70221169096</v>
      </c>
      <c r="G61" s="0" t="str">
        <f aca="false">IF(F61&gt;=0,"R","E")</f>
        <v>R</v>
      </c>
      <c r="H61" s="1" t="n">
        <f aca="false">ABS(F61)</f>
        <v>2239.70221169096</v>
      </c>
    </row>
    <row r="62" customFormat="false" ht="12.75" hidden="false" customHeight="false" outlineLevel="0" collapsed="false">
      <c r="A62" s="10" t="s">
        <v>7</v>
      </c>
      <c r="B62" s="10" t="s">
        <v>8</v>
      </c>
      <c r="C62" s="10" t="s">
        <v>38</v>
      </c>
      <c r="D62" s="10" t="s">
        <v>9</v>
      </c>
      <c r="E62" s="11" t="n">
        <v>36831</v>
      </c>
      <c r="F62" s="7" t="n">
        <v>-81260.8399470667</v>
      </c>
      <c r="G62" s="0" t="str">
        <f aca="false">IF(F62&gt;=0,"R","E")</f>
        <v>E</v>
      </c>
      <c r="H62" s="1" t="n">
        <f aca="false">ABS(F62)</f>
        <v>81260.8399470667</v>
      </c>
    </row>
    <row r="63" customFormat="false" ht="12.75" hidden="false" customHeight="false" outlineLevel="0" collapsed="false">
      <c r="A63" s="10" t="s">
        <v>7</v>
      </c>
      <c r="B63" s="10" t="s">
        <v>8</v>
      </c>
      <c r="C63" s="10" t="s">
        <v>39</v>
      </c>
      <c r="D63" s="10" t="s">
        <v>9</v>
      </c>
      <c r="E63" s="11" t="n">
        <v>36831</v>
      </c>
      <c r="F63" s="7" t="n">
        <v>-8467027.39333887</v>
      </c>
      <c r="G63" s="0" t="str">
        <f aca="false">IF(F63&gt;=0,"R","E")</f>
        <v>E</v>
      </c>
      <c r="H63" s="1" t="n">
        <f aca="false">ABS(F63)</f>
        <v>8467027.39333887</v>
      </c>
    </row>
    <row r="64" customFormat="false" ht="12.75" hidden="false" customHeight="false" outlineLevel="0" collapsed="false">
      <c r="A64" s="10" t="s">
        <v>7</v>
      </c>
      <c r="B64" s="10" t="s">
        <v>8</v>
      </c>
      <c r="C64" s="10" t="s">
        <v>39</v>
      </c>
      <c r="D64" s="10" t="s">
        <v>10</v>
      </c>
      <c r="E64" s="11" t="n">
        <v>36739</v>
      </c>
      <c r="F64" s="7" t="n">
        <v>2168131.8244303</v>
      </c>
      <c r="G64" s="0" t="str">
        <f aca="false">IF(F64&gt;=0,"R","E")</f>
        <v>R</v>
      </c>
      <c r="H64" s="1" t="n">
        <f aca="false">ABS(F64)</f>
        <v>2168131.8244303</v>
      </c>
    </row>
    <row r="65" customFormat="false" ht="12.75" hidden="false" customHeight="false" outlineLevel="0" collapsed="false">
      <c r="A65" s="10" t="s">
        <v>7</v>
      </c>
      <c r="B65" s="10" t="s">
        <v>8</v>
      </c>
      <c r="C65" s="10" t="s">
        <v>39</v>
      </c>
      <c r="D65" s="10" t="s">
        <v>11</v>
      </c>
      <c r="E65" s="11" t="n">
        <v>36831</v>
      </c>
      <c r="F65" s="7" t="n">
        <v>951313.432400002</v>
      </c>
      <c r="G65" s="0" t="str">
        <f aca="false">IF(F65&gt;=0,"R","E")</f>
        <v>R</v>
      </c>
      <c r="H65" s="1" t="n">
        <f aca="false">ABS(F65)</f>
        <v>951313.432400002</v>
      </c>
    </row>
    <row r="66" customFormat="false" ht="12.75" hidden="false" customHeight="false" outlineLevel="0" collapsed="false">
      <c r="A66" s="10" t="s">
        <v>7</v>
      </c>
      <c r="B66" s="10" t="s">
        <v>8</v>
      </c>
      <c r="C66" s="10" t="s">
        <v>40</v>
      </c>
      <c r="D66" s="10" t="s">
        <v>9</v>
      </c>
      <c r="E66" s="11" t="n">
        <v>36831</v>
      </c>
      <c r="F66" s="7" t="n">
        <v>-8.05756001565072E-005</v>
      </c>
      <c r="G66" s="0" t="str">
        <f aca="false">IF(F66&gt;=0,"R","E")</f>
        <v>E</v>
      </c>
      <c r="H66" s="1" t="n">
        <f aca="false">ABS(F66)</f>
        <v>8.05756001565072E-005</v>
      </c>
    </row>
    <row r="67" customFormat="false" ht="12.75" hidden="false" customHeight="false" outlineLevel="0" collapsed="false">
      <c r="A67" s="10" t="s">
        <v>7</v>
      </c>
      <c r="B67" s="10" t="s">
        <v>8</v>
      </c>
      <c r="C67" s="10" t="s">
        <v>40</v>
      </c>
      <c r="D67" s="10" t="s">
        <v>10</v>
      </c>
      <c r="E67" s="11" t="n">
        <v>36739</v>
      </c>
      <c r="F67" s="7" t="n">
        <v>-51.2744805756002</v>
      </c>
      <c r="G67" s="0" t="str">
        <f aca="false">IF(F67&gt;=0,"R","E")</f>
        <v>E</v>
      </c>
      <c r="H67" s="1" t="n">
        <f aca="false">ABS(F67)</f>
        <v>51.2744805756002</v>
      </c>
    </row>
    <row r="68" customFormat="false" ht="12.75" hidden="false" customHeight="false" outlineLevel="0" collapsed="false">
      <c r="A68" s="10" t="s">
        <v>7</v>
      </c>
      <c r="B68" s="10" t="s">
        <v>8</v>
      </c>
      <c r="C68" s="10" t="s">
        <v>41</v>
      </c>
      <c r="D68" s="10" t="s">
        <v>9</v>
      </c>
      <c r="E68" s="11" t="n">
        <v>36831</v>
      </c>
      <c r="F68" s="7" t="n">
        <v>-2670446.33818648</v>
      </c>
      <c r="G68" s="0" t="str">
        <f aca="false">IF(F68&gt;=0,"R","E")</f>
        <v>E</v>
      </c>
      <c r="H68" s="1" t="n">
        <f aca="false">ABS(F68)</f>
        <v>2670446.33818648</v>
      </c>
    </row>
    <row r="69" customFormat="false" ht="12.75" hidden="false" customHeight="false" outlineLevel="0" collapsed="false">
      <c r="A69" s="10" t="s">
        <v>7</v>
      </c>
      <c r="B69" s="10" t="s">
        <v>8</v>
      </c>
      <c r="C69" s="10" t="s">
        <v>41</v>
      </c>
      <c r="D69" s="10" t="s">
        <v>10</v>
      </c>
      <c r="E69" s="11" t="n">
        <v>36739</v>
      </c>
      <c r="F69" s="7" t="n">
        <v>-2158588.27264763</v>
      </c>
      <c r="G69" s="0" t="str">
        <f aca="false">IF(F69&gt;=0,"R","E")</f>
        <v>E</v>
      </c>
      <c r="H69" s="1" t="n">
        <f aca="false">ABS(F69)</f>
        <v>2158588.27264763</v>
      </c>
    </row>
    <row r="70" customFormat="false" ht="12.75" hidden="false" customHeight="false" outlineLevel="0" collapsed="false">
      <c r="A70" s="10" t="s">
        <v>7</v>
      </c>
      <c r="B70" s="10" t="s">
        <v>8</v>
      </c>
      <c r="C70" s="10" t="s">
        <v>41</v>
      </c>
      <c r="D70" s="10" t="s">
        <v>11</v>
      </c>
      <c r="E70" s="11" t="n">
        <v>36831</v>
      </c>
      <c r="F70" s="7" t="n">
        <v>-151.0001</v>
      </c>
      <c r="G70" s="0" t="str">
        <f aca="false">IF(F70&gt;=0,"R","E")</f>
        <v>E</v>
      </c>
      <c r="H70" s="1" t="n">
        <f aca="false">ABS(F70)</f>
        <v>151.0001</v>
      </c>
    </row>
    <row r="71" customFormat="false" ht="12.75" hidden="false" customHeight="false" outlineLevel="0" collapsed="false">
      <c r="A71" s="10" t="s">
        <v>7</v>
      </c>
      <c r="B71" s="10" t="s">
        <v>8</v>
      </c>
      <c r="C71" s="10" t="s">
        <v>42</v>
      </c>
      <c r="D71" s="10" t="s">
        <v>9</v>
      </c>
      <c r="E71" s="11" t="n">
        <v>36831</v>
      </c>
      <c r="F71" s="7" t="n">
        <v>-2852.65</v>
      </c>
      <c r="G71" s="0" t="str">
        <f aca="false">IF(F71&gt;=0,"R","E")</f>
        <v>E</v>
      </c>
      <c r="H71" s="1" t="n">
        <f aca="false">ABS(F71)</f>
        <v>2852.65</v>
      </c>
    </row>
    <row r="72" customFormat="false" ht="12.75" hidden="false" customHeight="false" outlineLevel="0" collapsed="false">
      <c r="A72" s="10" t="s">
        <v>7</v>
      </c>
      <c r="B72" s="10" t="s">
        <v>8</v>
      </c>
      <c r="C72" s="10" t="s">
        <v>42</v>
      </c>
      <c r="D72" s="10" t="s">
        <v>10</v>
      </c>
      <c r="E72" s="11" t="n">
        <v>36739</v>
      </c>
      <c r="F72" s="7" t="n">
        <v>-2822.44372078</v>
      </c>
      <c r="G72" s="0" t="str">
        <f aca="false">IF(F72&gt;=0,"R","E")</f>
        <v>E</v>
      </c>
      <c r="H72" s="1" t="n">
        <f aca="false">ABS(F72)</f>
        <v>2822.44372078</v>
      </c>
    </row>
    <row r="73" customFormat="false" ht="12.75" hidden="false" customHeight="false" outlineLevel="0" collapsed="false">
      <c r="A73" s="10" t="s">
        <v>7</v>
      </c>
      <c r="B73" s="10" t="s">
        <v>8</v>
      </c>
      <c r="C73" s="10" t="s">
        <v>43</v>
      </c>
      <c r="D73" s="10" t="s">
        <v>9</v>
      </c>
      <c r="E73" s="11" t="n">
        <v>36831</v>
      </c>
      <c r="F73" s="7" t="n">
        <v>-395694.300503282</v>
      </c>
      <c r="G73" s="0" t="str">
        <f aca="false">IF(F73&gt;=0,"R","E")</f>
        <v>E</v>
      </c>
      <c r="H73" s="1" t="n">
        <f aca="false">ABS(F73)</f>
        <v>395694.300503282</v>
      </c>
    </row>
    <row r="74" customFormat="false" ht="12.75" hidden="false" customHeight="false" outlineLevel="0" collapsed="false">
      <c r="A74" s="10" t="s">
        <v>7</v>
      </c>
      <c r="B74" s="10" t="s">
        <v>8</v>
      </c>
      <c r="C74" s="10" t="s">
        <v>43</v>
      </c>
      <c r="D74" s="10" t="s">
        <v>10</v>
      </c>
      <c r="E74" s="11" t="n">
        <v>36739</v>
      </c>
      <c r="F74" s="7" t="n">
        <v>-382163.206610873</v>
      </c>
      <c r="G74" s="0" t="str">
        <f aca="false">IF(F74&gt;=0,"R","E")</f>
        <v>E</v>
      </c>
      <c r="H74" s="1" t="n">
        <f aca="false">ABS(F74)</f>
        <v>382163.206610873</v>
      </c>
    </row>
    <row r="75" customFormat="false" ht="12.75" hidden="false" customHeight="false" outlineLevel="0" collapsed="false">
      <c r="A75" s="10" t="s">
        <v>7</v>
      </c>
      <c r="B75" s="10" t="s">
        <v>8</v>
      </c>
      <c r="C75" s="10" t="s">
        <v>44</v>
      </c>
      <c r="D75" s="10" t="s">
        <v>9</v>
      </c>
      <c r="E75" s="11" t="n">
        <v>36831</v>
      </c>
      <c r="F75" s="7" t="n">
        <v>-71686.3790987824</v>
      </c>
      <c r="G75" s="0" t="str">
        <f aca="false">IF(F75&gt;=0,"R","E")</f>
        <v>E</v>
      </c>
      <c r="H75" s="1" t="n">
        <f aca="false">ABS(F75)</f>
        <v>71686.3790987824</v>
      </c>
    </row>
    <row r="76" customFormat="false" ht="12.75" hidden="false" customHeight="false" outlineLevel="0" collapsed="false">
      <c r="A76" s="10" t="s">
        <v>7</v>
      </c>
      <c r="B76" s="10" t="s">
        <v>8</v>
      </c>
      <c r="C76" s="10" t="s">
        <v>44</v>
      </c>
      <c r="D76" s="10" t="s">
        <v>10</v>
      </c>
      <c r="E76" s="11" t="n">
        <v>36739</v>
      </c>
      <c r="F76" s="7" t="n">
        <v>110191.117848503</v>
      </c>
      <c r="G76" s="0" t="str">
        <f aca="false">IF(F76&gt;=0,"R","E")</f>
        <v>R</v>
      </c>
      <c r="H76" s="1" t="n">
        <f aca="false">ABS(F76)</f>
        <v>110191.117848503</v>
      </c>
    </row>
    <row r="77" customFormat="false" ht="12.75" hidden="false" customHeight="false" outlineLevel="0" collapsed="false">
      <c r="A77" s="10" t="s">
        <v>7</v>
      </c>
      <c r="B77" s="10" t="s">
        <v>8</v>
      </c>
      <c r="C77" s="10" t="s">
        <v>44</v>
      </c>
      <c r="D77" s="10" t="s">
        <v>11</v>
      </c>
      <c r="E77" s="11" t="n">
        <v>36831</v>
      </c>
      <c r="F77" s="7" t="n">
        <v>0.075</v>
      </c>
      <c r="G77" s="0" t="str">
        <f aca="false">IF(F77&gt;=0,"R","E")</f>
        <v>R</v>
      </c>
      <c r="H77" s="1" t="n">
        <f aca="false">ABS(F77)</f>
        <v>0.075</v>
      </c>
    </row>
    <row r="78" customFormat="false" ht="12.75" hidden="false" customHeight="false" outlineLevel="0" collapsed="false">
      <c r="A78" s="10" t="s">
        <v>7</v>
      </c>
      <c r="B78" s="10" t="s">
        <v>8</v>
      </c>
      <c r="C78" s="10" t="s">
        <v>45</v>
      </c>
      <c r="D78" s="10" t="s">
        <v>9</v>
      </c>
      <c r="E78" s="11" t="n">
        <v>36831</v>
      </c>
      <c r="F78" s="7" t="n">
        <v>-89427.2249</v>
      </c>
      <c r="G78" s="0" t="str">
        <f aca="false">IF(F78&gt;=0,"R","E")</f>
        <v>E</v>
      </c>
      <c r="H78" s="1" t="n">
        <f aca="false">ABS(F78)</f>
        <v>89427.2249</v>
      </c>
    </row>
    <row r="79" customFormat="false" ht="12.75" hidden="false" customHeight="false" outlineLevel="0" collapsed="false">
      <c r="A79" s="10" t="s">
        <v>7</v>
      </c>
      <c r="B79" s="10" t="s">
        <v>8</v>
      </c>
      <c r="C79" s="10" t="s">
        <v>45</v>
      </c>
      <c r="D79" s="10" t="s">
        <v>10</v>
      </c>
      <c r="E79" s="11" t="n">
        <v>36739</v>
      </c>
      <c r="F79" s="7" t="n">
        <v>-93572.1</v>
      </c>
      <c r="G79" s="0" t="str">
        <f aca="false">IF(F79&gt;=0,"R","E")</f>
        <v>E</v>
      </c>
      <c r="H79" s="1" t="n">
        <f aca="false">ABS(F79)</f>
        <v>93572.1</v>
      </c>
    </row>
    <row r="80" customFormat="false" ht="12.75" hidden="false" customHeight="false" outlineLevel="0" collapsed="false">
      <c r="A80" s="10" t="s">
        <v>7</v>
      </c>
      <c r="B80" s="10" t="s">
        <v>8</v>
      </c>
      <c r="C80" s="10" t="s">
        <v>46</v>
      </c>
      <c r="D80" s="10" t="s">
        <v>9</v>
      </c>
      <c r="E80" s="11" t="n">
        <v>36831</v>
      </c>
      <c r="F80" s="7" t="n">
        <v>-385591.10171576</v>
      </c>
      <c r="G80" s="0" t="str">
        <f aca="false">IF(F80&gt;=0,"R","E")</f>
        <v>E</v>
      </c>
      <c r="H80" s="1" t="n">
        <f aca="false">ABS(F80)</f>
        <v>385591.10171576</v>
      </c>
    </row>
    <row r="81" customFormat="false" ht="12.75" hidden="false" customHeight="false" outlineLevel="0" collapsed="false">
      <c r="A81" s="10" t="s">
        <v>7</v>
      </c>
      <c r="B81" s="10" t="s">
        <v>8</v>
      </c>
      <c r="C81" s="10" t="s">
        <v>46</v>
      </c>
      <c r="D81" s="10" t="s">
        <v>10</v>
      </c>
      <c r="E81" s="11" t="n">
        <v>36739</v>
      </c>
      <c r="F81" s="7" t="n">
        <v>-390152.983871872</v>
      </c>
      <c r="G81" s="0" t="str">
        <f aca="false">IF(F81&gt;=0,"R","E")</f>
        <v>E</v>
      </c>
      <c r="H81" s="1" t="n">
        <f aca="false">ABS(F81)</f>
        <v>390152.983871872</v>
      </c>
    </row>
    <row r="82" customFormat="false" ht="12.75" hidden="false" customHeight="false" outlineLevel="0" collapsed="false">
      <c r="A82" s="10" t="s">
        <v>7</v>
      </c>
      <c r="B82" s="10" t="s">
        <v>8</v>
      </c>
      <c r="C82" s="10" t="s">
        <v>46</v>
      </c>
      <c r="D82" s="10" t="s">
        <v>11</v>
      </c>
      <c r="E82" s="11" t="n">
        <v>36831</v>
      </c>
      <c r="F82" s="7" t="n">
        <v>-64.0827</v>
      </c>
      <c r="G82" s="0" t="str">
        <f aca="false">IF(F82&gt;=0,"R","E")</f>
        <v>E</v>
      </c>
      <c r="H82" s="1" t="n">
        <f aca="false">ABS(F82)</f>
        <v>64.0827</v>
      </c>
    </row>
    <row r="83" customFormat="false" ht="12.75" hidden="false" customHeight="false" outlineLevel="0" collapsed="false">
      <c r="A83" s="10" t="s">
        <v>7</v>
      </c>
      <c r="B83" s="10" t="s">
        <v>8</v>
      </c>
      <c r="C83" s="10" t="s">
        <v>47</v>
      </c>
      <c r="D83" s="10" t="s">
        <v>9</v>
      </c>
      <c r="E83" s="11" t="n">
        <v>36831</v>
      </c>
      <c r="F83" s="7" t="n">
        <v>-384967.458991175</v>
      </c>
      <c r="G83" s="0" t="str">
        <f aca="false">IF(F83&gt;=0,"R","E")</f>
        <v>E</v>
      </c>
      <c r="H83" s="1" t="n">
        <f aca="false">ABS(F83)</f>
        <v>384967.458991175</v>
      </c>
    </row>
    <row r="84" customFormat="false" ht="12.75" hidden="false" customHeight="false" outlineLevel="0" collapsed="false">
      <c r="A84" s="10" t="s">
        <v>7</v>
      </c>
      <c r="B84" s="10" t="s">
        <v>8</v>
      </c>
      <c r="C84" s="10" t="s">
        <v>47</v>
      </c>
      <c r="D84" s="10" t="s">
        <v>10</v>
      </c>
      <c r="E84" s="11" t="n">
        <v>36739</v>
      </c>
      <c r="F84" s="7" t="n">
        <v>-377809.939188243</v>
      </c>
      <c r="G84" s="0" t="str">
        <f aca="false">IF(F84&gt;=0,"R","E")</f>
        <v>E</v>
      </c>
      <c r="H84" s="1" t="n">
        <f aca="false">ABS(F84)</f>
        <v>377809.939188243</v>
      </c>
    </row>
    <row r="85" customFormat="false" ht="12.75" hidden="false" customHeight="false" outlineLevel="0" collapsed="false">
      <c r="A85" s="10" t="s">
        <v>7</v>
      </c>
      <c r="B85" s="10" t="s">
        <v>8</v>
      </c>
      <c r="C85" s="10" t="s">
        <v>47</v>
      </c>
      <c r="D85" s="10" t="s">
        <v>11</v>
      </c>
      <c r="E85" s="11" t="n">
        <v>36831</v>
      </c>
      <c r="F85" s="7" t="n">
        <v>0.0009</v>
      </c>
      <c r="G85" s="0" t="str">
        <f aca="false">IF(F85&gt;=0,"R","E")</f>
        <v>R</v>
      </c>
      <c r="H85" s="1" t="n">
        <f aca="false">ABS(F85)</f>
        <v>0.0009</v>
      </c>
    </row>
    <row r="86" customFormat="false" ht="12.75" hidden="false" customHeight="false" outlineLevel="0" collapsed="false">
      <c r="A86" s="10" t="s">
        <v>7</v>
      </c>
      <c r="B86" s="10" t="s">
        <v>8</v>
      </c>
      <c r="C86" s="10" t="s">
        <v>48</v>
      </c>
      <c r="D86" s="10" t="s">
        <v>9</v>
      </c>
      <c r="E86" s="11" t="n">
        <v>36831</v>
      </c>
      <c r="F86" s="7" t="n">
        <v>-15389.9398125728</v>
      </c>
      <c r="G86" s="0" t="str">
        <f aca="false">IF(F86&gt;=0,"R","E")</f>
        <v>E</v>
      </c>
      <c r="H86" s="1" t="n">
        <f aca="false">ABS(F86)</f>
        <v>15389.9398125728</v>
      </c>
    </row>
    <row r="87" customFormat="false" ht="12.75" hidden="false" customHeight="false" outlineLevel="0" collapsed="false">
      <c r="A87" s="10" t="s">
        <v>7</v>
      </c>
      <c r="B87" s="10" t="s">
        <v>8</v>
      </c>
      <c r="C87" s="10" t="s">
        <v>49</v>
      </c>
      <c r="D87" s="10" t="s">
        <v>9</v>
      </c>
      <c r="E87" s="11" t="n">
        <v>36831</v>
      </c>
      <c r="F87" s="7" t="n">
        <v>-5643.34138811718</v>
      </c>
      <c r="G87" s="0" t="str">
        <f aca="false">IF(F87&gt;=0,"R","E")</f>
        <v>E</v>
      </c>
      <c r="H87" s="1" t="n">
        <f aca="false">ABS(F87)</f>
        <v>5643.34138811718</v>
      </c>
    </row>
    <row r="88" customFormat="false" ht="12.75" hidden="false" customHeight="false" outlineLevel="0" collapsed="false">
      <c r="A88" s="10" t="s">
        <v>7</v>
      </c>
      <c r="B88" s="10" t="s">
        <v>8</v>
      </c>
      <c r="C88" s="10" t="s">
        <v>49</v>
      </c>
      <c r="D88" s="10" t="s">
        <v>10</v>
      </c>
      <c r="E88" s="11" t="n">
        <v>36739</v>
      </c>
      <c r="F88" s="7" t="n">
        <v>-5730.67739417152</v>
      </c>
      <c r="G88" s="0" t="str">
        <f aca="false">IF(F88&gt;=0,"R","E")</f>
        <v>E</v>
      </c>
      <c r="H88" s="1" t="n">
        <f aca="false">ABS(F88)</f>
        <v>5730.67739417152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J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7" activeCellId="0" sqref="F9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8.85"/>
    <col collapsed="false" customWidth="true" hidden="false" outlineLevel="0" max="3" min="3" style="0" width="13.28"/>
    <col collapsed="false" customWidth="true" hidden="false" outlineLevel="0" max="5" min="4" style="0" width="18.28"/>
    <col collapsed="false" customWidth="true" hidden="false" outlineLevel="0" max="6" min="6" style="0" width="23.41"/>
    <col collapsed="false" customWidth="true" hidden="false" outlineLevel="0" max="7" min="7" style="0" width="16.42"/>
    <col collapsed="false" customWidth="true" hidden="false" outlineLevel="0" max="8" min="8" style="0" width="19.85"/>
    <col collapsed="false" customWidth="true" hidden="false" outlineLevel="0" max="9" min="9" style="0" width="15.28"/>
    <col collapsed="false" customWidth="true" hidden="false" outlineLevel="0" max="10" min="10" style="0" width="9.99"/>
  </cols>
  <sheetData>
    <row r="1" customFormat="false" ht="12.75" hidden="false" customHeight="false" outlineLevel="0" collapsed="false">
      <c r="A1" s="12" t="s">
        <v>50</v>
      </c>
      <c r="B1" s="12" t="s">
        <v>51</v>
      </c>
      <c r="C1" s="12" t="s">
        <v>52</v>
      </c>
      <c r="D1" s="12" t="s">
        <v>53</v>
      </c>
      <c r="E1" s="12" t="s">
        <v>54</v>
      </c>
      <c r="F1" s="12" t="s">
        <v>55</v>
      </c>
      <c r="G1" s="12" t="s">
        <v>56</v>
      </c>
      <c r="H1" s="12" t="s">
        <v>5</v>
      </c>
      <c r="I1" s="12" t="s">
        <v>57</v>
      </c>
      <c r="J1" s="12" t="s">
        <v>58</v>
      </c>
    </row>
    <row r="2" customFormat="false" ht="12.75" hidden="true" customHeight="false" outlineLevel="0" collapsed="false">
      <c r="A2" s="0" t="str">
        <f aca="false">'SE Extract'!B2</f>
        <v>08/2000</v>
      </c>
      <c r="B2" s="0" t="str">
        <f aca="false">'SE Extract'!A2</f>
        <v>CAISO</v>
      </c>
      <c r="D2" s="0" t="str">
        <f aca="false">'SE Extract'!C2</f>
        <v>A</v>
      </c>
      <c r="E2" s="13" t="n">
        <f aca="false">'SE Extract'!D2</f>
        <v>36831</v>
      </c>
      <c r="F2" s="14"/>
      <c r="G2" s="14" t="n">
        <f aca="false">'SE Extract'!G2</f>
        <v>118913050.33408</v>
      </c>
      <c r="H2" s="0" t="str">
        <f aca="false">'SE Extract'!F2</f>
        <v>R</v>
      </c>
    </row>
    <row r="3" customFormat="false" ht="12.75" hidden="false" customHeight="false" outlineLevel="0" collapsed="false">
      <c r="A3" s="0" t="str">
        <f aca="false">'SE Extract'!B3</f>
        <v>08/2000</v>
      </c>
      <c r="B3" s="0" t="str">
        <f aca="false">'SE Extract'!A3</f>
        <v>CAISO</v>
      </c>
      <c r="D3" s="0" t="str">
        <f aca="false">'SE Extract'!C3</f>
        <v>E</v>
      </c>
      <c r="E3" s="13" t="n">
        <f aca="false">'SE Extract'!D3</f>
        <v>36739</v>
      </c>
      <c r="G3" s="14" t="n">
        <f aca="false">'SE Extract'!G3</f>
        <v>100652322.030054</v>
      </c>
      <c r="H3" s="0" t="str">
        <f aca="false">'SE Extract'!F3</f>
        <v>R</v>
      </c>
    </row>
    <row r="4" customFormat="false" ht="12.75" hidden="true" customHeight="false" outlineLevel="0" collapsed="false">
      <c r="A4" s="0" t="str">
        <f aca="false">'Cust Extract'!B25</f>
        <v>08/2000</v>
      </c>
      <c r="B4" s="0" t="str">
        <f aca="false">'Cust Extract'!A25</f>
        <v>CAISO</v>
      </c>
      <c r="C4" s="0" t="str">
        <f aca="false">'Cust Extract'!C25</f>
        <v>ECTltWM</v>
      </c>
      <c r="D4" s="0" t="str">
        <f aca="false">'Cust Extract'!D25</f>
        <v>M</v>
      </c>
      <c r="E4" s="13" t="n">
        <f aca="false">'Cust Extract'!E25</f>
        <v>36831</v>
      </c>
      <c r="G4" s="14" t="n">
        <f aca="false">'Cust Extract'!H25</f>
        <v>2518.429</v>
      </c>
      <c r="H4" s="0" t="str">
        <f aca="false">'Cust Extract'!G25</f>
        <v>R</v>
      </c>
    </row>
    <row r="5" customFormat="false" ht="12.75" hidden="false" customHeight="false" outlineLevel="0" collapsed="false">
      <c r="A5" s="0" t="str">
        <f aca="false">'Cust Extract'!B2</f>
        <v>08/2000</v>
      </c>
      <c r="B5" s="0" t="str">
        <f aca="false">'Cust Extract'!A2</f>
        <v>CAISO</v>
      </c>
      <c r="C5" s="0" t="n">
        <f aca="false">'Cust Extract'!C2</f>
        <v>0</v>
      </c>
      <c r="D5" s="0" t="str">
        <f aca="false">'Cust Extract'!D2</f>
        <v>E</v>
      </c>
      <c r="E5" s="13" t="n">
        <f aca="false">'Cust Extract'!E2</f>
        <v>36739</v>
      </c>
      <c r="G5" s="14" t="n">
        <f aca="false">'Cust Extract'!H2</f>
        <v>0</v>
      </c>
      <c r="H5" s="0" t="str">
        <f aca="false">'Cust Extract'!G2</f>
        <v>R</v>
      </c>
    </row>
    <row r="6" customFormat="false" ht="12.75" hidden="true" customHeight="false" outlineLevel="0" collapsed="false">
      <c r="A6" s="0" t="str">
        <f aca="false">'Cust Extract'!B3</f>
        <v>08/2000</v>
      </c>
      <c r="B6" s="0" t="str">
        <f aca="false">'Cust Extract'!A45</f>
        <v>CAISO</v>
      </c>
      <c r="C6" s="0" t="str">
        <f aca="false">'Cust Extract'!C45</f>
        <v>EES</v>
      </c>
      <c r="D6" s="0" t="str">
        <f aca="false">'Cust Extract'!D45</f>
        <v>A</v>
      </c>
      <c r="E6" s="13" t="n">
        <f aca="false">'Cust Extract'!E45</f>
        <v>36831</v>
      </c>
      <c r="G6" s="14" t="n">
        <f aca="false">'Cust Extract'!H45</f>
        <v>2048225.50020624</v>
      </c>
      <c r="H6" s="0" t="str">
        <f aca="false">'Cust Extract'!G45</f>
        <v>R</v>
      </c>
    </row>
    <row r="7" customFormat="false" ht="12.75" hidden="false" customHeight="false" outlineLevel="0" collapsed="false">
      <c r="A7" s="0" t="str">
        <f aca="false">'Cust Extract'!B46</f>
        <v>08/2000</v>
      </c>
      <c r="B7" s="0" t="str">
        <f aca="false">'Cust Extract'!A46</f>
        <v>CAISO</v>
      </c>
      <c r="C7" s="0" t="str">
        <f aca="false">'Cust Extract'!C46</f>
        <v>EES</v>
      </c>
      <c r="D7" s="0" t="str">
        <f aca="false">'Cust Extract'!D46</f>
        <v>E</v>
      </c>
      <c r="E7" s="13" t="n">
        <f aca="false">'Cust Extract'!E46</f>
        <v>36739</v>
      </c>
      <c r="G7" s="14" t="n">
        <f aca="false">'Cust Extract'!H46</f>
        <v>3712088.31592029</v>
      </c>
      <c r="H7" s="0" t="str">
        <f aca="false">'Cust Extract'!G46</f>
        <v>R</v>
      </c>
    </row>
    <row r="8" customFormat="false" ht="12.75" hidden="true" customHeight="false" outlineLevel="0" collapsed="false">
      <c r="A8" s="0" t="str">
        <f aca="false">'Cust Extract'!B5</f>
        <v>08/2000</v>
      </c>
      <c r="B8" s="0" t="str">
        <f aca="false">'Cust Extract'!A60</f>
        <v>CAISO</v>
      </c>
      <c r="C8" s="0" t="str">
        <f aca="false">'Cust Extract'!C60</f>
        <v>LV COGEN</v>
      </c>
      <c r="D8" s="0" t="str">
        <f aca="false">'Cust Extract'!D60</f>
        <v>A</v>
      </c>
      <c r="E8" s="13" t="n">
        <f aca="false">'Cust Extract'!E60</f>
        <v>36831</v>
      </c>
      <c r="G8" s="14" t="n">
        <f aca="false">'Cust Extract'!H60</f>
        <v>1540.86781169096</v>
      </c>
      <c r="H8" s="0" t="str">
        <f aca="false">'Cust Extract'!G60</f>
        <v>R</v>
      </c>
    </row>
    <row r="9" customFormat="false" ht="12.75" hidden="false" customHeight="false" outlineLevel="0" collapsed="false">
      <c r="A9" s="0" t="str">
        <f aca="false">'Cust Extract'!B61</f>
        <v>08/2000</v>
      </c>
      <c r="B9" s="0" t="str">
        <f aca="false">'Cust Extract'!A61</f>
        <v>CAISO</v>
      </c>
      <c r="C9" s="0" t="str">
        <f aca="false">'Cust Extract'!C61</f>
        <v>LV COGEN</v>
      </c>
      <c r="D9" s="0" t="str">
        <f aca="false">'Cust Extract'!D61</f>
        <v>E</v>
      </c>
      <c r="E9" s="13" t="n">
        <f aca="false">'Cust Extract'!E61</f>
        <v>36739</v>
      </c>
      <c r="G9" s="14" t="n">
        <f aca="false">'Cust Extract'!H61</f>
        <v>2239.70221169096</v>
      </c>
      <c r="H9" s="0" t="str">
        <f aca="false">'Cust Extract'!G61</f>
        <v>R</v>
      </c>
    </row>
    <row r="10" customFormat="false" ht="12.75" hidden="true" customHeight="false" outlineLevel="0" collapsed="false">
      <c r="A10" s="0" t="str">
        <f aca="false">'Cust Extract'!B30</f>
        <v>08/2000</v>
      </c>
      <c r="B10" s="0" t="str">
        <f aca="false">'Cust Extract'!A30</f>
        <v>CAISO</v>
      </c>
      <c r="C10" s="0" t="str">
        <f aca="false">'Cust Extract'!C30</f>
        <v>ECTRT</v>
      </c>
      <c r="D10" s="0" t="str">
        <f aca="false">'Cust Extract'!D30</f>
        <v>M</v>
      </c>
      <c r="E10" s="13" t="n">
        <f aca="false">'Cust Extract'!E30</f>
        <v>36831</v>
      </c>
      <c r="G10" s="14" t="n">
        <f aca="false">'Cust Extract'!H30</f>
        <v>461.524899999997</v>
      </c>
      <c r="H10" s="0" t="str">
        <f aca="false">'Cust Extract'!G30</f>
        <v>R</v>
      </c>
    </row>
    <row r="11" customFormat="false" ht="12.75" hidden="true" customHeight="false" outlineLevel="0" collapsed="false">
      <c r="A11" s="0" t="str">
        <f aca="false">'Cust Extract'!B8</f>
        <v>08/2000</v>
      </c>
      <c r="B11" s="0" t="str">
        <f aca="false">'Cust Extract'!A3</f>
        <v>CAISO</v>
      </c>
      <c r="C11" s="0" t="str">
        <f aca="false">'Cust Extract'!C3</f>
        <v>ARCO</v>
      </c>
      <c r="D11" s="0" t="str">
        <f aca="false">'Cust Extract'!D3</f>
        <v>A</v>
      </c>
      <c r="E11" s="13" t="n">
        <f aca="false">'Cust Extract'!E3</f>
        <v>36831</v>
      </c>
      <c r="G11" s="14" t="n">
        <f aca="false">'Cust Extract'!H3</f>
        <v>509867.297109888</v>
      </c>
      <c r="H11" s="0" t="str">
        <f aca="false">'Cust Extract'!G3</f>
        <v>E</v>
      </c>
    </row>
    <row r="12" customFormat="false" ht="12.75" hidden="false" customHeight="false" outlineLevel="0" collapsed="false">
      <c r="A12" s="0" t="str">
        <f aca="false">'Cust Extract'!B64</f>
        <v>08/2000</v>
      </c>
      <c r="B12" s="0" t="str">
        <f aca="false">'Cust Extract'!A64</f>
        <v>CAISO</v>
      </c>
      <c r="C12" s="0" t="str">
        <f aca="false">'Cust Extract'!C64</f>
        <v>PGES</v>
      </c>
      <c r="D12" s="0" t="str">
        <f aca="false">'Cust Extract'!D64</f>
        <v>E</v>
      </c>
      <c r="E12" s="13" t="n">
        <f aca="false">'Cust Extract'!E64</f>
        <v>36739</v>
      </c>
      <c r="G12" s="14" t="n">
        <f aca="false">'Cust Extract'!H64</f>
        <v>2168131.8244303</v>
      </c>
      <c r="H12" s="0" t="str">
        <f aca="false">'Cust Extract'!G64</f>
        <v>R</v>
      </c>
    </row>
    <row r="13" customFormat="false" ht="12.75" hidden="true" customHeight="false" outlineLevel="0" collapsed="false">
      <c r="A13" s="0" t="str">
        <f aca="false">'Cust Extract'!B10</f>
        <v>08/2000</v>
      </c>
      <c r="B13" s="0" t="str">
        <f aca="false">'Cust Extract'!A5</f>
        <v>CAISO</v>
      </c>
      <c r="C13" s="0" t="str">
        <f aca="false">'Cust Extract'!C5</f>
        <v>AVISTA-WWP</v>
      </c>
      <c r="D13" s="0" t="str">
        <f aca="false">'Cust Extract'!D5</f>
        <v>A</v>
      </c>
      <c r="E13" s="13" t="n">
        <f aca="false">'Cust Extract'!E5</f>
        <v>36831</v>
      </c>
      <c r="G13" s="14" t="n">
        <f aca="false">'Cust Extract'!H5</f>
        <v>1472096.91791345</v>
      </c>
      <c r="H13" s="0" t="str">
        <f aca="false">'Cust Extract'!G5</f>
        <v>E</v>
      </c>
    </row>
    <row r="14" customFormat="false" ht="12.75" hidden="false" customHeight="false" outlineLevel="0" collapsed="false">
      <c r="A14" s="0" t="str">
        <f aca="false">'Cust Extract'!B76</f>
        <v>08/2000</v>
      </c>
      <c r="B14" s="0" t="str">
        <f aca="false">'Cust Extract'!A76</f>
        <v>CAISO</v>
      </c>
      <c r="C14" s="0" t="str">
        <f aca="false">'Cust Extract'!C76</f>
        <v>TOSCO</v>
      </c>
      <c r="D14" s="0" t="str">
        <f aca="false">'Cust Extract'!D76</f>
        <v>E</v>
      </c>
      <c r="E14" s="13" t="n">
        <f aca="false">'Cust Extract'!E76</f>
        <v>36739</v>
      </c>
      <c r="G14" s="14" t="n">
        <f aca="false">'Cust Extract'!H76</f>
        <v>110191.117848503</v>
      </c>
      <c r="H14" s="0" t="str">
        <f aca="false">'Cust Extract'!G76</f>
        <v>R</v>
      </c>
    </row>
    <row r="15" customFormat="false" ht="12.75" hidden="true" customHeight="false" outlineLevel="0" collapsed="false">
      <c r="A15" s="0" t="str">
        <f aca="false">'Cust Extract'!B12</f>
        <v>08/2000</v>
      </c>
      <c r="B15" s="0" t="str">
        <f aca="false">'Cust Extract'!A8</f>
        <v>CAISO</v>
      </c>
      <c r="C15" s="0" t="str">
        <f aca="false">'Cust Extract'!C8</f>
        <v>CRC</v>
      </c>
      <c r="D15" s="0" t="str">
        <f aca="false">'Cust Extract'!D8</f>
        <v>A</v>
      </c>
      <c r="E15" s="13" t="n">
        <f aca="false">'Cust Extract'!E8</f>
        <v>36831</v>
      </c>
      <c r="G15" s="14" t="n">
        <f aca="false">'Cust Extract'!H8</f>
        <v>4673.71851334</v>
      </c>
      <c r="H15" s="0" t="str">
        <f aca="false">'Cust Extract'!G8</f>
        <v>E</v>
      </c>
    </row>
    <row r="16" customFormat="false" ht="12.75" hidden="false" customHeight="false" outlineLevel="0" collapsed="false">
      <c r="A16" s="0" t="str">
        <f aca="false">'Cust Extract'!B4</f>
        <v>08/2000</v>
      </c>
      <c r="B16" s="0" t="str">
        <f aca="false">'Cust Extract'!A4</f>
        <v>CAISO</v>
      </c>
      <c r="C16" s="0" t="str">
        <f aca="false">'Cust Extract'!C4</f>
        <v>ARCO</v>
      </c>
      <c r="D16" s="0" t="str">
        <f aca="false">'Cust Extract'!D4</f>
        <v>E</v>
      </c>
      <c r="E16" s="13" t="n">
        <f aca="false">'Cust Extract'!E4</f>
        <v>36739</v>
      </c>
      <c r="G16" s="14" t="n">
        <f aca="false">'Cust Extract'!H4</f>
        <v>320469.635365144</v>
      </c>
      <c r="H16" s="0" t="str">
        <f aca="false">'Cust Extract'!G4</f>
        <v>E</v>
      </c>
    </row>
    <row r="17" customFormat="false" ht="12.75" hidden="true" customHeight="false" outlineLevel="0" collapsed="false">
      <c r="A17" s="0" t="str">
        <f aca="false">'Cust Extract'!B36</f>
        <v>08/2000</v>
      </c>
      <c r="B17" s="0" t="str">
        <f aca="false">'Cust Extract'!A36</f>
        <v>CAISO</v>
      </c>
      <c r="C17" s="0" t="str">
        <f aca="false">'Cust Extract'!C36</f>
        <v>ECTstCA</v>
      </c>
      <c r="D17" s="0" t="str">
        <f aca="false">'Cust Extract'!D36</f>
        <v>M</v>
      </c>
      <c r="E17" s="13" t="n">
        <f aca="false">'Cust Extract'!E36</f>
        <v>36831</v>
      </c>
      <c r="G17" s="14" t="n">
        <f aca="false">'Cust Extract'!H36</f>
        <v>1439.6987</v>
      </c>
      <c r="H17" s="0" t="str">
        <f aca="false">'Cust Extract'!G36</f>
        <v>R</v>
      </c>
    </row>
    <row r="18" customFormat="false" ht="12.75" hidden="true" customHeight="false" outlineLevel="0" collapsed="false">
      <c r="A18" s="0" t="str">
        <f aca="false">'Cust Extract'!B15</f>
        <v>08/2000</v>
      </c>
      <c r="B18" s="0" t="str">
        <f aca="false">'Cust Extract'!A10</f>
        <v>CAISO</v>
      </c>
      <c r="C18" s="0" t="str">
        <f aca="false">'Cust Extract'!C10</f>
        <v>CSU</v>
      </c>
      <c r="D18" s="0" t="str">
        <f aca="false">'Cust Extract'!D10</f>
        <v>A</v>
      </c>
      <c r="E18" s="13" t="n">
        <f aca="false">'Cust Extract'!E10</f>
        <v>36831</v>
      </c>
      <c r="G18" s="14" t="n">
        <f aca="false">'Cust Extract'!H10</f>
        <v>27063.6993</v>
      </c>
      <c r="H18" s="0" t="str">
        <f aca="false">'Cust Extract'!G10</f>
        <v>E</v>
      </c>
    </row>
    <row r="19" customFormat="false" ht="12.75" hidden="false" customHeight="false" outlineLevel="0" collapsed="false">
      <c r="A19" s="0" t="str">
        <f aca="false">'Cust Extract'!B6</f>
        <v>08/2000</v>
      </c>
      <c r="B19" s="0" t="str">
        <f aca="false">'Cust Extract'!A6</f>
        <v>CAISO</v>
      </c>
      <c r="C19" s="0" t="str">
        <f aca="false">'Cust Extract'!C6</f>
        <v>AVISTA-WWP</v>
      </c>
      <c r="D19" s="0" t="str">
        <f aca="false">'Cust Extract'!D6</f>
        <v>E</v>
      </c>
      <c r="E19" s="13" t="n">
        <f aca="false">'Cust Extract'!E6</f>
        <v>36739</v>
      </c>
      <c r="G19" s="14" t="n">
        <f aca="false">'Cust Extract'!H6</f>
        <v>1501920.97237605</v>
      </c>
      <c r="H19" s="0" t="str">
        <f aca="false">'Cust Extract'!G6</f>
        <v>E</v>
      </c>
    </row>
    <row r="20" customFormat="false" ht="12.75" hidden="true" customHeight="false" outlineLevel="0" collapsed="false">
      <c r="A20" s="0" t="str">
        <f aca="false">'Cust Extract'!B17</f>
        <v>08/2000</v>
      </c>
      <c r="B20" s="0" t="str">
        <f aca="false">'Cust Extract'!A12</f>
        <v>CAISO</v>
      </c>
      <c r="C20" s="0" t="str">
        <f aca="false">'Cust Extract'!C12</f>
        <v>DELANO</v>
      </c>
      <c r="D20" s="0" t="str">
        <f aca="false">'Cust Extract'!D12</f>
        <v>A</v>
      </c>
      <c r="E20" s="13" t="n">
        <f aca="false">'Cust Extract'!E12</f>
        <v>36831</v>
      </c>
      <c r="G20" s="14" t="n">
        <f aca="false">'Cust Extract'!H12</f>
        <v>162511.555174819</v>
      </c>
      <c r="H20" s="0" t="str">
        <f aca="false">'Cust Extract'!G12</f>
        <v>E</v>
      </c>
    </row>
    <row r="21" customFormat="false" ht="12.75" hidden="false" customHeight="false" outlineLevel="0" collapsed="false">
      <c r="A21" s="0" t="str">
        <f aca="false">'Cust Extract'!B9</f>
        <v>08/2000</v>
      </c>
      <c r="B21" s="0" t="str">
        <f aca="false">'Cust Extract'!A9</f>
        <v>CAISO</v>
      </c>
      <c r="C21" s="0" t="str">
        <f aca="false">'Cust Extract'!C9</f>
        <v>CRC</v>
      </c>
      <c r="D21" s="0" t="str">
        <f aca="false">'Cust Extract'!D9</f>
        <v>E</v>
      </c>
      <c r="E21" s="13" t="n">
        <f aca="false">'Cust Extract'!E9</f>
        <v>36739</v>
      </c>
      <c r="G21" s="14" t="n">
        <f aca="false">'Cust Extract'!H9</f>
        <v>4731.58858666</v>
      </c>
      <c r="H21" s="0" t="str">
        <f aca="false">'Cust Extract'!G9</f>
        <v>E</v>
      </c>
    </row>
    <row r="22" customFormat="false" ht="12.75" hidden="true" customHeight="false" outlineLevel="0" collapsed="false">
      <c r="A22" s="0" t="str">
        <f aca="false">'Cust Extract'!B38</f>
        <v>08/2000</v>
      </c>
      <c r="B22" s="0" t="str">
        <f aca="false">'Cust Extract'!A38</f>
        <v>CAISO</v>
      </c>
      <c r="C22" s="0" t="str">
        <f aca="false">'Cust Extract'!C38</f>
        <v>ECTstCA2</v>
      </c>
      <c r="D22" s="0" t="str">
        <f aca="false">'Cust Extract'!D38</f>
        <v>M</v>
      </c>
      <c r="E22" s="13" t="n">
        <f aca="false">'Cust Extract'!E38</f>
        <v>36831</v>
      </c>
      <c r="G22" s="14" t="n">
        <f aca="false">'Cust Extract'!H38</f>
        <v>52.8856</v>
      </c>
      <c r="H22" s="0" t="str">
        <f aca="false">'Cust Extract'!G38</f>
        <v>R</v>
      </c>
    </row>
    <row r="23" customFormat="false" ht="12.75" hidden="true" customHeight="false" outlineLevel="0" collapsed="false">
      <c r="A23" s="0" t="str">
        <f aca="false">'Cust Extract'!B20</f>
        <v>08/2000</v>
      </c>
      <c r="B23" s="0" t="str">
        <f aca="false">'Cust Extract'!A15</f>
        <v>CAISO</v>
      </c>
      <c r="C23" s="0" t="str">
        <f aca="false">'Cust Extract'!C15</f>
        <v>ECTltCA</v>
      </c>
      <c r="D23" s="0" t="str">
        <f aca="false">'Cust Extract'!D15</f>
        <v>A</v>
      </c>
      <c r="E23" s="13" t="n">
        <f aca="false">'Cust Extract'!E15</f>
        <v>36831</v>
      </c>
      <c r="G23" s="14" t="n">
        <f aca="false">'Cust Extract'!H15</f>
        <v>1895430.35258346</v>
      </c>
      <c r="H23" s="0" t="str">
        <f aca="false">'Cust Extract'!G15</f>
        <v>E</v>
      </c>
    </row>
    <row r="24" customFormat="false" ht="12.75" hidden="false" customHeight="false" outlineLevel="0" collapsed="false">
      <c r="A24" s="0" t="str">
        <f aca="false">'Cust Extract'!B11</f>
        <v>08/2000</v>
      </c>
      <c r="B24" s="0" t="str">
        <f aca="false">'Cust Extract'!A11</f>
        <v>CAISO</v>
      </c>
      <c r="C24" s="0" t="str">
        <f aca="false">'Cust Extract'!C11</f>
        <v>CSU</v>
      </c>
      <c r="D24" s="0" t="str">
        <f aca="false">'Cust Extract'!D11</f>
        <v>E</v>
      </c>
      <c r="E24" s="13" t="n">
        <f aca="false">'Cust Extract'!E11</f>
        <v>36739</v>
      </c>
      <c r="G24" s="14" t="n">
        <f aca="false">'Cust Extract'!H11</f>
        <v>23223.0759654</v>
      </c>
      <c r="H24" s="0" t="str">
        <f aca="false">'Cust Extract'!G11</f>
        <v>E</v>
      </c>
    </row>
    <row r="25" customFormat="false" ht="12.75" hidden="true" customHeight="false" outlineLevel="0" collapsed="false">
      <c r="A25" s="0" t="str">
        <f aca="false">'Cust Extract'!B41</f>
        <v>08/2000</v>
      </c>
      <c r="B25" s="0" t="str">
        <f aca="false">'Cust Extract'!A41</f>
        <v>CAISO</v>
      </c>
      <c r="C25" s="0" t="str">
        <f aca="false">'Cust Extract'!C41</f>
        <v>ECTstNW</v>
      </c>
      <c r="D25" s="0" t="str">
        <f aca="false">'Cust Extract'!D41</f>
        <v>M</v>
      </c>
      <c r="E25" s="13" t="n">
        <f aca="false">'Cust Extract'!E41</f>
        <v>36831</v>
      </c>
      <c r="G25" s="14" t="n">
        <f aca="false">'Cust Extract'!H41</f>
        <v>508.2215</v>
      </c>
      <c r="H25" s="0" t="str">
        <f aca="false">'Cust Extract'!G41</f>
        <v>R</v>
      </c>
    </row>
    <row r="26" customFormat="false" ht="12.75" hidden="true" customHeight="false" outlineLevel="0" collapsed="false">
      <c r="A26" s="0" t="str">
        <f aca="false">'Cust Extract'!B23</f>
        <v>08/2000</v>
      </c>
      <c r="B26" s="0" t="str">
        <f aca="false">'Cust Extract'!A17</f>
        <v>CAISO</v>
      </c>
      <c r="C26" s="0" t="str">
        <f aca="false">'Cust Extract'!C17</f>
        <v>ECTltNW</v>
      </c>
      <c r="D26" s="0" t="str">
        <f aca="false">'Cust Extract'!D17</f>
        <v>A</v>
      </c>
      <c r="E26" s="13" t="n">
        <f aca="false">'Cust Extract'!E17</f>
        <v>36831</v>
      </c>
      <c r="G26" s="14" t="n">
        <f aca="false">'Cust Extract'!H17</f>
        <v>4977084.75595065</v>
      </c>
      <c r="H26" s="0" t="str">
        <f aca="false">'Cust Extract'!G17</f>
        <v>E</v>
      </c>
    </row>
    <row r="27" customFormat="false" ht="12.75" hidden="false" customHeight="false" outlineLevel="0" collapsed="false">
      <c r="A27" s="0" t="str">
        <f aca="false">'Cust Extract'!B13</f>
        <v>08/2000</v>
      </c>
      <c r="B27" s="0" t="str">
        <f aca="false">'Cust Extract'!A13</f>
        <v>CAISO</v>
      </c>
      <c r="C27" s="0" t="str">
        <f aca="false">'Cust Extract'!C13</f>
        <v>DELANO</v>
      </c>
      <c r="D27" s="0" t="str">
        <f aca="false">'Cust Extract'!D13</f>
        <v>E</v>
      </c>
      <c r="E27" s="13" t="n">
        <f aca="false">'Cust Extract'!E13</f>
        <v>36739</v>
      </c>
      <c r="G27" s="14" t="n">
        <f aca="false">'Cust Extract'!H13</f>
        <v>11913.9381904926</v>
      </c>
      <c r="H27" s="0" t="str">
        <f aca="false">'Cust Extract'!G13</f>
        <v>E</v>
      </c>
    </row>
    <row r="28" customFormat="false" ht="12.75" hidden="true" customHeight="false" outlineLevel="0" collapsed="false">
      <c r="A28" s="0" t="str">
        <f aca="false">'Cust Extract'!B47</f>
        <v>08/2000</v>
      </c>
      <c r="B28" s="0" t="str">
        <f aca="false">'Cust Extract'!A47</f>
        <v>CAISO</v>
      </c>
      <c r="C28" s="0" t="str">
        <f aca="false">'Cust Extract'!C47</f>
        <v>EES</v>
      </c>
      <c r="D28" s="0" t="str">
        <f aca="false">'Cust Extract'!D47</f>
        <v>M</v>
      </c>
      <c r="E28" s="13" t="n">
        <f aca="false">'Cust Extract'!E47</f>
        <v>36831</v>
      </c>
      <c r="G28" s="14" t="n">
        <f aca="false">'Cust Extract'!H47</f>
        <v>366094.294600002</v>
      </c>
      <c r="H28" s="0" t="str">
        <f aca="false">'Cust Extract'!G47</f>
        <v>R</v>
      </c>
    </row>
    <row r="29" customFormat="false" ht="12.75" hidden="true" customHeight="false" outlineLevel="0" collapsed="false">
      <c r="A29" s="0" t="str">
        <f aca="false">'Cust Extract'!B26</f>
        <v>08/2000</v>
      </c>
      <c r="B29" s="0" t="str">
        <f aca="false">'Cust Extract'!A20</f>
        <v>CAISO</v>
      </c>
      <c r="C29" s="0" t="str">
        <f aca="false">'Cust Extract'!C20</f>
        <v>ECTltSW</v>
      </c>
      <c r="D29" s="0" t="str">
        <f aca="false">'Cust Extract'!D20</f>
        <v>A</v>
      </c>
      <c r="E29" s="13" t="n">
        <f aca="false">'Cust Extract'!E20</f>
        <v>36831</v>
      </c>
      <c r="G29" s="14" t="n">
        <f aca="false">'Cust Extract'!H20</f>
        <v>8645894.933636</v>
      </c>
      <c r="H29" s="0" t="str">
        <f aca="false">'Cust Extract'!G20</f>
        <v>E</v>
      </c>
    </row>
    <row r="30" customFormat="false" ht="12.75" hidden="false" customHeight="false" outlineLevel="0" collapsed="false">
      <c r="A30" s="0" t="str">
        <f aca="false">'Cust Extract'!B16</f>
        <v>08/2000</v>
      </c>
      <c r="B30" s="0" t="str">
        <f aca="false">'Cust Extract'!A16</f>
        <v>CAISO</v>
      </c>
      <c r="C30" s="0" t="str">
        <f aca="false">'Cust Extract'!C16</f>
        <v>ECTltCA</v>
      </c>
      <c r="D30" s="0" t="str">
        <f aca="false">'Cust Extract'!D16</f>
        <v>E</v>
      </c>
      <c r="E30" s="13" t="n">
        <f aca="false">'Cust Extract'!E16</f>
        <v>36739</v>
      </c>
      <c r="G30" s="14" t="n">
        <f aca="false">'Cust Extract'!H16</f>
        <v>1897727.01185346</v>
      </c>
      <c r="H30" s="0" t="str">
        <f aca="false">'Cust Extract'!G16</f>
        <v>E</v>
      </c>
    </row>
    <row r="31" customFormat="false" ht="12.75" hidden="true" customHeight="false" outlineLevel="0" collapsed="false">
      <c r="A31" s="0" t="str">
        <f aca="false">'Cust Extract'!B28</f>
        <v>08/2000</v>
      </c>
      <c r="B31" s="0" t="str">
        <f aca="false">'Cust Extract'!A23</f>
        <v>CAISO</v>
      </c>
      <c r="C31" s="0" t="str">
        <f aca="false">'Cust Extract'!C23</f>
        <v>ECTltWM</v>
      </c>
      <c r="D31" s="0" t="str">
        <f aca="false">'Cust Extract'!D23</f>
        <v>A</v>
      </c>
      <c r="E31" s="13" t="n">
        <f aca="false">'Cust Extract'!E23</f>
        <v>36831</v>
      </c>
      <c r="G31" s="14" t="n">
        <f aca="false">'Cust Extract'!H23</f>
        <v>3386942.39420673</v>
      </c>
      <c r="H31" s="0" t="str">
        <f aca="false">'Cust Extract'!G23</f>
        <v>E</v>
      </c>
    </row>
    <row r="32" customFormat="false" ht="12.75" hidden="false" customHeight="false" outlineLevel="0" collapsed="false">
      <c r="A32" s="0" t="str">
        <f aca="false">'Cust Extract'!B18</f>
        <v>08/2000</v>
      </c>
      <c r="B32" s="0" t="str">
        <f aca="false">'Cust Extract'!A18</f>
        <v>CAISO</v>
      </c>
      <c r="C32" s="0" t="str">
        <f aca="false">'Cust Extract'!C18</f>
        <v>ECTltNW</v>
      </c>
      <c r="D32" s="0" t="str">
        <f aca="false">'Cust Extract'!D18</f>
        <v>E</v>
      </c>
      <c r="E32" s="13" t="n">
        <f aca="false">'Cust Extract'!E18</f>
        <v>36739</v>
      </c>
      <c r="G32" s="14" t="n">
        <f aca="false">'Cust Extract'!H18</f>
        <v>4915869.8240585</v>
      </c>
      <c r="H32" s="0" t="str">
        <f aca="false">'Cust Extract'!G18</f>
        <v>E</v>
      </c>
    </row>
    <row r="33" customFormat="false" ht="12.75" hidden="true" customHeight="false" outlineLevel="0" collapsed="false">
      <c r="A33" s="0" t="str">
        <f aca="false">'Cust Extract'!B58</f>
        <v>08/2000</v>
      </c>
      <c r="B33" s="0" t="str">
        <f aca="false">'Cust Extract'!A58</f>
        <v>CAISO</v>
      </c>
      <c r="C33" s="0" t="str">
        <f aca="false">'Cust Extract'!C58</f>
        <v>HARBOR</v>
      </c>
      <c r="D33" s="0" t="str">
        <f aca="false">'Cust Extract'!D58</f>
        <v>M</v>
      </c>
      <c r="E33" s="13" t="n">
        <f aca="false">'Cust Extract'!E58</f>
        <v>36831</v>
      </c>
      <c r="G33" s="14" t="n">
        <f aca="false">'Cust Extract'!H58</f>
        <v>0.074</v>
      </c>
      <c r="H33" s="0" t="str">
        <f aca="false">'Cust Extract'!G58</f>
        <v>R</v>
      </c>
    </row>
    <row r="34" customFormat="false" ht="12.75" hidden="true" customHeight="false" outlineLevel="0" collapsed="false">
      <c r="A34" s="0" t="str">
        <f aca="false">'Cust Extract'!B31</f>
        <v>08/2000</v>
      </c>
      <c r="B34" s="0" t="str">
        <f aca="false">'Cust Extract'!A26</f>
        <v>CAISO</v>
      </c>
      <c r="C34" s="0" t="str">
        <f aca="false">'Cust Extract'!C26</f>
        <v>ECTltWTTRA</v>
      </c>
      <c r="D34" s="0" t="str">
        <f aca="false">'Cust Extract'!D26</f>
        <v>A</v>
      </c>
      <c r="E34" s="13" t="n">
        <f aca="false">'Cust Extract'!E26</f>
        <v>36831</v>
      </c>
      <c r="G34" s="14" t="n">
        <f aca="false">'Cust Extract'!H26</f>
        <v>7571151.97536058</v>
      </c>
      <c r="H34" s="0" t="str">
        <f aca="false">'Cust Extract'!G26</f>
        <v>E</v>
      </c>
    </row>
    <row r="35" customFormat="false" ht="12.75" hidden="false" customHeight="false" outlineLevel="0" collapsed="false">
      <c r="A35" s="0" t="str">
        <f aca="false">'Cust Extract'!B21</f>
        <v>08/2000</v>
      </c>
      <c r="B35" s="0" t="str">
        <f aca="false">'Cust Extract'!A21</f>
        <v>CAISO</v>
      </c>
      <c r="C35" s="0" t="str">
        <f aca="false">'Cust Extract'!C21</f>
        <v>ECTltSW</v>
      </c>
      <c r="D35" s="0" t="str">
        <f aca="false">'Cust Extract'!D21</f>
        <v>E</v>
      </c>
      <c r="E35" s="13" t="n">
        <f aca="false">'Cust Extract'!E21</f>
        <v>36739</v>
      </c>
      <c r="G35" s="14" t="n">
        <f aca="false">'Cust Extract'!H21</f>
        <v>8628297.98345169</v>
      </c>
      <c r="H35" s="0" t="str">
        <f aca="false">'Cust Extract'!G21</f>
        <v>E</v>
      </c>
    </row>
    <row r="36" customFormat="false" ht="12.75" hidden="true" customHeight="false" outlineLevel="0" collapsed="false">
      <c r="A36" s="0" t="str">
        <f aca="false">'Cust Extract'!B65</f>
        <v>08/2000</v>
      </c>
      <c r="B36" s="0" t="str">
        <f aca="false">'Cust Extract'!A65</f>
        <v>CAISO</v>
      </c>
      <c r="C36" s="0" t="str">
        <f aca="false">'Cust Extract'!C65</f>
        <v>PGES</v>
      </c>
      <c r="D36" s="0" t="str">
        <f aca="false">'Cust Extract'!D65</f>
        <v>M</v>
      </c>
      <c r="E36" s="13" t="n">
        <f aca="false">'Cust Extract'!E65</f>
        <v>36831</v>
      </c>
      <c r="G36" s="14" t="n">
        <f aca="false">'Cust Extract'!H65</f>
        <v>951313.432400002</v>
      </c>
      <c r="H36" s="0" t="str">
        <f aca="false">'Cust Extract'!G65</f>
        <v>R</v>
      </c>
    </row>
    <row r="37" customFormat="false" ht="12.75" hidden="true" customHeight="false" outlineLevel="0" collapsed="false">
      <c r="A37" s="0" t="str">
        <f aca="false">'Cust Extract'!B34</f>
        <v>08/2000</v>
      </c>
      <c r="B37" s="0" t="str">
        <f aca="false">'Cust Extract'!A28</f>
        <v>CAISO</v>
      </c>
      <c r="C37" s="0" t="str">
        <f aca="false">'Cust Extract'!C28</f>
        <v>ECTRT</v>
      </c>
      <c r="D37" s="0" t="str">
        <f aca="false">'Cust Extract'!D28</f>
        <v>A</v>
      </c>
      <c r="E37" s="13" t="n">
        <f aca="false">'Cust Extract'!E28</f>
        <v>36831</v>
      </c>
      <c r="G37" s="14" t="n">
        <f aca="false">'Cust Extract'!H28</f>
        <v>6318186.27939125</v>
      </c>
      <c r="H37" s="0" t="str">
        <f aca="false">'Cust Extract'!G28</f>
        <v>E</v>
      </c>
    </row>
    <row r="38" customFormat="false" ht="12.75" hidden="false" customHeight="false" outlineLevel="0" collapsed="false">
      <c r="A38" s="0" t="str">
        <f aca="false">'Cust Extract'!B24</f>
        <v>08/2000</v>
      </c>
      <c r="B38" s="0" t="str">
        <f aca="false">'Cust Extract'!A24</f>
        <v>CAISO</v>
      </c>
      <c r="C38" s="0" t="str">
        <f aca="false">'Cust Extract'!C24</f>
        <v>ECTltWM</v>
      </c>
      <c r="D38" s="0" t="str">
        <f aca="false">'Cust Extract'!D24</f>
        <v>E</v>
      </c>
      <c r="E38" s="13" t="n">
        <f aca="false">'Cust Extract'!E24</f>
        <v>36739</v>
      </c>
      <c r="G38" s="14" t="n">
        <f aca="false">'Cust Extract'!H24</f>
        <v>3427464.47675192</v>
      </c>
      <c r="H38" s="0" t="str">
        <f aca="false">'Cust Extract'!G24</f>
        <v>E</v>
      </c>
    </row>
    <row r="39" customFormat="false" ht="12.75" hidden="true" customHeight="false" outlineLevel="0" collapsed="false">
      <c r="A39" s="0" t="str">
        <f aca="false">'Cust Extract'!B77</f>
        <v>08/2000</v>
      </c>
      <c r="B39" s="0" t="str">
        <f aca="false">'Cust Extract'!A77</f>
        <v>CAISO</v>
      </c>
      <c r="C39" s="0" t="str">
        <f aca="false">'Cust Extract'!C77</f>
        <v>TOSCO</v>
      </c>
      <c r="D39" s="0" t="str">
        <f aca="false">'Cust Extract'!D77</f>
        <v>M</v>
      </c>
      <c r="E39" s="13" t="n">
        <f aca="false">'Cust Extract'!E77</f>
        <v>36831</v>
      </c>
      <c r="G39" s="14" t="n">
        <f aca="false">'Cust Extract'!H77</f>
        <v>0.075</v>
      </c>
      <c r="H39" s="0" t="str">
        <f aca="false">'Cust Extract'!G77</f>
        <v>R</v>
      </c>
    </row>
    <row r="40" customFormat="false" ht="12.75" hidden="true" customHeight="false" outlineLevel="0" collapsed="false">
      <c r="A40" s="0" t="str">
        <f aca="false">'Cust Extract'!B37</f>
        <v>08/2000</v>
      </c>
      <c r="B40" s="0" t="str">
        <f aca="false">'Cust Extract'!A31</f>
        <v>CAISO</v>
      </c>
      <c r="C40" s="0" t="str">
        <f aca="false">'Cust Extract'!C31</f>
        <v>ECTstBOM</v>
      </c>
      <c r="D40" s="0" t="str">
        <f aca="false">'Cust Extract'!D31</f>
        <v>A</v>
      </c>
      <c r="E40" s="13" t="n">
        <f aca="false">'Cust Extract'!E31</f>
        <v>36831</v>
      </c>
      <c r="G40" s="14" t="n">
        <f aca="false">'Cust Extract'!H31</f>
        <v>925772.347962152</v>
      </c>
      <c r="H40" s="0" t="str">
        <f aca="false">'Cust Extract'!G31</f>
        <v>E</v>
      </c>
    </row>
    <row r="41" customFormat="false" ht="12.75" hidden="true" customHeight="false" outlineLevel="0" collapsed="false">
      <c r="A41" s="0" t="str">
        <f aca="false">'Cust Extract'!B85</f>
        <v>08/2000</v>
      </c>
      <c r="B41" s="0" t="str">
        <f aca="false">'Cust Extract'!A85</f>
        <v>CAISO</v>
      </c>
      <c r="C41" s="0" t="str">
        <f aca="false">'Cust Extract'!C85</f>
        <v>Wheelabrat</v>
      </c>
      <c r="D41" s="0" t="str">
        <f aca="false">'Cust Extract'!D85</f>
        <v>M</v>
      </c>
      <c r="E41" s="13" t="n">
        <f aca="false">'Cust Extract'!E85</f>
        <v>36831</v>
      </c>
      <c r="G41" s="14" t="n">
        <f aca="false">'Cust Extract'!H85</f>
        <v>0.0009</v>
      </c>
      <c r="H41" s="0" t="str">
        <f aca="false">'Cust Extract'!G85</f>
        <v>R</v>
      </c>
    </row>
    <row r="42" customFormat="false" ht="12.75" hidden="true" customHeight="false" outlineLevel="0" collapsed="false">
      <c r="A42" s="0" t="str">
        <f aca="false">'Cust Extract'!B39</f>
        <v>08/2000</v>
      </c>
      <c r="B42" s="0" t="str">
        <f aca="false">'Cust Extract'!A34</f>
        <v>CAISO</v>
      </c>
      <c r="C42" s="0" t="str">
        <f aca="false">'Cust Extract'!C34</f>
        <v>ECTstCA</v>
      </c>
      <c r="D42" s="0" t="str">
        <f aca="false">'Cust Extract'!D34</f>
        <v>A</v>
      </c>
      <c r="E42" s="13" t="n">
        <f aca="false">'Cust Extract'!E34</f>
        <v>36831</v>
      </c>
      <c r="G42" s="14" t="n">
        <f aca="false">'Cust Extract'!H34</f>
        <v>40608637.3515042</v>
      </c>
      <c r="H42" s="0" t="str">
        <f aca="false">'Cust Extract'!G34</f>
        <v>E</v>
      </c>
    </row>
    <row r="43" customFormat="false" ht="12.75" hidden="false" customHeight="false" outlineLevel="0" collapsed="false">
      <c r="A43" s="0" t="str">
        <f aca="false">'Cust Extract'!B27</f>
        <v>08/2000</v>
      </c>
      <c r="B43" s="0" t="str">
        <f aca="false">'Cust Extract'!A27</f>
        <v>CAISO</v>
      </c>
      <c r="C43" s="0" t="str">
        <f aca="false">'Cust Extract'!C27</f>
        <v>ECTltWTTRA</v>
      </c>
      <c r="D43" s="0" t="str">
        <f aca="false">'Cust Extract'!D27</f>
        <v>E</v>
      </c>
      <c r="E43" s="13" t="n">
        <f aca="false">'Cust Extract'!E27</f>
        <v>36739</v>
      </c>
      <c r="G43" s="14" t="n">
        <f aca="false">'Cust Extract'!H27</f>
        <v>7581439.68900557</v>
      </c>
      <c r="H43" s="0" t="str">
        <f aca="false">'Cust Extract'!G27</f>
        <v>E</v>
      </c>
    </row>
    <row r="44" customFormat="false" ht="12.75" hidden="true" customHeight="false" outlineLevel="0" collapsed="false">
      <c r="A44" s="0" t="str">
        <f aca="false">'SE Extract'!B4</f>
        <v>08/2000</v>
      </c>
      <c r="B44" s="0" t="str">
        <f aca="false">'SE Extract'!A4</f>
        <v>CAISO</v>
      </c>
      <c r="D44" s="0" t="str">
        <f aca="false">'SE Extract'!C4</f>
        <v>M</v>
      </c>
      <c r="E44" s="13" t="n">
        <f aca="false">'SE Extract'!D4</f>
        <v>36831</v>
      </c>
      <c r="G44" s="14" t="n">
        <f aca="false">'SE Extract'!G4</f>
        <v>1268554.69999999</v>
      </c>
      <c r="H44" s="0" t="str">
        <f aca="false">'SE Extract'!F4</f>
        <v>E</v>
      </c>
    </row>
    <row r="45" customFormat="false" ht="12.75" hidden="true" customHeight="false" outlineLevel="0" collapsed="false">
      <c r="A45" s="0" t="str">
        <f aca="false">'Cust Extract'!B42</f>
        <v>08/2000</v>
      </c>
      <c r="B45" s="0" t="str">
        <f aca="false">'Cust Extract'!A37</f>
        <v>CAISO</v>
      </c>
      <c r="C45" s="0" t="str">
        <f aca="false">'Cust Extract'!C37</f>
        <v>ECTstCA2</v>
      </c>
      <c r="D45" s="0" t="str">
        <f aca="false">'Cust Extract'!D37</f>
        <v>A</v>
      </c>
      <c r="E45" s="13" t="n">
        <f aca="false">'Cust Extract'!E37</f>
        <v>36831</v>
      </c>
      <c r="G45" s="14" t="n">
        <f aca="false">'Cust Extract'!H37</f>
        <v>11205103.0406692</v>
      </c>
      <c r="H45" s="0" t="str">
        <f aca="false">'Cust Extract'!G37</f>
        <v>E</v>
      </c>
    </row>
    <row r="46" customFormat="false" ht="12.75" hidden="false" customHeight="false" outlineLevel="0" collapsed="false">
      <c r="A46" s="0" t="str">
        <f aca="false">'Cust Extract'!B29</f>
        <v>08/2000</v>
      </c>
      <c r="B46" s="0" t="str">
        <f aca="false">'Cust Extract'!A29</f>
        <v>CAISO</v>
      </c>
      <c r="C46" s="0" t="str">
        <f aca="false">'Cust Extract'!C29</f>
        <v>ECTRT</v>
      </c>
      <c r="D46" s="0" t="str">
        <f aca="false">'Cust Extract'!D29</f>
        <v>E</v>
      </c>
      <c r="E46" s="13" t="n">
        <f aca="false">'Cust Extract'!E29</f>
        <v>36739</v>
      </c>
      <c r="G46" s="14" t="n">
        <f aca="false">'Cust Extract'!H29</f>
        <v>4808363.32572904</v>
      </c>
      <c r="H46" s="0" t="str">
        <f aca="false">'Cust Extract'!G29</f>
        <v>E</v>
      </c>
    </row>
    <row r="47" customFormat="false" ht="12.75" hidden="true" customHeight="false" outlineLevel="0" collapsed="false">
      <c r="A47" s="0" t="str">
        <f aca="false">'Cust Extract'!B7</f>
        <v>08/2000</v>
      </c>
      <c r="B47" s="0" t="str">
        <f aca="false">'Cust Extract'!A7</f>
        <v>CAISO</v>
      </c>
      <c r="C47" s="0" t="str">
        <f aca="false">'Cust Extract'!C7</f>
        <v>AVISTA-WWP</v>
      </c>
      <c r="D47" s="0" t="str">
        <f aca="false">'Cust Extract'!D7</f>
        <v>M</v>
      </c>
      <c r="E47" s="13" t="n">
        <f aca="false">'Cust Extract'!E7</f>
        <v>36831</v>
      </c>
      <c r="G47" s="14" t="n">
        <f aca="false">'Cust Extract'!H7</f>
        <v>0.0002</v>
      </c>
      <c r="H47" s="0" t="str">
        <f aca="false">'Cust Extract'!G7</f>
        <v>E</v>
      </c>
    </row>
    <row r="48" customFormat="false" ht="12.75" hidden="true" customHeight="false" outlineLevel="0" collapsed="false">
      <c r="A48" s="0" t="str">
        <f aca="false">'Cust Extract'!B45</f>
        <v>08/2000</v>
      </c>
      <c r="B48" s="0" t="str">
        <f aca="false">'Cust Extract'!A39</f>
        <v>CAISO</v>
      </c>
      <c r="C48" s="0" t="str">
        <f aca="false">'Cust Extract'!C39</f>
        <v>ECTstNW</v>
      </c>
      <c r="D48" s="0" t="str">
        <f aca="false">'Cust Extract'!D39</f>
        <v>A</v>
      </c>
      <c r="E48" s="13" t="n">
        <f aca="false">'Cust Extract'!E39</f>
        <v>36831</v>
      </c>
      <c r="G48" s="14" t="n">
        <f aca="false">'Cust Extract'!H39</f>
        <v>10046438.4627283</v>
      </c>
      <c r="H48" s="0" t="str">
        <f aca="false">'Cust Extract'!G39</f>
        <v>E</v>
      </c>
    </row>
    <row r="49" customFormat="false" ht="12.75" hidden="false" customHeight="false" outlineLevel="0" collapsed="false">
      <c r="A49" s="0" t="str">
        <f aca="false">'Cust Extract'!B32</f>
        <v>08/2000</v>
      </c>
      <c r="B49" s="0" t="str">
        <f aca="false">'Cust Extract'!A32</f>
        <v>CAISO</v>
      </c>
      <c r="C49" s="0" t="str">
        <f aca="false">'Cust Extract'!C32</f>
        <v>ECTstBOM</v>
      </c>
      <c r="D49" s="0" t="str">
        <f aca="false">'Cust Extract'!D32</f>
        <v>E</v>
      </c>
      <c r="E49" s="13" t="n">
        <f aca="false">'Cust Extract'!E32</f>
        <v>36739</v>
      </c>
      <c r="G49" s="14" t="n">
        <f aca="false">'Cust Extract'!H32</f>
        <v>744692.650886433</v>
      </c>
      <c r="H49" s="0" t="str">
        <f aca="false">'Cust Extract'!G32</f>
        <v>E</v>
      </c>
    </row>
    <row r="50" customFormat="false" ht="12.75" hidden="true" customHeight="false" outlineLevel="0" collapsed="false">
      <c r="A50" s="0" t="str">
        <f aca="false">'Cust Extract'!B14</f>
        <v>08/2000</v>
      </c>
      <c r="B50" s="0" t="str">
        <f aca="false">'Cust Extract'!A14</f>
        <v>CAISO</v>
      </c>
      <c r="C50" s="0" t="str">
        <f aca="false">'Cust Extract'!C14</f>
        <v>DELANO</v>
      </c>
      <c r="D50" s="0" t="str">
        <f aca="false">'Cust Extract'!D14</f>
        <v>M</v>
      </c>
      <c r="E50" s="13" t="n">
        <f aca="false">'Cust Extract'!E14</f>
        <v>36831</v>
      </c>
      <c r="G50" s="14" t="n">
        <f aca="false">'Cust Extract'!H14</f>
        <v>0.3222</v>
      </c>
      <c r="H50" s="0" t="str">
        <f aca="false">'Cust Extract'!G14</f>
        <v>E</v>
      </c>
    </row>
    <row r="51" customFormat="false" ht="12.75" hidden="true" customHeight="false" outlineLevel="0" collapsed="false">
      <c r="A51" s="0" t="str">
        <f aca="false">'Cust Extract'!B48</f>
        <v>08/2000</v>
      </c>
      <c r="B51" s="0" t="str">
        <f aca="false">'Cust Extract'!A42</f>
        <v>CAISO</v>
      </c>
      <c r="C51" s="0" t="str">
        <f aca="false">'Cust Extract'!C42</f>
        <v>ECTstSW</v>
      </c>
      <c r="D51" s="0" t="str">
        <f aca="false">'Cust Extract'!D42</f>
        <v>A</v>
      </c>
      <c r="E51" s="13" t="n">
        <f aca="false">'Cust Extract'!E42</f>
        <v>36831</v>
      </c>
      <c r="G51" s="14" t="n">
        <f aca="false">'Cust Extract'!H42</f>
        <v>7364249.09429684</v>
      </c>
      <c r="H51" s="0" t="str">
        <f aca="false">'Cust Extract'!G42</f>
        <v>E</v>
      </c>
    </row>
    <row r="52" customFormat="false" ht="12.75" hidden="true" customHeight="false" outlineLevel="0" collapsed="false">
      <c r="A52" s="0" t="str">
        <f aca="false">'Cust Extract'!B49</f>
        <v>08/2000</v>
      </c>
      <c r="B52" s="0" t="str">
        <f aca="false">'Cust Extract'!A48</f>
        <v>CAISO</v>
      </c>
      <c r="C52" s="0" t="str">
        <f aca="false">'Cust Extract'!C48</f>
        <v>EES_1</v>
      </c>
      <c r="D52" s="0" t="str">
        <f aca="false">'Cust Extract'!D48</f>
        <v>A</v>
      </c>
      <c r="E52" s="13" t="n">
        <f aca="false">'Cust Extract'!E48</f>
        <v>36831</v>
      </c>
      <c r="G52" s="14" t="n">
        <f aca="false">'Cust Extract'!H48</f>
        <v>237465.659747062</v>
      </c>
      <c r="H52" s="0" t="str">
        <f aca="false">'Cust Extract'!G48</f>
        <v>E</v>
      </c>
    </row>
    <row r="53" customFormat="false" ht="12.75" hidden="true" customHeight="false" outlineLevel="0" collapsed="false">
      <c r="A53" s="0" t="str">
        <f aca="false">'Cust Extract'!B50</f>
        <v>08/2000</v>
      </c>
      <c r="B53" s="0" t="str">
        <f aca="false">'Cust Extract'!A49</f>
        <v>CAISO</v>
      </c>
      <c r="C53" s="0" t="str">
        <f aca="false">'Cust Extract'!C49</f>
        <v>EES_2</v>
      </c>
      <c r="D53" s="0" t="str">
        <f aca="false">'Cust Extract'!D49</f>
        <v>A</v>
      </c>
      <c r="E53" s="13" t="n">
        <f aca="false">'Cust Extract'!E49</f>
        <v>36831</v>
      </c>
      <c r="G53" s="14" t="n">
        <f aca="false">'Cust Extract'!H49</f>
        <v>328071.149596564</v>
      </c>
      <c r="H53" s="0" t="str">
        <f aca="false">'Cust Extract'!G49</f>
        <v>E</v>
      </c>
    </row>
    <row r="54" customFormat="false" ht="12.75" hidden="true" customHeight="false" outlineLevel="0" collapsed="false">
      <c r="A54" s="0" t="str">
        <f aca="false">'Cust Extract'!B51</f>
        <v>08/2000</v>
      </c>
      <c r="B54" s="0" t="str">
        <f aca="false">'Cust Extract'!A50</f>
        <v>CAISO</v>
      </c>
      <c r="C54" s="0" t="str">
        <f aca="false">'Cust Extract'!C50</f>
        <v>EES_3</v>
      </c>
      <c r="D54" s="0" t="str">
        <f aca="false">'Cust Extract'!D50</f>
        <v>A</v>
      </c>
      <c r="E54" s="13" t="n">
        <f aca="false">'Cust Extract'!E50</f>
        <v>36831</v>
      </c>
      <c r="G54" s="14" t="n">
        <f aca="false">'Cust Extract'!H50</f>
        <v>99985.9591478064</v>
      </c>
      <c r="H54" s="0" t="str">
        <f aca="false">'Cust Extract'!G50</f>
        <v>E</v>
      </c>
    </row>
    <row r="55" customFormat="false" ht="12.75" hidden="false" customHeight="false" outlineLevel="0" collapsed="false">
      <c r="A55" s="0" t="str">
        <f aca="false">'Cust Extract'!B35</f>
        <v>08/2000</v>
      </c>
      <c r="B55" s="0" t="str">
        <f aca="false">'Cust Extract'!A35</f>
        <v>CAISO</v>
      </c>
      <c r="C55" s="0" t="str">
        <f aca="false">'Cust Extract'!C35</f>
        <v>ECTstCA</v>
      </c>
      <c r="D55" s="0" t="str">
        <f aca="false">'Cust Extract'!D35</f>
        <v>E</v>
      </c>
      <c r="E55" s="13" t="n">
        <f aca="false">'Cust Extract'!E35</f>
        <v>36739</v>
      </c>
      <c r="G55" s="14" t="n">
        <f aca="false">'Cust Extract'!H35</f>
        <v>49476157.7524652</v>
      </c>
      <c r="H55" s="0" t="str">
        <f aca="false">'Cust Extract'!G35</f>
        <v>E</v>
      </c>
    </row>
    <row r="56" customFormat="false" ht="12.75" hidden="true" customHeight="false" outlineLevel="0" collapsed="false">
      <c r="A56" s="0" t="str">
        <f aca="false">'Cust Extract'!B19</f>
        <v>08/2000</v>
      </c>
      <c r="B56" s="0" t="str">
        <f aca="false">'Cust Extract'!A19</f>
        <v>CAISO</v>
      </c>
      <c r="C56" s="0" t="str">
        <f aca="false">'Cust Extract'!C19</f>
        <v>ECTltNW</v>
      </c>
      <c r="D56" s="0" t="str">
        <f aca="false">'Cust Extract'!D19</f>
        <v>M</v>
      </c>
      <c r="E56" s="13" t="n">
        <f aca="false">'Cust Extract'!E19</f>
        <v>36831</v>
      </c>
      <c r="G56" s="14" t="n">
        <f aca="false">'Cust Extract'!H19</f>
        <v>151.9672</v>
      </c>
      <c r="H56" s="0" t="str">
        <f aca="false">'Cust Extract'!G19</f>
        <v>E</v>
      </c>
    </row>
    <row r="57" customFormat="false" ht="12.75" hidden="true" customHeight="false" outlineLevel="0" collapsed="false">
      <c r="A57" s="0" t="str">
        <f aca="false">'Cust Extract'!B54</f>
        <v>08/2000</v>
      </c>
      <c r="B57" s="0" t="str">
        <f aca="false">'Cust Extract'!A51</f>
        <v>CAISO</v>
      </c>
      <c r="C57" s="0" t="str">
        <f aca="false">'Cust Extract'!C51</f>
        <v>EPE</v>
      </c>
      <c r="D57" s="0" t="str">
        <f aca="false">'Cust Extract'!D51</f>
        <v>A</v>
      </c>
      <c r="E57" s="13" t="n">
        <f aca="false">'Cust Extract'!E51</f>
        <v>36831</v>
      </c>
      <c r="G57" s="14" t="n">
        <f aca="false">'Cust Extract'!H51</f>
        <v>135420.15200535</v>
      </c>
      <c r="H57" s="0" t="str">
        <f aca="false">'Cust Extract'!G51</f>
        <v>E</v>
      </c>
    </row>
    <row r="58" customFormat="false" ht="12.75" hidden="false" customHeight="false" outlineLevel="0" collapsed="false">
      <c r="A58" s="0" t="str">
        <f aca="false">'Cust Extract'!B40</f>
        <v>08/2000</v>
      </c>
      <c r="B58" s="0" t="str">
        <f aca="false">'Cust Extract'!A40</f>
        <v>CAISO</v>
      </c>
      <c r="C58" s="0" t="str">
        <f aca="false">'Cust Extract'!C40</f>
        <v>ECTstNW</v>
      </c>
      <c r="D58" s="0" t="str">
        <f aca="false">'Cust Extract'!D40</f>
        <v>E</v>
      </c>
      <c r="E58" s="13" t="n">
        <f aca="false">'Cust Extract'!E40</f>
        <v>36739</v>
      </c>
      <c r="G58" s="14" t="n">
        <f aca="false">'Cust Extract'!H40</f>
        <v>9995407.54097923</v>
      </c>
      <c r="H58" s="0" t="str">
        <f aca="false">'Cust Extract'!G40</f>
        <v>E</v>
      </c>
    </row>
    <row r="59" customFormat="false" ht="12.75" hidden="true" customHeight="false" outlineLevel="0" collapsed="false">
      <c r="A59" s="0" t="str">
        <f aca="false">'Cust Extract'!B56</f>
        <v>08/2000</v>
      </c>
      <c r="B59" s="0" t="str">
        <f aca="false">'Cust Extract'!A54</f>
        <v>CAISO</v>
      </c>
      <c r="C59" s="0" t="str">
        <f aca="false">'Cust Extract'!C54</f>
        <v>EWEB</v>
      </c>
      <c r="D59" s="0" t="str">
        <f aca="false">'Cust Extract'!D54</f>
        <v>A</v>
      </c>
      <c r="E59" s="13" t="n">
        <f aca="false">'Cust Extract'!E54</f>
        <v>36831</v>
      </c>
      <c r="G59" s="14" t="n">
        <f aca="false">'Cust Extract'!H54</f>
        <v>418907.632646807</v>
      </c>
      <c r="H59" s="0" t="str">
        <f aca="false">'Cust Extract'!G54</f>
        <v>E</v>
      </c>
    </row>
    <row r="60" customFormat="false" ht="12.75" hidden="false" customHeight="false" outlineLevel="0" collapsed="false">
      <c r="A60" s="0" t="str">
        <f aca="false">'Cust Extract'!B43</f>
        <v>08/2000</v>
      </c>
      <c r="B60" s="0" t="str">
        <f aca="false">'Cust Extract'!A43</f>
        <v>CAISO</v>
      </c>
      <c r="C60" s="0" t="str">
        <f aca="false">'Cust Extract'!C43</f>
        <v>ECTstSW</v>
      </c>
      <c r="D60" s="0" t="str">
        <f aca="false">'Cust Extract'!D43</f>
        <v>E</v>
      </c>
      <c r="E60" s="13" t="n">
        <f aca="false">'Cust Extract'!E43</f>
        <v>36739</v>
      </c>
      <c r="G60" s="14" t="n">
        <f aca="false">'Cust Extract'!H43</f>
        <v>7293646.01985067</v>
      </c>
      <c r="H60" s="0" t="str">
        <f aca="false">'Cust Extract'!G43</f>
        <v>E</v>
      </c>
    </row>
    <row r="61" customFormat="false" ht="12.75" hidden="true" customHeight="false" outlineLevel="0" collapsed="false">
      <c r="A61" s="0" t="str">
        <f aca="false">'Cust Extract'!B22</f>
        <v>08/2000</v>
      </c>
      <c r="B61" s="0" t="str">
        <f aca="false">'Cust Extract'!A22</f>
        <v>CAISO</v>
      </c>
      <c r="C61" s="0" t="str">
        <f aca="false">'Cust Extract'!C22</f>
        <v>ECTltSW</v>
      </c>
      <c r="D61" s="0" t="str">
        <f aca="false">'Cust Extract'!D22</f>
        <v>M</v>
      </c>
      <c r="E61" s="13" t="n">
        <f aca="false">'Cust Extract'!E22</f>
        <v>36831</v>
      </c>
      <c r="G61" s="14" t="n">
        <f aca="false">'Cust Extract'!H22</f>
        <v>21025.6693</v>
      </c>
      <c r="H61" s="0" t="str">
        <f aca="false">'Cust Extract'!G22</f>
        <v>E</v>
      </c>
    </row>
    <row r="62" customFormat="false" ht="12.75" hidden="true" customHeight="false" outlineLevel="0" collapsed="false">
      <c r="A62" s="0" t="str">
        <f aca="false">'Cust Extract'!B59</f>
        <v>08/2000</v>
      </c>
      <c r="B62" s="0" t="str">
        <f aca="false">'Cust Extract'!A56</f>
        <v>CAISO</v>
      </c>
      <c r="C62" s="0" t="str">
        <f aca="false">'Cust Extract'!C56</f>
        <v>HARBOR</v>
      </c>
      <c r="D62" s="0" t="str">
        <f aca="false">'Cust Extract'!D56</f>
        <v>A</v>
      </c>
      <c r="E62" s="13" t="n">
        <f aca="false">'Cust Extract'!E56</f>
        <v>36831</v>
      </c>
      <c r="G62" s="14" t="n">
        <f aca="false">'Cust Extract'!H56</f>
        <v>2033138.06306286</v>
      </c>
      <c r="H62" s="0" t="str">
        <f aca="false">'Cust Extract'!G56</f>
        <v>E</v>
      </c>
    </row>
    <row r="63" customFormat="false" ht="12.75" hidden="true" customHeight="false" outlineLevel="0" collapsed="false">
      <c r="A63" s="0" t="str">
        <f aca="false">'Cust Extract'!B60</f>
        <v>08/2000</v>
      </c>
      <c r="B63" s="0" t="str">
        <f aca="false">'Cust Extract'!A59</f>
        <v>CAISO</v>
      </c>
      <c r="C63" s="0" t="str">
        <f aca="false">'Cust Extract'!C59</f>
        <v>LP</v>
      </c>
      <c r="D63" s="0" t="str">
        <f aca="false">'Cust Extract'!D59</f>
        <v>A</v>
      </c>
      <c r="E63" s="13" t="n">
        <f aca="false">'Cust Extract'!E59</f>
        <v>36831</v>
      </c>
      <c r="G63" s="14" t="n">
        <f aca="false">'Cust Extract'!H59</f>
        <v>18736.9416296066</v>
      </c>
      <c r="H63" s="0" t="str">
        <f aca="false">'Cust Extract'!G59</f>
        <v>E</v>
      </c>
    </row>
    <row r="64" customFormat="false" ht="12.75" hidden="false" customHeight="false" outlineLevel="0" collapsed="false">
      <c r="A64" s="0" t="str">
        <f aca="false">'Cust Extract'!B52</f>
        <v>08/2000</v>
      </c>
      <c r="B64" s="0" t="str">
        <f aca="false">'Cust Extract'!A52</f>
        <v>CAISO</v>
      </c>
      <c r="C64" s="0" t="str">
        <f aca="false">'Cust Extract'!C52</f>
        <v>EPE</v>
      </c>
      <c r="D64" s="0" t="str">
        <f aca="false">'Cust Extract'!D52</f>
        <v>E</v>
      </c>
      <c r="E64" s="13" t="n">
        <f aca="false">'Cust Extract'!E52</f>
        <v>36739</v>
      </c>
      <c r="G64" s="14" t="n">
        <f aca="false">'Cust Extract'!H52</f>
        <v>128009.8943242</v>
      </c>
      <c r="H64" s="0" t="str">
        <f aca="false">'Cust Extract'!G52</f>
        <v>E</v>
      </c>
    </row>
    <row r="65" customFormat="false" ht="12.75" hidden="true" customHeight="false" outlineLevel="0" collapsed="false">
      <c r="A65" s="0" t="str">
        <f aca="false">'Cust Extract'!B62</f>
        <v>08/2000</v>
      </c>
      <c r="B65" s="0" t="str">
        <f aca="false">'Cust Extract'!A62</f>
        <v>CAISO</v>
      </c>
      <c r="C65" s="0" t="str">
        <f aca="false">'Cust Extract'!C62</f>
        <v>PAC</v>
      </c>
      <c r="D65" s="0" t="str">
        <f aca="false">'Cust Extract'!D62</f>
        <v>A</v>
      </c>
      <c r="E65" s="13" t="n">
        <f aca="false">'Cust Extract'!E62</f>
        <v>36831</v>
      </c>
      <c r="G65" s="14" t="n">
        <f aca="false">'Cust Extract'!H62</f>
        <v>81260.8399470667</v>
      </c>
      <c r="H65" s="0" t="str">
        <f aca="false">'Cust Extract'!G62</f>
        <v>E</v>
      </c>
    </row>
    <row r="66" customFormat="false" ht="12.75" hidden="true" customHeight="false" outlineLevel="0" collapsed="false">
      <c r="A66" s="0" t="str">
        <f aca="false">'Cust Extract'!B63</f>
        <v>08/2000</v>
      </c>
      <c r="B66" s="0" t="str">
        <f aca="false">'Cust Extract'!A63</f>
        <v>CAISO</v>
      </c>
      <c r="C66" s="0" t="str">
        <f aca="false">'Cust Extract'!C63</f>
        <v>PGES</v>
      </c>
      <c r="D66" s="0" t="str">
        <f aca="false">'Cust Extract'!D63</f>
        <v>A</v>
      </c>
      <c r="E66" s="13" t="n">
        <f aca="false">'Cust Extract'!E63</f>
        <v>36831</v>
      </c>
      <c r="G66" s="14" t="n">
        <f aca="false">'Cust Extract'!H63</f>
        <v>8467027.39333887</v>
      </c>
      <c r="H66" s="0" t="str">
        <f aca="false">'Cust Extract'!G63</f>
        <v>E</v>
      </c>
    </row>
    <row r="67" customFormat="false" ht="12.75" hidden="false" customHeight="false" outlineLevel="0" collapsed="false">
      <c r="A67" s="0" t="str">
        <f aca="false">'Cust Extract'!B55</f>
        <v>08/2000</v>
      </c>
      <c r="B67" s="0" t="str">
        <f aca="false">'Cust Extract'!A55</f>
        <v>CAISO</v>
      </c>
      <c r="C67" s="0" t="str">
        <f aca="false">'Cust Extract'!C55</f>
        <v>EWEB</v>
      </c>
      <c r="D67" s="0" t="str">
        <f aca="false">'Cust Extract'!D55</f>
        <v>E</v>
      </c>
      <c r="E67" s="13" t="n">
        <f aca="false">'Cust Extract'!E55</f>
        <v>36739</v>
      </c>
      <c r="G67" s="14" t="n">
        <f aca="false">'Cust Extract'!H55</f>
        <v>456758.561474988</v>
      </c>
      <c r="H67" s="0" t="str">
        <f aca="false">'Cust Extract'!G55</f>
        <v>E</v>
      </c>
    </row>
    <row r="68" customFormat="false" ht="12.75" hidden="true" customHeight="false" outlineLevel="0" collapsed="false">
      <c r="A68" s="0" t="str">
        <f aca="false">'Cust Extract'!B33</f>
        <v>08/2000</v>
      </c>
      <c r="B68" s="0" t="str">
        <f aca="false">'Cust Extract'!A33</f>
        <v>CAISO</v>
      </c>
      <c r="C68" s="0" t="str">
        <f aca="false">'Cust Extract'!C33</f>
        <v>ECTstBOM</v>
      </c>
      <c r="D68" s="0" t="str">
        <f aca="false">'Cust Extract'!D33</f>
        <v>M</v>
      </c>
      <c r="E68" s="13" t="n">
        <f aca="false">'Cust Extract'!E33</f>
        <v>36831</v>
      </c>
      <c r="G68" s="14" t="n">
        <f aca="false">'Cust Extract'!H33</f>
        <v>13345.122</v>
      </c>
      <c r="H68" s="0" t="str">
        <f aca="false">'Cust Extract'!G33</f>
        <v>E</v>
      </c>
    </row>
    <row r="69" customFormat="false" ht="12.75" hidden="true" customHeight="false" outlineLevel="0" collapsed="false">
      <c r="A69" s="0" t="str">
        <f aca="false">'Cust Extract'!B66</f>
        <v>08/2000</v>
      </c>
      <c r="B69" s="0" t="str">
        <f aca="false">'Cust Extract'!A66</f>
        <v>CAISO</v>
      </c>
      <c r="C69" s="0" t="str">
        <f aca="false">'Cust Extract'!C66</f>
        <v>SAGUARO</v>
      </c>
      <c r="D69" s="0" t="str">
        <f aca="false">'Cust Extract'!D66</f>
        <v>A</v>
      </c>
      <c r="E69" s="13" t="n">
        <f aca="false">'Cust Extract'!E66</f>
        <v>36831</v>
      </c>
      <c r="G69" s="14" t="n">
        <f aca="false">'Cust Extract'!H66</f>
        <v>8.05756001565072E-005</v>
      </c>
      <c r="H69" s="0" t="str">
        <f aca="false">'Cust Extract'!G66</f>
        <v>E</v>
      </c>
    </row>
    <row r="70" customFormat="false" ht="12.75" hidden="false" customHeight="false" outlineLevel="0" collapsed="false">
      <c r="A70" s="0" t="str">
        <f aca="false">'Cust Extract'!B57</f>
        <v>08/2000</v>
      </c>
      <c r="B70" s="0" t="str">
        <f aca="false">'Cust Extract'!A57</f>
        <v>CAISO</v>
      </c>
      <c r="C70" s="0" t="str">
        <f aca="false">'Cust Extract'!C57</f>
        <v>HARBOR</v>
      </c>
      <c r="D70" s="0" t="str">
        <f aca="false">'Cust Extract'!D57</f>
        <v>E</v>
      </c>
      <c r="E70" s="13" t="n">
        <f aca="false">'Cust Extract'!E57</f>
        <v>36739</v>
      </c>
      <c r="G70" s="14" t="n">
        <f aca="false">'Cust Extract'!H57</f>
        <v>2017988.1512359</v>
      </c>
      <c r="H70" s="0" t="str">
        <f aca="false">'Cust Extract'!G57</f>
        <v>E</v>
      </c>
    </row>
    <row r="71" customFormat="false" ht="12.75" hidden="true" customHeight="false" outlineLevel="0" collapsed="false">
      <c r="A71" s="0" t="str">
        <f aca="false">'Cust Extract'!B68</f>
        <v>08/2000</v>
      </c>
      <c r="B71" s="0" t="str">
        <f aca="false">'Cust Extract'!A68</f>
        <v>CAISO</v>
      </c>
      <c r="C71" s="0" t="str">
        <f aca="false">'Cust Extract'!C68</f>
        <v>SCL</v>
      </c>
      <c r="D71" s="0" t="str">
        <f aca="false">'Cust Extract'!D68</f>
        <v>A</v>
      </c>
      <c r="E71" s="13" t="n">
        <f aca="false">'Cust Extract'!E68</f>
        <v>36831</v>
      </c>
      <c r="G71" s="14" t="n">
        <f aca="false">'Cust Extract'!H68</f>
        <v>2670446.33818648</v>
      </c>
      <c r="H71" s="0" t="str">
        <f aca="false">'Cust Extract'!G68</f>
        <v>E</v>
      </c>
    </row>
    <row r="72" customFormat="false" ht="12.75" hidden="false" customHeight="false" outlineLevel="0" collapsed="false">
      <c r="A72" s="0" t="str">
        <f aca="false">'Cust Extract'!B67</f>
        <v>08/2000</v>
      </c>
      <c r="B72" s="0" t="str">
        <f aca="false">'Cust Extract'!A67</f>
        <v>CAISO</v>
      </c>
      <c r="C72" s="0" t="str">
        <f aca="false">'Cust Extract'!C67</f>
        <v>SAGUARO</v>
      </c>
      <c r="D72" s="0" t="str">
        <f aca="false">'Cust Extract'!D67</f>
        <v>E</v>
      </c>
      <c r="E72" s="13" t="n">
        <f aca="false">'Cust Extract'!E67</f>
        <v>36739</v>
      </c>
      <c r="G72" s="14" t="n">
        <f aca="false">'Cust Extract'!H67</f>
        <v>51.2744805756002</v>
      </c>
      <c r="H72" s="0" t="str">
        <f aca="false">'Cust Extract'!G67</f>
        <v>E</v>
      </c>
    </row>
    <row r="73" customFormat="false" ht="12.75" hidden="true" customHeight="false" outlineLevel="0" collapsed="false">
      <c r="A73" s="0" t="str">
        <f aca="false">'Cust Extract'!B44</f>
        <v>08/2000</v>
      </c>
      <c r="B73" s="0" t="str">
        <f aca="false">'Cust Extract'!A44</f>
        <v>CAISO</v>
      </c>
      <c r="C73" s="0" t="str">
        <f aca="false">'Cust Extract'!C44</f>
        <v>ECTstSW</v>
      </c>
      <c r="D73" s="0" t="str">
        <f aca="false">'Cust Extract'!D44</f>
        <v>M</v>
      </c>
      <c r="E73" s="13" t="n">
        <f aca="false">'Cust Extract'!E44</f>
        <v>36831</v>
      </c>
      <c r="G73" s="14" t="n">
        <f aca="false">'Cust Extract'!H44</f>
        <v>19095.7728</v>
      </c>
      <c r="H73" s="0" t="str">
        <f aca="false">'Cust Extract'!G44</f>
        <v>E</v>
      </c>
    </row>
    <row r="74" customFormat="false" ht="12.75" hidden="true" customHeight="false" outlineLevel="0" collapsed="false">
      <c r="A74" s="0" t="str">
        <f aca="false">'Cust Extract'!B71</f>
        <v>08/2000</v>
      </c>
      <c r="B74" s="0" t="str">
        <f aca="false">'Cust Extract'!A71</f>
        <v>CAISO</v>
      </c>
      <c r="C74" s="0" t="str">
        <f aca="false">'Cust Extract'!C71</f>
        <v>SNOHOMISH</v>
      </c>
      <c r="D74" s="0" t="str">
        <f aca="false">'Cust Extract'!D71</f>
        <v>A</v>
      </c>
      <c r="E74" s="13" t="n">
        <f aca="false">'Cust Extract'!E71</f>
        <v>36831</v>
      </c>
      <c r="G74" s="14" t="n">
        <f aca="false">'Cust Extract'!H71</f>
        <v>2852.65</v>
      </c>
      <c r="H74" s="0" t="str">
        <f aca="false">'Cust Extract'!G71</f>
        <v>E</v>
      </c>
    </row>
    <row r="75" customFormat="false" ht="12.75" hidden="false" customHeight="false" outlineLevel="0" collapsed="false">
      <c r="A75" s="0" t="str">
        <f aca="false">'Cust Extract'!B69</f>
        <v>08/2000</v>
      </c>
      <c r="B75" s="0" t="str">
        <f aca="false">'Cust Extract'!A69</f>
        <v>CAISO</v>
      </c>
      <c r="C75" s="0" t="str">
        <f aca="false">'Cust Extract'!C69</f>
        <v>SCL</v>
      </c>
      <c r="D75" s="0" t="str">
        <f aca="false">'Cust Extract'!D69</f>
        <v>E</v>
      </c>
      <c r="E75" s="13" t="n">
        <f aca="false">'Cust Extract'!E69</f>
        <v>36739</v>
      </c>
      <c r="G75" s="14" t="n">
        <f aca="false">'Cust Extract'!H69</f>
        <v>2158588.27264763</v>
      </c>
      <c r="H75" s="0" t="str">
        <f aca="false">'Cust Extract'!G69</f>
        <v>E</v>
      </c>
    </row>
    <row r="76" customFormat="false" ht="12.75" hidden="true" customHeight="false" outlineLevel="0" collapsed="false">
      <c r="A76" s="0" t="str">
        <f aca="false">'Cust Extract'!B73</f>
        <v>08/2000</v>
      </c>
      <c r="B76" s="0" t="str">
        <f aca="false">'Cust Extract'!A73</f>
        <v>CAISO</v>
      </c>
      <c r="C76" s="0" t="str">
        <f aca="false">'Cust Extract'!C73</f>
        <v>TACOMA</v>
      </c>
      <c r="D76" s="0" t="str">
        <f aca="false">'Cust Extract'!D73</f>
        <v>A</v>
      </c>
      <c r="E76" s="13" t="n">
        <f aca="false">'Cust Extract'!E73</f>
        <v>36831</v>
      </c>
      <c r="G76" s="14" t="n">
        <f aca="false">'Cust Extract'!H73</f>
        <v>395694.300503282</v>
      </c>
      <c r="H76" s="0" t="str">
        <f aca="false">'Cust Extract'!G73</f>
        <v>E</v>
      </c>
    </row>
    <row r="77" customFormat="false" ht="12.75" hidden="false" customHeight="false" outlineLevel="0" collapsed="false">
      <c r="A77" s="0" t="str">
        <f aca="false">'Cust Extract'!B72</f>
        <v>08/2000</v>
      </c>
      <c r="B77" s="0" t="str">
        <f aca="false">'Cust Extract'!A72</f>
        <v>CAISO</v>
      </c>
      <c r="C77" s="0" t="str">
        <f aca="false">'Cust Extract'!C72</f>
        <v>SNOHOMISH</v>
      </c>
      <c r="D77" s="0" t="str">
        <f aca="false">'Cust Extract'!D72</f>
        <v>E</v>
      </c>
      <c r="E77" s="13" t="n">
        <f aca="false">'Cust Extract'!E72</f>
        <v>36739</v>
      </c>
      <c r="G77" s="14" t="n">
        <f aca="false">'Cust Extract'!H72</f>
        <v>2822.44372078</v>
      </c>
      <c r="H77" s="0" t="str">
        <f aca="false">'Cust Extract'!G72</f>
        <v>E</v>
      </c>
    </row>
    <row r="78" customFormat="false" ht="12.75" hidden="true" customHeight="false" outlineLevel="0" collapsed="false">
      <c r="A78" s="0" t="str">
        <f aca="false">'Cust Extract'!B75</f>
        <v>08/2000</v>
      </c>
      <c r="B78" s="0" t="str">
        <f aca="false">'Cust Extract'!A75</f>
        <v>CAISO</v>
      </c>
      <c r="C78" s="0" t="str">
        <f aca="false">'Cust Extract'!C75</f>
        <v>TOSCO</v>
      </c>
      <c r="D78" s="0" t="str">
        <f aca="false">'Cust Extract'!D75</f>
        <v>A</v>
      </c>
      <c r="E78" s="13" t="n">
        <f aca="false">'Cust Extract'!E75</f>
        <v>36831</v>
      </c>
      <c r="G78" s="14" t="n">
        <f aca="false">'Cust Extract'!H75</f>
        <v>71686.3790987824</v>
      </c>
      <c r="H78" s="0" t="str">
        <f aca="false">'Cust Extract'!G75</f>
        <v>E</v>
      </c>
    </row>
    <row r="79" customFormat="false" ht="12.75" hidden="false" customHeight="false" outlineLevel="0" collapsed="false">
      <c r="A79" s="0" t="str">
        <f aca="false">'Cust Extract'!B74</f>
        <v>08/2000</v>
      </c>
      <c r="B79" s="0" t="str">
        <f aca="false">'Cust Extract'!A74</f>
        <v>CAISO</v>
      </c>
      <c r="C79" s="0" t="str">
        <f aca="false">'Cust Extract'!C74</f>
        <v>TACOMA</v>
      </c>
      <c r="D79" s="0" t="str">
        <f aca="false">'Cust Extract'!D74</f>
        <v>E</v>
      </c>
      <c r="E79" s="13" t="n">
        <f aca="false">'Cust Extract'!E74</f>
        <v>36739</v>
      </c>
      <c r="G79" s="14" t="n">
        <f aca="false">'Cust Extract'!H74</f>
        <v>382163.206610873</v>
      </c>
      <c r="H79" s="0" t="str">
        <f aca="false">'Cust Extract'!G74</f>
        <v>E</v>
      </c>
    </row>
    <row r="80" customFormat="false" ht="12.75" hidden="true" customHeight="false" outlineLevel="0" collapsed="false">
      <c r="A80" s="0" t="str">
        <f aca="false">'Cust Extract'!B53</f>
        <v>08/2000</v>
      </c>
      <c r="B80" s="0" t="str">
        <f aca="false">'Cust Extract'!A53</f>
        <v>CAISO</v>
      </c>
      <c r="C80" s="0" t="str">
        <f aca="false">'Cust Extract'!C53</f>
        <v>EPE</v>
      </c>
      <c r="D80" s="0" t="str">
        <f aca="false">'Cust Extract'!D53</f>
        <v>M</v>
      </c>
      <c r="E80" s="13" t="n">
        <f aca="false">'Cust Extract'!E53</f>
        <v>36831</v>
      </c>
      <c r="G80" s="14" t="n">
        <f aca="false">'Cust Extract'!H53</f>
        <v>0.0001</v>
      </c>
      <c r="H80" s="0" t="str">
        <f aca="false">'Cust Extract'!G53</f>
        <v>E</v>
      </c>
    </row>
    <row r="81" customFormat="false" ht="12.75" hidden="true" customHeight="false" outlineLevel="0" collapsed="false">
      <c r="A81" s="0" t="str">
        <f aca="false">'Cust Extract'!B78</f>
        <v>08/2000</v>
      </c>
      <c r="B81" s="0" t="str">
        <f aca="false">'Cust Extract'!A78</f>
        <v>CAISO</v>
      </c>
      <c r="C81" s="0" t="str">
        <f aca="false">'Cust Extract'!C78</f>
        <v>TRANSALTA</v>
      </c>
      <c r="D81" s="0" t="str">
        <f aca="false">'Cust Extract'!D78</f>
        <v>A</v>
      </c>
      <c r="E81" s="13" t="n">
        <f aca="false">'Cust Extract'!E78</f>
        <v>36831</v>
      </c>
      <c r="G81" s="14" t="n">
        <f aca="false">'Cust Extract'!H78</f>
        <v>89427.2249</v>
      </c>
      <c r="H81" s="0" t="str">
        <f aca="false">'Cust Extract'!G78</f>
        <v>E</v>
      </c>
    </row>
    <row r="82" customFormat="false" ht="12.75" hidden="false" customHeight="false" outlineLevel="0" collapsed="false">
      <c r="A82" s="0" t="str">
        <f aca="false">'Cust Extract'!B79</f>
        <v>08/2000</v>
      </c>
      <c r="B82" s="0" t="str">
        <f aca="false">'Cust Extract'!A79</f>
        <v>CAISO</v>
      </c>
      <c r="C82" s="0" t="str">
        <f aca="false">'Cust Extract'!C79</f>
        <v>TRANSALTA</v>
      </c>
      <c r="D82" s="0" t="str">
        <f aca="false">'Cust Extract'!D79</f>
        <v>E</v>
      </c>
      <c r="E82" s="13" t="n">
        <f aca="false">'Cust Extract'!E79</f>
        <v>36739</v>
      </c>
      <c r="G82" s="14" t="n">
        <f aca="false">'Cust Extract'!H79</f>
        <v>93572.1</v>
      </c>
      <c r="H82" s="0" t="str">
        <f aca="false">'Cust Extract'!G79</f>
        <v>E</v>
      </c>
    </row>
    <row r="83" customFormat="false" ht="12.75" hidden="true" customHeight="false" outlineLevel="0" collapsed="false">
      <c r="A83" s="0" t="str">
        <f aca="false">'Cust Extract'!B80</f>
        <v>08/2000</v>
      </c>
      <c r="B83" s="0" t="str">
        <f aca="false">'Cust Extract'!A80</f>
        <v>CAISO</v>
      </c>
      <c r="C83" s="0" t="str">
        <f aca="false">'Cust Extract'!C80</f>
        <v>VEA</v>
      </c>
      <c r="D83" s="0" t="str">
        <f aca="false">'Cust Extract'!D80</f>
        <v>A</v>
      </c>
      <c r="E83" s="13" t="n">
        <f aca="false">'Cust Extract'!E80</f>
        <v>36831</v>
      </c>
      <c r="G83" s="14" t="n">
        <f aca="false">'Cust Extract'!H80</f>
        <v>385591.10171576</v>
      </c>
      <c r="H83" s="0" t="str">
        <f aca="false">'Cust Extract'!G80</f>
        <v>E</v>
      </c>
    </row>
    <row r="84" customFormat="false" ht="12.75" hidden="false" customHeight="false" outlineLevel="0" collapsed="false">
      <c r="A84" s="0" t="str">
        <f aca="false">'Cust Extract'!B81</f>
        <v>08/2000</v>
      </c>
      <c r="B84" s="0" t="str">
        <f aca="false">'Cust Extract'!A81</f>
        <v>CAISO</v>
      </c>
      <c r="C84" s="0" t="str">
        <f aca="false">'Cust Extract'!C81</f>
        <v>VEA</v>
      </c>
      <c r="D84" s="0" t="str">
        <f aca="false">'Cust Extract'!D81</f>
        <v>E</v>
      </c>
      <c r="E84" s="13" t="n">
        <f aca="false">'Cust Extract'!E81</f>
        <v>36739</v>
      </c>
      <c r="G84" s="14" t="n">
        <f aca="false">'Cust Extract'!H81</f>
        <v>390152.983871872</v>
      </c>
      <c r="H84" s="0" t="str">
        <f aca="false">'Cust Extract'!G81</f>
        <v>E</v>
      </c>
    </row>
    <row r="85" customFormat="false" ht="12.75" hidden="true" customHeight="false" outlineLevel="0" collapsed="false">
      <c r="A85" s="0" t="str">
        <f aca="false">'Cust Extract'!B70</f>
        <v>08/2000</v>
      </c>
      <c r="B85" s="0" t="str">
        <f aca="false">'Cust Extract'!A70</f>
        <v>CAISO</v>
      </c>
      <c r="C85" s="0" t="str">
        <f aca="false">'Cust Extract'!C70</f>
        <v>SCL</v>
      </c>
      <c r="D85" s="0" t="str">
        <f aca="false">'Cust Extract'!D70</f>
        <v>M</v>
      </c>
      <c r="E85" s="13" t="n">
        <f aca="false">'Cust Extract'!E70</f>
        <v>36831</v>
      </c>
      <c r="G85" s="14" t="n">
        <f aca="false">'Cust Extract'!H70</f>
        <v>151.0001</v>
      </c>
      <c r="H85" s="0" t="str">
        <f aca="false">'Cust Extract'!G70</f>
        <v>E</v>
      </c>
    </row>
    <row r="86" customFormat="false" ht="12.75" hidden="true" customHeight="false" outlineLevel="0" collapsed="false">
      <c r="A86" s="0" t="str">
        <f aca="false">'Cust Extract'!B83</f>
        <v>08/2000</v>
      </c>
      <c r="B86" s="0" t="str">
        <f aca="false">'Cust Extract'!A83</f>
        <v>CAISO</v>
      </c>
      <c r="C86" s="0" t="str">
        <f aca="false">'Cust Extract'!C83</f>
        <v>Wheelabrat</v>
      </c>
      <c r="D86" s="0" t="str">
        <f aca="false">'Cust Extract'!D83</f>
        <v>A</v>
      </c>
      <c r="E86" s="13" t="n">
        <f aca="false">'Cust Extract'!E83</f>
        <v>36831</v>
      </c>
      <c r="G86" s="14" t="n">
        <f aca="false">'Cust Extract'!H83</f>
        <v>384967.458991175</v>
      </c>
      <c r="H86" s="0" t="str">
        <f aca="false">'Cust Extract'!G83</f>
        <v>E</v>
      </c>
    </row>
    <row r="87" customFormat="false" ht="12.75" hidden="false" customHeight="false" outlineLevel="0" collapsed="false">
      <c r="A87" s="0" t="str">
        <f aca="false">'Cust Extract'!B84</f>
        <v>08/2000</v>
      </c>
      <c r="B87" s="0" t="str">
        <f aca="false">'Cust Extract'!A84</f>
        <v>CAISO</v>
      </c>
      <c r="C87" s="0" t="str">
        <f aca="false">'Cust Extract'!C84</f>
        <v>Wheelabrat</v>
      </c>
      <c r="D87" s="0" t="str">
        <f aca="false">'Cust Extract'!D84</f>
        <v>E</v>
      </c>
      <c r="E87" s="13" t="n">
        <f aca="false">'Cust Extract'!E84</f>
        <v>36739</v>
      </c>
      <c r="G87" s="14" t="n">
        <f aca="false">'Cust Extract'!H84</f>
        <v>377809.939188243</v>
      </c>
      <c r="H87" s="0" t="str">
        <f aca="false">'Cust Extract'!G84</f>
        <v>E</v>
      </c>
    </row>
    <row r="88" customFormat="false" ht="12.75" hidden="true" customHeight="false" outlineLevel="0" collapsed="false">
      <c r="A88" s="0" t="str">
        <f aca="false">'Cust Extract'!B82</f>
        <v>08/2000</v>
      </c>
      <c r="B88" s="0" t="str">
        <f aca="false">'Cust Extract'!A82</f>
        <v>CAISO</v>
      </c>
      <c r="C88" s="0" t="str">
        <f aca="false">'Cust Extract'!C82</f>
        <v>VEA</v>
      </c>
      <c r="D88" s="0" t="str">
        <f aca="false">'Cust Extract'!D82</f>
        <v>M</v>
      </c>
      <c r="E88" s="13" t="n">
        <f aca="false">'Cust Extract'!E82</f>
        <v>36831</v>
      </c>
      <c r="G88" s="14" t="n">
        <f aca="false">'Cust Extract'!H82</f>
        <v>64.0827</v>
      </c>
      <c r="H88" s="0" t="str">
        <f aca="false">'Cust Extract'!G82</f>
        <v>E</v>
      </c>
    </row>
    <row r="89" customFormat="false" ht="12.75" hidden="true" customHeight="false" outlineLevel="0" collapsed="false">
      <c r="A89" s="0" t="str">
        <f aca="false">'Cust Extract'!B86</f>
        <v>08/2000</v>
      </c>
      <c r="B89" s="0" t="str">
        <f aca="false">'Cust Extract'!A86</f>
        <v>CAISO</v>
      </c>
      <c r="C89" s="0" t="str">
        <f aca="false">'Cust Extract'!C86</f>
        <v>WheelSHAST</v>
      </c>
      <c r="D89" s="0" t="str">
        <f aca="false">'Cust Extract'!D86</f>
        <v>A</v>
      </c>
      <c r="E89" s="13" t="n">
        <f aca="false">'Cust Extract'!E86</f>
        <v>36831</v>
      </c>
      <c r="G89" s="14" t="n">
        <f aca="false">'Cust Extract'!H86</f>
        <v>15389.9398125728</v>
      </c>
      <c r="H89" s="0" t="str">
        <f aca="false">'Cust Extract'!G86</f>
        <v>E</v>
      </c>
    </row>
    <row r="90" customFormat="false" ht="12.75" hidden="true" customHeight="false" outlineLevel="0" collapsed="false">
      <c r="A90" s="0" t="str">
        <f aca="false">'Cust Extract'!B87</f>
        <v>08/2000</v>
      </c>
      <c r="B90" s="0" t="str">
        <f aca="false">'Cust Extract'!A87</f>
        <v>CAISO</v>
      </c>
      <c r="C90" s="0" t="str">
        <f aca="false">'Cust Extract'!C87</f>
        <v>Willamette</v>
      </c>
      <c r="D90" s="0" t="str">
        <f aca="false">'Cust Extract'!D87</f>
        <v>A</v>
      </c>
      <c r="E90" s="13" t="n">
        <f aca="false">'Cust Extract'!E87</f>
        <v>36831</v>
      </c>
      <c r="G90" s="14" t="n">
        <f aca="false">'Cust Extract'!H87</f>
        <v>5643.34138811718</v>
      </c>
      <c r="H90" s="0" t="str">
        <f aca="false">'Cust Extract'!G87</f>
        <v>E</v>
      </c>
    </row>
    <row r="91" customFormat="false" ht="12.75" hidden="false" customHeight="false" outlineLevel="0" collapsed="false">
      <c r="A91" s="0" t="str">
        <f aca="false">'Cust Extract'!B88</f>
        <v>08/2000</v>
      </c>
      <c r="B91" s="0" t="str">
        <f aca="false">'Cust Extract'!A88</f>
        <v>CAISO</v>
      </c>
      <c r="C91" s="0" t="str">
        <f aca="false">'Cust Extract'!C88</f>
        <v>Willamette</v>
      </c>
      <c r="D91" s="0" t="str">
        <f aca="false">'Cust Extract'!D88</f>
        <v>E</v>
      </c>
      <c r="E91" s="13" t="n">
        <f aca="false">'Cust Extract'!E88</f>
        <v>36739</v>
      </c>
      <c r="G91" s="14" t="n">
        <f aca="false">'Cust Extract'!H88</f>
        <v>5730.67739417152</v>
      </c>
      <c r="H91" s="0" t="str">
        <f aca="false">'Cust Extract'!G88</f>
        <v>E</v>
      </c>
    </row>
    <row r="92" customFormat="false" ht="12.75" hidden="true" customHeight="false" outlineLevel="0" collapsed="false">
      <c r="E92" s="13"/>
      <c r="G92" s="14" t="n">
        <f aca="false">SUM(G2:G8)-SUM(G11:G90)</f>
        <v>-7192433.79967716</v>
      </c>
    </row>
    <row r="93" customFormat="false" ht="12.75" hidden="true" customHeight="false" outlineLevel="0" collapsed="false">
      <c r="E93" s="13"/>
      <c r="G93" s="14" t="n">
        <f aca="false">G14+G12+G9+G7+G5+G3</f>
        <v>106644972.990465</v>
      </c>
    </row>
    <row r="94" customFormat="false" ht="12.75" hidden="true" customHeight="false" outlineLevel="0" collapsed="false">
      <c r="E94" s="13"/>
      <c r="G94" s="14" t="n">
        <f aca="false">G91+G87+G84+G82+G79+G77+G75+G72+G70+G67+G64+G60+G58+G55+G49+G46+G43+G38+G35+G32+G30+G27+G24+G21+G19+G16</f>
        <v>106644972.990465</v>
      </c>
    </row>
    <row r="95" customFormat="false" ht="12.75" hidden="false" customHeight="false" outlineLevel="0" collapsed="false">
      <c r="E95" s="13"/>
      <c r="F95" s="0" t="s">
        <v>59</v>
      </c>
      <c r="G95" s="14" t="n">
        <f aca="false">G3+G5+G7+G9+G12+G14</f>
        <v>106644972.990465</v>
      </c>
    </row>
    <row r="96" customFormat="false" ht="12.75" hidden="false" customHeight="false" outlineLevel="0" collapsed="false">
      <c r="E96" s="13"/>
      <c r="F96" s="0" t="s">
        <v>60</v>
      </c>
      <c r="G96" s="14" t="n">
        <f aca="false">G91+G87+G84+G82+G79+G77+G75+G72+G70+G67+G64+G60+G58+G55+G49+G46+G43+G38+G35+G32+G30+G27+G24+G21+G19+G16</f>
        <v>106644972.990465</v>
      </c>
    </row>
    <row r="97" customFormat="false" ht="12.75" hidden="false" customHeight="false" outlineLevel="0" collapsed="false">
      <c r="E97" s="13"/>
      <c r="G97" s="14"/>
    </row>
    <row r="98" customFormat="false" ht="12.75" hidden="false" customHeight="false" outlineLevel="0" collapsed="false">
      <c r="E98" s="13"/>
      <c r="G98" s="14"/>
    </row>
    <row r="99" customFormat="false" ht="12.75" hidden="false" customHeight="false" outlineLevel="0" collapsed="false">
      <c r="E99" s="13"/>
      <c r="G99" s="14"/>
    </row>
  </sheetData>
  <autoFilter ref="A1:J94">
    <filterColumn colId="3">
      <filters>
        <filter val="E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J99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8.85"/>
    <col collapsed="false" customWidth="true" hidden="false" outlineLevel="0" max="3" min="3" style="0" width="13.28"/>
    <col collapsed="false" customWidth="true" hidden="false" outlineLevel="0" max="5" min="4" style="0" width="18.28"/>
    <col collapsed="false" customWidth="true" hidden="false" outlineLevel="0" max="6" min="6" style="0" width="23.41"/>
    <col collapsed="false" customWidth="true" hidden="false" outlineLevel="0" max="7" min="7" style="0" width="16.42"/>
    <col collapsed="false" customWidth="true" hidden="false" outlineLevel="0" max="8" min="8" style="0" width="19.85"/>
    <col collapsed="false" customWidth="true" hidden="false" outlineLevel="0" max="9" min="9" style="0" width="15.28"/>
    <col collapsed="false" customWidth="true" hidden="false" outlineLevel="0" max="10" min="10" style="0" width="9.99"/>
  </cols>
  <sheetData>
    <row r="1" customFormat="false" ht="12.75" hidden="false" customHeight="false" outlineLevel="0" collapsed="false">
      <c r="A1" s="12" t="s">
        <v>50</v>
      </c>
      <c r="B1" s="12" t="s">
        <v>51</v>
      </c>
      <c r="C1" s="12" t="s">
        <v>52</v>
      </c>
      <c r="D1" s="12" t="s">
        <v>53</v>
      </c>
      <c r="E1" s="12" t="s">
        <v>54</v>
      </c>
      <c r="F1" s="12" t="s">
        <v>55</v>
      </c>
      <c r="G1" s="12" t="s">
        <v>56</v>
      </c>
      <c r="H1" s="12" t="s">
        <v>5</v>
      </c>
      <c r="I1" s="12" t="s">
        <v>57</v>
      </c>
      <c r="J1" s="12" t="s">
        <v>58</v>
      </c>
    </row>
    <row r="2" customFormat="false" ht="12.75" hidden="false" customHeight="false" outlineLevel="0" collapsed="false">
      <c r="A2" s="0" t="str">
        <f aca="false">'SE Extract'!B2</f>
        <v>08/2000</v>
      </c>
      <c r="B2" s="0" t="str">
        <f aca="false">'SE Extract'!A2</f>
        <v>CAISO</v>
      </c>
      <c r="D2" s="0" t="str">
        <f aca="false">'SE Extract'!C2</f>
        <v>A</v>
      </c>
      <c r="E2" s="13" t="n">
        <f aca="false">'SE Extract'!D2</f>
        <v>36831</v>
      </c>
      <c r="F2" s="14"/>
      <c r="G2" s="14" t="n">
        <f aca="false">'SE Extract'!G2</f>
        <v>118913050.33408</v>
      </c>
      <c r="H2" s="0" t="str">
        <f aca="false">'SE Extract'!F2</f>
        <v>R</v>
      </c>
    </row>
    <row r="3" customFormat="false" ht="12.75" hidden="true" customHeight="false" outlineLevel="0" collapsed="false">
      <c r="A3" s="0" t="str">
        <f aca="false">'SE Extract'!B3</f>
        <v>08/2000</v>
      </c>
      <c r="B3" s="0" t="str">
        <f aca="false">'SE Extract'!A3</f>
        <v>CAISO</v>
      </c>
      <c r="D3" s="0" t="str">
        <f aca="false">'SE Extract'!C3</f>
        <v>E</v>
      </c>
      <c r="E3" s="13" t="n">
        <f aca="false">'SE Extract'!D3</f>
        <v>36739</v>
      </c>
      <c r="G3" s="14" t="n">
        <f aca="false">'SE Extract'!G3</f>
        <v>100652322.030054</v>
      </c>
      <c r="H3" s="0" t="str">
        <f aca="false">'SE Extract'!F3</f>
        <v>R</v>
      </c>
    </row>
    <row r="4" customFormat="false" ht="12.75" hidden="true" customHeight="false" outlineLevel="0" collapsed="false">
      <c r="A4" s="0" t="str">
        <f aca="false">'Cust Extract'!B25</f>
        <v>08/2000</v>
      </c>
      <c r="B4" s="0" t="str">
        <f aca="false">'Cust Extract'!A25</f>
        <v>CAISO</v>
      </c>
      <c r="C4" s="0" t="str">
        <f aca="false">'Cust Extract'!C25</f>
        <v>ECTltWM</v>
      </c>
      <c r="D4" s="0" t="str">
        <f aca="false">'Cust Extract'!D25</f>
        <v>M</v>
      </c>
      <c r="E4" s="13" t="n">
        <f aca="false">'Cust Extract'!E25</f>
        <v>36831</v>
      </c>
      <c r="G4" s="14" t="n">
        <f aca="false">'Cust Extract'!H25</f>
        <v>2518.429</v>
      </c>
      <c r="H4" s="0" t="str">
        <f aca="false">'Cust Extract'!G25</f>
        <v>R</v>
      </c>
    </row>
    <row r="5" customFormat="false" ht="12.75" hidden="true" customHeight="false" outlineLevel="0" collapsed="false">
      <c r="A5" s="0" t="str">
        <f aca="false">'Cust Extract'!B2</f>
        <v>08/2000</v>
      </c>
      <c r="B5" s="0" t="str">
        <f aca="false">'Cust Extract'!A2</f>
        <v>CAISO</v>
      </c>
      <c r="C5" s="0" t="n">
        <f aca="false">'Cust Extract'!C2</f>
        <v>0</v>
      </c>
      <c r="D5" s="0" t="str">
        <f aca="false">'Cust Extract'!D2</f>
        <v>E</v>
      </c>
      <c r="E5" s="13" t="n">
        <f aca="false">'Cust Extract'!E2</f>
        <v>36739</v>
      </c>
      <c r="G5" s="14" t="n">
        <f aca="false">'Cust Extract'!H2</f>
        <v>0</v>
      </c>
      <c r="H5" s="0" t="str">
        <f aca="false">'Cust Extract'!G2</f>
        <v>R</v>
      </c>
    </row>
    <row r="6" customFormat="false" ht="12.75" hidden="false" customHeight="false" outlineLevel="0" collapsed="false">
      <c r="A6" s="0" t="str">
        <f aca="false">'Cust Extract'!B3</f>
        <v>08/2000</v>
      </c>
      <c r="B6" s="0" t="str">
        <f aca="false">'Cust Extract'!A45</f>
        <v>CAISO</v>
      </c>
      <c r="C6" s="0" t="str">
        <f aca="false">'Cust Extract'!C45</f>
        <v>EES</v>
      </c>
      <c r="D6" s="0" t="str">
        <f aca="false">'Cust Extract'!D45</f>
        <v>A</v>
      </c>
      <c r="E6" s="13" t="n">
        <f aca="false">'Cust Extract'!E45</f>
        <v>36831</v>
      </c>
      <c r="G6" s="14" t="n">
        <f aca="false">'Cust Extract'!H45</f>
        <v>2048225.50020624</v>
      </c>
      <c r="H6" s="0" t="str">
        <f aca="false">'Cust Extract'!G45</f>
        <v>R</v>
      </c>
    </row>
    <row r="7" customFormat="false" ht="12.75" hidden="true" customHeight="false" outlineLevel="0" collapsed="false">
      <c r="A7" s="0" t="str">
        <f aca="false">'Cust Extract'!B46</f>
        <v>08/2000</v>
      </c>
      <c r="B7" s="0" t="str">
        <f aca="false">'Cust Extract'!A46</f>
        <v>CAISO</v>
      </c>
      <c r="C7" s="0" t="str">
        <f aca="false">'Cust Extract'!C46</f>
        <v>EES</v>
      </c>
      <c r="D7" s="0" t="str">
        <f aca="false">'Cust Extract'!D46</f>
        <v>E</v>
      </c>
      <c r="E7" s="13" t="n">
        <f aca="false">'Cust Extract'!E46</f>
        <v>36739</v>
      </c>
      <c r="G7" s="14" t="n">
        <f aca="false">'Cust Extract'!H46</f>
        <v>3712088.31592029</v>
      </c>
      <c r="H7" s="0" t="str">
        <f aca="false">'Cust Extract'!G46</f>
        <v>R</v>
      </c>
    </row>
    <row r="8" customFormat="false" ht="12.75" hidden="false" customHeight="false" outlineLevel="0" collapsed="false">
      <c r="A8" s="0" t="str">
        <f aca="false">'Cust Extract'!B5</f>
        <v>08/2000</v>
      </c>
      <c r="B8" s="0" t="str">
        <f aca="false">'Cust Extract'!A60</f>
        <v>CAISO</v>
      </c>
      <c r="C8" s="0" t="str">
        <f aca="false">'Cust Extract'!C60</f>
        <v>LV COGEN</v>
      </c>
      <c r="D8" s="0" t="str">
        <f aca="false">'Cust Extract'!D60</f>
        <v>A</v>
      </c>
      <c r="E8" s="13" t="n">
        <f aca="false">'Cust Extract'!E60</f>
        <v>36831</v>
      </c>
      <c r="G8" s="14" t="n">
        <f aca="false">'Cust Extract'!H60</f>
        <v>1540.86781169096</v>
      </c>
      <c r="H8" s="0" t="str">
        <f aca="false">'Cust Extract'!G60</f>
        <v>R</v>
      </c>
    </row>
    <row r="9" customFormat="false" ht="12.75" hidden="true" customHeight="false" outlineLevel="0" collapsed="false">
      <c r="A9" s="0" t="str">
        <f aca="false">'Cust Extract'!B61</f>
        <v>08/2000</v>
      </c>
      <c r="B9" s="0" t="str">
        <f aca="false">'Cust Extract'!A61</f>
        <v>CAISO</v>
      </c>
      <c r="C9" s="0" t="str">
        <f aca="false">'Cust Extract'!C61</f>
        <v>LV COGEN</v>
      </c>
      <c r="D9" s="0" t="str">
        <f aca="false">'Cust Extract'!D61</f>
        <v>E</v>
      </c>
      <c r="E9" s="13" t="n">
        <f aca="false">'Cust Extract'!E61</f>
        <v>36739</v>
      </c>
      <c r="G9" s="14" t="n">
        <f aca="false">'Cust Extract'!H61</f>
        <v>2239.70221169096</v>
      </c>
      <c r="H9" s="0" t="str">
        <f aca="false">'Cust Extract'!G61</f>
        <v>R</v>
      </c>
    </row>
    <row r="10" customFormat="false" ht="12.75" hidden="true" customHeight="false" outlineLevel="0" collapsed="false">
      <c r="A10" s="0" t="str">
        <f aca="false">'Cust Extract'!B30</f>
        <v>08/2000</v>
      </c>
      <c r="B10" s="0" t="str">
        <f aca="false">'Cust Extract'!A30</f>
        <v>CAISO</v>
      </c>
      <c r="C10" s="0" t="str">
        <f aca="false">'Cust Extract'!C30</f>
        <v>ECTRT</v>
      </c>
      <c r="D10" s="0" t="str">
        <f aca="false">'Cust Extract'!D30</f>
        <v>M</v>
      </c>
      <c r="E10" s="13" t="n">
        <f aca="false">'Cust Extract'!E30</f>
        <v>36831</v>
      </c>
      <c r="G10" s="14" t="n">
        <f aca="false">'Cust Extract'!H30</f>
        <v>461.524899999997</v>
      </c>
      <c r="H10" s="0" t="str">
        <f aca="false">'Cust Extract'!G30</f>
        <v>R</v>
      </c>
    </row>
    <row r="11" customFormat="false" ht="12.75" hidden="false" customHeight="false" outlineLevel="0" collapsed="false">
      <c r="A11" s="0" t="str">
        <f aca="false">'Cust Extract'!B8</f>
        <v>08/2000</v>
      </c>
      <c r="B11" s="0" t="str">
        <f aca="false">'Cust Extract'!A3</f>
        <v>CAISO</v>
      </c>
      <c r="C11" s="0" t="str">
        <f aca="false">'Cust Extract'!C3</f>
        <v>ARCO</v>
      </c>
      <c r="D11" s="0" t="str">
        <f aca="false">'Cust Extract'!D3</f>
        <v>A</v>
      </c>
      <c r="E11" s="13" t="n">
        <f aca="false">'Cust Extract'!E3</f>
        <v>36831</v>
      </c>
      <c r="G11" s="14" t="n">
        <f aca="false">'Cust Extract'!H3</f>
        <v>509867.297109888</v>
      </c>
      <c r="H11" s="0" t="str">
        <f aca="false">'Cust Extract'!G3</f>
        <v>E</v>
      </c>
    </row>
    <row r="12" customFormat="false" ht="12.75" hidden="true" customHeight="false" outlineLevel="0" collapsed="false">
      <c r="A12" s="0" t="str">
        <f aca="false">'Cust Extract'!B64</f>
        <v>08/2000</v>
      </c>
      <c r="B12" s="0" t="str">
        <f aca="false">'Cust Extract'!A64</f>
        <v>CAISO</v>
      </c>
      <c r="C12" s="0" t="str">
        <f aca="false">'Cust Extract'!C64</f>
        <v>PGES</v>
      </c>
      <c r="D12" s="0" t="str">
        <f aca="false">'Cust Extract'!D64</f>
        <v>E</v>
      </c>
      <c r="E12" s="13" t="n">
        <f aca="false">'Cust Extract'!E64</f>
        <v>36739</v>
      </c>
      <c r="G12" s="14" t="n">
        <f aca="false">'Cust Extract'!H64</f>
        <v>2168131.8244303</v>
      </c>
      <c r="H12" s="0" t="str">
        <f aca="false">'Cust Extract'!G64</f>
        <v>R</v>
      </c>
    </row>
    <row r="13" customFormat="false" ht="12.75" hidden="false" customHeight="false" outlineLevel="0" collapsed="false">
      <c r="A13" s="0" t="str">
        <f aca="false">'Cust Extract'!B10</f>
        <v>08/2000</v>
      </c>
      <c r="B13" s="0" t="str">
        <f aca="false">'Cust Extract'!A5</f>
        <v>CAISO</v>
      </c>
      <c r="C13" s="0" t="str">
        <f aca="false">'Cust Extract'!C5</f>
        <v>AVISTA-WWP</v>
      </c>
      <c r="D13" s="0" t="str">
        <f aca="false">'Cust Extract'!D5</f>
        <v>A</v>
      </c>
      <c r="E13" s="13" t="n">
        <f aca="false">'Cust Extract'!E5</f>
        <v>36831</v>
      </c>
      <c r="G13" s="14" t="n">
        <f aca="false">'Cust Extract'!H5</f>
        <v>1472096.91791345</v>
      </c>
      <c r="H13" s="0" t="str">
        <f aca="false">'Cust Extract'!G5</f>
        <v>E</v>
      </c>
    </row>
    <row r="14" customFormat="false" ht="12.75" hidden="true" customHeight="false" outlineLevel="0" collapsed="false">
      <c r="A14" s="0" t="str">
        <f aca="false">'Cust Extract'!B76</f>
        <v>08/2000</v>
      </c>
      <c r="B14" s="0" t="str">
        <f aca="false">'Cust Extract'!A76</f>
        <v>CAISO</v>
      </c>
      <c r="C14" s="0" t="str">
        <f aca="false">'Cust Extract'!C76</f>
        <v>TOSCO</v>
      </c>
      <c r="D14" s="0" t="str">
        <f aca="false">'Cust Extract'!D76</f>
        <v>E</v>
      </c>
      <c r="E14" s="13" t="n">
        <f aca="false">'Cust Extract'!E76</f>
        <v>36739</v>
      </c>
      <c r="G14" s="14" t="n">
        <f aca="false">'Cust Extract'!H76</f>
        <v>110191.117848503</v>
      </c>
      <c r="H14" s="0" t="str">
        <f aca="false">'Cust Extract'!G76</f>
        <v>R</v>
      </c>
    </row>
    <row r="15" customFormat="false" ht="12.75" hidden="false" customHeight="false" outlineLevel="0" collapsed="false">
      <c r="A15" s="0" t="str">
        <f aca="false">'Cust Extract'!B12</f>
        <v>08/2000</v>
      </c>
      <c r="B15" s="0" t="str">
        <f aca="false">'Cust Extract'!A8</f>
        <v>CAISO</v>
      </c>
      <c r="C15" s="0" t="str">
        <f aca="false">'Cust Extract'!C8</f>
        <v>CRC</v>
      </c>
      <c r="D15" s="0" t="str">
        <f aca="false">'Cust Extract'!D8</f>
        <v>A</v>
      </c>
      <c r="E15" s="13" t="n">
        <f aca="false">'Cust Extract'!E8</f>
        <v>36831</v>
      </c>
      <c r="G15" s="14" t="n">
        <f aca="false">'Cust Extract'!H8</f>
        <v>4673.71851334</v>
      </c>
      <c r="H15" s="0" t="str">
        <f aca="false">'Cust Extract'!G8</f>
        <v>E</v>
      </c>
    </row>
    <row r="16" customFormat="false" ht="12.75" hidden="true" customHeight="false" outlineLevel="0" collapsed="false">
      <c r="A16" s="0" t="str">
        <f aca="false">'Cust Extract'!B4</f>
        <v>08/2000</v>
      </c>
      <c r="B16" s="0" t="str">
        <f aca="false">'Cust Extract'!A4</f>
        <v>CAISO</v>
      </c>
      <c r="C16" s="0" t="str">
        <f aca="false">'Cust Extract'!C4</f>
        <v>ARCO</v>
      </c>
      <c r="D16" s="0" t="str">
        <f aca="false">'Cust Extract'!D4</f>
        <v>E</v>
      </c>
      <c r="E16" s="13" t="n">
        <f aca="false">'Cust Extract'!E4</f>
        <v>36739</v>
      </c>
      <c r="G16" s="14" t="n">
        <f aca="false">'Cust Extract'!H4</f>
        <v>320469.635365144</v>
      </c>
      <c r="H16" s="0" t="str">
        <f aca="false">'Cust Extract'!G4</f>
        <v>E</v>
      </c>
    </row>
    <row r="17" customFormat="false" ht="12.75" hidden="true" customHeight="false" outlineLevel="0" collapsed="false">
      <c r="A17" s="0" t="str">
        <f aca="false">'Cust Extract'!B36</f>
        <v>08/2000</v>
      </c>
      <c r="B17" s="0" t="str">
        <f aca="false">'Cust Extract'!A36</f>
        <v>CAISO</v>
      </c>
      <c r="C17" s="0" t="str">
        <f aca="false">'Cust Extract'!C36</f>
        <v>ECTstCA</v>
      </c>
      <c r="D17" s="0" t="str">
        <f aca="false">'Cust Extract'!D36</f>
        <v>M</v>
      </c>
      <c r="E17" s="13" t="n">
        <f aca="false">'Cust Extract'!E36</f>
        <v>36831</v>
      </c>
      <c r="G17" s="14" t="n">
        <f aca="false">'Cust Extract'!H36</f>
        <v>1439.6987</v>
      </c>
      <c r="H17" s="0" t="str">
        <f aca="false">'Cust Extract'!G36</f>
        <v>R</v>
      </c>
    </row>
    <row r="18" customFormat="false" ht="12.75" hidden="false" customHeight="false" outlineLevel="0" collapsed="false">
      <c r="A18" s="0" t="str">
        <f aca="false">'Cust Extract'!B15</f>
        <v>08/2000</v>
      </c>
      <c r="B18" s="0" t="str">
        <f aca="false">'Cust Extract'!A10</f>
        <v>CAISO</v>
      </c>
      <c r="C18" s="0" t="str">
        <f aca="false">'Cust Extract'!C10</f>
        <v>CSU</v>
      </c>
      <c r="D18" s="0" t="str">
        <f aca="false">'Cust Extract'!D10</f>
        <v>A</v>
      </c>
      <c r="E18" s="13" t="n">
        <f aca="false">'Cust Extract'!E10</f>
        <v>36831</v>
      </c>
      <c r="G18" s="14" t="n">
        <f aca="false">'Cust Extract'!H10</f>
        <v>27063.6993</v>
      </c>
      <c r="H18" s="0" t="str">
        <f aca="false">'Cust Extract'!G10</f>
        <v>E</v>
      </c>
    </row>
    <row r="19" customFormat="false" ht="12.75" hidden="true" customHeight="false" outlineLevel="0" collapsed="false">
      <c r="A19" s="0" t="str">
        <f aca="false">'Cust Extract'!B6</f>
        <v>08/2000</v>
      </c>
      <c r="B19" s="0" t="str">
        <f aca="false">'Cust Extract'!A6</f>
        <v>CAISO</v>
      </c>
      <c r="C19" s="0" t="str">
        <f aca="false">'Cust Extract'!C6</f>
        <v>AVISTA-WWP</v>
      </c>
      <c r="D19" s="0" t="str">
        <f aca="false">'Cust Extract'!D6</f>
        <v>E</v>
      </c>
      <c r="E19" s="13" t="n">
        <f aca="false">'Cust Extract'!E6</f>
        <v>36739</v>
      </c>
      <c r="G19" s="14" t="n">
        <f aca="false">'Cust Extract'!H6</f>
        <v>1501920.97237605</v>
      </c>
      <c r="H19" s="0" t="str">
        <f aca="false">'Cust Extract'!G6</f>
        <v>E</v>
      </c>
    </row>
    <row r="20" customFormat="false" ht="12.75" hidden="false" customHeight="false" outlineLevel="0" collapsed="false">
      <c r="A20" s="0" t="str">
        <f aca="false">'Cust Extract'!B17</f>
        <v>08/2000</v>
      </c>
      <c r="B20" s="0" t="str">
        <f aca="false">'Cust Extract'!A12</f>
        <v>CAISO</v>
      </c>
      <c r="C20" s="0" t="str">
        <f aca="false">'Cust Extract'!C12</f>
        <v>DELANO</v>
      </c>
      <c r="D20" s="0" t="str">
        <f aca="false">'Cust Extract'!D12</f>
        <v>A</v>
      </c>
      <c r="E20" s="13" t="n">
        <f aca="false">'Cust Extract'!E12</f>
        <v>36831</v>
      </c>
      <c r="G20" s="14" t="n">
        <f aca="false">'Cust Extract'!H12</f>
        <v>162511.555174819</v>
      </c>
      <c r="H20" s="0" t="str">
        <f aca="false">'Cust Extract'!G12</f>
        <v>E</v>
      </c>
    </row>
    <row r="21" customFormat="false" ht="12.75" hidden="true" customHeight="false" outlineLevel="0" collapsed="false">
      <c r="A21" s="0" t="str">
        <f aca="false">'Cust Extract'!B9</f>
        <v>08/2000</v>
      </c>
      <c r="B21" s="0" t="str">
        <f aca="false">'Cust Extract'!A9</f>
        <v>CAISO</v>
      </c>
      <c r="C21" s="0" t="str">
        <f aca="false">'Cust Extract'!C9</f>
        <v>CRC</v>
      </c>
      <c r="D21" s="0" t="str">
        <f aca="false">'Cust Extract'!D9</f>
        <v>E</v>
      </c>
      <c r="E21" s="13" t="n">
        <f aca="false">'Cust Extract'!E9</f>
        <v>36739</v>
      </c>
      <c r="G21" s="14" t="n">
        <f aca="false">'Cust Extract'!H9</f>
        <v>4731.58858666</v>
      </c>
      <c r="H21" s="0" t="str">
        <f aca="false">'Cust Extract'!G9</f>
        <v>E</v>
      </c>
    </row>
    <row r="22" customFormat="false" ht="12.75" hidden="true" customHeight="false" outlineLevel="0" collapsed="false">
      <c r="A22" s="0" t="str">
        <f aca="false">'Cust Extract'!B38</f>
        <v>08/2000</v>
      </c>
      <c r="B22" s="0" t="str">
        <f aca="false">'Cust Extract'!A38</f>
        <v>CAISO</v>
      </c>
      <c r="C22" s="0" t="str">
        <f aca="false">'Cust Extract'!C38</f>
        <v>ECTstCA2</v>
      </c>
      <c r="D22" s="0" t="str">
        <f aca="false">'Cust Extract'!D38</f>
        <v>M</v>
      </c>
      <c r="E22" s="13" t="n">
        <f aca="false">'Cust Extract'!E38</f>
        <v>36831</v>
      </c>
      <c r="G22" s="14" t="n">
        <f aca="false">'Cust Extract'!H38</f>
        <v>52.8856</v>
      </c>
      <c r="H22" s="0" t="str">
        <f aca="false">'Cust Extract'!G38</f>
        <v>R</v>
      </c>
    </row>
    <row r="23" customFormat="false" ht="12.75" hidden="false" customHeight="false" outlineLevel="0" collapsed="false">
      <c r="A23" s="0" t="str">
        <f aca="false">'Cust Extract'!B20</f>
        <v>08/2000</v>
      </c>
      <c r="B23" s="0" t="str">
        <f aca="false">'Cust Extract'!A15</f>
        <v>CAISO</v>
      </c>
      <c r="C23" s="0" t="str">
        <f aca="false">'Cust Extract'!C15</f>
        <v>ECTltCA</v>
      </c>
      <c r="D23" s="0" t="str">
        <f aca="false">'Cust Extract'!D15</f>
        <v>A</v>
      </c>
      <c r="E23" s="13" t="n">
        <f aca="false">'Cust Extract'!E15</f>
        <v>36831</v>
      </c>
      <c r="G23" s="14" t="n">
        <f aca="false">'Cust Extract'!H15</f>
        <v>1895430.35258346</v>
      </c>
      <c r="H23" s="0" t="str">
        <f aca="false">'Cust Extract'!G15</f>
        <v>E</v>
      </c>
    </row>
    <row r="24" customFormat="false" ht="12.75" hidden="true" customHeight="false" outlineLevel="0" collapsed="false">
      <c r="A24" s="0" t="str">
        <f aca="false">'Cust Extract'!B11</f>
        <v>08/2000</v>
      </c>
      <c r="B24" s="0" t="str">
        <f aca="false">'Cust Extract'!A11</f>
        <v>CAISO</v>
      </c>
      <c r="C24" s="0" t="str">
        <f aca="false">'Cust Extract'!C11</f>
        <v>CSU</v>
      </c>
      <c r="D24" s="0" t="str">
        <f aca="false">'Cust Extract'!D11</f>
        <v>E</v>
      </c>
      <c r="E24" s="13" t="n">
        <f aca="false">'Cust Extract'!E11</f>
        <v>36739</v>
      </c>
      <c r="G24" s="14" t="n">
        <f aca="false">'Cust Extract'!H11</f>
        <v>23223.0759654</v>
      </c>
      <c r="H24" s="0" t="str">
        <f aca="false">'Cust Extract'!G11</f>
        <v>E</v>
      </c>
    </row>
    <row r="25" customFormat="false" ht="12.75" hidden="true" customHeight="false" outlineLevel="0" collapsed="false">
      <c r="A25" s="0" t="str">
        <f aca="false">'Cust Extract'!B41</f>
        <v>08/2000</v>
      </c>
      <c r="B25" s="0" t="str">
        <f aca="false">'Cust Extract'!A41</f>
        <v>CAISO</v>
      </c>
      <c r="C25" s="0" t="str">
        <f aca="false">'Cust Extract'!C41</f>
        <v>ECTstNW</v>
      </c>
      <c r="D25" s="0" t="str">
        <f aca="false">'Cust Extract'!D41</f>
        <v>M</v>
      </c>
      <c r="E25" s="13" t="n">
        <f aca="false">'Cust Extract'!E41</f>
        <v>36831</v>
      </c>
      <c r="G25" s="14" t="n">
        <f aca="false">'Cust Extract'!H41</f>
        <v>508.2215</v>
      </c>
      <c r="H25" s="0" t="str">
        <f aca="false">'Cust Extract'!G41</f>
        <v>R</v>
      </c>
    </row>
    <row r="26" customFormat="false" ht="12.75" hidden="false" customHeight="false" outlineLevel="0" collapsed="false">
      <c r="A26" s="0" t="str">
        <f aca="false">'Cust Extract'!B23</f>
        <v>08/2000</v>
      </c>
      <c r="B26" s="0" t="str">
        <f aca="false">'Cust Extract'!A17</f>
        <v>CAISO</v>
      </c>
      <c r="C26" s="0" t="str">
        <f aca="false">'Cust Extract'!C17</f>
        <v>ECTltNW</v>
      </c>
      <c r="D26" s="0" t="str">
        <f aca="false">'Cust Extract'!D17</f>
        <v>A</v>
      </c>
      <c r="E26" s="13" t="n">
        <f aca="false">'Cust Extract'!E17</f>
        <v>36831</v>
      </c>
      <c r="G26" s="14" t="n">
        <f aca="false">'Cust Extract'!H17</f>
        <v>4977084.75595065</v>
      </c>
      <c r="H26" s="0" t="str">
        <f aca="false">'Cust Extract'!G17</f>
        <v>E</v>
      </c>
    </row>
    <row r="27" customFormat="false" ht="12.75" hidden="true" customHeight="false" outlineLevel="0" collapsed="false">
      <c r="A27" s="0" t="str">
        <f aca="false">'Cust Extract'!B13</f>
        <v>08/2000</v>
      </c>
      <c r="B27" s="0" t="str">
        <f aca="false">'Cust Extract'!A13</f>
        <v>CAISO</v>
      </c>
      <c r="C27" s="0" t="str">
        <f aca="false">'Cust Extract'!C13</f>
        <v>DELANO</v>
      </c>
      <c r="D27" s="0" t="str">
        <f aca="false">'Cust Extract'!D13</f>
        <v>E</v>
      </c>
      <c r="E27" s="13" t="n">
        <f aca="false">'Cust Extract'!E13</f>
        <v>36739</v>
      </c>
      <c r="G27" s="14" t="n">
        <f aca="false">'Cust Extract'!H13</f>
        <v>11913.9381904926</v>
      </c>
      <c r="H27" s="0" t="str">
        <f aca="false">'Cust Extract'!G13</f>
        <v>E</v>
      </c>
    </row>
    <row r="28" customFormat="false" ht="12.75" hidden="true" customHeight="false" outlineLevel="0" collapsed="false">
      <c r="A28" s="0" t="str">
        <f aca="false">'Cust Extract'!B47</f>
        <v>08/2000</v>
      </c>
      <c r="B28" s="0" t="str">
        <f aca="false">'Cust Extract'!A47</f>
        <v>CAISO</v>
      </c>
      <c r="C28" s="0" t="str">
        <f aca="false">'Cust Extract'!C47</f>
        <v>EES</v>
      </c>
      <c r="D28" s="0" t="str">
        <f aca="false">'Cust Extract'!D47</f>
        <v>M</v>
      </c>
      <c r="E28" s="13" t="n">
        <f aca="false">'Cust Extract'!E47</f>
        <v>36831</v>
      </c>
      <c r="G28" s="14" t="n">
        <f aca="false">'Cust Extract'!H47</f>
        <v>366094.294600002</v>
      </c>
      <c r="H28" s="0" t="str">
        <f aca="false">'Cust Extract'!G47</f>
        <v>R</v>
      </c>
    </row>
    <row r="29" customFormat="false" ht="12.75" hidden="false" customHeight="false" outlineLevel="0" collapsed="false">
      <c r="A29" s="0" t="str">
        <f aca="false">'Cust Extract'!B26</f>
        <v>08/2000</v>
      </c>
      <c r="B29" s="0" t="str">
        <f aca="false">'Cust Extract'!A20</f>
        <v>CAISO</v>
      </c>
      <c r="C29" s="0" t="str">
        <f aca="false">'Cust Extract'!C20</f>
        <v>ECTltSW</v>
      </c>
      <c r="D29" s="0" t="str">
        <f aca="false">'Cust Extract'!D20</f>
        <v>A</v>
      </c>
      <c r="E29" s="13" t="n">
        <f aca="false">'Cust Extract'!E20</f>
        <v>36831</v>
      </c>
      <c r="G29" s="14" t="n">
        <f aca="false">'Cust Extract'!H20</f>
        <v>8645894.933636</v>
      </c>
      <c r="H29" s="0" t="str">
        <f aca="false">'Cust Extract'!G20</f>
        <v>E</v>
      </c>
    </row>
    <row r="30" customFormat="false" ht="12.75" hidden="true" customHeight="false" outlineLevel="0" collapsed="false">
      <c r="A30" s="0" t="str">
        <f aca="false">'Cust Extract'!B16</f>
        <v>08/2000</v>
      </c>
      <c r="B30" s="0" t="str">
        <f aca="false">'Cust Extract'!A16</f>
        <v>CAISO</v>
      </c>
      <c r="C30" s="0" t="str">
        <f aca="false">'Cust Extract'!C16</f>
        <v>ECTltCA</v>
      </c>
      <c r="D30" s="0" t="str">
        <f aca="false">'Cust Extract'!D16</f>
        <v>E</v>
      </c>
      <c r="E30" s="13" t="n">
        <f aca="false">'Cust Extract'!E16</f>
        <v>36739</v>
      </c>
      <c r="G30" s="14" t="n">
        <f aca="false">'Cust Extract'!H16</f>
        <v>1897727.01185346</v>
      </c>
      <c r="H30" s="0" t="str">
        <f aca="false">'Cust Extract'!G16</f>
        <v>E</v>
      </c>
    </row>
    <row r="31" customFormat="false" ht="12.75" hidden="false" customHeight="false" outlineLevel="0" collapsed="false">
      <c r="A31" s="0" t="str">
        <f aca="false">'Cust Extract'!B28</f>
        <v>08/2000</v>
      </c>
      <c r="B31" s="0" t="str">
        <f aca="false">'Cust Extract'!A23</f>
        <v>CAISO</v>
      </c>
      <c r="C31" s="0" t="str">
        <f aca="false">'Cust Extract'!C23</f>
        <v>ECTltWM</v>
      </c>
      <c r="D31" s="0" t="str">
        <f aca="false">'Cust Extract'!D23</f>
        <v>A</v>
      </c>
      <c r="E31" s="13" t="n">
        <f aca="false">'Cust Extract'!E23</f>
        <v>36831</v>
      </c>
      <c r="G31" s="14" t="n">
        <f aca="false">'Cust Extract'!H23</f>
        <v>3386942.39420673</v>
      </c>
      <c r="H31" s="0" t="str">
        <f aca="false">'Cust Extract'!G23</f>
        <v>E</v>
      </c>
    </row>
    <row r="32" customFormat="false" ht="12.75" hidden="true" customHeight="false" outlineLevel="0" collapsed="false">
      <c r="A32" s="0" t="str">
        <f aca="false">'Cust Extract'!B18</f>
        <v>08/2000</v>
      </c>
      <c r="B32" s="0" t="str">
        <f aca="false">'Cust Extract'!A18</f>
        <v>CAISO</v>
      </c>
      <c r="C32" s="0" t="str">
        <f aca="false">'Cust Extract'!C18</f>
        <v>ECTltNW</v>
      </c>
      <c r="D32" s="0" t="str">
        <f aca="false">'Cust Extract'!D18</f>
        <v>E</v>
      </c>
      <c r="E32" s="13" t="n">
        <f aca="false">'Cust Extract'!E18</f>
        <v>36739</v>
      </c>
      <c r="G32" s="14" t="n">
        <f aca="false">'Cust Extract'!H18</f>
        <v>4915869.8240585</v>
      </c>
      <c r="H32" s="0" t="str">
        <f aca="false">'Cust Extract'!G18</f>
        <v>E</v>
      </c>
    </row>
    <row r="33" customFormat="false" ht="12.75" hidden="true" customHeight="false" outlineLevel="0" collapsed="false">
      <c r="A33" s="0" t="str">
        <f aca="false">'Cust Extract'!B58</f>
        <v>08/2000</v>
      </c>
      <c r="B33" s="0" t="str">
        <f aca="false">'Cust Extract'!A58</f>
        <v>CAISO</v>
      </c>
      <c r="C33" s="0" t="str">
        <f aca="false">'Cust Extract'!C58</f>
        <v>HARBOR</v>
      </c>
      <c r="D33" s="0" t="str">
        <f aca="false">'Cust Extract'!D58</f>
        <v>M</v>
      </c>
      <c r="E33" s="13" t="n">
        <f aca="false">'Cust Extract'!E58</f>
        <v>36831</v>
      </c>
      <c r="G33" s="14" t="n">
        <f aca="false">'Cust Extract'!H58</f>
        <v>0.074</v>
      </c>
      <c r="H33" s="0" t="str">
        <f aca="false">'Cust Extract'!G58</f>
        <v>R</v>
      </c>
    </row>
    <row r="34" customFormat="false" ht="12.75" hidden="false" customHeight="false" outlineLevel="0" collapsed="false">
      <c r="A34" s="0" t="str">
        <f aca="false">'Cust Extract'!B31</f>
        <v>08/2000</v>
      </c>
      <c r="B34" s="0" t="str">
        <f aca="false">'Cust Extract'!A26</f>
        <v>CAISO</v>
      </c>
      <c r="C34" s="0" t="str">
        <f aca="false">'Cust Extract'!C26</f>
        <v>ECTltWTTRA</v>
      </c>
      <c r="D34" s="0" t="str">
        <f aca="false">'Cust Extract'!D26</f>
        <v>A</v>
      </c>
      <c r="E34" s="13" t="n">
        <f aca="false">'Cust Extract'!E26</f>
        <v>36831</v>
      </c>
      <c r="G34" s="14" t="n">
        <f aca="false">'Cust Extract'!H26</f>
        <v>7571151.97536058</v>
      </c>
      <c r="H34" s="0" t="str">
        <f aca="false">'Cust Extract'!G26</f>
        <v>E</v>
      </c>
    </row>
    <row r="35" customFormat="false" ht="12.75" hidden="true" customHeight="false" outlineLevel="0" collapsed="false">
      <c r="A35" s="0" t="str">
        <f aca="false">'Cust Extract'!B21</f>
        <v>08/2000</v>
      </c>
      <c r="B35" s="0" t="str">
        <f aca="false">'Cust Extract'!A21</f>
        <v>CAISO</v>
      </c>
      <c r="C35" s="0" t="str">
        <f aca="false">'Cust Extract'!C21</f>
        <v>ECTltSW</v>
      </c>
      <c r="D35" s="0" t="str">
        <f aca="false">'Cust Extract'!D21</f>
        <v>E</v>
      </c>
      <c r="E35" s="13" t="n">
        <f aca="false">'Cust Extract'!E21</f>
        <v>36739</v>
      </c>
      <c r="G35" s="14" t="n">
        <f aca="false">'Cust Extract'!H21</f>
        <v>8628297.98345169</v>
      </c>
      <c r="H35" s="0" t="str">
        <f aca="false">'Cust Extract'!G21</f>
        <v>E</v>
      </c>
    </row>
    <row r="36" customFormat="false" ht="12.75" hidden="true" customHeight="false" outlineLevel="0" collapsed="false">
      <c r="A36" s="0" t="str">
        <f aca="false">'Cust Extract'!B65</f>
        <v>08/2000</v>
      </c>
      <c r="B36" s="0" t="str">
        <f aca="false">'Cust Extract'!A65</f>
        <v>CAISO</v>
      </c>
      <c r="C36" s="0" t="str">
        <f aca="false">'Cust Extract'!C65</f>
        <v>PGES</v>
      </c>
      <c r="D36" s="0" t="str">
        <f aca="false">'Cust Extract'!D65</f>
        <v>M</v>
      </c>
      <c r="E36" s="13" t="n">
        <f aca="false">'Cust Extract'!E65</f>
        <v>36831</v>
      </c>
      <c r="G36" s="14" t="n">
        <f aca="false">'Cust Extract'!H65</f>
        <v>951313.432400002</v>
      </c>
      <c r="H36" s="0" t="str">
        <f aca="false">'Cust Extract'!G65</f>
        <v>R</v>
      </c>
    </row>
    <row r="37" customFormat="false" ht="12.75" hidden="false" customHeight="false" outlineLevel="0" collapsed="false">
      <c r="A37" s="0" t="str">
        <f aca="false">'Cust Extract'!B34</f>
        <v>08/2000</v>
      </c>
      <c r="B37" s="0" t="str">
        <f aca="false">'Cust Extract'!A28</f>
        <v>CAISO</v>
      </c>
      <c r="C37" s="0" t="str">
        <f aca="false">'Cust Extract'!C28</f>
        <v>ECTRT</v>
      </c>
      <c r="D37" s="0" t="str">
        <f aca="false">'Cust Extract'!D28</f>
        <v>A</v>
      </c>
      <c r="E37" s="13" t="n">
        <f aca="false">'Cust Extract'!E28</f>
        <v>36831</v>
      </c>
      <c r="G37" s="14" t="n">
        <f aca="false">'Cust Extract'!H28</f>
        <v>6318186.27939125</v>
      </c>
      <c r="H37" s="0" t="str">
        <f aca="false">'Cust Extract'!G28</f>
        <v>E</v>
      </c>
    </row>
    <row r="38" customFormat="false" ht="12.75" hidden="true" customHeight="false" outlineLevel="0" collapsed="false">
      <c r="A38" s="0" t="str">
        <f aca="false">'Cust Extract'!B24</f>
        <v>08/2000</v>
      </c>
      <c r="B38" s="0" t="str">
        <f aca="false">'Cust Extract'!A24</f>
        <v>CAISO</v>
      </c>
      <c r="C38" s="0" t="str">
        <f aca="false">'Cust Extract'!C24</f>
        <v>ECTltWM</v>
      </c>
      <c r="D38" s="0" t="str">
        <f aca="false">'Cust Extract'!D24</f>
        <v>E</v>
      </c>
      <c r="E38" s="13" t="n">
        <f aca="false">'Cust Extract'!E24</f>
        <v>36739</v>
      </c>
      <c r="G38" s="14" t="n">
        <f aca="false">'Cust Extract'!H24</f>
        <v>3427464.47675192</v>
      </c>
      <c r="H38" s="0" t="str">
        <f aca="false">'Cust Extract'!G24</f>
        <v>E</v>
      </c>
    </row>
    <row r="39" customFormat="false" ht="12.75" hidden="true" customHeight="false" outlineLevel="0" collapsed="false">
      <c r="A39" s="0" t="str">
        <f aca="false">'Cust Extract'!B77</f>
        <v>08/2000</v>
      </c>
      <c r="B39" s="0" t="str">
        <f aca="false">'Cust Extract'!A77</f>
        <v>CAISO</v>
      </c>
      <c r="C39" s="0" t="str">
        <f aca="false">'Cust Extract'!C77</f>
        <v>TOSCO</v>
      </c>
      <c r="D39" s="0" t="str">
        <f aca="false">'Cust Extract'!D77</f>
        <v>M</v>
      </c>
      <c r="E39" s="13" t="n">
        <f aca="false">'Cust Extract'!E77</f>
        <v>36831</v>
      </c>
      <c r="G39" s="14" t="n">
        <f aca="false">'Cust Extract'!H77</f>
        <v>0.075</v>
      </c>
      <c r="H39" s="0" t="str">
        <f aca="false">'Cust Extract'!G77</f>
        <v>R</v>
      </c>
    </row>
    <row r="40" customFormat="false" ht="12.75" hidden="false" customHeight="false" outlineLevel="0" collapsed="false">
      <c r="A40" s="0" t="str">
        <f aca="false">'Cust Extract'!B37</f>
        <v>08/2000</v>
      </c>
      <c r="B40" s="0" t="str">
        <f aca="false">'Cust Extract'!A31</f>
        <v>CAISO</v>
      </c>
      <c r="C40" s="0" t="str">
        <f aca="false">'Cust Extract'!C31</f>
        <v>ECTstBOM</v>
      </c>
      <c r="D40" s="0" t="str">
        <f aca="false">'Cust Extract'!D31</f>
        <v>A</v>
      </c>
      <c r="E40" s="13" t="n">
        <f aca="false">'Cust Extract'!E31</f>
        <v>36831</v>
      </c>
      <c r="G40" s="14" t="n">
        <f aca="false">'Cust Extract'!H31</f>
        <v>925772.347962152</v>
      </c>
      <c r="H40" s="0" t="str">
        <f aca="false">'Cust Extract'!G31</f>
        <v>E</v>
      </c>
    </row>
    <row r="41" customFormat="false" ht="12.75" hidden="true" customHeight="false" outlineLevel="0" collapsed="false">
      <c r="A41" s="0" t="str">
        <f aca="false">'Cust Extract'!B85</f>
        <v>08/2000</v>
      </c>
      <c r="B41" s="0" t="str">
        <f aca="false">'Cust Extract'!A85</f>
        <v>CAISO</v>
      </c>
      <c r="C41" s="0" t="str">
        <f aca="false">'Cust Extract'!C85</f>
        <v>Wheelabrat</v>
      </c>
      <c r="D41" s="0" t="str">
        <f aca="false">'Cust Extract'!D85</f>
        <v>M</v>
      </c>
      <c r="E41" s="13" t="n">
        <f aca="false">'Cust Extract'!E85</f>
        <v>36831</v>
      </c>
      <c r="G41" s="14" t="n">
        <f aca="false">'Cust Extract'!H85</f>
        <v>0.0009</v>
      </c>
      <c r="H41" s="0" t="str">
        <f aca="false">'Cust Extract'!G85</f>
        <v>R</v>
      </c>
    </row>
    <row r="42" customFormat="false" ht="12.75" hidden="false" customHeight="false" outlineLevel="0" collapsed="false">
      <c r="A42" s="0" t="str">
        <f aca="false">'Cust Extract'!B39</f>
        <v>08/2000</v>
      </c>
      <c r="B42" s="0" t="str">
        <f aca="false">'Cust Extract'!A34</f>
        <v>CAISO</v>
      </c>
      <c r="C42" s="0" t="str">
        <f aca="false">'Cust Extract'!C34</f>
        <v>ECTstCA</v>
      </c>
      <c r="D42" s="0" t="str">
        <f aca="false">'Cust Extract'!D34</f>
        <v>A</v>
      </c>
      <c r="E42" s="13" t="n">
        <f aca="false">'Cust Extract'!E34</f>
        <v>36831</v>
      </c>
      <c r="G42" s="14" t="n">
        <f aca="false">'Cust Extract'!H34</f>
        <v>40608637.3515042</v>
      </c>
      <c r="H42" s="0" t="str">
        <f aca="false">'Cust Extract'!G34</f>
        <v>E</v>
      </c>
    </row>
    <row r="43" customFormat="false" ht="12.75" hidden="true" customHeight="false" outlineLevel="0" collapsed="false">
      <c r="A43" s="0" t="str">
        <f aca="false">'Cust Extract'!B27</f>
        <v>08/2000</v>
      </c>
      <c r="B43" s="0" t="str">
        <f aca="false">'Cust Extract'!A27</f>
        <v>CAISO</v>
      </c>
      <c r="C43" s="0" t="str">
        <f aca="false">'Cust Extract'!C27</f>
        <v>ECTltWTTRA</v>
      </c>
      <c r="D43" s="0" t="str">
        <f aca="false">'Cust Extract'!D27</f>
        <v>E</v>
      </c>
      <c r="E43" s="13" t="n">
        <f aca="false">'Cust Extract'!E27</f>
        <v>36739</v>
      </c>
      <c r="G43" s="14" t="n">
        <f aca="false">'Cust Extract'!H27</f>
        <v>7581439.68900557</v>
      </c>
      <c r="H43" s="0" t="str">
        <f aca="false">'Cust Extract'!G27</f>
        <v>E</v>
      </c>
    </row>
    <row r="44" customFormat="false" ht="12.75" hidden="true" customHeight="false" outlineLevel="0" collapsed="false">
      <c r="A44" s="0" t="str">
        <f aca="false">'SE Extract'!B4</f>
        <v>08/2000</v>
      </c>
      <c r="B44" s="0" t="str">
        <f aca="false">'SE Extract'!A4</f>
        <v>CAISO</v>
      </c>
      <c r="D44" s="0" t="str">
        <f aca="false">'SE Extract'!C4</f>
        <v>M</v>
      </c>
      <c r="E44" s="13" t="n">
        <f aca="false">'SE Extract'!D4</f>
        <v>36831</v>
      </c>
      <c r="G44" s="14" t="n">
        <f aca="false">'SE Extract'!G4</f>
        <v>1268554.69999999</v>
      </c>
      <c r="H44" s="0" t="str">
        <f aca="false">'SE Extract'!F4</f>
        <v>E</v>
      </c>
    </row>
    <row r="45" customFormat="false" ht="12.75" hidden="false" customHeight="false" outlineLevel="0" collapsed="false">
      <c r="A45" s="0" t="str">
        <f aca="false">'Cust Extract'!B42</f>
        <v>08/2000</v>
      </c>
      <c r="B45" s="0" t="str">
        <f aca="false">'Cust Extract'!A37</f>
        <v>CAISO</v>
      </c>
      <c r="C45" s="0" t="str">
        <f aca="false">'Cust Extract'!C37</f>
        <v>ECTstCA2</v>
      </c>
      <c r="D45" s="0" t="str">
        <f aca="false">'Cust Extract'!D37</f>
        <v>A</v>
      </c>
      <c r="E45" s="13" t="n">
        <f aca="false">'Cust Extract'!E37</f>
        <v>36831</v>
      </c>
      <c r="G45" s="14" t="n">
        <f aca="false">'Cust Extract'!H37</f>
        <v>11205103.0406692</v>
      </c>
      <c r="H45" s="0" t="str">
        <f aca="false">'Cust Extract'!G37</f>
        <v>E</v>
      </c>
    </row>
    <row r="46" customFormat="false" ht="12.75" hidden="true" customHeight="false" outlineLevel="0" collapsed="false">
      <c r="A46" s="0" t="str">
        <f aca="false">'Cust Extract'!B29</f>
        <v>08/2000</v>
      </c>
      <c r="B46" s="0" t="str">
        <f aca="false">'Cust Extract'!A29</f>
        <v>CAISO</v>
      </c>
      <c r="C46" s="0" t="str">
        <f aca="false">'Cust Extract'!C29</f>
        <v>ECTRT</v>
      </c>
      <c r="D46" s="0" t="str">
        <f aca="false">'Cust Extract'!D29</f>
        <v>E</v>
      </c>
      <c r="E46" s="13" t="n">
        <f aca="false">'Cust Extract'!E29</f>
        <v>36739</v>
      </c>
      <c r="G46" s="14" t="n">
        <f aca="false">'Cust Extract'!H29</f>
        <v>4808363.32572904</v>
      </c>
      <c r="H46" s="0" t="str">
        <f aca="false">'Cust Extract'!G29</f>
        <v>E</v>
      </c>
    </row>
    <row r="47" customFormat="false" ht="12.75" hidden="true" customHeight="false" outlineLevel="0" collapsed="false">
      <c r="A47" s="0" t="str">
        <f aca="false">'Cust Extract'!B7</f>
        <v>08/2000</v>
      </c>
      <c r="B47" s="0" t="str">
        <f aca="false">'Cust Extract'!A7</f>
        <v>CAISO</v>
      </c>
      <c r="C47" s="0" t="str">
        <f aca="false">'Cust Extract'!C7</f>
        <v>AVISTA-WWP</v>
      </c>
      <c r="D47" s="0" t="str">
        <f aca="false">'Cust Extract'!D7</f>
        <v>M</v>
      </c>
      <c r="E47" s="13" t="n">
        <f aca="false">'Cust Extract'!E7</f>
        <v>36831</v>
      </c>
      <c r="G47" s="14" t="n">
        <f aca="false">'Cust Extract'!H7</f>
        <v>0.0002</v>
      </c>
      <c r="H47" s="0" t="str">
        <f aca="false">'Cust Extract'!G7</f>
        <v>E</v>
      </c>
    </row>
    <row r="48" customFormat="false" ht="12.75" hidden="false" customHeight="false" outlineLevel="0" collapsed="false">
      <c r="A48" s="0" t="str">
        <f aca="false">'Cust Extract'!B45</f>
        <v>08/2000</v>
      </c>
      <c r="B48" s="0" t="str">
        <f aca="false">'Cust Extract'!A39</f>
        <v>CAISO</v>
      </c>
      <c r="C48" s="0" t="str">
        <f aca="false">'Cust Extract'!C39</f>
        <v>ECTstNW</v>
      </c>
      <c r="D48" s="0" t="str">
        <f aca="false">'Cust Extract'!D39</f>
        <v>A</v>
      </c>
      <c r="E48" s="13" t="n">
        <f aca="false">'Cust Extract'!E39</f>
        <v>36831</v>
      </c>
      <c r="G48" s="14" t="n">
        <f aca="false">'Cust Extract'!H39</f>
        <v>10046438.4627283</v>
      </c>
      <c r="H48" s="0" t="str">
        <f aca="false">'Cust Extract'!G39</f>
        <v>E</v>
      </c>
    </row>
    <row r="49" customFormat="false" ht="12.75" hidden="true" customHeight="false" outlineLevel="0" collapsed="false">
      <c r="A49" s="0" t="str">
        <f aca="false">'Cust Extract'!B32</f>
        <v>08/2000</v>
      </c>
      <c r="B49" s="0" t="str">
        <f aca="false">'Cust Extract'!A32</f>
        <v>CAISO</v>
      </c>
      <c r="C49" s="0" t="str">
        <f aca="false">'Cust Extract'!C32</f>
        <v>ECTstBOM</v>
      </c>
      <c r="D49" s="0" t="str">
        <f aca="false">'Cust Extract'!D32</f>
        <v>E</v>
      </c>
      <c r="E49" s="13" t="n">
        <f aca="false">'Cust Extract'!E32</f>
        <v>36739</v>
      </c>
      <c r="G49" s="14" t="n">
        <f aca="false">'Cust Extract'!H32</f>
        <v>744692.650886433</v>
      </c>
      <c r="H49" s="0" t="str">
        <f aca="false">'Cust Extract'!G32</f>
        <v>E</v>
      </c>
    </row>
    <row r="50" customFormat="false" ht="12.75" hidden="true" customHeight="false" outlineLevel="0" collapsed="false">
      <c r="A50" s="0" t="str">
        <f aca="false">'Cust Extract'!B14</f>
        <v>08/2000</v>
      </c>
      <c r="B50" s="0" t="str">
        <f aca="false">'Cust Extract'!A14</f>
        <v>CAISO</v>
      </c>
      <c r="C50" s="0" t="str">
        <f aca="false">'Cust Extract'!C14</f>
        <v>DELANO</v>
      </c>
      <c r="D50" s="0" t="str">
        <f aca="false">'Cust Extract'!D14</f>
        <v>M</v>
      </c>
      <c r="E50" s="13" t="n">
        <f aca="false">'Cust Extract'!E14</f>
        <v>36831</v>
      </c>
      <c r="G50" s="14" t="n">
        <f aca="false">'Cust Extract'!H14</f>
        <v>0.3222</v>
      </c>
      <c r="H50" s="0" t="str">
        <f aca="false">'Cust Extract'!G14</f>
        <v>E</v>
      </c>
    </row>
    <row r="51" customFormat="false" ht="12.75" hidden="false" customHeight="false" outlineLevel="0" collapsed="false">
      <c r="A51" s="0" t="str">
        <f aca="false">'Cust Extract'!B48</f>
        <v>08/2000</v>
      </c>
      <c r="B51" s="0" t="str">
        <f aca="false">'Cust Extract'!A42</f>
        <v>CAISO</v>
      </c>
      <c r="C51" s="0" t="str">
        <f aca="false">'Cust Extract'!C42</f>
        <v>ECTstSW</v>
      </c>
      <c r="D51" s="0" t="str">
        <f aca="false">'Cust Extract'!D42</f>
        <v>A</v>
      </c>
      <c r="E51" s="13" t="n">
        <f aca="false">'Cust Extract'!E42</f>
        <v>36831</v>
      </c>
      <c r="G51" s="14" t="n">
        <f aca="false">'Cust Extract'!H42</f>
        <v>7364249.09429684</v>
      </c>
      <c r="H51" s="0" t="str">
        <f aca="false">'Cust Extract'!G42</f>
        <v>E</v>
      </c>
    </row>
    <row r="52" customFormat="false" ht="12.75" hidden="false" customHeight="false" outlineLevel="0" collapsed="false">
      <c r="A52" s="0" t="str">
        <f aca="false">'Cust Extract'!B49</f>
        <v>08/2000</v>
      </c>
      <c r="B52" s="0" t="str">
        <f aca="false">'Cust Extract'!A48</f>
        <v>CAISO</v>
      </c>
      <c r="C52" s="0" t="str">
        <f aca="false">'Cust Extract'!C48</f>
        <v>EES_1</v>
      </c>
      <c r="D52" s="0" t="str">
        <f aca="false">'Cust Extract'!D48</f>
        <v>A</v>
      </c>
      <c r="E52" s="13" t="n">
        <f aca="false">'Cust Extract'!E48</f>
        <v>36831</v>
      </c>
      <c r="G52" s="14" t="n">
        <f aca="false">'Cust Extract'!H48</f>
        <v>237465.659747062</v>
      </c>
      <c r="H52" s="0" t="str">
        <f aca="false">'Cust Extract'!G48</f>
        <v>E</v>
      </c>
    </row>
    <row r="53" customFormat="false" ht="12.75" hidden="false" customHeight="false" outlineLevel="0" collapsed="false">
      <c r="A53" s="0" t="str">
        <f aca="false">'Cust Extract'!B50</f>
        <v>08/2000</v>
      </c>
      <c r="B53" s="0" t="str">
        <f aca="false">'Cust Extract'!A49</f>
        <v>CAISO</v>
      </c>
      <c r="C53" s="0" t="str">
        <f aca="false">'Cust Extract'!C49</f>
        <v>EES_2</v>
      </c>
      <c r="D53" s="0" t="str">
        <f aca="false">'Cust Extract'!D49</f>
        <v>A</v>
      </c>
      <c r="E53" s="13" t="n">
        <f aca="false">'Cust Extract'!E49</f>
        <v>36831</v>
      </c>
      <c r="G53" s="14" t="n">
        <f aca="false">'Cust Extract'!H49</f>
        <v>328071.149596564</v>
      </c>
      <c r="H53" s="0" t="str">
        <f aca="false">'Cust Extract'!G49</f>
        <v>E</v>
      </c>
    </row>
    <row r="54" customFormat="false" ht="12.75" hidden="false" customHeight="false" outlineLevel="0" collapsed="false">
      <c r="A54" s="0" t="str">
        <f aca="false">'Cust Extract'!B51</f>
        <v>08/2000</v>
      </c>
      <c r="B54" s="0" t="str">
        <f aca="false">'Cust Extract'!A50</f>
        <v>CAISO</v>
      </c>
      <c r="C54" s="0" t="str">
        <f aca="false">'Cust Extract'!C50</f>
        <v>EES_3</v>
      </c>
      <c r="D54" s="0" t="str">
        <f aca="false">'Cust Extract'!D50</f>
        <v>A</v>
      </c>
      <c r="E54" s="13" t="n">
        <f aca="false">'Cust Extract'!E50</f>
        <v>36831</v>
      </c>
      <c r="G54" s="14" t="n">
        <f aca="false">'Cust Extract'!H50</f>
        <v>99985.9591478064</v>
      </c>
      <c r="H54" s="0" t="str">
        <f aca="false">'Cust Extract'!G50</f>
        <v>E</v>
      </c>
    </row>
    <row r="55" customFormat="false" ht="12.75" hidden="true" customHeight="false" outlineLevel="0" collapsed="false">
      <c r="A55" s="0" t="str">
        <f aca="false">'Cust Extract'!B35</f>
        <v>08/2000</v>
      </c>
      <c r="B55" s="0" t="str">
        <f aca="false">'Cust Extract'!A35</f>
        <v>CAISO</v>
      </c>
      <c r="C55" s="0" t="str">
        <f aca="false">'Cust Extract'!C35</f>
        <v>ECTstCA</v>
      </c>
      <c r="D55" s="0" t="str">
        <f aca="false">'Cust Extract'!D35</f>
        <v>E</v>
      </c>
      <c r="E55" s="13" t="n">
        <f aca="false">'Cust Extract'!E35</f>
        <v>36739</v>
      </c>
      <c r="G55" s="14" t="n">
        <f aca="false">'Cust Extract'!H35</f>
        <v>49476157.7524652</v>
      </c>
      <c r="H55" s="0" t="str">
        <f aca="false">'Cust Extract'!G35</f>
        <v>E</v>
      </c>
    </row>
    <row r="56" customFormat="false" ht="12.75" hidden="true" customHeight="false" outlineLevel="0" collapsed="false">
      <c r="A56" s="0" t="str">
        <f aca="false">'Cust Extract'!B19</f>
        <v>08/2000</v>
      </c>
      <c r="B56" s="0" t="str">
        <f aca="false">'Cust Extract'!A19</f>
        <v>CAISO</v>
      </c>
      <c r="C56" s="0" t="str">
        <f aca="false">'Cust Extract'!C19</f>
        <v>ECTltNW</v>
      </c>
      <c r="D56" s="0" t="str">
        <f aca="false">'Cust Extract'!D19</f>
        <v>M</v>
      </c>
      <c r="E56" s="13" t="n">
        <f aca="false">'Cust Extract'!E19</f>
        <v>36831</v>
      </c>
      <c r="G56" s="14" t="n">
        <f aca="false">'Cust Extract'!H19</f>
        <v>151.9672</v>
      </c>
      <c r="H56" s="0" t="str">
        <f aca="false">'Cust Extract'!G19</f>
        <v>E</v>
      </c>
    </row>
    <row r="57" customFormat="false" ht="12.75" hidden="false" customHeight="false" outlineLevel="0" collapsed="false">
      <c r="A57" s="0" t="str">
        <f aca="false">'Cust Extract'!B54</f>
        <v>08/2000</v>
      </c>
      <c r="B57" s="0" t="str">
        <f aca="false">'Cust Extract'!A51</f>
        <v>CAISO</v>
      </c>
      <c r="C57" s="0" t="str">
        <f aca="false">'Cust Extract'!C51</f>
        <v>EPE</v>
      </c>
      <c r="D57" s="0" t="str">
        <f aca="false">'Cust Extract'!D51</f>
        <v>A</v>
      </c>
      <c r="E57" s="13" t="n">
        <f aca="false">'Cust Extract'!E51</f>
        <v>36831</v>
      </c>
      <c r="G57" s="14" t="n">
        <f aca="false">'Cust Extract'!H51</f>
        <v>135420.15200535</v>
      </c>
      <c r="H57" s="0" t="str">
        <f aca="false">'Cust Extract'!G51</f>
        <v>E</v>
      </c>
    </row>
    <row r="58" customFormat="false" ht="12.75" hidden="true" customHeight="false" outlineLevel="0" collapsed="false">
      <c r="A58" s="0" t="str">
        <f aca="false">'Cust Extract'!B40</f>
        <v>08/2000</v>
      </c>
      <c r="B58" s="0" t="str">
        <f aca="false">'Cust Extract'!A40</f>
        <v>CAISO</v>
      </c>
      <c r="C58" s="0" t="str">
        <f aca="false">'Cust Extract'!C40</f>
        <v>ECTstNW</v>
      </c>
      <c r="D58" s="0" t="str">
        <f aca="false">'Cust Extract'!D40</f>
        <v>E</v>
      </c>
      <c r="E58" s="13" t="n">
        <f aca="false">'Cust Extract'!E40</f>
        <v>36739</v>
      </c>
      <c r="G58" s="14" t="n">
        <f aca="false">'Cust Extract'!H40</f>
        <v>9995407.54097923</v>
      </c>
      <c r="H58" s="0" t="str">
        <f aca="false">'Cust Extract'!G40</f>
        <v>E</v>
      </c>
    </row>
    <row r="59" customFormat="false" ht="12.75" hidden="false" customHeight="false" outlineLevel="0" collapsed="false">
      <c r="A59" s="0" t="str">
        <f aca="false">'Cust Extract'!B56</f>
        <v>08/2000</v>
      </c>
      <c r="B59" s="0" t="str">
        <f aca="false">'Cust Extract'!A54</f>
        <v>CAISO</v>
      </c>
      <c r="C59" s="0" t="str">
        <f aca="false">'Cust Extract'!C54</f>
        <v>EWEB</v>
      </c>
      <c r="D59" s="0" t="str">
        <f aca="false">'Cust Extract'!D54</f>
        <v>A</v>
      </c>
      <c r="E59" s="13" t="n">
        <f aca="false">'Cust Extract'!E54</f>
        <v>36831</v>
      </c>
      <c r="G59" s="14" t="n">
        <f aca="false">'Cust Extract'!H54</f>
        <v>418907.632646807</v>
      </c>
      <c r="H59" s="0" t="str">
        <f aca="false">'Cust Extract'!G54</f>
        <v>E</v>
      </c>
    </row>
    <row r="60" customFormat="false" ht="12.75" hidden="true" customHeight="false" outlineLevel="0" collapsed="false">
      <c r="A60" s="0" t="str">
        <f aca="false">'Cust Extract'!B43</f>
        <v>08/2000</v>
      </c>
      <c r="B60" s="0" t="str">
        <f aca="false">'Cust Extract'!A43</f>
        <v>CAISO</v>
      </c>
      <c r="C60" s="0" t="str">
        <f aca="false">'Cust Extract'!C43</f>
        <v>ECTstSW</v>
      </c>
      <c r="D60" s="0" t="str">
        <f aca="false">'Cust Extract'!D43</f>
        <v>E</v>
      </c>
      <c r="E60" s="13" t="n">
        <f aca="false">'Cust Extract'!E43</f>
        <v>36739</v>
      </c>
      <c r="G60" s="14" t="n">
        <f aca="false">'Cust Extract'!H43</f>
        <v>7293646.01985067</v>
      </c>
      <c r="H60" s="0" t="str">
        <f aca="false">'Cust Extract'!G43</f>
        <v>E</v>
      </c>
    </row>
    <row r="61" customFormat="false" ht="12.75" hidden="true" customHeight="false" outlineLevel="0" collapsed="false">
      <c r="A61" s="0" t="str">
        <f aca="false">'Cust Extract'!B22</f>
        <v>08/2000</v>
      </c>
      <c r="B61" s="0" t="str">
        <f aca="false">'Cust Extract'!A22</f>
        <v>CAISO</v>
      </c>
      <c r="C61" s="0" t="str">
        <f aca="false">'Cust Extract'!C22</f>
        <v>ECTltSW</v>
      </c>
      <c r="D61" s="0" t="str">
        <f aca="false">'Cust Extract'!D22</f>
        <v>M</v>
      </c>
      <c r="E61" s="13" t="n">
        <f aca="false">'Cust Extract'!E22</f>
        <v>36831</v>
      </c>
      <c r="G61" s="14" t="n">
        <f aca="false">'Cust Extract'!H22</f>
        <v>21025.6693</v>
      </c>
      <c r="H61" s="0" t="str">
        <f aca="false">'Cust Extract'!G22</f>
        <v>E</v>
      </c>
    </row>
    <row r="62" customFormat="false" ht="12.75" hidden="false" customHeight="false" outlineLevel="0" collapsed="false">
      <c r="A62" s="0" t="str">
        <f aca="false">'Cust Extract'!B59</f>
        <v>08/2000</v>
      </c>
      <c r="B62" s="0" t="str">
        <f aca="false">'Cust Extract'!A56</f>
        <v>CAISO</v>
      </c>
      <c r="C62" s="0" t="str">
        <f aca="false">'Cust Extract'!C56</f>
        <v>HARBOR</v>
      </c>
      <c r="D62" s="0" t="str">
        <f aca="false">'Cust Extract'!D56</f>
        <v>A</v>
      </c>
      <c r="E62" s="13" t="n">
        <f aca="false">'Cust Extract'!E56</f>
        <v>36831</v>
      </c>
      <c r="G62" s="14" t="n">
        <f aca="false">'Cust Extract'!H56</f>
        <v>2033138.06306286</v>
      </c>
      <c r="H62" s="0" t="str">
        <f aca="false">'Cust Extract'!G56</f>
        <v>E</v>
      </c>
    </row>
    <row r="63" customFormat="false" ht="12.75" hidden="false" customHeight="false" outlineLevel="0" collapsed="false">
      <c r="A63" s="0" t="str">
        <f aca="false">'Cust Extract'!B60</f>
        <v>08/2000</v>
      </c>
      <c r="B63" s="0" t="str">
        <f aca="false">'Cust Extract'!A59</f>
        <v>CAISO</v>
      </c>
      <c r="C63" s="0" t="str">
        <f aca="false">'Cust Extract'!C59</f>
        <v>LP</v>
      </c>
      <c r="D63" s="0" t="str">
        <f aca="false">'Cust Extract'!D59</f>
        <v>A</v>
      </c>
      <c r="E63" s="13" t="n">
        <f aca="false">'Cust Extract'!E59</f>
        <v>36831</v>
      </c>
      <c r="G63" s="14" t="n">
        <f aca="false">'Cust Extract'!H59</f>
        <v>18736.9416296066</v>
      </c>
      <c r="H63" s="0" t="str">
        <f aca="false">'Cust Extract'!G59</f>
        <v>E</v>
      </c>
    </row>
    <row r="64" customFormat="false" ht="12.75" hidden="true" customHeight="false" outlineLevel="0" collapsed="false">
      <c r="A64" s="0" t="str">
        <f aca="false">'Cust Extract'!B52</f>
        <v>08/2000</v>
      </c>
      <c r="B64" s="0" t="str">
        <f aca="false">'Cust Extract'!A52</f>
        <v>CAISO</v>
      </c>
      <c r="C64" s="0" t="str">
        <f aca="false">'Cust Extract'!C52</f>
        <v>EPE</v>
      </c>
      <c r="D64" s="0" t="str">
        <f aca="false">'Cust Extract'!D52</f>
        <v>E</v>
      </c>
      <c r="E64" s="13" t="n">
        <f aca="false">'Cust Extract'!E52</f>
        <v>36739</v>
      </c>
      <c r="G64" s="14" t="n">
        <f aca="false">'Cust Extract'!H52</f>
        <v>128009.8943242</v>
      </c>
      <c r="H64" s="0" t="str">
        <f aca="false">'Cust Extract'!G52</f>
        <v>E</v>
      </c>
    </row>
    <row r="65" customFormat="false" ht="12.75" hidden="false" customHeight="false" outlineLevel="0" collapsed="false">
      <c r="A65" s="0" t="str">
        <f aca="false">'Cust Extract'!B62</f>
        <v>08/2000</v>
      </c>
      <c r="B65" s="0" t="str">
        <f aca="false">'Cust Extract'!A62</f>
        <v>CAISO</v>
      </c>
      <c r="C65" s="0" t="str">
        <f aca="false">'Cust Extract'!C62</f>
        <v>PAC</v>
      </c>
      <c r="D65" s="0" t="str">
        <f aca="false">'Cust Extract'!D62</f>
        <v>A</v>
      </c>
      <c r="E65" s="13" t="n">
        <f aca="false">'Cust Extract'!E62</f>
        <v>36831</v>
      </c>
      <c r="G65" s="14" t="n">
        <f aca="false">'Cust Extract'!H62</f>
        <v>81260.8399470667</v>
      </c>
      <c r="H65" s="0" t="str">
        <f aca="false">'Cust Extract'!G62</f>
        <v>E</v>
      </c>
    </row>
    <row r="66" customFormat="false" ht="12.75" hidden="false" customHeight="false" outlineLevel="0" collapsed="false">
      <c r="A66" s="0" t="str">
        <f aca="false">'Cust Extract'!B63</f>
        <v>08/2000</v>
      </c>
      <c r="B66" s="0" t="str">
        <f aca="false">'Cust Extract'!A63</f>
        <v>CAISO</v>
      </c>
      <c r="C66" s="0" t="str">
        <f aca="false">'Cust Extract'!C63</f>
        <v>PGES</v>
      </c>
      <c r="D66" s="0" t="str">
        <f aca="false">'Cust Extract'!D63</f>
        <v>A</v>
      </c>
      <c r="E66" s="13" t="n">
        <f aca="false">'Cust Extract'!E63</f>
        <v>36831</v>
      </c>
      <c r="G66" s="14" t="n">
        <f aca="false">'Cust Extract'!H63</f>
        <v>8467027.39333887</v>
      </c>
      <c r="H66" s="0" t="str">
        <f aca="false">'Cust Extract'!G63</f>
        <v>E</v>
      </c>
    </row>
    <row r="67" customFormat="false" ht="12.75" hidden="true" customHeight="false" outlineLevel="0" collapsed="false">
      <c r="A67" s="0" t="str">
        <f aca="false">'Cust Extract'!B55</f>
        <v>08/2000</v>
      </c>
      <c r="B67" s="0" t="str">
        <f aca="false">'Cust Extract'!A55</f>
        <v>CAISO</v>
      </c>
      <c r="C67" s="0" t="str">
        <f aca="false">'Cust Extract'!C55</f>
        <v>EWEB</v>
      </c>
      <c r="D67" s="0" t="str">
        <f aca="false">'Cust Extract'!D55</f>
        <v>E</v>
      </c>
      <c r="E67" s="13" t="n">
        <f aca="false">'Cust Extract'!E55</f>
        <v>36739</v>
      </c>
      <c r="G67" s="14" t="n">
        <f aca="false">'Cust Extract'!H55</f>
        <v>456758.561474988</v>
      </c>
      <c r="H67" s="0" t="str">
        <f aca="false">'Cust Extract'!G55</f>
        <v>E</v>
      </c>
    </row>
    <row r="68" customFormat="false" ht="12.75" hidden="true" customHeight="false" outlineLevel="0" collapsed="false">
      <c r="A68" s="0" t="str">
        <f aca="false">'Cust Extract'!B33</f>
        <v>08/2000</v>
      </c>
      <c r="B68" s="0" t="str">
        <f aca="false">'Cust Extract'!A33</f>
        <v>CAISO</v>
      </c>
      <c r="C68" s="0" t="str">
        <f aca="false">'Cust Extract'!C33</f>
        <v>ECTstBOM</v>
      </c>
      <c r="D68" s="0" t="str">
        <f aca="false">'Cust Extract'!D33</f>
        <v>M</v>
      </c>
      <c r="E68" s="13" t="n">
        <f aca="false">'Cust Extract'!E33</f>
        <v>36831</v>
      </c>
      <c r="G68" s="14" t="n">
        <f aca="false">'Cust Extract'!H33</f>
        <v>13345.122</v>
      </c>
      <c r="H68" s="0" t="str">
        <f aca="false">'Cust Extract'!G33</f>
        <v>E</v>
      </c>
    </row>
    <row r="69" customFormat="false" ht="12.75" hidden="false" customHeight="false" outlineLevel="0" collapsed="false">
      <c r="A69" s="0" t="str">
        <f aca="false">'Cust Extract'!B66</f>
        <v>08/2000</v>
      </c>
      <c r="B69" s="0" t="str">
        <f aca="false">'Cust Extract'!A66</f>
        <v>CAISO</v>
      </c>
      <c r="C69" s="0" t="str">
        <f aca="false">'Cust Extract'!C66</f>
        <v>SAGUARO</v>
      </c>
      <c r="D69" s="0" t="str">
        <f aca="false">'Cust Extract'!D66</f>
        <v>A</v>
      </c>
      <c r="E69" s="13" t="n">
        <f aca="false">'Cust Extract'!E66</f>
        <v>36831</v>
      </c>
      <c r="G69" s="14" t="n">
        <f aca="false">'Cust Extract'!H66</f>
        <v>8.05756001565072E-005</v>
      </c>
      <c r="H69" s="0" t="str">
        <f aca="false">'Cust Extract'!G66</f>
        <v>E</v>
      </c>
    </row>
    <row r="70" customFormat="false" ht="12.75" hidden="true" customHeight="false" outlineLevel="0" collapsed="false">
      <c r="A70" s="0" t="str">
        <f aca="false">'Cust Extract'!B57</f>
        <v>08/2000</v>
      </c>
      <c r="B70" s="0" t="str">
        <f aca="false">'Cust Extract'!A57</f>
        <v>CAISO</v>
      </c>
      <c r="C70" s="0" t="str">
        <f aca="false">'Cust Extract'!C57</f>
        <v>HARBOR</v>
      </c>
      <c r="D70" s="0" t="str">
        <f aca="false">'Cust Extract'!D57</f>
        <v>E</v>
      </c>
      <c r="E70" s="13" t="n">
        <f aca="false">'Cust Extract'!E57</f>
        <v>36739</v>
      </c>
      <c r="G70" s="14" t="n">
        <f aca="false">'Cust Extract'!H57</f>
        <v>2017988.1512359</v>
      </c>
      <c r="H70" s="0" t="str">
        <f aca="false">'Cust Extract'!G57</f>
        <v>E</v>
      </c>
    </row>
    <row r="71" customFormat="false" ht="12.75" hidden="false" customHeight="false" outlineLevel="0" collapsed="false">
      <c r="A71" s="0" t="str">
        <f aca="false">'Cust Extract'!B68</f>
        <v>08/2000</v>
      </c>
      <c r="B71" s="0" t="str">
        <f aca="false">'Cust Extract'!A68</f>
        <v>CAISO</v>
      </c>
      <c r="C71" s="0" t="str">
        <f aca="false">'Cust Extract'!C68</f>
        <v>SCL</v>
      </c>
      <c r="D71" s="0" t="str">
        <f aca="false">'Cust Extract'!D68</f>
        <v>A</v>
      </c>
      <c r="E71" s="13" t="n">
        <f aca="false">'Cust Extract'!E68</f>
        <v>36831</v>
      </c>
      <c r="G71" s="14" t="n">
        <f aca="false">'Cust Extract'!H68</f>
        <v>2670446.33818648</v>
      </c>
      <c r="H71" s="0" t="str">
        <f aca="false">'Cust Extract'!G68</f>
        <v>E</v>
      </c>
    </row>
    <row r="72" customFormat="false" ht="12.75" hidden="true" customHeight="false" outlineLevel="0" collapsed="false">
      <c r="A72" s="0" t="str">
        <f aca="false">'Cust Extract'!B67</f>
        <v>08/2000</v>
      </c>
      <c r="B72" s="0" t="str">
        <f aca="false">'Cust Extract'!A67</f>
        <v>CAISO</v>
      </c>
      <c r="C72" s="0" t="str">
        <f aca="false">'Cust Extract'!C67</f>
        <v>SAGUARO</v>
      </c>
      <c r="D72" s="0" t="str">
        <f aca="false">'Cust Extract'!D67</f>
        <v>E</v>
      </c>
      <c r="E72" s="13" t="n">
        <f aca="false">'Cust Extract'!E67</f>
        <v>36739</v>
      </c>
      <c r="G72" s="14" t="n">
        <f aca="false">'Cust Extract'!H67</f>
        <v>51.2744805756002</v>
      </c>
      <c r="H72" s="0" t="str">
        <f aca="false">'Cust Extract'!G67</f>
        <v>E</v>
      </c>
    </row>
    <row r="73" customFormat="false" ht="12.75" hidden="true" customHeight="false" outlineLevel="0" collapsed="false">
      <c r="A73" s="0" t="str">
        <f aca="false">'Cust Extract'!B44</f>
        <v>08/2000</v>
      </c>
      <c r="B73" s="0" t="str">
        <f aca="false">'Cust Extract'!A44</f>
        <v>CAISO</v>
      </c>
      <c r="C73" s="0" t="str">
        <f aca="false">'Cust Extract'!C44</f>
        <v>ECTstSW</v>
      </c>
      <c r="D73" s="0" t="str">
        <f aca="false">'Cust Extract'!D44</f>
        <v>M</v>
      </c>
      <c r="E73" s="13" t="n">
        <f aca="false">'Cust Extract'!E44</f>
        <v>36831</v>
      </c>
      <c r="G73" s="14" t="n">
        <f aca="false">'Cust Extract'!H44</f>
        <v>19095.7728</v>
      </c>
      <c r="H73" s="0" t="str">
        <f aca="false">'Cust Extract'!G44</f>
        <v>E</v>
      </c>
    </row>
    <row r="74" customFormat="false" ht="12.75" hidden="false" customHeight="false" outlineLevel="0" collapsed="false">
      <c r="A74" s="0" t="str">
        <f aca="false">'Cust Extract'!B71</f>
        <v>08/2000</v>
      </c>
      <c r="B74" s="0" t="str">
        <f aca="false">'Cust Extract'!A71</f>
        <v>CAISO</v>
      </c>
      <c r="C74" s="0" t="str">
        <f aca="false">'Cust Extract'!C71</f>
        <v>SNOHOMISH</v>
      </c>
      <c r="D74" s="0" t="str">
        <f aca="false">'Cust Extract'!D71</f>
        <v>A</v>
      </c>
      <c r="E74" s="13" t="n">
        <f aca="false">'Cust Extract'!E71</f>
        <v>36831</v>
      </c>
      <c r="G74" s="14" t="n">
        <f aca="false">'Cust Extract'!H71</f>
        <v>2852.65</v>
      </c>
      <c r="H74" s="0" t="str">
        <f aca="false">'Cust Extract'!G71</f>
        <v>E</v>
      </c>
    </row>
    <row r="75" customFormat="false" ht="12.75" hidden="true" customHeight="false" outlineLevel="0" collapsed="false">
      <c r="A75" s="0" t="str">
        <f aca="false">'Cust Extract'!B69</f>
        <v>08/2000</v>
      </c>
      <c r="B75" s="0" t="str">
        <f aca="false">'Cust Extract'!A69</f>
        <v>CAISO</v>
      </c>
      <c r="C75" s="0" t="str">
        <f aca="false">'Cust Extract'!C69</f>
        <v>SCL</v>
      </c>
      <c r="D75" s="0" t="str">
        <f aca="false">'Cust Extract'!D69</f>
        <v>E</v>
      </c>
      <c r="E75" s="13" t="n">
        <f aca="false">'Cust Extract'!E69</f>
        <v>36739</v>
      </c>
      <c r="G75" s="14" t="n">
        <f aca="false">'Cust Extract'!H69</f>
        <v>2158588.27264763</v>
      </c>
      <c r="H75" s="0" t="str">
        <f aca="false">'Cust Extract'!G69</f>
        <v>E</v>
      </c>
    </row>
    <row r="76" customFormat="false" ht="12.75" hidden="false" customHeight="false" outlineLevel="0" collapsed="false">
      <c r="A76" s="0" t="str">
        <f aca="false">'Cust Extract'!B73</f>
        <v>08/2000</v>
      </c>
      <c r="B76" s="0" t="str">
        <f aca="false">'Cust Extract'!A73</f>
        <v>CAISO</v>
      </c>
      <c r="C76" s="0" t="str">
        <f aca="false">'Cust Extract'!C73</f>
        <v>TACOMA</v>
      </c>
      <c r="D76" s="0" t="str">
        <f aca="false">'Cust Extract'!D73</f>
        <v>A</v>
      </c>
      <c r="E76" s="13" t="n">
        <f aca="false">'Cust Extract'!E73</f>
        <v>36831</v>
      </c>
      <c r="G76" s="14" t="n">
        <f aca="false">'Cust Extract'!H73</f>
        <v>395694.300503282</v>
      </c>
      <c r="H76" s="0" t="str">
        <f aca="false">'Cust Extract'!G73</f>
        <v>E</v>
      </c>
    </row>
    <row r="77" customFormat="false" ht="12.75" hidden="true" customHeight="false" outlineLevel="0" collapsed="false">
      <c r="A77" s="0" t="str">
        <f aca="false">'Cust Extract'!B72</f>
        <v>08/2000</v>
      </c>
      <c r="B77" s="0" t="str">
        <f aca="false">'Cust Extract'!A72</f>
        <v>CAISO</v>
      </c>
      <c r="C77" s="0" t="str">
        <f aca="false">'Cust Extract'!C72</f>
        <v>SNOHOMISH</v>
      </c>
      <c r="D77" s="0" t="str">
        <f aca="false">'Cust Extract'!D72</f>
        <v>E</v>
      </c>
      <c r="E77" s="13" t="n">
        <f aca="false">'Cust Extract'!E72</f>
        <v>36739</v>
      </c>
      <c r="G77" s="14" t="n">
        <f aca="false">'Cust Extract'!H72</f>
        <v>2822.44372078</v>
      </c>
      <c r="H77" s="0" t="str">
        <f aca="false">'Cust Extract'!G72</f>
        <v>E</v>
      </c>
    </row>
    <row r="78" customFormat="false" ht="12.75" hidden="false" customHeight="false" outlineLevel="0" collapsed="false">
      <c r="A78" s="0" t="str">
        <f aca="false">'Cust Extract'!B75</f>
        <v>08/2000</v>
      </c>
      <c r="B78" s="0" t="str">
        <f aca="false">'Cust Extract'!A75</f>
        <v>CAISO</v>
      </c>
      <c r="C78" s="0" t="str">
        <f aca="false">'Cust Extract'!C75</f>
        <v>TOSCO</v>
      </c>
      <c r="D78" s="0" t="str">
        <f aca="false">'Cust Extract'!D75</f>
        <v>A</v>
      </c>
      <c r="E78" s="13" t="n">
        <f aca="false">'Cust Extract'!E75</f>
        <v>36831</v>
      </c>
      <c r="G78" s="14" t="n">
        <f aca="false">'Cust Extract'!H75</f>
        <v>71686.3790987824</v>
      </c>
      <c r="H78" s="0" t="str">
        <f aca="false">'Cust Extract'!G75</f>
        <v>E</v>
      </c>
    </row>
    <row r="79" customFormat="false" ht="12.75" hidden="true" customHeight="false" outlineLevel="0" collapsed="false">
      <c r="A79" s="0" t="str">
        <f aca="false">'Cust Extract'!B74</f>
        <v>08/2000</v>
      </c>
      <c r="B79" s="0" t="str">
        <f aca="false">'Cust Extract'!A74</f>
        <v>CAISO</v>
      </c>
      <c r="C79" s="0" t="str">
        <f aca="false">'Cust Extract'!C74</f>
        <v>TACOMA</v>
      </c>
      <c r="D79" s="0" t="str">
        <f aca="false">'Cust Extract'!D74</f>
        <v>E</v>
      </c>
      <c r="E79" s="13" t="n">
        <f aca="false">'Cust Extract'!E74</f>
        <v>36739</v>
      </c>
      <c r="G79" s="14" t="n">
        <f aca="false">'Cust Extract'!H74</f>
        <v>382163.206610873</v>
      </c>
      <c r="H79" s="0" t="str">
        <f aca="false">'Cust Extract'!G74</f>
        <v>E</v>
      </c>
    </row>
    <row r="80" customFormat="false" ht="12.75" hidden="true" customHeight="false" outlineLevel="0" collapsed="false">
      <c r="A80" s="0" t="str">
        <f aca="false">'Cust Extract'!B53</f>
        <v>08/2000</v>
      </c>
      <c r="B80" s="0" t="str">
        <f aca="false">'Cust Extract'!A53</f>
        <v>CAISO</v>
      </c>
      <c r="C80" s="0" t="str">
        <f aca="false">'Cust Extract'!C53</f>
        <v>EPE</v>
      </c>
      <c r="D80" s="0" t="str">
        <f aca="false">'Cust Extract'!D53</f>
        <v>M</v>
      </c>
      <c r="E80" s="13" t="n">
        <f aca="false">'Cust Extract'!E53</f>
        <v>36831</v>
      </c>
      <c r="G80" s="14" t="n">
        <f aca="false">'Cust Extract'!H53</f>
        <v>0.0001</v>
      </c>
      <c r="H80" s="0" t="str">
        <f aca="false">'Cust Extract'!G53</f>
        <v>E</v>
      </c>
    </row>
    <row r="81" customFormat="false" ht="12.75" hidden="false" customHeight="false" outlineLevel="0" collapsed="false">
      <c r="A81" s="0" t="str">
        <f aca="false">'Cust Extract'!B78</f>
        <v>08/2000</v>
      </c>
      <c r="B81" s="0" t="str">
        <f aca="false">'Cust Extract'!A78</f>
        <v>CAISO</v>
      </c>
      <c r="C81" s="0" t="str">
        <f aca="false">'Cust Extract'!C78</f>
        <v>TRANSALTA</v>
      </c>
      <c r="D81" s="0" t="str">
        <f aca="false">'Cust Extract'!D78</f>
        <v>A</v>
      </c>
      <c r="E81" s="13" t="n">
        <f aca="false">'Cust Extract'!E78</f>
        <v>36831</v>
      </c>
      <c r="G81" s="14" t="n">
        <f aca="false">'Cust Extract'!H78</f>
        <v>89427.2249</v>
      </c>
      <c r="H81" s="0" t="str">
        <f aca="false">'Cust Extract'!G78</f>
        <v>E</v>
      </c>
    </row>
    <row r="82" customFormat="false" ht="12.75" hidden="true" customHeight="false" outlineLevel="0" collapsed="false">
      <c r="A82" s="0" t="str">
        <f aca="false">'Cust Extract'!B79</f>
        <v>08/2000</v>
      </c>
      <c r="B82" s="0" t="str">
        <f aca="false">'Cust Extract'!A79</f>
        <v>CAISO</v>
      </c>
      <c r="C82" s="0" t="str">
        <f aca="false">'Cust Extract'!C79</f>
        <v>TRANSALTA</v>
      </c>
      <c r="D82" s="0" t="str">
        <f aca="false">'Cust Extract'!D79</f>
        <v>E</v>
      </c>
      <c r="E82" s="13" t="n">
        <f aca="false">'Cust Extract'!E79</f>
        <v>36739</v>
      </c>
      <c r="G82" s="14" t="n">
        <f aca="false">'Cust Extract'!H79</f>
        <v>93572.1</v>
      </c>
      <c r="H82" s="0" t="str">
        <f aca="false">'Cust Extract'!G79</f>
        <v>E</v>
      </c>
    </row>
    <row r="83" customFormat="false" ht="12.75" hidden="false" customHeight="false" outlineLevel="0" collapsed="false">
      <c r="A83" s="0" t="str">
        <f aca="false">'Cust Extract'!B80</f>
        <v>08/2000</v>
      </c>
      <c r="B83" s="0" t="str">
        <f aca="false">'Cust Extract'!A80</f>
        <v>CAISO</v>
      </c>
      <c r="C83" s="0" t="str">
        <f aca="false">'Cust Extract'!C80</f>
        <v>VEA</v>
      </c>
      <c r="D83" s="0" t="str">
        <f aca="false">'Cust Extract'!D80</f>
        <v>A</v>
      </c>
      <c r="E83" s="13" t="n">
        <f aca="false">'Cust Extract'!E80</f>
        <v>36831</v>
      </c>
      <c r="G83" s="14" t="n">
        <f aca="false">'Cust Extract'!H80</f>
        <v>385591.10171576</v>
      </c>
      <c r="H83" s="0" t="str">
        <f aca="false">'Cust Extract'!G80</f>
        <v>E</v>
      </c>
    </row>
    <row r="84" customFormat="false" ht="12.75" hidden="true" customHeight="false" outlineLevel="0" collapsed="false">
      <c r="A84" s="0" t="str">
        <f aca="false">'Cust Extract'!B81</f>
        <v>08/2000</v>
      </c>
      <c r="B84" s="0" t="str">
        <f aca="false">'Cust Extract'!A81</f>
        <v>CAISO</v>
      </c>
      <c r="C84" s="0" t="str">
        <f aca="false">'Cust Extract'!C81</f>
        <v>VEA</v>
      </c>
      <c r="D84" s="0" t="str">
        <f aca="false">'Cust Extract'!D81</f>
        <v>E</v>
      </c>
      <c r="E84" s="13" t="n">
        <f aca="false">'Cust Extract'!E81</f>
        <v>36739</v>
      </c>
      <c r="G84" s="14" t="n">
        <f aca="false">'Cust Extract'!H81</f>
        <v>390152.983871872</v>
      </c>
      <c r="H84" s="0" t="str">
        <f aca="false">'Cust Extract'!G81</f>
        <v>E</v>
      </c>
    </row>
    <row r="85" customFormat="false" ht="12.75" hidden="true" customHeight="false" outlineLevel="0" collapsed="false">
      <c r="A85" s="0" t="str">
        <f aca="false">'Cust Extract'!B70</f>
        <v>08/2000</v>
      </c>
      <c r="B85" s="0" t="str">
        <f aca="false">'Cust Extract'!A70</f>
        <v>CAISO</v>
      </c>
      <c r="C85" s="0" t="str">
        <f aca="false">'Cust Extract'!C70</f>
        <v>SCL</v>
      </c>
      <c r="D85" s="0" t="str">
        <f aca="false">'Cust Extract'!D70</f>
        <v>M</v>
      </c>
      <c r="E85" s="13" t="n">
        <f aca="false">'Cust Extract'!E70</f>
        <v>36831</v>
      </c>
      <c r="G85" s="14" t="n">
        <f aca="false">'Cust Extract'!H70</f>
        <v>151.0001</v>
      </c>
      <c r="H85" s="0" t="str">
        <f aca="false">'Cust Extract'!G70</f>
        <v>E</v>
      </c>
    </row>
    <row r="86" customFormat="false" ht="12.75" hidden="false" customHeight="false" outlineLevel="0" collapsed="false">
      <c r="A86" s="0" t="str">
        <f aca="false">'Cust Extract'!B83</f>
        <v>08/2000</v>
      </c>
      <c r="B86" s="0" t="str">
        <f aca="false">'Cust Extract'!A83</f>
        <v>CAISO</v>
      </c>
      <c r="C86" s="0" t="str">
        <f aca="false">'Cust Extract'!C83</f>
        <v>Wheelabrat</v>
      </c>
      <c r="D86" s="0" t="str">
        <f aca="false">'Cust Extract'!D83</f>
        <v>A</v>
      </c>
      <c r="E86" s="13" t="n">
        <f aca="false">'Cust Extract'!E83</f>
        <v>36831</v>
      </c>
      <c r="G86" s="14" t="n">
        <f aca="false">'Cust Extract'!H83</f>
        <v>384967.458991175</v>
      </c>
      <c r="H86" s="0" t="str">
        <f aca="false">'Cust Extract'!G83</f>
        <v>E</v>
      </c>
    </row>
    <row r="87" customFormat="false" ht="12.75" hidden="true" customHeight="false" outlineLevel="0" collapsed="false">
      <c r="A87" s="0" t="str">
        <f aca="false">'Cust Extract'!B84</f>
        <v>08/2000</v>
      </c>
      <c r="B87" s="0" t="str">
        <f aca="false">'Cust Extract'!A84</f>
        <v>CAISO</v>
      </c>
      <c r="C87" s="0" t="str">
        <f aca="false">'Cust Extract'!C84</f>
        <v>Wheelabrat</v>
      </c>
      <c r="D87" s="0" t="str">
        <f aca="false">'Cust Extract'!D84</f>
        <v>E</v>
      </c>
      <c r="E87" s="13" t="n">
        <f aca="false">'Cust Extract'!E84</f>
        <v>36739</v>
      </c>
      <c r="G87" s="14" t="n">
        <f aca="false">'Cust Extract'!H84</f>
        <v>377809.939188243</v>
      </c>
      <c r="H87" s="0" t="str">
        <f aca="false">'Cust Extract'!G84</f>
        <v>E</v>
      </c>
    </row>
    <row r="88" customFormat="false" ht="12.75" hidden="true" customHeight="false" outlineLevel="0" collapsed="false">
      <c r="A88" s="0" t="str">
        <f aca="false">'Cust Extract'!B82</f>
        <v>08/2000</v>
      </c>
      <c r="B88" s="0" t="str">
        <f aca="false">'Cust Extract'!A82</f>
        <v>CAISO</v>
      </c>
      <c r="C88" s="0" t="str">
        <f aca="false">'Cust Extract'!C82</f>
        <v>VEA</v>
      </c>
      <c r="D88" s="0" t="str">
        <f aca="false">'Cust Extract'!D82</f>
        <v>M</v>
      </c>
      <c r="E88" s="13" t="n">
        <f aca="false">'Cust Extract'!E82</f>
        <v>36831</v>
      </c>
      <c r="G88" s="14" t="n">
        <f aca="false">'Cust Extract'!H82</f>
        <v>64.0827</v>
      </c>
      <c r="H88" s="0" t="str">
        <f aca="false">'Cust Extract'!G82</f>
        <v>E</v>
      </c>
    </row>
    <row r="89" customFormat="false" ht="12.75" hidden="false" customHeight="false" outlineLevel="0" collapsed="false">
      <c r="A89" s="0" t="str">
        <f aca="false">'Cust Extract'!B86</f>
        <v>08/2000</v>
      </c>
      <c r="B89" s="0" t="str">
        <f aca="false">'Cust Extract'!A86</f>
        <v>CAISO</v>
      </c>
      <c r="C89" s="0" t="str">
        <f aca="false">'Cust Extract'!C86</f>
        <v>WheelSHAST</v>
      </c>
      <c r="D89" s="0" t="str">
        <f aca="false">'Cust Extract'!D86</f>
        <v>A</v>
      </c>
      <c r="E89" s="13" t="n">
        <f aca="false">'Cust Extract'!E86</f>
        <v>36831</v>
      </c>
      <c r="G89" s="14" t="n">
        <f aca="false">'Cust Extract'!H86</f>
        <v>15389.9398125728</v>
      </c>
      <c r="H89" s="0" t="str">
        <f aca="false">'Cust Extract'!G86</f>
        <v>E</v>
      </c>
    </row>
    <row r="90" customFormat="false" ht="12.75" hidden="false" customHeight="false" outlineLevel="0" collapsed="false">
      <c r="A90" s="0" t="str">
        <f aca="false">'Cust Extract'!B87</f>
        <v>08/2000</v>
      </c>
      <c r="B90" s="0" t="str">
        <f aca="false">'Cust Extract'!A87</f>
        <v>CAISO</v>
      </c>
      <c r="C90" s="0" t="str">
        <f aca="false">'Cust Extract'!C87</f>
        <v>Willamette</v>
      </c>
      <c r="D90" s="0" t="str">
        <f aca="false">'Cust Extract'!D87</f>
        <v>A</v>
      </c>
      <c r="E90" s="13" t="n">
        <f aca="false">'Cust Extract'!E87</f>
        <v>36831</v>
      </c>
      <c r="G90" s="14" t="n">
        <f aca="false">'Cust Extract'!H87</f>
        <v>5643.34138811718</v>
      </c>
      <c r="H90" s="0" t="str">
        <f aca="false">'Cust Extract'!G87</f>
        <v>E</v>
      </c>
    </row>
    <row r="91" customFormat="false" ht="12.75" hidden="true" customHeight="false" outlineLevel="0" collapsed="false">
      <c r="A91" s="0" t="str">
        <f aca="false">'Cust Extract'!B88</f>
        <v>08/2000</v>
      </c>
      <c r="B91" s="0" t="str">
        <f aca="false">'Cust Extract'!A88</f>
        <v>CAISO</v>
      </c>
      <c r="C91" s="0" t="str">
        <f aca="false">'Cust Extract'!C88</f>
        <v>Willamette</v>
      </c>
      <c r="D91" s="0" t="str">
        <f aca="false">'Cust Extract'!D88</f>
        <v>E</v>
      </c>
      <c r="E91" s="13" t="n">
        <f aca="false">'Cust Extract'!E88</f>
        <v>36739</v>
      </c>
      <c r="G91" s="14" t="n">
        <f aca="false">'Cust Extract'!H88</f>
        <v>5730.67739417152</v>
      </c>
      <c r="H91" s="0" t="str">
        <f aca="false">'Cust Extract'!G88</f>
        <v>E</v>
      </c>
    </row>
    <row r="92" customFormat="false" ht="12.75" hidden="false" customHeight="false" outlineLevel="0" collapsed="false">
      <c r="E92" s="13"/>
      <c r="F92" s="0" t="s">
        <v>59</v>
      </c>
      <c r="G92" s="14" t="n">
        <f aca="false">G2+G6+G8</f>
        <v>120962816.702098</v>
      </c>
    </row>
    <row r="93" customFormat="false" ht="12.75" hidden="false" customHeight="false" outlineLevel="0" collapsed="false">
      <c r="E93" s="13"/>
      <c r="F93" s="0" t="s">
        <v>60</v>
      </c>
      <c r="G93" s="14" t="n">
        <f aca="false">G90+G89+G86+G83+G81+G78+G76+G74+G71+G69+G66+G65+G63+G62+G59+G57+G54+G53+G52+G51+G48+G45+G42+G40+G37+G34+G31+G29+G26+G23+G20+G18+G15+G13+G11</f>
        <v>120962816.7021</v>
      </c>
    </row>
    <row r="94" customFormat="false" ht="12.75" hidden="false" customHeight="false" outlineLevel="0" collapsed="false">
      <c r="E94" s="13"/>
      <c r="G94" s="14"/>
    </row>
    <row r="95" customFormat="false" ht="12.75" hidden="false" customHeight="false" outlineLevel="0" collapsed="false">
      <c r="E95" s="13"/>
      <c r="G95" s="14"/>
    </row>
    <row r="96" customFormat="false" ht="12.75" hidden="false" customHeight="false" outlineLevel="0" collapsed="false">
      <c r="E96" s="13"/>
      <c r="G96" s="14"/>
    </row>
    <row r="97" customFormat="false" ht="12.75" hidden="false" customHeight="false" outlineLevel="0" collapsed="false">
      <c r="E97" s="13"/>
      <c r="G97" s="14"/>
    </row>
    <row r="98" customFormat="false" ht="12.75" hidden="false" customHeight="false" outlineLevel="0" collapsed="false">
      <c r="E98" s="13"/>
      <c r="G98" s="14"/>
    </row>
    <row r="99" customFormat="false" ht="12.75" hidden="false" customHeight="false" outlineLevel="0" collapsed="false">
      <c r="E99" s="13"/>
      <c r="G99" s="14"/>
    </row>
  </sheetData>
  <autoFilter ref="A1:J91">
    <filterColumn colId="3">
      <filters>
        <filter val="A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J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4" activeCellId="0" sqref="F9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8.85"/>
    <col collapsed="false" customWidth="true" hidden="false" outlineLevel="0" max="3" min="3" style="0" width="13.28"/>
    <col collapsed="false" customWidth="true" hidden="false" outlineLevel="0" max="5" min="4" style="0" width="18.28"/>
    <col collapsed="false" customWidth="true" hidden="false" outlineLevel="0" max="6" min="6" style="0" width="23.41"/>
    <col collapsed="false" customWidth="true" hidden="false" outlineLevel="0" max="7" min="7" style="0" width="16.42"/>
    <col collapsed="false" customWidth="true" hidden="false" outlineLevel="0" max="8" min="8" style="0" width="19.85"/>
    <col collapsed="false" customWidth="true" hidden="false" outlineLevel="0" max="9" min="9" style="0" width="15.28"/>
    <col collapsed="false" customWidth="true" hidden="false" outlineLevel="0" max="10" min="10" style="0" width="9.99"/>
  </cols>
  <sheetData>
    <row r="1" customFormat="false" ht="12.75" hidden="false" customHeight="false" outlineLevel="0" collapsed="false">
      <c r="A1" s="12" t="s">
        <v>50</v>
      </c>
      <c r="B1" s="12" t="s">
        <v>51</v>
      </c>
      <c r="C1" s="12" t="s">
        <v>52</v>
      </c>
      <c r="D1" s="12" t="s">
        <v>53</v>
      </c>
      <c r="E1" s="12" t="s">
        <v>54</v>
      </c>
      <c r="F1" s="12" t="s">
        <v>55</v>
      </c>
      <c r="G1" s="12" t="s">
        <v>56</v>
      </c>
      <c r="H1" s="12" t="s">
        <v>5</v>
      </c>
      <c r="I1" s="12" t="s">
        <v>57</v>
      </c>
      <c r="J1" s="12" t="s">
        <v>58</v>
      </c>
    </row>
    <row r="2" customFormat="false" ht="12.75" hidden="true" customHeight="false" outlineLevel="0" collapsed="false">
      <c r="A2" s="0" t="str">
        <f aca="false">'SE Extract'!B2</f>
        <v>08/2000</v>
      </c>
      <c r="B2" s="0" t="str">
        <f aca="false">'SE Extract'!A2</f>
        <v>CAISO</v>
      </c>
      <c r="D2" s="0" t="str">
        <f aca="false">'SE Extract'!C2</f>
        <v>A</v>
      </c>
      <c r="E2" s="13" t="n">
        <f aca="false">'SE Extract'!D2</f>
        <v>36831</v>
      </c>
      <c r="F2" s="14"/>
      <c r="G2" s="14" t="n">
        <f aca="false">'SE Extract'!G2</f>
        <v>118913050.33408</v>
      </c>
      <c r="H2" s="0" t="str">
        <f aca="false">'SE Extract'!F2</f>
        <v>R</v>
      </c>
    </row>
    <row r="3" customFormat="false" ht="12.75" hidden="true" customHeight="false" outlineLevel="0" collapsed="false">
      <c r="A3" s="0" t="str">
        <f aca="false">'SE Extract'!B3</f>
        <v>08/2000</v>
      </c>
      <c r="B3" s="0" t="str">
        <f aca="false">'SE Extract'!A3</f>
        <v>CAISO</v>
      </c>
      <c r="D3" s="0" t="str">
        <f aca="false">'SE Extract'!C3</f>
        <v>E</v>
      </c>
      <c r="E3" s="13" t="n">
        <f aca="false">'SE Extract'!D3</f>
        <v>36739</v>
      </c>
      <c r="G3" s="14" t="n">
        <f aca="false">'SE Extract'!G3</f>
        <v>100652322.030054</v>
      </c>
      <c r="H3" s="0" t="str">
        <f aca="false">'SE Extract'!F3</f>
        <v>R</v>
      </c>
    </row>
    <row r="4" customFormat="false" ht="12.75" hidden="false" customHeight="false" outlineLevel="0" collapsed="false">
      <c r="A4" s="0" t="str">
        <f aca="false">'Cust Extract'!B25</f>
        <v>08/2000</v>
      </c>
      <c r="B4" s="0" t="str">
        <f aca="false">'Cust Extract'!A25</f>
        <v>CAISO</v>
      </c>
      <c r="C4" s="0" t="str">
        <f aca="false">'Cust Extract'!C25</f>
        <v>ECTltWM</v>
      </c>
      <c r="D4" s="0" t="str">
        <f aca="false">'Cust Extract'!D25</f>
        <v>M</v>
      </c>
      <c r="E4" s="13" t="n">
        <f aca="false">'Cust Extract'!E25</f>
        <v>36831</v>
      </c>
      <c r="G4" s="14" t="n">
        <f aca="false">'Cust Extract'!H25</f>
        <v>2518.429</v>
      </c>
      <c r="H4" s="0" t="str">
        <f aca="false">'Cust Extract'!G25</f>
        <v>R</v>
      </c>
    </row>
    <row r="5" customFormat="false" ht="12.75" hidden="true" customHeight="false" outlineLevel="0" collapsed="false">
      <c r="A5" s="0" t="str">
        <f aca="false">'Cust Extract'!B2</f>
        <v>08/2000</v>
      </c>
      <c r="B5" s="0" t="str">
        <f aca="false">'Cust Extract'!A2</f>
        <v>CAISO</v>
      </c>
      <c r="C5" s="0" t="n">
        <f aca="false">'Cust Extract'!C2</f>
        <v>0</v>
      </c>
      <c r="D5" s="0" t="str">
        <f aca="false">'Cust Extract'!D2</f>
        <v>E</v>
      </c>
      <c r="E5" s="13" t="n">
        <f aca="false">'Cust Extract'!E2</f>
        <v>36739</v>
      </c>
      <c r="G5" s="14" t="n">
        <f aca="false">'Cust Extract'!H2</f>
        <v>0</v>
      </c>
      <c r="H5" s="0" t="str">
        <f aca="false">'Cust Extract'!G2</f>
        <v>R</v>
      </c>
    </row>
    <row r="6" customFormat="false" ht="12.75" hidden="true" customHeight="false" outlineLevel="0" collapsed="false">
      <c r="A6" s="0" t="str">
        <f aca="false">'Cust Extract'!B3</f>
        <v>08/2000</v>
      </c>
      <c r="B6" s="0" t="str">
        <f aca="false">'Cust Extract'!A45</f>
        <v>CAISO</v>
      </c>
      <c r="C6" s="0" t="str">
        <f aca="false">'Cust Extract'!C45</f>
        <v>EES</v>
      </c>
      <c r="D6" s="0" t="str">
        <f aca="false">'Cust Extract'!D45</f>
        <v>A</v>
      </c>
      <c r="E6" s="13" t="n">
        <f aca="false">'Cust Extract'!E45</f>
        <v>36831</v>
      </c>
      <c r="G6" s="14" t="n">
        <f aca="false">'Cust Extract'!H45</f>
        <v>2048225.50020624</v>
      </c>
      <c r="H6" s="0" t="str">
        <f aca="false">'Cust Extract'!G45</f>
        <v>R</v>
      </c>
    </row>
    <row r="7" customFormat="false" ht="12.75" hidden="true" customHeight="false" outlineLevel="0" collapsed="false">
      <c r="A7" s="0" t="str">
        <f aca="false">'Cust Extract'!B46</f>
        <v>08/2000</v>
      </c>
      <c r="B7" s="0" t="str">
        <f aca="false">'Cust Extract'!A46</f>
        <v>CAISO</v>
      </c>
      <c r="C7" s="0" t="str">
        <f aca="false">'Cust Extract'!C46</f>
        <v>EES</v>
      </c>
      <c r="D7" s="0" t="str">
        <f aca="false">'Cust Extract'!D46</f>
        <v>E</v>
      </c>
      <c r="E7" s="13" t="n">
        <f aca="false">'Cust Extract'!E46</f>
        <v>36739</v>
      </c>
      <c r="G7" s="14" t="n">
        <f aca="false">'Cust Extract'!H46</f>
        <v>3712088.31592029</v>
      </c>
      <c r="H7" s="0" t="str">
        <f aca="false">'Cust Extract'!G46</f>
        <v>R</v>
      </c>
    </row>
    <row r="8" customFormat="false" ht="12.75" hidden="true" customHeight="false" outlineLevel="0" collapsed="false">
      <c r="A8" s="0" t="str">
        <f aca="false">'Cust Extract'!B5</f>
        <v>08/2000</v>
      </c>
      <c r="B8" s="0" t="str">
        <f aca="false">'Cust Extract'!A60</f>
        <v>CAISO</v>
      </c>
      <c r="C8" s="0" t="str">
        <f aca="false">'Cust Extract'!C60</f>
        <v>LV COGEN</v>
      </c>
      <c r="D8" s="0" t="str">
        <f aca="false">'Cust Extract'!D60</f>
        <v>A</v>
      </c>
      <c r="E8" s="13" t="n">
        <f aca="false">'Cust Extract'!E60</f>
        <v>36831</v>
      </c>
      <c r="G8" s="14" t="n">
        <f aca="false">'Cust Extract'!H60</f>
        <v>1540.86781169096</v>
      </c>
      <c r="H8" s="0" t="str">
        <f aca="false">'Cust Extract'!G60</f>
        <v>R</v>
      </c>
    </row>
    <row r="9" customFormat="false" ht="12.75" hidden="true" customHeight="false" outlineLevel="0" collapsed="false">
      <c r="A9" s="0" t="str">
        <f aca="false">'Cust Extract'!B61</f>
        <v>08/2000</v>
      </c>
      <c r="B9" s="0" t="str">
        <f aca="false">'Cust Extract'!A61</f>
        <v>CAISO</v>
      </c>
      <c r="C9" s="0" t="str">
        <f aca="false">'Cust Extract'!C61</f>
        <v>LV COGEN</v>
      </c>
      <c r="D9" s="0" t="str">
        <f aca="false">'Cust Extract'!D61</f>
        <v>E</v>
      </c>
      <c r="E9" s="13" t="n">
        <f aca="false">'Cust Extract'!E61</f>
        <v>36739</v>
      </c>
      <c r="G9" s="14" t="n">
        <f aca="false">'Cust Extract'!H61</f>
        <v>2239.70221169096</v>
      </c>
      <c r="H9" s="0" t="str">
        <f aca="false">'Cust Extract'!G61</f>
        <v>R</v>
      </c>
    </row>
    <row r="10" customFormat="false" ht="12.75" hidden="false" customHeight="false" outlineLevel="0" collapsed="false">
      <c r="A10" s="0" t="str">
        <f aca="false">'Cust Extract'!B30</f>
        <v>08/2000</v>
      </c>
      <c r="B10" s="0" t="str">
        <f aca="false">'Cust Extract'!A30</f>
        <v>CAISO</v>
      </c>
      <c r="C10" s="0" t="str">
        <f aca="false">'Cust Extract'!C30</f>
        <v>ECTRT</v>
      </c>
      <c r="D10" s="0" t="str">
        <f aca="false">'Cust Extract'!D30</f>
        <v>M</v>
      </c>
      <c r="E10" s="13" t="n">
        <f aca="false">'Cust Extract'!E30</f>
        <v>36831</v>
      </c>
      <c r="G10" s="14" t="n">
        <f aca="false">'Cust Extract'!H30</f>
        <v>461.524899999997</v>
      </c>
      <c r="H10" s="0" t="str">
        <f aca="false">'Cust Extract'!G30</f>
        <v>R</v>
      </c>
    </row>
    <row r="11" customFormat="false" ht="12.75" hidden="true" customHeight="false" outlineLevel="0" collapsed="false">
      <c r="A11" s="0" t="str">
        <f aca="false">'Cust Extract'!B8</f>
        <v>08/2000</v>
      </c>
      <c r="B11" s="0" t="str">
        <f aca="false">'Cust Extract'!A3</f>
        <v>CAISO</v>
      </c>
      <c r="C11" s="0" t="str">
        <f aca="false">'Cust Extract'!C3</f>
        <v>ARCO</v>
      </c>
      <c r="D11" s="0" t="str">
        <f aca="false">'Cust Extract'!D3</f>
        <v>A</v>
      </c>
      <c r="E11" s="13" t="n">
        <f aca="false">'Cust Extract'!E3</f>
        <v>36831</v>
      </c>
      <c r="G11" s="14" t="n">
        <f aca="false">'Cust Extract'!H3</f>
        <v>509867.297109888</v>
      </c>
      <c r="H11" s="0" t="str">
        <f aca="false">'Cust Extract'!G3</f>
        <v>E</v>
      </c>
    </row>
    <row r="12" customFormat="false" ht="12.75" hidden="true" customHeight="false" outlineLevel="0" collapsed="false">
      <c r="A12" s="0" t="str">
        <f aca="false">'Cust Extract'!B64</f>
        <v>08/2000</v>
      </c>
      <c r="B12" s="0" t="str">
        <f aca="false">'Cust Extract'!A64</f>
        <v>CAISO</v>
      </c>
      <c r="C12" s="0" t="str">
        <f aca="false">'Cust Extract'!C64</f>
        <v>PGES</v>
      </c>
      <c r="D12" s="0" t="str">
        <f aca="false">'Cust Extract'!D64</f>
        <v>E</v>
      </c>
      <c r="E12" s="13" t="n">
        <f aca="false">'Cust Extract'!E64</f>
        <v>36739</v>
      </c>
      <c r="G12" s="14" t="n">
        <f aca="false">'Cust Extract'!H64</f>
        <v>2168131.8244303</v>
      </c>
      <c r="H12" s="0" t="str">
        <f aca="false">'Cust Extract'!G64</f>
        <v>R</v>
      </c>
    </row>
    <row r="13" customFormat="false" ht="12.75" hidden="true" customHeight="false" outlineLevel="0" collapsed="false">
      <c r="A13" s="0" t="str">
        <f aca="false">'Cust Extract'!B10</f>
        <v>08/2000</v>
      </c>
      <c r="B13" s="0" t="str">
        <f aca="false">'Cust Extract'!A5</f>
        <v>CAISO</v>
      </c>
      <c r="C13" s="0" t="str">
        <f aca="false">'Cust Extract'!C5</f>
        <v>AVISTA-WWP</v>
      </c>
      <c r="D13" s="0" t="str">
        <f aca="false">'Cust Extract'!D5</f>
        <v>A</v>
      </c>
      <c r="E13" s="13" t="n">
        <f aca="false">'Cust Extract'!E5</f>
        <v>36831</v>
      </c>
      <c r="G13" s="14" t="n">
        <f aca="false">'Cust Extract'!H5</f>
        <v>1472096.91791345</v>
      </c>
      <c r="H13" s="0" t="str">
        <f aca="false">'Cust Extract'!G5</f>
        <v>E</v>
      </c>
    </row>
    <row r="14" customFormat="false" ht="12.75" hidden="true" customHeight="false" outlineLevel="0" collapsed="false">
      <c r="A14" s="0" t="str">
        <f aca="false">'Cust Extract'!B76</f>
        <v>08/2000</v>
      </c>
      <c r="B14" s="0" t="str">
        <f aca="false">'Cust Extract'!A76</f>
        <v>CAISO</v>
      </c>
      <c r="C14" s="0" t="str">
        <f aca="false">'Cust Extract'!C76</f>
        <v>TOSCO</v>
      </c>
      <c r="D14" s="0" t="str">
        <f aca="false">'Cust Extract'!D76</f>
        <v>E</v>
      </c>
      <c r="E14" s="13" t="n">
        <f aca="false">'Cust Extract'!E76</f>
        <v>36739</v>
      </c>
      <c r="G14" s="14" t="n">
        <f aca="false">'Cust Extract'!H76</f>
        <v>110191.117848503</v>
      </c>
      <c r="H14" s="0" t="str">
        <f aca="false">'Cust Extract'!G76</f>
        <v>R</v>
      </c>
    </row>
    <row r="15" customFormat="false" ht="12.75" hidden="true" customHeight="false" outlineLevel="0" collapsed="false">
      <c r="A15" s="0" t="str">
        <f aca="false">'Cust Extract'!B12</f>
        <v>08/2000</v>
      </c>
      <c r="B15" s="0" t="str">
        <f aca="false">'Cust Extract'!A8</f>
        <v>CAISO</v>
      </c>
      <c r="C15" s="0" t="str">
        <f aca="false">'Cust Extract'!C8</f>
        <v>CRC</v>
      </c>
      <c r="D15" s="0" t="str">
        <f aca="false">'Cust Extract'!D8</f>
        <v>A</v>
      </c>
      <c r="E15" s="13" t="n">
        <f aca="false">'Cust Extract'!E8</f>
        <v>36831</v>
      </c>
      <c r="G15" s="14" t="n">
        <f aca="false">'Cust Extract'!H8</f>
        <v>4673.71851334</v>
      </c>
      <c r="H15" s="0" t="str">
        <f aca="false">'Cust Extract'!G8</f>
        <v>E</v>
      </c>
    </row>
    <row r="16" customFormat="false" ht="12.75" hidden="true" customHeight="false" outlineLevel="0" collapsed="false">
      <c r="A16" s="0" t="str">
        <f aca="false">'Cust Extract'!B4</f>
        <v>08/2000</v>
      </c>
      <c r="B16" s="0" t="str">
        <f aca="false">'Cust Extract'!A4</f>
        <v>CAISO</v>
      </c>
      <c r="C16" s="0" t="str">
        <f aca="false">'Cust Extract'!C4</f>
        <v>ARCO</v>
      </c>
      <c r="D16" s="0" t="str">
        <f aca="false">'Cust Extract'!D4</f>
        <v>E</v>
      </c>
      <c r="E16" s="13" t="n">
        <f aca="false">'Cust Extract'!E4</f>
        <v>36739</v>
      </c>
      <c r="G16" s="14" t="n">
        <f aca="false">'Cust Extract'!H4</f>
        <v>320469.635365144</v>
      </c>
      <c r="H16" s="0" t="str">
        <f aca="false">'Cust Extract'!G4</f>
        <v>E</v>
      </c>
    </row>
    <row r="17" customFormat="false" ht="12.75" hidden="false" customHeight="false" outlineLevel="0" collapsed="false">
      <c r="A17" s="0" t="str">
        <f aca="false">'Cust Extract'!B36</f>
        <v>08/2000</v>
      </c>
      <c r="B17" s="0" t="str">
        <f aca="false">'Cust Extract'!A36</f>
        <v>CAISO</v>
      </c>
      <c r="C17" s="0" t="str">
        <f aca="false">'Cust Extract'!C36</f>
        <v>ECTstCA</v>
      </c>
      <c r="D17" s="0" t="str">
        <f aca="false">'Cust Extract'!D36</f>
        <v>M</v>
      </c>
      <c r="E17" s="13" t="n">
        <f aca="false">'Cust Extract'!E36</f>
        <v>36831</v>
      </c>
      <c r="G17" s="14" t="n">
        <f aca="false">'Cust Extract'!H36</f>
        <v>1439.6987</v>
      </c>
      <c r="H17" s="0" t="str">
        <f aca="false">'Cust Extract'!G36</f>
        <v>R</v>
      </c>
    </row>
    <row r="18" customFormat="false" ht="12.75" hidden="true" customHeight="false" outlineLevel="0" collapsed="false">
      <c r="A18" s="0" t="str">
        <f aca="false">'Cust Extract'!B15</f>
        <v>08/2000</v>
      </c>
      <c r="B18" s="0" t="str">
        <f aca="false">'Cust Extract'!A10</f>
        <v>CAISO</v>
      </c>
      <c r="C18" s="0" t="str">
        <f aca="false">'Cust Extract'!C10</f>
        <v>CSU</v>
      </c>
      <c r="D18" s="0" t="str">
        <f aca="false">'Cust Extract'!D10</f>
        <v>A</v>
      </c>
      <c r="E18" s="13" t="n">
        <f aca="false">'Cust Extract'!E10</f>
        <v>36831</v>
      </c>
      <c r="G18" s="14" t="n">
        <f aca="false">'Cust Extract'!H10</f>
        <v>27063.6993</v>
      </c>
      <c r="H18" s="0" t="str">
        <f aca="false">'Cust Extract'!G10</f>
        <v>E</v>
      </c>
    </row>
    <row r="19" customFormat="false" ht="12.75" hidden="true" customHeight="false" outlineLevel="0" collapsed="false">
      <c r="A19" s="0" t="str">
        <f aca="false">'Cust Extract'!B6</f>
        <v>08/2000</v>
      </c>
      <c r="B19" s="0" t="str">
        <f aca="false">'Cust Extract'!A6</f>
        <v>CAISO</v>
      </c>
      <c r="C19" s="0" t="str">
        <f aca="false">'Cust Extract'!C6</f>
        <v>AVISTA-WWP</v>
      </c>
      <c r="D19" s="0" t="str">
        <f aca="false">'Cust Extract'!D6</f>
        <v>E</v>
      </c>
      <c r="E19" s="13" t="n">
        <f aca="false">'Cust Extract'!E6</f>
        <v>36739</v>
      </c>
      <c r="G19" s="14" t="n">
        <f aca="false">'Cust Extract'!H6</f>
        <v>1501920.97237605</v>
      </c>
      <c r="H19" s="0" t="str">
        <f aca="false">'Cust Extract'!G6</f>
        <v>E</v>
      </c>
    </row>
    <row r="20" customFormat="false" ht="12.75" hidden="true" customHeight="false" outlineLevel="0" collapsed="false">
      <c r="A20" s="0" t="str">
        <f aca="false">'Cust Extract'!B17</f>
        <v>08/2000</v>
      </c>
      <c r="B20" s="0" t="str">
        <f aca="false">'Cust Extract'!A12</f>
        <v>CAISO</v>
      </c>
      <c r="C20" s="0" t="str">
        <f aca="false">'Cust Extract'!C12</f>
        <v>DELANO</v>
      </c>
      <c r="D20" s="0" t="str">
        <f aca="false">'Cust Extract'!D12</f>
        <v>A</v>
      </c>
      <c r="E20" s="13" t="n">
        <f aca="false">'Cust Extract'!E12</f>
        <v>36831</v>
      </c>
      <c r="G20" s="14" t="n">
        <f aca="false">'Cust Extract'!H12</f>
        <v>162511.555174819</v>
      </c>
      <c r="H20" s="0" t="str">
        <f aca="false">'Cust Extract'!G12</f>
        <v>E</v>
      </c>
    </row>
    <row r="21" customFormat="false" ht="12.75" hidden="true" customHeight="false" outlineLevel="0" collapsed="false">
      <c r="A21" s="0" t="str">
        <f aca="false">'Cust Extract'!B9</f>
        <v>08/2000</v>
      </c>
      <c r="B21" s="0" t="str">
        <f aca="false">'Cust Extract'!A9</f>
        <v>CAISO</v>
      </c>
      <c r="C21" s="0" t="str">
        <f aca="false">'Cust Extract'!C9</f>
        <v>CRC</v>
      </c>
      <c r="D21" s="0" t="str">
        <f aca="false">'Cust Extract'!D9</f>
        <v>E</v>
      </c>
      <c r="E21" s="13" t="n">
        <f aca="false">'Cust Extract'!E9</f>
        <v>36739</v>
      </c>
      <c r="G21" s="14" t="n">
        <f aca="false">'Cust Extract'!H9</f>
        <v>4731.58858666</v>
      </c>
      <c r="H21" s="0" t="str">
        <f aca="false">'Cust Extract'!G9</f>
        <v>E</v>
      </c>
    </row>
    <row r="22" customFormat="false" ht="12.75" hidden="false" customHeight="false" outlineLevel="0" collapsed="false">
      <c r="A22" s="0" t="str">
        <f aca="false">'Cust Extract'!B38</f>
        <v>08/2000</v>
      </c>
      <c r="B22" s="0" t="str">
        <f aca="false">'Cust Extract'!A38</f>
        <v>CAISO</v>
      </c>
      <c r="C22" s="0" t="str">
        <f aca="false">'Cust Extract'!C38</f>
        <v>ECTstCA2</v>
      </c>
      <c r="D22" s="0" t="str">
        <f aca="false">'Cust Extract'!D38</f>
        <v>M</v>
      </c>
      <c r="E22" s="13" t="n">
        <f aca="false">'Cust Extract'!E38</f>
        <v>36831</v>
      </c>
      <c r="G22" s="14" t="n">
        <f aca="false">'Cust Extract'!H38</f>
        <v>52.8856</v>
      </c>
      <c r="H22" s="0" t="str">
        <f aca="false">'Cust Extract'!G38</f>
        <v>R</v>
      </c>
    </row>
    <row r="23" customFormat="false" ht="12.75" hidden="true" customHeight="false" outlineLevel="0" collapsed="false">
      <c r="A23" s="0" t="str">
        <f aca="false">'Cust Extract'!B20</f>
        <v>08/2000</v>
      </c>
      <c r="B23" s="0" t="str">
        <f aca="false">'Cust Extract'!A15</f>
        <v>CAISO</v>
      </c>
      <c r="C23" s="0" t="str">
        <f aca="false">'Cust Extract'!C15</f>
        <v>ECTltCA</v>
      </c>
      <c r="D23" s="0" t="str">
        <f aca="false">'Cust Extract'!D15</f>
        <v>A</v>
      </c>
      <c r="E23" s="13" t="n">
        <f aca="false">'Cust Extract'!E15</f>
        <v>36831</v>
      </c>
      <c r="G23" s="14" t="n">
        <f aca="false">'Cust Extract'!H15</f>
        <v>1895430.35258346</v>
      </c>
      <c r="H23" s="0" t="str">
        <f aca="false">'Cust Extract'!G15</f>
        <v>E</v>
      </c>
    </row>
    <row r="24" customFormat="false" ht="12.75" hidden="true" customHeight="false" outlineLevel="0" collapsed="false">
      <c r="A24" s="0" t="str">
        <f aca="false">'Cust Extract'!B11</f>
        <v>08/2000</v>
      </c>
      <c r="B24" s="0" t="str">
        <f aca="false">'Cust Extract'!A11</f>
        <v>CAISO</v>
      </c>
      <c r="C24" s="0" t="str">
        <f aca="false">'Cust Extract'!C11</f>
        <v>CSU</v>
      </c>
      <c r="D24" s="0" t="str">
        <f aca="false">'Cust Extract'!D11</f>
        <v>E</v>
      </c>
      <c r="E24" s="13" t="n">
        <f aca="false">'Cust Extract'!E11</f>
        <v>36739</v>
      </c>
      <c r="G24" s="14" t="n">
        <f aca="false">'Cust Extract'!H11</f>
        <v>23223.0759654</v>
      </c>
      <c r="H24" s="0" t="str">
        <f aca="false">'Cust Extract'!G11</f>
        <v>E</v>
      </c>
    </row>
    <row r="25" customFormat="false" ht="12.75" hidden="false" customHeight="false" outlineLevel="0" collapsed="false">
      <c r="A25" s="0" t="str">
        <f aca="false">'Cust Extract'!B41</f>
        <v>08/2000</v>
      </c>
      <c r="B25" s="0" t="str">
        <f aca="false">'Cust Extract'!A41</f>
        <v>CAISO</v>
      </c>
      <c r="C25" s="0" t="str">
        <f aca="false">'Cust Extract'!C41</f>
        <v>ECTstNW</v>
      </c>
      <c r="D25" s="0" t="str">
        <f aca="false">'Cust Extract'!D41</f>
        <v>M</v>
      </c>
      <c r="E25" s="13" t="n">
        <f aca="false">'Cust Extract'!E41</f>
        <v>36831</v>
      </c>
      <c r="G25" s="14" t="n">
        <f aca="false">'Cust Extract'!H41</f>
        <v>508.2215</v>
      </c>
      <c r="H25" s="0" t="str">
        <f aca="false">'Cust Extract'!G41</f>
        <v>R</v>
      </c>
    </row>
    <row r="26" customFormat="false" ht="12.75" hidden="true" customHeight="false" outlineLevel="0" collapsed="false">
      <c r="A26" s="0" t="str">
        <f aca="false">'Cust Extract'!B23</f>
        <v>08/2000</v>
      </c>
      <c r="B26" s="0" t="str">
        <f aca="false">'Cust Extract'!A17</f>
        <v>CAISO</v>
      </c>
      <c r="C26" s="0" t="str">
        <f aca="false">'Cust Extract'!C17</f>
        <v>ECTltNW</v>
      </c>
      <c r="D26" s="0" t="str">
        <f aca="false">'Cust Extract'!D17</f>
        <v>A</v>
      </c>
      <c r="E26" s="13" t="n">
        <f aca="false">'Cust Extract'!E17</f>
        <v>36831</v>
      </c>
      <c r="G26" s="14" t="n">
        <f aca="false">'Cust Extract'!H17</f>
        <v>4977084.75595065</v>
      </c>
      <c r="H26" s="0" t="str">
        <f aca="false">'Cust Extract'!G17</f>
        <v>E</v>
      </c>
    </row>
    <row r="27" customFormat="false" ht="12.75" hidden="true" customHeight="false" outlineLevel="0" collapsed="false">
      <c r="A27" s="0" t="str">
        <f aca="false">'Cust Extract'!B13</f>
        <v>08/2000</v>
      </c>
      <c r="B27" s="0" t="str">
        <f aca="false">'Cust Extract'!A13</f>
        <v>CAISO</v>
      </c>
      <c r="C27" s="0" t="str">
        <f aca="false">'Cust Extract'!C13</f>
        <v>DELANO</v>
      </c>
      <c r="D27" s="0" t="str">
        <f aca="false">'Cust Extract'!D13</f>
        <v>E</v>
      </c>
      <c r="E27" s="13" t="n">
        <f aca="false">'Cust Extract'!E13</f>
        <v>36739</v>
      </c>
      <c r="G27" s="14" t="n">
        <f aca="false">'Cust Extract'!H13</f>
        <v>11913.9381904926</v>
      </c>
      <c r="H27" s="0" t="str">
        <f aca="false">'Cust Extract'!G13</f>
        <v>E</v>
      </c>
    </row>
    <row r="28" customFormat="false" ht="12.75" hidden="false" customHeight="false" outlineLevel="0" collapsed="false">
      <c r="A28" s="0" t="str">
        <f aca="false">'Cust Extract'!B47</f>
        <v>08/2000</v>
      </c>
      <c r="B28" s="0" t="str">
        <f aca="false">'Cust Extract'!A47</f>
        <v>CAISO</v>
      </c>
      <c r="C28" s="0" t="str">
        <f aca="false">'Cust Extract'!C47</f>
        <v>EES</v>
      </c>
      <c r="D28" s="0" t="str">
        <f aca="false">'Cust Extract'!D47</f>
        <v>M</v>
      </c>
      <c r="E28" s="13" t="n">
        <f aca="false">'Cust Extract'!E47</f>
        <v>36831</v>
      </c>
      <c r="G28" s="14" t="n">
        <f aca="false">'Cust Extract'!H47</f>
        <v>366094.294600002</v>
      </c>
      <c r="H28" s="0" t="str">
        <f aca="false">'Cust Extract'!G47</f>
        <v>R</v>
      </c>
    </row>
    <row r="29" customFormat="false" ht="12.75" hidden="true" customHeight="false" outlineLevel="0" collapsed="false">
      <c r="A29" s="0" t="str">
        <f aca="false">'Cust Extract'!B26</f>
        <v>08/2000</v>
      </c>
      <c r="B29" s="0" t="str">
        <f aca="false">'Cust Extract'!A20</f>
        <v>CAISO</v>
      </c>
      <c r="C29" s="0" t="str">
        <f aca="false">'Cust Extract'!C20</f>
        <v>ECTltSW</v>
      </c>
      <c r="D29" s="0" t="str">
        <f aca="false">'Cust Extract'!D20</f>
        <v>A</v>
      </c>
      <c r="E29" s="13" t="n">
        <f aca="false">'Cust Extract'!E20</f>
        <v>36831</v>
      </c>
      <c r="G29" s="14" t="n">
        <f aca="false">'Cust Extract'!H20</f>
        <v>8645894.933636</v>
      </c>
      <c r="H29" s="0" t="str">
        <f aca="false">'Cust Extract'!G20</f>
        <v>E</v>
      </c>
    </row>
    <row r="30" customFormat="false" ht="12.75" hidden="true" customHeight="false" outlineLevel="0" collapsed="false">
      <c r="A30" s="0" t="str">
        <f aca="false">'Cust Extract'!B16</f>
        <v>08/2000</v>
      </c>
      <c r="B30" s="0" t="str">
        <f aca="false">'Cust Extract'!A16</f>
        <v>CAISO</v>
      </c>
      <c r="C30" s="0" t="str">
        <f aca="false">'Cust Extract'!C16</f>
        <v>ECTltCA</v>
      </c>
      <c r="D30" s="0" t="str">
        <f aca="false">'Cust Extract'!D16</f>
        <v>E</v>
      </c>
      <c r="E30" s="13" t="n">
        <f aca="false">'Cust Extract'!E16</f>
        <v>36739</v>
      </c>
      <c r="G30" s="14" t="n">
        <f aca="false">'Cust Extract'!H16</f>
        <v>1897727.01185346</v>
      </c>
      <c r="H30" s="0" t="str">
        <f aca="false">'Cust Extract'!G16</f>
        <v>E</v>
      </c>
    </row>
    <row r="31" customFormat="false" ht="12.75" hidden="true" customHeight="false" outlineLevel="0" collapsed="false">
      <c r="A31" s="0" t="str">
        <f aca="false">'Cust Extract'!B28</f>
        <v>08/2000</v>
      </c>
      <c r="B31" s="0" t="str">
        <f aca="false">'Cust Extract'!A23</f>
        <v>CAISO</v>
      </c>
      <c r="C31" s="0" t="str">
        <f aca="false">'Cust Extract'!C23</f>
        <v>ECTltWM</v>
      </c>
      <c r="D31" s="0" t="str">
        <f aca="false">'Cust Extract'!D23</f>
        <v>A</v>
      </c>
      <c r="E31" s="13" t="n">
        <f aca="false">'Cust Extract'!E23</f>
        <v>36831</v>
      </c>
      <c r="G31" s="14" t="n">
        <f aca="false">'Cust Extract'!H23</f>
        <v>3386942.39420673</v>
      </c>
      <c r="H31" s="0" t="str">
        <f aca="false">'Cust Extract'!G23</f>
        <v>E</v>
      </c>
    </row>
    <row r="32" customFormat="false" ht="12.75" hidden="true" customHeight="false" outlineLevel="0" collapsed="false">
      <c r="A32" s="0" t="str">
        <f aca="false">'Cust Extract'!B18</f>
        <v>08/2000</v>
      </c>
      <c r="B32" s="0" t="str">
        <f aca="false">'Cust Extract'!A18</f>
        <v>CAISO</v>
      </c>
      <c r="C32" s="0" t="str">
        <f aca="false">'Cust Extract'!C18</f>
        <v>ECTltNW</v>
      </c>
      <c r="D32" s="0" t="str">
        <f aca="false">'Cust Extract'!D18</f>
        <v>E</v>
      </c>
      <c r="E32" s="13" t="n">
        <f aca="false">'Cust Extract'!E18</f>
        <v>36739</v>
      </c>
      <c r="G32" s="14" t="n">
        <f aca="false">'Cust Extract'!H18</f>
        <v>4915869.8240585</v>
      </c>
      <c r="H32" s="0" t="str">
        <f aca="false">'Cust Extract'!G18</f>
        <v>E</v>
      </c>
    </row>
    <row r="33" customFormat="false" ht="12.75" hidden="false" customHeight="false" outlineLevel="0" collapsed="false">
      <c r="A33" s="0" t="str">
        <f aca="false">'Cust Extract'!B58</f>
        <v>08/2000</v>
      </c>
      <c r="B33" s="0" t="str">
        <f aca="false">'Cust Extract'!A58</f>
        <v>CAISO</v>
      </c>
      <c r="C33" s="0" t="str">
        <f aca="false">'Cust Extract'!C58</f>
        <v>HARBOR</v>
      </c>
      <c r="D33" s="0" t="str">
        <f aca="false">'Cust Extract'!D58</f>
        <v>M</v>
      </c>
      <c r="E33" s="13" t="n">
        <f aca="false">'Cust Extract'!E58</f>
        <v>36831</v>
      </c>
      <c r="G33" s="14" t="n">
        <f aca="false">'Cust Extract'!H58</f>
        <v>0.074</v>
      </c>
      <c r="H33" s="0" t="str">
        <f aca="false">'Cust Extract'!G58</f>
        <v>R</v>
      </c>
    </row>
    <row r="34" customFormat="false" ht="12.75" hidden="true" customHeight="false" outlineLevel="0" collapsed="false">
      <c r="A34" s="0" t="str">
        <f aca="false">'Cust Extract'!B31</f>
        <v>08/2000</v>
      </c>
      <c r="B34" s="0" t="str">
        <f aca="false">'Cust Extract'!A26</f>
        <v>CAISO</v>
      </c>
      <c r="C34" s="0" t="str">
        <f aca="false">'Cust Extract'!C26</f>
        <v>ECTltWTTRA</v>
      </c>
      <c r="D34" s="0" t="str">
        <f aca="false">'Cust Extract'!D26</f>
        <v>A</v>
      </c>
      <c r="E34" s="13" t="n">
        <f aca="false">'Cust Extract'!E26</f>
        <v>36831</v>
      </c>
      <c r="G34" s="14" t="n">
        <f aca="false">'Cust Extract'!H26</f>
        <v>7571151.97536058</v>
      </c>
      <c r="H34" s="0" t="str">
        <f aca="false">'Cust Extract'!G26</f>
        <v>E</v>
      </c>
    </row>
    <row r="35" customFormat="false" ht="12.75" hidden="true" customHeight="false" outlineLevel="0" collapsed="false">
      <c r="A35" s="0" t="str">
        <f aca="false">'Cust Extract'!B21</f>
        <v>08/2000</v>
      </c>
      <c r="B35" s="0" t="str">
        <f aca="false">'Cust Extract'!A21</f>
        <v>CAISO</v>
      </c>
      <c r="C35" s="0" t="str">
        <f aca="false">'Cust Extract'!C21</f>
        <v>ECTltSW</v>
      </c>
      <c r="D35" s="0" t="str">
        <f aca="false">'Cust Extract'!D21</f>
        <v>E</v>
      </c>
      <c r="E35" s="13" t="n">
        <f aca="false">'Cust Extract'!E21</f>
        <v>36739</v>
      </c>
      <c r="G35" s="14" t="n">
        <f aca="false">'Cust Extract'!H21</f>
        <v>8628297.98345169</v>
      </c>
      <c r="H35" s="0" t="str">
        <f aca="false">'Cust Extract'!G21</f>
        <v>E</v>
      </c>
    </row>
    <row r="36" customFormat="false" ht="12.75" hidden="false" customHeight="false" outlineLevel="0" collapsed="false">
      <c r="A36" s="0" t="str">
        <f aca="false">'Cust Extract'!B65</f>
        <v>08/2000</v>
      </c>
      <c r="B36" s="0" t="str">
        <f aca="false">'Cust Extract'!A65</f>
        <v>CAISO</v>
      </c>
      <c r="C36" s="0" t="str">
        <f aca="false">'Cust Extract'!C65</f>
        <v>PGES</v>
      </c>
      <c r="D36" s="0" t="str">
        <f aca="false">'Cust Extract'!D65</f>
        <v>M</v>
      </c>
      <c r="E36" s="13" t="n">
        <f aca="false">'Cust Extract'!E65</f>
        <v>36831</v>
      </c>
      <c r="G36" s="14" t="n">
        <f aca="false">'Cust Extract'!H65</f>
        <v>951313.432400002</v>
      </c>
      <c r="H36" s="0" t="str">
        <f aca="false">'Cust Extract'!G65</f>
        <v>R</v>
      </c>
    </row>
    <row r="37" customFormat="false" ht="12.75" hidden="true" customHeight="false" outlineLevel="0" collapsed="false">
      <c r="A37" s="0" t="str">
        <f aca="false">'Cust Extract'!B34</f>
        <v>08/2000</v>
      </c>
      <c r="B37" s="0" t="str">
        <f aca="false">'Cust Extract'!A28</f>
        <v>CAISO</v>
      </c>
      <c r="C37" s="0" t="str">
        <f aca="false">'Cust Extract'!C28</f>
        <v>ECTRT</v>
      </c>
      <c r="D37" s="0" t="str">
        <f aca="false">'Cust Extract'!D28</f>
        <v>A</v>
      </c>
      <c r="E37" s="13" t="n">
        <f aca="false">'Cust Extract'!E28</f>
        <v>36831</v>
      </c>
      <c r="G37" s="14" t="n">
        <f aca="false">'Cust Extract'!H28</f>
        <v>6318186.27939125</v>
      </c>
      <c r="H37" s="0" t="str">
        <f aca="false">'Cust Extract'!G28</f>
        <v>E</v>
      </c>
    </row>
    <row r="38" customFormat="false" ht="12.75" hidden="true" customHeight="false" outlineLevel="0" collapsed="false">
      <c r="A38" s="0" t="str">
        <f aca="false">'Cust Extract'!B24</f>
        <v>08/2000</v>
      </c>
      <c r="B38" s="0" t="str">
        <f aca="false">'Cust Extract'!A24</f>
        <v>CAISO</v>
      </c>
      <c r="C38" s="0" t="str">
        <f aca="false">'Cust Extract'!C24</f>
        <v>ECTltWM</v>
      </c>
      <c r="D38" s="0" t="str">
        <f aca="false">'Cust Extract'!D24</f>
        <v>E</v>
      </c>
      <c r="E38" s="13" t="n">
        <f aca="false">'Cust Extract'!E24</f>
        <v>36739</v>
      </c>
      <c r="G38" s="14" t="n">
        <f aca="false">'Cust Extract'!H24</f>
        <v>3427464.47675192</v>
      </c>
      <c r="H38" s="0" t="str">
        <f aca="false">'Cust Extract'!G24</f>
        <v>E</v>
      </c>
    </row>
    <row r="39" customFormat="false" ht="12.75" hidden="false" customHeight="false" outlineLevel="0" collapsed="false">
      <c r="A39" s="0" t="str">
        <f aca="false">'Cust Extract'!B77</f>
        <v>08/2000</v>
      </c>
      <c r="B39" s="0" t="str">
        <f aca="false">'Cust Extract'!A77</f>
        <v>CAISO</v>
      </c>
      <c r="C39" s="0" t="str">
        <f aca="false">'Cust Extract'!C77</f>
        <v>TOSCO</v>
      </c>
      <c r="D39" s="0" t="str">
        <f aca="false">'Cust Extract'!D77</f>
        <v>M</v>
      </c>
      <c r="E39" s="13" t="n">
        <f aca="false">'Cust Extract'!E77</f>
        <v>36831</v>
      </c>
      <c r="G39" s="14" t="n">
        <f aca="false">'Cust Extract'!H77</f>
        <v>0.075</v>
      </c>
      <c r="H39" s="0" t="str">
        <f aca="false">'Cust Extract'!G77</f>
        <v>R</v>
      </c>
    </row>
    <row r="40" customFormat="false" ht="12.75" hidden="true" customHeight="false" outlineLevel="0" collapsed="false">
      <c r="A40" s="0" t="str">
        <f aca="false">'Cust Extract'!B37</f>
        <v>08/2000</v>
      </c>
      <c r="B40" s="0" t="str">
        <f aca="false">'Cust Extract'!A31</f>
        <v>CAISO</v>
      </c>
      <c r="C40" s="0" t="str">
        <f aca="false">'Cust Extract'!C31</f>
        <v>ECTstBOM</v>
      </c>
      <c r="D40" s="0" t="str">
        <f aca="false">'Cust Extract'!D31</f>
        <v>A</v>
      </c>
      <c r="E40" s="13" t="n">
        <f aca="false">'Cust Extract'!E31</f>
        <v>36831</v>
      </c>
      <c r="G40" s="14" t="n">
        <f aca="false">'Cust Extract'!H31</f>
        <v>925772.347962152</v>
      </c>
      <c r="H40" s="0" t="str">
        <f aca="false">'Cust Extract'!G31</f>
        <v>E</v>
      </c>
    </row>
    <row r="41" customFormat="false" ht="12.75" hidden="false" customHeight="false" outlineLevel="0" collapsed="false">
      <c r="A41" s="0" t="str">
        <f aca="false">'Cust Extract'!B85</f>
        <v>08/2000</v>
      </c>
      <c r="B41" s="0" t="str">
        <f aca="false">'Cust Extract'!A85</f>
        <v>CAISO</v>
      </c>
      <c r="C41" s="0" t="str">
        <f aca="false">'Cust Extract'!C85</f>
        <v>Wheelabrat</v>
      </c>
      <c r="D41" s="0" t="str">
        <f aca="false">'Cust Extract'!D85</f>
        <v>M</v>
      </c>
      <c r="E41" s="13" t="n">
        <f aca="false">'Cust Extract'!E85</f>
        <v>36831</v>
      </c>
      <c r="G41" s="14" t="n">
        <f aca="false">'Cust Extract'!H85</f>
        <v>0.0009</v>
      </c>
      <c r="H41" s="0" t="str">
        <f aca="false">'Cust Extract'!G85</f>
        <v>R</v>
      </c>
    </row>
    <row r="42" customFormat="false" ht="12.75" hidden="true" customHeight="false" outlineLevel="0" collapsed="false">
      <c r="A42" s="0" t="str">
        <f aca="false">'Cust Extract'!B39</f>
        <v>08/2000</v>
      </c>
      <c r="B42" s="0" t="str">
        <f aca="false">'Cust Extract'!A34</f>
        <v>CAISO</v>
      </c>
      <c r="C42" s="0" t="str">
        <f aca="false">'Cust Extract'!C34</f>
        <v>ECTstCA</v>
      </c>
      <c r="D42" s="0" t="str">
        <f aca="false">'Cust Extract'!D34</f>
        <v>A</v>
      </c>
      <c r="E42" s="13" t="n">
        <f aca="false">'Cust Extract'!E34</f>
        <v>36831</v>
      </c>
      <c r="G42" s="14" t="n">
        <f aca="false">'Cust Extract'!H34</f>
        <v>40608637.3515042</v>
      </c>
      <c r="H42" s="0" t="str">
        <f aca="false">'Cust Extract'!G34</f>
        <v>E</v>
      </c>
    </row>
    <row r="43" customFormat="false" ht="12.75" hidden="true" customHeight="false" outlineLevel="0" collapsed="false">
      <c r="A43" s="0" t="str">
        <f aca="false">'Cust Extract'!B27</f>
        <v>08/2000</v>
      </c>
      <c r="B43" s="0" t="str">
        <f aca="false">'Cust Extract'!A27</f>
        <v>CAISO</v>
      </c>
      <c r="C43" s="0" t="str">
        <f aca="false">'Cust Extract'!C27</f>
        <v>ECTltWTTRA</v>
      </c>
      <c r="D43" s="0" t="str">
        <f aca="false">'Cust Extract'!D27</f>
        <v>E</v>
      </c>
      <c r="E43" s="13" t="n">
        <f aca="false">'Cust Extract'!E27</f>
        <v>36739</v>
      </c>
      <c r="G43" s="14" t="n">
        <f aca="false">'Cust Extract'!H27</f>
        <v>7581439.68900557</v>
      </c>
      <c r="H43" s="0" t="str">
        <f aca="false">'Cust Extract'!G27</f>
        <v>E</v>
      </c>
    </row>
    <row r="44" customFormat="false" ht="12.75" hidden="false" customHeight="false" outlineLevel="0" collapsed="false">
      <c r="A44" s="0" t="str">
        <f aca="false">'SE Extract'!B4</f>
        <v>08/2000</v>
      </c>
      <c r="B44" s="0" t="str">
        <f aca="false">'SE Extract'!A4</f>
        <v>CAISO</v>
      </c>
      <c r="D44" s="0" t="str">
        <f aca="false">'SE Extract'!C4</f>
        <v>M</v>
      </c>
      <c r="E44" s="13" t="n">
        <f aca="false">'SE Extract'!D4</f>
        <v>36831</v>
      </c>
      <c r="G44" s="14" t="n">
        <f aca="false">'SE Extract'!G4</f>
        <v>1268554.69999999</v>
      </c>
      <c r="H44" s="0" t="str">
        <f aca="false">'SE Extract'!F4</f>
        <v>E</v>
      </c>
    </row>
    <row r="45" customFormat="false" ht="12.75" hidden="true" customHeight="false" outlineLevel="0" collapsed="false">
      <c r="A45" s="0" t="str">
        <f aca="false">'Cust Extract'!B42</f>
        <v>08/2000</v>
      </c>
      <c r="B45" s="0" t="str">
        <f aca="false">'Cust Extract'!A37</f>
        <v>CAISO</v>
      </c>
      <c r="C45" s="0" t="str">
        <f aca="false">'Cust Extract'!C37</f>
        <v>ECTstCA2</v>
      </c>
      <c r="D45" s="0" t="str">
        <f aca="false">'Cust Extract'!D37</f>
        <v>A</v>
      </c>
      <c r="E45" s="13" t="n">
        <f aca="false">'Cust Extract'!E37</f>
        <v>36831</v>
      </c>
      <c r="G45" s="14" t="n">
        <f aca="false">'Cust Extract'!H37</f>
        <v>11205103.0406692</v>
      </c>
      <c r="H45" s="0" t="str">
        <f aca="false">'Cust Extract'!G37</f>
        <v>E</v>
      </c>
    </row>
    <row r="46" customFormat="false" ht="12.75" hidden="true" customHeight="false" outlineLevel="0" collapsed="false">
      <c r="A46" s="0" t="str">
        <f aca="false">'Cust Extract'!B29</f>
        <v>08/2000</v>
      </c>
      <c r="B46" s="0" t="str">
        <f aca="false">'Cust Extract'!A29</f>
        <v>CAISO</v>
      </c>
      <c r="C46" s="0" t="str">
        <f aca="false">'Cust Extract'!C29</f>
        <v>ECTRT</v>
      </c>
      <c r="D46" s="0" t="str">
        <f aca="false">'Cust Extract'!D29</f>
        <v>E</v>
      </c>
      <c r="E46" s="13" t="n">
        <f aca="false">'Cust Extract'!E29</f>
        <v>36739</v>
      </c>
      <c r="G46" s="14" t="n">
        <f aca="false">'Cust Extract'!H29</f>
        <v>4808363.32572904</v>
      </c>
      <c r="H46" s="0" t="str">
        <f aca="false">'Cust Extract'!G29</f>
        <v>E</v>
      </c>
    </row>
    <row r="47" customFormat="false" ht="12.75" hidden="false" customHeight="false" outlineLevel="0" collapsed="false">
      <c r="A47" s="0" t="str">
        <f aca="false">'Cust Extract'!B7</f>
        <v>08/2000</v>
      </c>
      <c r="B47" s="0" t="str">
        <f aca="false">'Cust Extract'!A7</f>
        <v>CAISO</v>
      </c>
      <c r="C47" s="0" t="str">
        <f aca="false">'Cust Extract'!C7</f>
        <v>AVISTA-WWP</v>
      </c>
      <c r="D47" s="0" t="str">
        <f aca="false">'Cust Extract'!D7</f>
        <v>M</v>
      </c>
      <c r="E47" s="13" t="n">
        <f aca="false">'Cust Extract'!E7</f>
        <v>36831</v>
      </c>
      <c r="G47" s="14" t="n">
        <f aca="false">'Cust Extract'!H7</f>
        <v>0.0002</v>
      </c>
      <c r="H47" s="0" t="str">
        <f aca="false">'Cust Extract'!G7</f>
        <v>E</v>
      </c>
    </row>
    <row r="48" customFormat="false" ht="12.75" hidden="true" customHeight="false" outlineLevel="0" collapsed="false">
      <c r="A48" s="0" t="str">
        <f aca="false">'Cust Extract'!B45</f>
        <v>08/2000</v>
      </c>
      <c r="B48" s="0" t="str">
        <f aca="false">'Cust Extract'!A39</f>
        <v>CAISO</v>
      </c>
      <c r="C48" s="0" t="str">
        <f aca="false">'Cust Extract'!C39</f>
        <v>ECTstNW</v>
      </c>
      <c r="D48" s="0" t="str">
        <f aca="false">'Cust Extract'!D39</f>
        <v>A</v>
      </c>
      <c r="E48" s="13" t="n">
        <f aca="false">'Cust Extract'!E39</f>
        <v>36831</v>
      </c>
      <c r="G48" s="14" t="n">
        <f aca="false">'Cust Extract'!H39</f>
        <v>10046438.4627283</v>
      </c>
      <c r="H48" s="0" t="str">
        <f aca="false">'Cust Extract'!G39</f>
        <v>E</v>
      </c>
    </row>
    <row r="49" customFormat="false" ht="12.75" hidden="true" customHeight="false" outlineLevel="0" collapsed="false">
      <c r="A49" s="0" t="str">
        <f aca="false">'Cust Extract'!B32</f>
        <v>08/2000</v>
      </c>
      <c r="B49" s="0" t="str">
        <f aca="false">'Cust Extract'!A32</f>
        <v>CAISO</v>
      </c>
      <c r="C49" s="0" t="str">
        <f aca="false">'Cust Extract'!C32</f>
        <v>ECTstBOM</v>
      </c>
      <c r="D49" s="0" t="str">
        <f aca="false">'Cust Extract'!D32</f>
        <v>E</v>
      </c>
      <c r="E49" s="13" t="n">
        <f aca="false">'Cust Extract'!E32</f>
        <v>36739</v>
      </c>
      <c r="G49" s="14" t="n">
        <f aca="false">'Cust Extract'!H32</f>
        <v>744692.650886433</v>
      </c>
      <c r="H49" s="0" t="str">
        <f aca="false">'Cust Extract'!G32</f>
        <v>E</v>
      </c>
    </row>
    <row r="50" customFormat="false" ht="12.75" hidden="false" customHeight="false" outlineLevel="0" collapsed="false">
      <c r="A50" s="0" t="str">
        <f aca="false">'Cust Extract'!B14</f>
        <v>08/2000</v>
      </c>
      <c r="B50" s="0" t="str">
        <f aca="false">'Cust Extract'!A14</f>
        <v>CAISO</v>
      </c>
      <c r="C50" s="0" t="str">
        <f aca="false">'Cust Extract'!C14</f>
        <v>DELANO</v>
      </c>
      <c r="D50" s="0" t="str">
        <f aca="false">'Cust Extract'!D14</f>
        <v>M</v>
      </c>
      <c r="E50" s="13" t="n">
        <f aca="false">'Cust Extract'!E14</f>
        <v>36831</v>
      </c>
      <c r="G50" s="14" t="n">
        <f aca="false">'Cust Extract'!H14</f>
        <v>0.3222</v>
      </c>
      <c r="H50" s="0" t="str">
        <f aca="false">'Cust Extract'!G14</f>
        <v>E</v>
      </c>
    </row>
    <row r="51" customFormat="false" ht="12.75" hidden="true" customHeight="false" outlineLevel="0" collapsed="false">
      <c r="A51" s="0" t="str">
        <f aca="false">'Cust Extract'!B48</f>
        <v>08/2000</v>
      </c>
      <c r="B51" s="0" t="str">
        <f aca="false">'Cust Extract'!A42</f>
        <v>CAISO</v>
      </c>
      <c r="C51" s="0" t="str">
        <f aca="false">'Cust Extract'!C42</f>
        <v>ECTstSW</v>
      </c>
      <c r="D51" s="0" t="str">
        <f aca="false">'Cust Extract'!D42</f>
        <v>A</v>
      </c>
      <c r="E51" s="13" t="n">
        <f aca="false">'Cust Extract'!E42</f>
        <v>36831</v>
      </c>
      <c r="G51" s="14" t="n">
        <f aca="false">'Cust Extract'!H42</f>
        <v>7364249.09429684</v>
      </c>
      <c r="H51" s="0" t="str">
        <f aca="false">'Cust Extract'!G42</f>
        <v>E</v>
      </c>
    </row>
    <row r="52" customFormat="false" ht="12.75" hidden="true" customHeight="false" outlineLevel="0" collapsed="false">
      <c r="A52" s="0" t="str">
        <f aca="false">'Cust Extract'!B49</f>
        <v>08/2000</v>
      </c>
      <c r="B52" s="0" t="str">
        <f aca="false">'Cust Extract'!A48</f>
        <v>CAISO</v>
      </c>
      <c r="C52" s="0" t="str">
        <f aca="false">'Cust Extract'!C48</f>
        <v>EES_1</v>
      </c>
      <c r="D52" s="0" t="str">
        <f aca="false">'Cust Extract'!D48</f>
        <v>A</v>
      </c>
      <c r="E52" s="13" t="n">
        <f aca="false">'Cust Extract'!E48</f>
        <v>36831</v>
      </c>
      <c r="G52" s="14" t="n">
        <f aca="false">'Cust Extract'!H48</f>
        <v>237465.659747062</v>
      </c>
      <c r="H52" s="0" t="str">
        <f aca="false">'Cust Extract'!G48</f>
        <v>E</v>
      </c>
    </row>
    <row r="53" customFormat="false" ht="12.75" hidden="true" customHeight="false" outlineLevel="0" collapsed="false">
      <c r="A53" s="0" t="str">
        <f aca="false">'Cust Extract'!B50</f>
        <v>08/2000</v>
      </c>
      <c r="B53" s="0" t="str">
        <f aca="false">'Cust Extract'!A49</f>
        <v>CAISO</v>
      </c>
      <c r="C53" s="0" t="str">
        <f aca="false">'Cust Extract'!C49</f>
        <v>EES_2</v>
      </c>
      <c r="D53" s="0" t="str">
        <f aca="false">'Cust Extract'!D49</f>
        <v>A</v>
      </c>
      <c r="E53" s="13" t="n">
        <f aca="false">'Cust Extract'!E49</f>
        <v>36831</v>
      </c>
      <c r="G53" s="14" t="n">
        <f aca="false">'Cust Extract'!H49</f>
        <v>328071.149596564</v>
      </c>
      <c r="H53" s="0" t="str">
        <f aca="false">'Cust Extract'!G49</f>
        <v>E</v>
      </c>
    </row>
    <row r="54" customFormat="false" ht="12.75" hidden="true" customHeight="false" outlineLevel="0" collapsed="false">
      <c r="A54" s="0" t="str">
        <f aca="false">'Cust Extract'!B51</f>
        <v>08/2000</v>
      </c>
      <c r="B54" s="0" t="str">
        <f aca="false">'Cust Extract'!A50</f>
        <v>CAISO</v>
      </c>
      <c r="C54" s="0" t="str">
        <f aca="false">'Cust Extract'!C50</f>
        <v>EES_3</v>
      </c>
      <c r="D54" s="0" t="str">
        <f aca="false">'Cust Extract'!D50</f>
        <v>A</v>
      </c>
      <c r="E54" s="13" t="n">
        <f aca="false">'Cust Extract'!E50</f>
        <v>36831</v>
      </c>
      <c r="G54" s="14" t="n">
        <f aca="false">'Cust Extract'!H50</f>
        <v>99985.9591478064</v>
      </c>
      <c r="H54" s="0" t="str">
        <f aca="false">'Cust Extract'!G50</f>
        <v>E</v>
      </c>
    </row>
    <row r="55" customFormat="false" ht="12.75" hidden="true" customHeight="false" outlineLevel="0" collapsed="false">
      <c r="A55" s="0" t="str">
        <f aca="false">'Cust Extract'!B35</f>
        <v>08/2000</v>
      </c>
      <c r="B55" s="0" t="str">
        <f aca="false">'Cust Extract'!A35</f>
        <v>CAISO</v>
      </c>
      <c r="C55" s="0" t="str">
        <f aca="false">'Cust Extract'!C35</f>
        <v>ECTstCA</v>
      </c>
      <c r="D55" s="0" t="str">
        <f aca="false">'Cust Extract'!D35</f>
        <v>E</v>
      </c>
      <c r="E55" s="13" t="n">
        <f aca="false">'Cust Extract'!E35</f>
        <v>36739</v>
      </c>
      <c r="G55" s="14" t="n">
        <f aca="false">'Cust Extract'!H35</f>
        <v>49476157.7524652</v>
      </c>
      <c r="H55" s="0" t="str">
        <f aca="false">'Cust Extract'!G35</f>
        <v>E</v>
      </c>
    </row>
    <row r="56" customFormat="false" ht="12.75" hidden="false" customHeight="false" outlineLevel="0" collapsed="false">
      <c r="A56" s="0" t="str">
        <f aca="false">'Cust Extract'!B19</f>
        <v>08/2000</v>
      </c>
      <c r="B56" s="0" t="str">
        <f aca="false">'Cust Extract'!A19</f>
        <v>CAISO</v>
      </c>
      <c r="C56" s="0" t="str">
        <f aca="false">'Cust Extract'!C19</f>
        <v>ECTltNW</v>
      </c>
      <c r="D56" s="0" t="str">
        <f aca="false">'Cust Extract'!D19</f>
        <v>M</v>
      </c>
      <c r="E56" s="13" t="n">
        <f aca="false">'Cust Extract'!E19</f>
        <v>36831</v>
      </c>
      <c r="G56" s="14" t="n">
        <f aca="false">'Cust Extract'!H19</f>
        <v>151.9672</v>
      </c>
      <c r="H56" s="0" t="str">
        <f aca="false">'Cust Extract'!G19</f>
        <v>E</v>
      </c>
    </row>
    <row r="57" customFormat="false" ht="12.75" hidden="true" customHeight="false" outlineLevel="0" collapsed="false">
      <c r="A57" s="0" t="str">
        <f aca="false">'Cust Extract'!B54</f>
        <v>08/2000</v>
      </c>
      <c r="B57" s="0" t="str">
        <f aca="false">'Cust Extract'!A51</f>
        <v>CAISO</v>
      </c>
      <c r="C57" s="0" t="str">
        <f aca="false">'Cust Extract'!C51</f>
        <v>EPE</v>
      </c>
      <c r="D57" s="0" t="str">
        <f aca="false">'Cust Extract'!D51</f>
        <v>A</v>
      </c>
      <c r="E57" s="13" t="n">
        <f aca="false">'Cust Extract'!E51</f>
        <v>36831</v>
      </c>
      <c r="G57" s="14" t="n">
        <f aca="false">'Cust Extract'!H51</f>
        <v>135420.15200535</v>
      </c>
      <c r="H57" s="0" t="str">
        <f aca="false">'Cust Extract'!G51</f>
        <v>E</v>
      </c>
    </row>
    <row r="58" customFormat="false" ht="12.75" hidden="true" customHeight="false" outlineLevel="0" collapsed="false">
      <c r="A58" s="0" t="str">
        <f aca="false">'Cust Extract'!B40</f>
        <v>08/2000</v>
      </c>
      <c r="B58" s="0" t="str">
        <f aca="false">'Cust Extract'!A40</f>
        <v>CAISO</v>
      </c>
      <c r="C58" s="0" t="str">
        <f aca="false">'Cust Extract'!C40</f>
        <v>ECTstNW</v>
      </c>
      <c r="D58" s="0" t="str">
        <f aca="false">'Cust Extract'!D40</f>
        <v>E</v>
      </c>
      <c r="E58" s="13" t="n">
        <f aca="false">'Cust Extract'!E40</f>
        <v>36739</v>
      </c>
      <c r="G58" s="14" t="n">
        <f aca="false">'Cust Extract'!H40</f>
        <v>9995407.54097923</v>
      </c>
      <c r="H58" s="0" t="str">
        <f aca="false">'Cust Extract'!G40</f>
        <v>E</v>
      </c>
    </row>
    <row r="59" customFormat="false" ht="12.75" hidden="true" customHeight="false" outlineLevel="0" collapsed="false">
      <c r="A59" s="0" t="str">
        <f aca="false">'Cust Extract'!B56</f>
        <v>08/2000</v>
      </c>
      <c r="B59" s="0" t="str">
        <f aca="false">'Cust Extract'!A54</f>
        <v>CAISO</v>
      </c>
      <c r="C59" s="0" t="str">
        <f aca="false">'Cust Extract'!C54</f>
        <v>EWEB</v>
      </c>
      <c r="D59" s="0" t="str">
        <f aca="false">'Cust Extract'!D54</f>
        <v>A</v>
      </c>
      <c r="E59" s="13" t="n">
        <f aca="false">'Cust Extract'!E54</f>
        <v>36831</v>
      </c>
      <c r="G59" s="14" t="n">
        <f aca="false">'Cust Extract'!H54</f>
        <v>418907.632646807</v>
      </c>
      <c r="H59" s="0" t="str">
        <f aca="false">'Cust Extract'!G54</f>
        <v>E</v>
      </c>
    </row>
    <row r="60" customFormat="false" ht="12.75" hidden="true" customHeight="false" outlineLevel="0" collapsed="false">
      <c r="A60" s="0" t="str">
        <f aca="false">'Cust Extract'!B43</f>
        <v>08/2000</v>
      </c>
      <c r="B60" s="0" t="str">
        <f aca="false">'Cust Extract'!A43</f>
        <v>CAISO</v>
      </c>
      <c r="C60" s="0" t="str">
        <f aca="false">'Cust Extract'!C43</f>
        <v>ECTstSW</v>
      </c>
      <c r="D60" s="0" t="str">
        <f aca="false">'Cust Extract'!D43</f>
        <v>E</v>
      </c>
      <c r="E60" s="13" t="n">
        <f aca="false">'Cust Extract'!E43</f>
        <v>36739</v>
      </c>
      <c r="G60" s="14" t="n">
        <f aca="false">'Cust Extract'!H43</f>
        <v>7293646.01985067</v>
      </c>
      <c r="H60" s="0" t="str">
        <f aca="false">'Cust Extract'!G43</f>
        <v>E</v>
      </c>
    </row>
    <row r="61" customFormat="false" ht="12.75" hidden="false" customHeight="false" outlineLevel="0" collapsed="false">
      <c r="A61" s="0" t="str">
        <f aca="false">'Cust Extract'!B22</f>
        <v>08/2000</v>
      </c>
      <c r="B61" s="0" t="str">
        <f aca="false">'Cust Extract'!A22</f>
        <v>CAISO</v>
      </c>
      <c r="C61" s="0" t="str">
        <f aca="false">'Cust Extract'!C22</f>
        <v>ECTltSW</v>
      </c>
      <c r="D61" s="0" t="str">
        <f aca="false">'Cust Extract'!D22</f>
        <v>M</v>
      </c>
      <c r="E61" s="13" t="n">
        <f aca="false">'Cust Extract'!E22</f>
        <v>36831</v>
      </c>
      <c r="G61" s="14" t="n">
        <f aca="false">'Cust Extract'!H22</f>
        <v>21025.6693</v>
      </c>
      <c r="H61" s="0" t="str">
        <f aca="false">'Cust Extract'!G22</f>
        <v>E</v>
      </c>
    </row>
    <row r="62" customFormat="false" ht="12.75" hidden="true" customHeight="false" outlineLevel="0" collapsed="false">
      <c r="A62" s="0" t="str">
        <f aca="false">'Cust Extract'!B59</f>
        <v>08/2000</v>
      </c>
      <c r="B62" s="0" t="str">
        <f aca="false">'Cust Extract'!A56</f>
        <v>CAISO</v>
      </c>
      <c r="C62" s="0" t="str">
        <f aca="false">'Cust Extract'!C56</f>
        <v>HARBOR</v>
      </c>
      <c r="D62" s="0" t="str">
        <f aca="false">'Cust Extract'!D56</f>
        <v>A</v>
      </c>
      <c r="E62" s="13" t="n">
        <f aca="false">'Cust Extract'!E56</f>
        <v>36831</v>
      </c>
      <c r="G62" s="14" t="n">
        <f aca="false">'Cust Extract'!H56</f>
        <v>2033138.06306286</v>
      </c>
      <c r="H62" s="0" t="str">
        <f aca="false">'Cust Extract'!G56</f>
        <v>E</v>
      </c>
    </row>
    <row r="63" customFormat="false" ht="12.75" hidden="true" customHeight="false" outlineLevel="0" collapsed="false">
      <c r="A63" s="0" t="str">
        <f aca="false">'Cust Extract'!B60</f>
        <v>08/2000</v>
      </c>
      <c r="B63" s="0" t="str">
        <f aca="false">'Cust Extract'!A59</f>
        <v>CAISO</v>
      </c>
      <c r="C63" s="0" t="str">
        <f aca="false">'Cust Extract'!C59</f>
        <v>LP</v>
      </c>
      <c r="D63" s="0" t="str">
        <f aca="false">'Cust Extract'!D59</f>
        <v>A</v>
      </c>
      <c r="E63" s="13" t="n">
        <f aca="false">'Cust Extract'!E59</f>
        <v>36831</v>
      </c>
      <c r="G63" s="14" t="n">
        <f aca="false">'Cust Extract'!H59</f>
        <v>18736.9416296066</v>
      </c>
      <c r="H63" s="0" t="str">
        <f aca="false">'Cust Extract'!G59</f>
        <v>E</v>
      </c>
    </row>
    <row r="64" customFormat="false" ht="12.75" hidden="true" customHeight="false" outlineLevel="0" collapsed="false">
      <c r="A64" s="0" t="str">
        <f aca="false">'Cust Extract'!B52</f>
        <v>08/2000</v>
      </c>
      <c r="B64" s="0" t="str">
        <f aca="false">'Cust Extract'!A52</f>
        <v>CAISO</v>
      </c>
      <c r="C64" s="0" t="str">
        <f aca="false">'Cust Extract'!C52</f>
        <v>EPE</v>
      </c>
      <c r="D64" s="0" t="str">
        <f aca="false">'Cust Extract'!D52</f>
        <v>E</v>
      </c>
      <c r="E64" s="13" t="n">
        <f aca="false">'Cust Extract'!E52</f>
        <v>36739</v>
      </c>
      <c r="G64" s="14" t="n">
        <f aca="false">'Cust Extract'!H52</f>
        <v>128009.8943242</v>
      </c>
      <c r="H64" s="0" t="str">
        <f aca="false">'Cust Extract'!G52</f>
        <v>E</v>
      </c>
    </row>
    <row r="65" customFormat="false" ht="12.75" hidden="true" customHeight="false" outlineLevel="0" collapsed="false">
      <c r="A65" s="0" t="str">
        <f aca="false">'Cust Extract'!B62</f>
        <v>08/2000</v>
      </c>
      <c r="B65" s="0" t="str">
        <f aca="false">'Cust Extract'!A62</f>
        <v>CAISO</v>
      </c>
      <c r="C65" s="0" t="str">
        <f aca="false">'Cust Extract'!C62</f>
        <v>PAC</v>
      </c>
      <c r="D65" s="0" t="str">
        <f aca="false">'Cust Extract'!D62</f>
        <v>A</v>
      </c>
      <c r="E65" s="13" t="n">
        <f aca="false">'Cust Extract'!E62</f>
        <v>36831</v>
      </c>
      <c r="G65" s="14" t="n">
        <f aca="false">'Cust Extract'!H62</f>
        <v>81260.8399470667</v>
      </c>
      <c r="H65" s="0" t="str">
        <f aca="false">'Cust Extract'!G62</f>
        <v>E</v>
      </c>
    </row>
    <row r="66" customFormat="false" ht="12.75" hidden="true" customHeight="false" outlineLevel="0" collapsed="false">
      <c r="A66" s="0" t="str">
        <f aca="false">'Cust Extract'!B63</f>
        <v>08/2000</v>
      </c>
      <c r="B66" s="0" t="str">
        <f aca="false">'Cust Extract'!A63</f>
        <v>CAISO</v>
      </c>
      <c r="C66" s="0" t="str">
        <f aca="false">'Cust Extract'!C63</f>
        <v>PGES</v>
      </c>
      <c r="D66" s="0" t="str">
        <f aca="false">'Cust Extract'!D63</f>
        <v>A</v>
      </c>
      <c r="E66" s="13" t="n">
        <f aca="false">'Cust Extract'!E63</f>
        <v>36831</v>
      </c>
      <c r="G66" s="14" t="n">
        <f aca="false">'Cust Extract'!H63</f>
        <v>8467027.39333887</v>
      </c>
      <c r="H66" s="0" t="str">
        <f aca="false">'Cust Extract'!G63</f>
        <v>E</v>
      </c>
    </row>
    <row r="67" customFormat="false" ht="12.75" hidden="true" customHeight="false" outlineLevel="0" collapsed="false">
      <c r="A67" s="0" t="str">
        <f aca="false">'Cust Extract'!B55</f>
        <v>08/2000</v>
      </c>
      <c r="B67" s="0" t="str">
        <f aca="false">'Cust Extract'!A55</f>
        <v>CAISO</v>
      </c>
      <c r="C67" s="0" t="str">
        <f aca="false">'Cust Extract'!C55</f>
        <v>EWEB</v>
      </c>
      <c r="D67" s="0" t="str">
        <f aca="false">'Cust Extract'!D55</f>
        <v>E</v>
      </c>
      <c r="E67" s="13" t="n">
        <f aca="false">'Cust Extract'!E55</f>
        <v>36739</v>
      </c>
      <c r="G67" s="14" t="n">
        <f aca="false">'Cust Extract'!H55</f>
        <v>456758.561474988</v>
      </c>
      <c r="H67" s="0" t="str">
        <f aca="false">'Cust Extract'!G55</f>
        <v>E</v>
      </c>
    </row>
    <row r="68" customFormat="false" ht="12.75" hidden="false" customHeight="false" outlineLevel="0" collapsed="false">
      <c r="A68" s="0" t="str">
        <f aca="false">'Cust Extract'!B33</f>
        <v>08/2000</v>
      </c>
      <c r="B68" s="0" t="str">
        <f aca="false">'Cust Extract'!A33</f>
        <v>CAISO</v>
      </c>
      <c r="C68" s="0" t="str">
        <f aca="false">'Cust Extract'!C33</f>
        <v>ECTstBOM</v>
      </c>
      <c r="D68" s="0" t="str">
        <f aca="false">'Cust Extract'!D33</f>
        <v>M</v>
      </c>
      <c r="E68" s="13" t="n">
        <f aca="false">'Cust Extract'!E33</f>
        <v>36831</v>
      </c>
      <c r="G68" s="14" t="n">
        <f aca="false">'Cust Extract'!H33</f>
        <v>13345.122</v>
      </c>
      <c r="H68" s="0" t="str">
        <f aca="false">'Cust Extract'!G33</f>
        <v>E</v>
      </c>
    </row>
    <row r="69" customFormat="false" ht="12.75" hidden="true" customHeight="false" outlineLevel="0" collapsed="false">
      <c r="A69" s="0" t="str">
        <f aca="false">'Cust Extract'!B66</f>
        <v>08/2000</v>
      </c>
      <c r="B69" s="0" t="str">
        <f aca="false">'Cust Extract'!A66</f>
        <v>CAISO</v>
      </c>
      <c r="C69" s="0" t="str">
        <f aca="false">'Cust Extract'!C66</f>
        <v>SAGUARO</v>
      </c>
      <c r="D69" s="0" t="str">
        <f aca="false">'Cust Extract'!D66</f>
        <v>A</v>
      </c>
      <c r="E69" s="13" t="n">
        <f aca="false">'Cust Extract'!E66</f>
        <v>36831</v>
      </c>
      <c r="G69" s="14" t="n">
        <f aca="false">'Cust Extract'!H66</f>
        <v>8.05756001565072E-005</v>
      </c>
      <c r="H69" s="0" t="str">
        <f aca="false">'Cust Extract'!G66</f>
        <v>E</v>
      </c>
    </row>
    <row r="70" customFormat="false" ht="12.75" hidden="true" customHeight="false" outlineLevel="0" collapsed="false">
      <c r="A70" s="0" t="str">
        <f aca="false">'Cust Extract'!B57</f>
        <v>08/2000</v>
      </c>
      <c r="B70" s="0" t="str">
        <f aca="false">'Cust Extract'!A57</f>
        <v>CAISO</v>
      </c>
      <c r="C70" s="0" t="str">
        <f aca="false">'Cust Extract'!C57</f>
        <v>HARBOR</v>
      </c>
      <c r="D70" s="0" t="str">
        <f aca="false">'Cust Extract'!D57</f>
        <v>E</v>
      </c>
      <c r="E70" s="13" t="n">
        <f aca="false">'Cust Extract'!E57</f>
        <v>36739</v>
      </c>
      <c r="G70" s="14" t="n">
        <f aca="false">'Cust Extract'!H57</f>
        <v>2017988.1512359</v>
      </c>
      <c r="H70" s="0" t="str">
        <f aca="false">'Cust Extract'!G57</f>
        <v>E</v>
      </c>
    </row>
    <row r="71" customFormat="false" ht="12.75" hidden="true" customHeight="false" outlineLevel="0" collapsed="false">
      <c r="A71" s="0" t="str">
        <f aca="false">'Cust Extract'!B68</f>
        <v>08/2000</v>
      </c>
      <c r="B71" s="0" t="str">
        <f aca="false">'Cust Extract'!A68</f>
        <v>CAISO</v>
      </c>
      <c r="C71" s="0" t="str">
        <f aca="false">'Cust Extract'!C68</f>
        <v>SCL</v>
      </c>
      <c r="D71" s="0" t="str">
        <f aca="false">'Cust Extract'!D68</f>
        <v>A</v>
      </c>
      <c r="E71" s="13" t="n">
        <f aca="false">'Cust Extract'!E68</f>
        <v>36831</v>
      </c>
      <c r="G71" s="14" t="n">
        <f aca="false">'Cust Extract'!H68</f>
        <v>2670446.33818648</v>
      </c>
      <c r="H71" s="0" t="str">
        <f aca="false">'Cust Extract'!G68</f>
        <v>E</v>
      </c>
    </row>
    <row r="72" customFormat="false" ht="12.75" hidden="true" customHeight="false" outlineLevel="0" collapsed="false">
      <c r="A72" s="0" t="str">
        <f aca="false">'Cust Extract'!B67</f>
        <v>08/2000</v>
      </c>
      <c r="B72" s="0" t="str">
        <f aca="false">'Cust Extract'!A67</f>
        <v>CAISO</v>
      </c>
      <c r="C72" s="0" t="str">
        <f aca="false">'Cust Extract'!C67</f>
        <v>SAGUARO</v>
      </c>
      <c r="D72" s="0" t="str">
        <f aca="false">'Cust Extract'!D67</f>
        <v>E</v>
      </c>
      <c r="E72" s="13" t="n">
        <f aca="false">'Cust Extract'!E67</f>
        <v>36739</v>
      </c>
      <c r="G72" s="14" t="n">
        <f aca="false">'Cust Extract'!H67</f>
        <v>51.2744805756002</v>
      </c>
      <c r="H72" s="0" t="str">
        <f aca="false">'Cust Extract'!G67</f>
        <v>E</v>
      </c>
    </row>
    <row r="73" customFormat="false" ht="12.75" hidden="false" customHeight="false" outlineLevel="0" collapsed="false">
      <c r="A73" s="0" t="str">
        <f aca="false">'Cust Extract'!B44</f>
        <v>08/2000</v>
      </c>
      <c r="B73" s="0" t="str">
        <f aca="false">'Cust Extract'!A44</f>
        <v>CAISO</v>
      </c>
      <c r="C73" s="0" t="str">
        <f aca="false">'Cust Extract'!C44</f>
        <v>ECTstSW</v>
      </c>
      <c r="D73" s="0" t="str">
        <f aca="false">'Cust Extract'!D44</f>
        <v>M</v>
      </c>
      <c r="E73" s="13" t="n">
        <f aca="false">'Cust Extract'!E44</f>
        <v>36831</v>
      </c>
      <c r="G73" s="14" t="n">
        <f aca="false">'Cust Extract'!H44</f>
        <v>19095.7728</v>
      </c>
      <c r="H73" s="0" t="str">
        <f aca="false">'Cust Extract'!G44</f>
        <v>E</v>
      </c>
    </row>
    <row r="74" customFormat="false" ht="12.75" hidden="true" customHeight="false" outlineLevel="0" collapsed="false">
      <c r="A74" s="0" t="str">
        <f aca="false">'Cust Extract'!B71</f>
        <v>08/2000</v>
      </c>
      <c r="B74" s="0" t="str">
        <f aca="false">'Cust Extract'!A71</f>
        <v>CAISO</v>
      </c>
      <c r="C74" s="0" t="str">
        <f aca="false">'Cust Extract'!C71</f>
        <v>SNOHOMISH</v>
      </c>
      <c r="D74" s="0" t="str">
        <f aca="false">'Cust Extract'!D71</f>
        <v>A</v>
      </c>
      <c r="E74" s="13" t="n">
        <f aca="false">'Cust Extract'!E71</f>
        <v>36831</v>
      </c>
      <c r="G74" s="14" t="n">
        <f aca="false">'Cust Extract'!H71</f>
        <v>2852.65</v>
      </c>
      <c r="H74" s="0" t="str">
        <f aca="false">'Cust Extract'!G71</f>
        <v>E</v>
      </c>
    </row>
    <row r="75" customFormat="false" ht="12.75" hidden="true" customHeight="false" outlineLevel="0" collapsed="false">
      <c r="A75" s="0" t="str">
        <f aca="false">'Cust Extract'!B69</f>
        <v>08/2000</v>
      </c>
      <c r="B75" s="0" t="str">
        <f aca="false">'Cust Extract'!A69</f>
        <v>CAISO</v>
      </c>
      <c r="C75" s="0" t="str">
        <f aca="false">'Cust Extract'!C69</f>
        <v>SCL</v>
      </c>
      <c r="D75" s="0" t="str">
        <f aca="false">'Cust Extract'!D69</f>
        <v>E</v>
      </c>
      <c r="E75" s="13" t="n">
        <f aca="false">'Cust Extract'!E69</f>
        <v>36739</v>
      </c>
      <c r="G75" s="14" t="n">
        <f aca="false">'Cust Extract'!H69</f>
        <v>2158588.27264763</v>
      </c>
      <c r="H75" s="0" t="str">
        <f aca="false">'Cust Extract'!G69</f>
        <v>E</v>
      </c>
    </row>
    <row r="76" customFormat="false" ht="12.75" hidden="true" customHeight="false" outlineLevel="0" collapsed="false">
      <c r="A76" s="0" t="str">
        <f aca="false">'Cust Extract'!B73</f>
        <v>08/2000</v>
      </c>
      <c r="B76" s="0" t="str">
        <f aca="false">'Cust Extract'!A73</f>
        <v>CAISO</v>
      </c>
      <c r="C76" s="0" t="str">
        <f aca="false">'Cust Extract'!C73</f>
        <v>TACOMA</v>
      </c>
      <c r="D76" s="0" t="str">
        <f aca="false">'Cust Extract'!D73</f>
        <v>A</v>
      </c>
      <c r="E76" s="13" t="n">
        <f aca="false">'Cust Extract'!E73</f>
        <v>36831</v>
      </c>
      <c r="G76" s="14" t="n">
        <f aca="false">'Cust Extract'!H73</f>
        <v>395694.300503282</v>
      </c>
      <c r="H76" s="0" t="str">
        <f aca="false">'Cust Extract'!G73</f>
        <v>E</v>
      </c>
    </row>
    <row r="77" customFormat="false" ht="12.75" hidden="true" customHeight="false" outlineLevel="0" collapsed="false">
      <c r="A77" s="0" t="str">
        <f aca="false">'Cust Extract'!B72</f>
        <v>08/2000</v>
      </c>
      <c r="B77" s="0" t="str">
        <f aca="false">'Cust Extract'!A72</f>
        <v>CAISO</v>
      </c>
      <c r="C77" s="0" t="str">
        <f aca="false">'Cust Extract'!C72</f>
        <v>SNOHOMISH</v>
      </c>
      <c r="D77" s="0" t="str">
        <f aca="false">'Cust Extract'!D72</f>
        <v>E</v>
      </c>
      <c r="E77" s="13" t="n">
        <f aca="false">'Cust Extract'!E72</f>
        <v>36739</v>
      </c>
      <c r="G77" s="14" t="n">
        <f aca="false">'Cust Extract'!H72</f>
        <v>2822.44372078</v>
      </c>
      <c r="H77" s="0" t="str">
        <f aca="false">'Cust Extract'!G72</f>
        <v>E</v>
      </c>
    </row>
    <row r="78" customFormat="false" ht="12.75" hidden="true" customHeight="false" outlineLevel="0" collapsed="false">
      <c r="A78" s="0" t="str">
        <f aca="false">'Cust Extract'!B75</f>
        <v>08/2000</v>
      </c>
      <c r="B78" s="0" t="str">
        <f aca="false">'Cust Extract'!A75</f>
        <v>CAISO</v>
      </c>
      <c r="C78" s="0" t="str">
        <f aca="false">'Cust Extract'!C75</f>
        <v>TOSCO</v>
      </c>
      <c r="D78" s="0" t="str">
        <f aca="false">'Cust Extract'!D75</f>
        <v>A</v>
      </c>
      <c r="E78" s="13" t="n">
        <f aca="false">'Cust Extract'!E75</f>
        <v>36831</v>
      </c>
      <c r="G78" s="14" t="n">
        <f aca="false">'Cust Extract'!H75</f>
        <v>71686.3790987824</v>
      </c>
      <c r="H78" s="0" t="str">
        <f aca="false">'Cust Extract'!G75</f>
        <v>E</v>
      </c>
    </row>
    <row r="79" customFormat="false" ht="12.75" hidden="true" customHeight="false" outlineLevel="0" collapsed="false">
      <c r="A79" s="0" t="str">
        <f aca="false">'Cust Extract'!B74</f>
        <v>08/2000</v>
      </c>
      <c r="B79" s="0" t="str">
        <f aca="false">'Cust Extract'!A74</f>
        <v>CAISO</v>
      </c>
      <c r="C79" s="0" t="str">
        <f aca="false">'Cust Extract'!C74</f>
        <v>TACOMA</v>
      </c>
      <c r="D79" s="0" t="str">
        <f aca="false">'Cust Extract'!D74</f>
        <v>E</v>
      </c>
      <c r="E79" s="13" t="n">
        <f aca="false">'Cust Extract'!E74</f>
        <v>36739</v>
      </c>
      <c r="G79" s="14" t="n">
        <f aca="false">'Cust Extract'!H74</f>
        <v>382163.206610873</v>
      </c>
      <c r="H79" s="0" t="str">
        <f aca="false">'Cust Extract'!G74</f>
        <v>E</v>
      </c>
    </row>
    <row r="80" customFormat="false" ht="12.75" hidden="false" customHeight="false" outlineLevel="0" collapsed="false">
      <c r="A80" s="0" t="str">
        <f aca="false">'Cust Extract'!B53</f>
        <v>08/2000</v>
      </c>
      <c r="B80" s="0" t="str">
        <f aca="false">'Cust Extract'!A53</f>
        <v>CAISO</v>
      </c>
      <c r="C80" s="0" t="str">
        <f aca="false">'Cust Extract'!C53</f>
        <v>EPE</v>
      </c>
      <c r="D80" s="0" t="str">
        <f aca="false">'Cust Extract'!D53</f>
        <v>M</v>
      </c>
      <c r="E80" s="13" t="n">
        <f aca="false">'Cust Extract'!E53</f>
        <v>36831</v>
      </c>
      <c r="G80" s="14" t="n">
        <f aca="false">'Cust Extract'!H53</f>
        <v>0.0001</v>
      </c>
      <c r="H80" s="0" t="str">
        <f aca="false">'Cust Extract'!G53</f>
        <v>E</v>
      </c>
    </row>
    <row r="81" customFormat="false" ht="12.75" hidden="true" customHeight="false" outlineLevel="0" collapsed="false">
      <c r="A81" s="0" t="str">
        <f aca="false">'Cust Extract'!B78</f>
        <v>08/2000</v>
      </c>
      <c r="B81" s="0" t="str">
        <f aca="false">'Cust Extract'!A78</f>
        <v>CAISO</v>
      </c>
      <c r="C81" s="0" t="str">
        <f aca="false">'Cust Extract'!C78</f>
        <v>TRANSALTA</v>
      </c>
      <c r="D81" s="0" t="str">
        <f aca="false">'Cust Extract'!D78</f>
        <v>A</v>
      </c>
      <c r="E81" s="13" t="n">
        <f aca="false">'Cust Extract'!E78</f>
        <v>36831</v>
      </c>
      <c r="G81" s="14" t="n">
        <f aca="false">'Cust Extract'!H78</f>
        <v>89427.2249</v>
      </c>
      <c r="H81" s="0" t="str">
        <f aca="false">'Cust Extract'!G78</f>
        <v>E</v>
      </c>
    </row>
    <row r="82" customFormat="false" ht="12.75" hidden="true" customHeight="false" outlineLevel="0" collapsed="false">
      <c r="A82" s="0" t="str">
        <f aca="false">'Cust Extract'!B79</f>
        <v>08/2000</v>
      </c>
      <c r="B82" s="0" t="str">
        <f aca="false">'Cust Extract'!A79</f>
        <v>CAISO</v>
      </c>
      <c r="C82" s="0" t="str">
        <f aca="false">'Cust Extract'!C79</f>
        <v>TRANSALTA</v>
      </c>
      <c r="D82" s="0" t="str">
        <f aca="false">'Cust Extract'!D79</f>
        <v>E</v>
      </c>
      <c r="E82" s="13" t="n">
        <f aca="false">'Cust Extract'!E79</f>
        <v>36739</v>
      </c>
      <c r="G82" s="14" t="n">
        <f aca="false">'Cust Extract'!H79</f>
        <v>93572.1</v>
      </c>
      <c r="H82" s="0" t="str">
        <f aca="false">'Cust Extract'!G79</f>
        <v>E</v>
      </c>
    </row>
    <row r="83" customFormat="false" ht="12.75" hidden="true" customHeight="false" outlineLevel="0" collapsed="false">
      <c r="A83" s="0" t="str">
        <f aca="false">'Cust Extract'!B80</f>
        <v>08/2000</v>
      </c>
      <c r="B83" s="0" t="str">
        <f aca="false">'Cust Extract'!A80</f>
        <v>CAISO</v>
      </c>
      <c r="C83" s="0" t="str">
        <f aca="false">'Cust Extract'!C80</f>
        <v>VEA</v>
      </c>
      <c r="D83" s="0" t="str">
        <f aca="false">'Cust Extract'!D80</f>
        <v>A</v>
      </c>
      <c r="E83" s="13" t="n">
        <f aca="false">'Cust Extract'!E80</f>
        <v>36831</v>
      </c>
      <c r="G83" s="14" t="n">
        <f aca="false">'Cust Extract'!H80</f>
        <v>385591.10171576</v>
      </c>
      <c r="H83" s="0" t="str">
        <f aca="false">'Cust Extract'!G80</f>
        <v>E</v>
      </c>
    </row>
    <row r="84" customFormat="false" ht="12.75" hidden="true" customHeight="false" outlineLevel="0" collapsed="false">
      <c r="A84" s="0" t="str">
        <f aca="false">'Cust Extract'!B81</f>
        <v>08/2000</v>
      </c>
      <c r="B84" s="0" t="str">
        <f aca="false">'Cust Extract'!A81</f>
        <v>CAISO</v>
      </c>
      <c r="C84" s="0" t="str">
        <f aca="false">'Cust Extract'!C81</f>
        <v>VEA</v>
      </c>
      <c r="D84" s="0" t="str">
        <f aca="false">'Cust Extract'!D81</f>
        <v>E</v>
      </c>
      <c r="E84" s="13" t="n">
        <f aca="false">'Cust Extract'!E81</f>
        <v>36739</v>
      </c>
      <c r="G84" s="14" t="n">
        <f aca="false">'Cust Extract'!H81</f>
        <v>390152.983871872</v>
      </c>
      <c r="H84" s="0" t="str">
        <f aca="false">'Cust Extract'!G81</f>
        <v>E</v>
      </c>
    </row>
    <row r="85" customFormat="false" ht="12.75" hidden="false" customHeight="false" outlineLevel="0" collapsed="false">
      <c r="A85" s="0" t="str">
        <f aca="false">'Cust Extract'!B70</f>
        <v>08/2000</v>
      </c>
      <c r="B85" s="0" t="str">
        <f aca="false">'Cust Extract'!A70</f>
        <v>CAISO</v>
      </c>
      <c r="C85" s="0" t="str">
        <f aca="false">'Cust Extract'!C70</f>
        <v>SCL</v>
      </c>
      <c r="D85" s="0" t="str">
        <f aca="false">'Cust Extract'!D70</f>
        <v>M</v>
      </c>
      <c r="E85" s="13" t="n">
        <f aca="false">'Cust Extract'!E70</f>
        <v>36831</v>
      </c>
      <c r="G85" s="14" t="n">
        <f aca="false">'Cust Extract'!H70</f>
        <v>151.0001</v>
      </c>
      <c r="H85" s="0" t="str">
        <f aca="false">'Cust Extract'!G70</f>
        <v>E</v>
      </c>
    </row>
    <row r="86" customFormat="false" ht="12.75" hidden="true" customHeight="false" outlineLevel="0" collapsed="false">
      <c r="A86" s="0" t="str">
        <f aca="false">'Cust Extract'!B83</f>
        <v>08/2000</v>
      </c>
      <c r="B86" s="0" t="str">
        <f aca="false">'Cust Extract'!A83</f>
        <v>CAISO</v>
      </c>
      <c r="C86" s="0" t="str">
        <f aca="false">'Cust Extract'!C83</f>
        <v>Wheelabrat</v>
      </c>
      <c r="D86" s="0" t="str">
        <f aca="false">'Cust Extract'!D83</f>
        <v>A</v>
      </c>
      <c r="E86" s="13" t="n">
        <f aca="false">'Cust Extract'!E83</f>
        <v>36831</v>
      </c>
      <c r="G86" s="14" t="n">
        <f aca="false">'Cust Extract'!H83</f>
        <v>384967.458991175</v>
      </c>
      <c r="H86" s="0" t="str">
        <f aca="false">'Cust Extract'!G83</f>
        <v>E</v>
      </c>
    </row>
    <row r="87" customFormat="false" ht="12.75" hidden="true" customHeight="false" outlineLevel="0" collapsed="false">
      <c r="A87" s="0" t="str">
        <f aca="false">'Cust Extract'!B84</f>
        <v>08/2000</v>
      </c>
      <c r="B87" s="0" t="str">
        <f aca="false">'Cust Extract'!A84</f>
        <v>CAISO</v>
      </c>
      <c r="C87" s="0" t="str">
        <f aca="false">'Cust Extract'!C84</f>
        <v>Wheelabrat</v>
      </c>
      <c r="D87" s="0" t="str">
        <f aca="false">'Cust Extract'!D84</f>
        <v>E</v>
      </c>
      <c r="E87" s="13" t="n">
        <f aca="false">'Cust Extract'!E84</f>
        <v>36739</v>
      </c>
      <c r="G87" s="14" t="n">
        <f aca="false">'Cust Extract'!H84</f>
        <v>377809.939188243</v>
      </c>
      <c r="H87" s="0" t="str">
        <f aca="false">'Cust Extract'!G84</f>
        <v>E</v>
      </c>
    </row>
    <row r="88" customFormat="false" ht="12.75" hidden="false" customHeight="false" outlineLevel="0" collapsed="false">
      <c r="A88" s="0" t="str">
        <f aca="false">'Cust Extract'!B82</f>
        <v>08/2000</v>
      </c>
      <c r="B88" s="0" t="str">
        <f aca="false">'Cust Extract'!A82</f>
        <v>CAISO</v>
      </c>
      <c r="C88" s="0" t="str">
        <f aca="false">'Cust Extract'!C82</f>
        <v>VEA</v>
      </c>
      <c r="D88" s="0" t="str">
        <f aca="false">'Cust Extract'!D82</f>
        <v>M</v>
      </c>
      <c r="E88" s="13" t="n">
        <f aca="false">'Cust Extract'!E82</f>
        <v>36831</v>
      </c>
      <c r="G88" s="14" t="n">
        <f aca="false">'Cust Extract'!H82</f>
        <v>64.0827</v>
      </c>
      <c r="H88" s="0" t="str">
        <f aca="false">'Cust Extract'!G82</f>
        <v>E</v>
      </c>
    </row>
    <row r="89" customFormat="false" ht="12.75" hidden="true" customHeight="false" outlineLevel="0" collapsed="false">
      <c r="A89" s="0" t="str">
        <f aca="false">'Cust Extract'!B86</f>
        <v>08/2000</v>
      </c>
      <c r="B89" s="0" t="str">
        <f aca="false">'Cust Extract'!A86</f>
        <v>CAISO</v>
      </c>
      <c r="C89" s="0" t="str">
        <f aca="false">'Cust Extract'!C86</f>
        <v>WheelSHAST</v>
      </c>
      <c r="D89" s="0" t="str">
        <f aca="false">'Cust Extract'!D86</f>
        <v>A</v>
      </c>
      <c r="E89" s="13" t="n">
        <f aca="false">'Cust Extract'!E86</f>
        <v>36831</v>
      </c>
      <c r="G89" s="14" t="n">
        <f aca="false">'Cust Extract'!H86</f>
        <v>15389.9398125728</v>
      </c>
      <c r="H89" s="0" t="str">
        <f aca="false">'Cust Extract'!G86</f>
        <v>E</v>
      </c>
    </row>
    <row r="90" customFormat="false" ht="12.75" hidden="true" customHeight="false" outlineLevel="0" collapsed="false">
      <c r="A90" s="0" t="str">
        <f aca="false">'Cust Extract'!B87</f>
        <v>08/2000</v>
      </c>
      <c r="B90" s="0" t="str">
        <f aca="false">'Cust Extract'!A87</f>
        <v>CAISO</v>
      </c>
      <c r="C90" s="0" t="str">
        <f aca="false">'Cust Extract'!C87</f>
        <v>Willamette</v>
      </c>
      <c r="D90" s="0" t="str">
        <f aca="false">'Cust Extract'!D87</f>
        <v>A</v>
      </c>
      <c r="E90" s="13" t="n">
        <f aca="false">'Cust Extract'!E87</f>
        <v>36831</v>
      </c>
      <c r="G90" s="14" t="n">
        <f aca="false">'Cust Extract'!H87</f>
        <v>5643.34138811718</v>
      </c>
      <c r="H90" s="0" t="str">
        <f aca="false">'Cust Extract'!G87</f>
        <v>E</v>
      </c>
    </row>
    <row r="91" customFormat="false" ht="12.75" hidden="true" customHeight="false" outlineLevel="0" collapsed="false">
      <c r="A91" s="0" t="str">
        <f aca="false">'Cust Extract'!B88</f>
        <v>08/2000</v>
      </c>
      <c r="B91" s="0" t="str">
        <f aca="false">'Cust Extract'!A88</f>
        <v>CAISO</v>
      </c>
      <c r="C91" s="0" t="str">
        <f aca="false">'Cust Extract'!C88</f>
        <v>Willamette</v>
      </c>
      <c r="D91" s="0" t="str">
        <f aca="false">'Cust Extract'!D88</f>
        <v>E</v>
      </c>
      <c r="E91" s="13" t="n">
        <f aca="false">'Cust Extract'!E88</f>
        <v>36739</v>
      </c>
      <c r="G91" s="14" t="n">
        <f aca="false">'Cust Extract'!H88</f>
        <v>5730.67739417152</v>
      </c>
      <c r="H91" s="0" t="str">
        <f aca="false">'Cust Extract'!G88</f>
        <v>E</v>
      </c>
    </row>
    <row r="92" customFormat="false" ht="12.75" hidden="false" customHeight="false" outlineLevel="0" collapsed="false">
      <c r="E92" s="13"/>
      <c r="F92" s="0" t="s">
        <v>59</v>
      </c>
      <c r="G92" s="14" t="n">
        <f aca="false">G4+G10+G17+G22+G25+G28+G33+G36+G39+G41</f>
        <v>1322388.6366</v>
      </c>
    </row>
    <row r="93" customFormat="false" ht="12.75" hidden="false" customHeight="false" outlineLevel="0" collapsed="false">
      <c r="E93" s="13"/>
      <c r="F93" s="0" t="s">
        <v>60</v>
      </c>
      <c r="G93" s="14" t="n">
        <f aca="false">G44+G47+G50+G56+G61+G68+G73+G80+G85+G88</f>
        <v>1322388.63659999</v>
      </c>
    </row>
    <row r="94" customFormat="false" ht="12.75" hidden="false" customHeight="false" outlineLevel="0" collapsed="false">
      <c r="E94" s="13"/>
      <c r="G94" s="14"/>
    </row>
    <row r="95" customFormat="false" ht="12.75" hidden="false" customHeight="false" outlineLevel="0" collapsed="false">
      <c r="E95" s="13"/>
      <c r="G95" s="14"/>
    </row>
    <row r="96" customFormat="false" ht="12.75" hidden="false" customHeight="false" outlineLevel="0" collapsed="false">
      <c r="E96" s="13"/>
      <c r="G96" s="14"/>
    </row>
    <row r="97" customFormat="false" ht="12.75" hidden="false" customHeight="false" outlineLevel="0" collapsed="false">
      <c r="E97" s="13"/>
      <c r="G97" s="14"/>
    </row>
    <row r="98" customFormat="false" ht="12.75" hidden="false" customHeight="false" outlineLevel="0" collapsed="false">
      <c r="E98" s="13"/>
      <c r="G98" s="14"/>
    </row>
    <row r="99" customFormat="false" ht="12.75" hidden="false" customHeight="false" outlineLevel="0" collapsed="false">
      <c r="E99" s="13"/>
      <c r="G99" s="14"/>
    </row>
  </sheetData>
  <autoFilter ref="A1:J91">
    <filterColumn colId="3">
      <filters>
        <filter val="M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2001-04-24T18:37:33Z</dcterms:created>
  <dc:creator>jreyes4</dc:creator>
  <dc:description/>
  <dc:language>en-US</dc:language>
  <cp:lastModifiedBy>jreyes4</cp:lastModifiedBy>
  <dcterms:modified xsi:type="dcterms:W3CDTF">2001-04-24T20:51:14Z</dcterms:modified>
  <cp:revision>0</cp:revision>
  <dc:subject/>
  <dc:title/>
</cp:coreProperties>
</file>