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Sheet1!$A$1:$J$363</definedName>
    <definedName function="false" hidden="false" localSheetId="0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<sst xmlns="http://schemas.openxmlformats.org/spreadsheetml/2006/main" count="12" uniqueCount="8">
  <si>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YTD</t>
  </si>
  <si>
    <t xml:space="preserve">LTD</t>
  </si>
  <si>
    <t xml:space="preserve">ADDITIONAL</t>
  </si>
  <si>
    <t xml:space="preserve">PMT #</t>
  </si>
  <si>
    <t xml:space="preserve">DATE</t>
  </si>
  <si>
    <t xml:space="preserve">INTEREST</t>
  </si>
  <si>
    <t xml:space="preserve">PRINCIPAL</t>
  </si>
  <si>
    <t xml:space="preserve">BALANCE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</si>
</sst>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[$-409]mmm\-yy"/>
    <numFmt numFmtId="167" formatCode="#,##0.00"/>
    <numFmt numFmtId="168" formatCode="0.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true" outlineLevel="0" max="4" min="2" style="1" width="8.14"/>
    <col collapsed="false" customWidth="true" hidden="false" outlineLevel="0" max="5" min="5" style="2" width="7.14"/>
    <col collapsed="false" customWidth="true" hidden="false" outlineLevel="0" max="6" min="6" style="3" width="11.7"/>
    <col collapsed="false" customWidth="true" hidden="false" outlineLevel="0" max="7" min="7" style="3" width="12.85"/>
    <col collapsed="false" customWidth="true" hidden="false" outlineLevel="0" max="8" min="8" style="3" width="11.7"/>
    <col collapsed="false" customWidth="true" hidden="false" outlineLevel="0" max="9" min="9" style="3" width="12.85"/>
    <col collapsed="false" customWidth="true" hidden="false" outlineLevel="0" max="10" min="10" style="3" width="11.56"/>
    <col collapsed="false" customWidth="true" hidden="false" outlineLevel="0" max="11" min="11" style="3" width="2.56"/>
    <col collapsed="false" customWidth="true" hidden="false" outlineLevel="0" max="12" min="12" style="4" width="14.28"/>
    <col collapsed="false" customWidth="true" hidden="false" outlineLevel="0" max="13" min="13" style="5" width="11.56"/>
  </cols>
  <sheetData>
    <row r="1" customFormat="false" ht="12.75" hidden="false" customHeight="false" outlineLevel="0" collapsed="false">
      <c r="A1" s="6"/>
      <c r="B1" s="6"/>
      <c r="C1" s="6"/>
      <c r="D1" s="6"/>
      <c r="E1" s="7"/>
      <c r="F1" s="8" t="n">
        <v>0.07</v>
      </c>
      <c r="G1" s="9" t="n">
        <f aca="false">PMT(F1/12,360,J3)*-1</f>
        <v>1123.69591435764</v>
      </c>
      <c r="H1" s="9" t="s">
        <v>0</v>
      </c>
      <c r="I1" s="9" t="s">
        <v>1</v>
      </c>
      <c r="J1" s="9"/>
      <c r="K1" s="9"/>
      <c r="L1" s="9" t="s">
        <v>2</v>
      </c>
      <c r="M1" s="10"/>
    </row>
    <row r="2" customFormat="false" ht="12.75" hidden="false" customHeight="false" outlineLevel="0" collapsed="false">
      <c r="A2" s="11" t="s">
        <v>3</v>
      </c>
      <c r="B2" s="12" t="n">
        <v>24563</v>
      </c>
      <c r="C2" s="12" t="n">
        <v>33695</v>
      </c>
      <c r="D2" s="12" t="n">
        <v>34731</v>
      </c>
      <c r="E2" s="12" t="s">
        <v>4</v>
      </c>
      <c r="F2" s="13" t="s">
        <v>5</v>
      </c>
      <c r="G2" s="13" t="s">
        <v>6</v>
      </c>
      <c r="H2" s="13" t="s">
        <v>5</v>
      </c>
      <c r="I2" s="13" t="s">
        <v>6</v>
      </c>
      <c r="J2" s="13" t="s">
        <v>7</v>
      </c>
      <c r="K2" s="14"/>
      <c r="L2" s="9" t="s">
        <v>6</v>
      </c>
      <c r="M2" s="10" t="s">
        <v>7</v>
      </c>
    </row>
    <row r="3" customFormat="false" ht="12.75" hidden="false" customHeight="false" outlineLevel="0" collapsed="false">
      <c r="A3" s="15"/>
      <c r="B3" s="15"/>
      <c r="C3" s="15"/>
      <c r="D3" s="15"/>
      <c r="E3" s="16"/>
      <c r="F3" s="17"/>
      <c r="G3" s="17"/>
      <c r="H3" s="17"/>
      <c r="I3" s="17"/>
      <c r="J3" s="17" t="n">
        <v>168900</v>
      </c>
      <c r="K3" s="17"/>
      <c r="M3" s="18" t="n">
        <f aca="false">J3</f>
        <v>168900</v>
      </c>
      <c r="O3" s="5" t="n">
        <f aca="false">177800*0.8</f>
        <v>142240</v>
      </c>
    </row>
    <row r="4" customFormat="false" ht="12.75" hidden="false" customHeight="false" outlineLevel="0" collapsed="false">
      <c r="A4" s="1" t="n">
        <v>1</v>
      </c>
      <c r="B4" s="1" t="n">
        <f aca="false">(E4-$B$2-180)/365</f>
        <v>31.8630136986301</v>
      </c>
      <c r="C4" s="1" t="n">
        <f aca="false">(E4-$C$2-180)/365</f>
        <v>6.84383561643836</v>
      </c>
      <c r="D4" s="1" t="n">
        <f aca="false">(E4-$D$2-180)/365</f>
        <v>4.0054794520548</v>
      </c>
      <c r="E4" s="2" t="n">
        <v>36373</v>
      </c>
      <c r="F4" s="3" t="n">
        <f aca="false">IPMT($F$1/12,A4,360,$J$3)*-1</f>
        <v>985.25</v>
      </c>
      <c r="G4" s="3" t="n">
        <f aca="false">PPMT($F$1/12,A4,360,$J$3)*-1</f>
        <v>138.445914357641</v>
      </c>
      <c r="H4" s="17" t="n">
        <f aca="false">H3+F4</f>
        <v>985.25</v>
      </c>
      <c r="I4" s="17" t="n">
        <f aca="false">I3+G4</f>
        <v>138.445914357641</v>
      </c>
      <c r="J4" s="3" t="n">
        <f aca="false">J3-G4</f>
        <v>168761.554085642</v>
      </c>
      <c r="M4" s="18" t="n">
        <f aca="false">M3-G4-L4</f>
        <v>168761.554085642</v>
      </c>
    </row>
    <row r="5" customFormat="false" ht="12.75" hidden="false" customHeight="false" outlineLevel="0" collapsed="false">
      <c r="A5" s="1" t="n">
        <v>2</v>
      </c>
      <c r="B5" s="1" t="n">
        <f aca="false">(E5-$B$2-180)/365</f>
        <v>31.9479452054795</v>
      </c>
      <c r="C5" s="1" t="n">
        <f aca="false">(E5-$C$2-180)/365</f>
        <v>6.92876712328767</v>
      </c>
      <c r="D5" s="1" t="n">
        <f aca="false">(E5-$D$2-180)/365</f>
        <v>4.09041095890411</v>
      </c>
      <c r="E5" s="2" t="n">
        <v>36404</v>
      </c>
      <c r="F5" s="3" t="n">
        <f aca="false">IPMT($F$1/12,A5,360,$J$3)*-1</f>
        <v>984.442398832914</v>
      </c>
      <c r="G5" s="3" t="n">
        <f aca="false">PPMT($F$1/12,A5,360,$J$3)*-1</f>
        <v>139.253515524727</v>
      </c>
      <c r="H5" s="17" t="n">
        <f aca="false">H4+F5</f>
        <v>1969.69239883291</v>
      </c>
      <c r="I5" s="17" t="n">
        <f aca="false">I4+G5</f>
        <v>277.699429882367</v>
      </c>
      <c r="J5" s="3" t="n">
        <f aca="false">J4-G5</f>
        <v>168622.300570118</v>
      </c>
      <c r="M5" s="18" t="n">
        <f aca="false">M4-G5-L5</f>
        <v>168622.300570118</v>
      </c>
    </row>
    <row r="6" customFormat="false" ht="12.75" hidden="false" customHeight="false" outlineLevel="0" collapsed="false">
      <c r="A6" s="1" t="n">
        <v>3</v>
      </c>
      <c r="B6" s="1" t="n">
        <f aca="false">(E6-$B$2-180)/365</f>
        <v>32.0301369863014</v>
      </c>
      <c r="C6" s="1" t="n">
        <f aca="false">(E6-$C$2-180)/365</f>
        <v>7.01095890410959</v>
      </c>
      <c r="D6" s="1" t="n">
        <f aca="false">(E6-$D$2-180)/365</f>
        <v>4.17260273972603</v>
      </c>
      <c r="E6" s="2" t="n">
        <v>36434</v>
      </c>
      <c r="F6" s="3" t="n">
        <f aca="false">IPMT($F$1/12,A6,360,$J$3)*-1</f>
        <v>983.63008665902</v>
      </c>
      <c r="G6" s="3" t="n">
        <f aca="false">PPMT($F$1/12,A6,360,$J$3)*-1</f>
        <v>140.065827698621</v>
      </c>
      <c r="H6" s="17" t="n">
        <f aca="false">H5+F6</f>
        <v>2953.32248549193</v>
      </c>
      <c r="I6" s="17" t="n">
        <f aca="false">I5+G6</f>
        <v>417.765257580988</v>
      </c>
      <c r="J6" s="3" t="n">
        <f aca="false">J5-G6</f>
        <v>168482.234742419</v>
      </c>
      <c r="M6" s="18" t="n">
        <f aca="false">M5-G6-L6</f>
        <v>168482.234742419</v>
      </c>
    </row>
    <row r="7" customFormat="false" ht="12.75" hidden="false" customHeight="false" outlineLevel="0" collapsed="false">
      <c r="A7" s="1" t="n">
        <v>4</v>
      </c>
      <c r="B7" s="1" t="n">
        <f aca="false">(E7-$B$2-180)/365</f>
        <v>32.1150684931507</v>
      </c>
      <c r="C7" s="1" t="n">
        <f aca="false">(E7-$C$2-180)/365</f>
        <v>7.0958904109589</v>
      </c>
      <c r="D7" s="1" t="n">
        <f aca="false">(E7-$D$2-180)/365</f>
        <v>4.25753424657534</v>
      </c>
      <c r="E7" s="2" t="n">
        <v>36465</v>
      </c>
      <c r="F7" s="3" t="n">
        <f aca="false">IPMT($F$1/12,A7,360,$J$3)*-1</f>
        <v>982.813035997444</v>
      </c>
      <c r="G7" s="3" t="n">
        <f aca="false">PPMT($F$1/12,A7,360,$J$3)*-1</f>
        <v>140.882878360196</v>
      </c>
      <c r="H7" s="17" t="n">
        <f aca="false">H6+F7</f>
        <v>3936.13552148938</v>
      </c>
      <c r="I7" s="17" t="n">
        <f aca="false">I6+G7</f>
        <v>558.648135941185</v>
      </c>
      <c r="J7" s="3" t="n">
        <f aca="false">J6-G7</f>
        <v>168341.351864059</v>
      </c>
      <c r="M7" s="18" t="n">
        <f aca="false">M6-G7-L7</f>
        <v>168341.351864059</v>
      </c>
    </row>
    <row r="8" customFormat="false" ht="12.75" hidden="false" customHeight="false" outlineLevel="0" collapsed="false">
      <c r="A8" s="1" t="n">
        <v>5</v>
      </c>
      <c r="B8" s="1" t="n">
        <f aca="false">(E8-$B$2-180)/365</f>
        <v>32.1972602739726</v>
      </c>
      <c r="C8" s="1" t="n">
        <f aca="false">(E8-$C$2-180)/365</f>
        <v>7.17808219178082</v>
      </c>
      <c r="D8" s="1" t="n">
        <f aca="false">(E8-$D$2-180)/365</f>
        <v>4.33972602739726</v>
      </c>
      <c r="E8" s="2" t="n">
        <v>36495</v>
      </c>
      <c r="F8" s="3" t="n">
        <f aca="false">IPMT($F$1/12,A8,360,$J$3)*-1</f>
        <v>981.99121920701</v>
      </c>
      <c r="G8" s="3" t="n">
        <f aca="false">PPMT($F$1/12,A8,360,$J$3)*-1</f>
        <v>141.704695150631</v>
      </c>
      <c r="H8" s="17" t="n">
        <f aca="false">H7+F8</f>
        <v>4918.12674069639</v>
      </c>
      <c r="I8" s="17" t="n">
        <f aca="false">I7+G8</f>
        <v>700.352831091815</v>
      </c>
      <c r="J8" s="3" t="n">
        <f aca="false">J7-G8</f>
        <v>168199.647168908</v>
      </c>
      <c r="M8" s="18" t="n">
        <f aca="false">M7-G8-L8</f>
        <v>168199.647168908</v>
      </c>
    </row>
    <row r="9" customFormat="false" ht="12.75" hidden="false" customHeight="false" outlineLevel="0" collapsed="false">
      <c r="A9" s="1" t="n">
        <v>6</v>
      </c>
      <c r="B9" s="1" t="n">
        <f aca="false">(E9-$B$2-180)/365</f>
        <v>32.2821917808219</v>
      </c>
      <c r="C9" s="1" t="n">
        <f aca="false">(E9-$C$2-180)/365</f>
        <v>7.26301369863014</v>
      </c>
      <c r="D9" s="1" t="n">
        <f aca="false">(E9-$D$2-180)/365</f>
        <v>4.42465753424658</v>
      </c>
      <c r="E9" s="2" t="n">
        <v>36526</v>
      </c>
      <c r="F9" s="3" t="n">
        <f aca="false">IPMT($F$1/12,A9,360,$J$3)*-1</f>
        <v>981.164608485298</v>
      </c>
      <c r="G9" s="3" t="n">
        <f aca="false">PPMT($F$1/12,A9,360,$J$3)*-1</f>
        <v>142.531305872343</v>
      </c>
      <c r="H9" s="17" t="n">
        <f aca="false">F9</f>
        <v>981.164608485298</v>
      </c>
      <c r="I9" s="17" t="n">
        <f aca="false">I8+G9</f>
        <v>842.884136964158</v>
      </c>
      <c r="J9" s="3" t="n">
        <f aca="false">J8-G9</f>
        <v>168057.115863036</v>
      </c>
      <c r="M9" s="18" t="n">
        <f aca="false">M8-G9-L9</f>
        <v>168057.115863036</v>
      </c>
    </row>
    <row r="10" customFormat="false" ht="12.75" hidden="false" customHeight="false" outlineLevel="0" collapsed="false">
      <c r="A10" s="1" t="n">
        <v>7</v>
      </c>
      <c r="B10" s="1" t="n">
        <f aca="false">(E10-$B$2-180)/365</f>
        <v>32.3671232876712</v>
      </c>
      <c r="C10" s="1" t="n">
        <f aca="false">(E10-$C$2-180)/365</f>
        <v>7.34794520547945</v>
      </c>
      <c r="D10" s="1" t="n">
        <f aca="false">(E10-$D$2-180)/365</f>
        <v>4.50958904109589</v>
      </c>
      <c r="E10" s="2" t="n">
        <v>36557</v>
      </c>
      <c r="F10" s="3" t="n">
        <f aca="false">IPMT($F$1/12,A10,360,$J$3)*-1</f>
        <v>980.333175867709</v>
      </c>
      <c r="G10" s="3" t="n">
        <f aca="false">PPMT($F$1/12,A10,360,$J$3)*-1</f>
        <v>143.362738489931</v>
      </c>
      <c r="H10" s="17" t="n">
        <f aca="false">H9+F10</f>
        <v>1961.49778435301</v>
      </c>
      <c r="I10" s="17" t="n">
        <f aca="false">I9+G10</f>
        <v>986.246875454089</v>
      </c>
      <c r="J10" s="3" t="n">
        <f aca="false">J9-G10</f>
        <v>167913.753124546</v>
      </c>
      <c r="M10" s="18" t="n">
        <f aca="false">M9-G10-L10</f>
        <v>167913.753124546</v>
      </c>
    </row>
    <row r="11" customFormat="false" ht="12.75" hidden="false" customHeight="false" outlineLevel="0" collapsed="false">
      <c r="A11" s="1" t="n">
        <v>8</v>
      </c>
      <c r="B11" s="1" t="n">
        <f aca="false">(E11-$B$2-180)/365</f>
        <v>32.4465753424658</v>
      </c>
      <c r="C11" s="1" t="n">
        <f aca="false">(E11-$C$2-180)/365</f>
        <v>7.42739726027397</v>
      </c>
      <c r="D11" s="1" t="n">
        <f aca="false">(E11-$D$2-180)/365</f>
        <v>4.58904109589041</v>
      </c>
      <c r="E11" s="2" t="n">
        <v>36586</v>
      </c>
      <c r="F11" s="3" t="n">
        <f aca="false">IPMT($F$1/12,A11,360,$J$3)*-1</f>
        <v>979.496893226518</v>
      </c>
      <c r="G11" s="3" t="n">
        <f aca="false">PPMT($F$1/12,A11,360,$J$3)*-1</f>
        <v>144.199021131123</v>
      </c>
      <c r="H11" s="17" t="n">
        <f aca="false">H10+F11</f>
        <v>2940.99467757952</v>
      </c>
      <c r="I11" s="17" t="n">
        <f aca="false">I10+G11</f>
        <v>1130.44589658521</v>
      </c>
      <c r="J11" s="3" t="n">
        <f aca="false">J10-G11</f>
        <v>167769.554103415</v>
      </c>
      <c r="M11" s="18" t="n">
        <f aca="false">M10-G11-L11</f>
        <v>167769.554103415</v>
      </c>
    </row>
    <row r="12" customFormat="false" ht="12.75" hidden="false" customHeight="false" outlineLevel="0" collapsed="false">
      <c r="A12" s="1" t="n">
        <v>9</v>
      </c>
      <c r="B12" s="1" t="n">
        <f aca="false">(E12-$B$2-180)/365</f>
        <v>32.5315068493151</v>
      </c>
      <c r="C12" s="1" t="n">
        <f aca="false">(E12-$C$2-180)/365</f>
        <v>7.51232876712329</v>
      </c>
      <c r="D12" s="1" t="n">
        <f aca="false">(E12-$D$2-180)/365</f>
        <v>4.67397260273973</v>
      </c>
      <c r="E12" s="2" t="n">
        <v>36617</v>
      </c>
      <c r="F12" s="3" t="n">
        <f aca="false">IPMT($F$1/12,A12,360,$J$3)*-1</f>
        <v>978.65573226992</v>
      </c>
      <c r="G12" s="3" t="n">
        <f aca="false">PPMT($F$1/12,A12,360,$J$3)*-1</f>
        <v>145.040182087721</v>
      </c>
      <c r="H12" s="17" t="n">
        <f aca="false">H11+F12</f>
        <v>3919.65040984944</v>
      </c>
      <c r="I12" s="17" t="n">
        <f aca="false">I11+G12</f>
        <v>1275.48607867293</v>
      </c>
      <c r="J12" s="3" t="n">
        <f aca="false">J11-G12</f>
        <v>167624.513921327</v>
      </c>
      <c r="M12" s="18" t="n">
        <f aca="false">M11-G12-L12</f>
        <v>167624.513921327</v>
      </c>
    </row>
    <row r="13" customFormat="false" ht="12.75" hidden="false" customHeight="false" outlineLevel="0" collapsed="false">
      <c r="A13" s="1" t="n">
        <v>10</v>
      </c>
      <c r="B13" s="1" t="n">
        <f aca="false">(E13-$B$2-180)/365</f>
        <v>32.613698630137</v>
      </c>
      <c r="C13" s="1" t="n">
        <f aca="false">(E13-$C$2-180)/365</f>
        <v>7.59452054794521</v>
      </c>
      <c r="D13" s="1" t="n">
        <f aca="false">(E13-$D$2-180)/365</f>
        <v>4.75616438356164</v>
      </c>
      <c r="E13" s="2" t="n">
        <v>36647</v>
      </c>
      <c r="F13" s="3" t="n">
        <f aca="false">IPMT($F$1/12,A13,360,$J$3)*-1</f>
        <v>977.809664541075</v>
      </c>
      <c r="G13" s="3" t="n">
        <f aca="false">PPMT($F$1/12,A13,360,$J$3)*-1</f>
        <v>145.886249816566</v>
      </c>
      <c r="H13" s="17" t="n">
        <f aca="false">H12+F13</f>
        <v>4897.46007439052</v>
      </c>
      <c r="I13" s="17" t="n">
        <f aca="false">I12+G13</f>
        <v>1421.3723284895</v>
      </c>
      <c r="J13" s="3" t="n">
        <f aca="false">J12-G13</f>
        <v>167478.627671511</v>
      </c>
      <c r="M13" s="18" t="n">
        <f aca="false">M12-G13-L13</f>
        <v>167478.627671511</v>
      </c>
    </row>
    <row r="14" customFormat="false" ht="12.75" hidden="false" customHeight="false" outlineLevel="0" collapsed="false">
      <c r="A14" s="1" t="n">
        <v>11</v>
      </c>
      <c r="B14" s="1" t="n">
        <f aca="false">(E14-$B$2-180)/365</f>
        <v>32.6986301369863</v>
      </c>
      <c r="C14" s="1" t="n">
        <f aca="false">(E14-$C$2-180)/365</f>
        <v>7.67945205479452</v>
      </c>
      <c r="D14" s="1" t="n">
        <f aca="false">(E14-$D$2-180)/365</f>
        <v>4.84109589041096</v>
      </c>
      <c r="E14" s="2" t="n">
        <v>36678</v>
      </c>
      <c r="F14" s="3" t="n">
        <f aca="false">IPMT($F$1/12,A14,360,$J$3)*-1</f>
        <v>976.958661417145</v>
      </c>
      <c r="G14" s="3" t="n">
        <f aca="false">PPMT($F$1/12,A14,360,$J$3)*-1</f>
        <v>146.737252940496</v>
      </c>
      <c r="H14" s="17" t="n">
        <f aca="false">H13+F14</f>
        <v>5874.41873580766</v>
      </c>
      <c r="I14" s="17" t="n">
        <f aca="false">I13+G14</f>
        <v>1568.10958142999</v>
      </c>
      <c r="J14" s="3" t="n">
        <f aca="false">J13-G14</f>
        <v>167331.89041857</v>
      </c>
      <c r="M14" s="18" t="n">
        <f aca="false">M13-G14-L14</f>
        <v>167331.89041857</v>
      </c>
    </row>
    <row r="15" customFormat="false" ht="12.75" hidden="false" customHeight="false" outlineLevel="0" collapsed="false">
      <c r="A15" s="1" t="n">
        <v>12</v>
      </c>
      <c r="B15" s="1" t="n">
        <f aca="false">(E15-$B$2-180)/365</f>
        <v>32.7808219178082</v>
      </c>
      <c r="C15" s="1" t="n">
        <f aca="false">(E15-$C$2-180)/365</f>
        <v>7.76164383561644</v>
      </c>
      <c r="D15" s="1" t="n">
        <f aca="false">(E15-$D$2-180)/365</f>
        <v>4.92328767123288</v>
      </c>
      <c r="E15" s="2" t="n">
        <v>36708</v>
      </c>
      <c r="F15" s="3" t="n">
        <f aca="false">IPMT($F$1/12,A15,360,$J$3)*-1</f>
        <v>976.102694108325</v>
      </c>
      <c r="G15" s="3" t="n">
        <f aca="false">PPMT($F$1/12,A15,360,$J$3)*-1</f>
        <v>147.593220249316</v>
      </c>
      <c r="H15" s="17" t="n">
        <f aca="false">H14+F15</f>
        <v>6850.52142991599</v>
      </c>
      <c r="I15" s="17" t="n">
        <f aca="false">I14+G15</f>
        <v>1715.70280167931</v>
      </c>
      <c r="J15" s="3" t="n">
        <f aca="false">J14-G15</f>
        <v>167184.297198321</v>
      </c>
      <c r="M15" s="18" t="n">
        <f aca="false">M14-G15-L15</f>
        <v>167184.297198321</v>
      </c>
    </row>
    <row r="16" customFormat="false" ht="12.75" hidden="false" customHeight="false" outlineLevel="0" collapsed="false">
      <c r="A16" s="1" t="n">
        <v>13</v>
      </c>
      <c r="B16" s="1" t="n">
        <f aca="false">(E16-$B$2-180)/365</f>
        <v>32.8657534246575</v>
      </c>
      <c r="C16" s="1" t="n">
        <f aca="false">(E16-$C$2-180)/365</f>
        <v>7.84657534246575</v>
      </c>
      <c r="D16" s="1" t="n">
        <f aca="false">(E16-$D$2-180)/365</f>
        <v>5.00821917808219</v>
      </c>
      <c r="E16" s="2" t="n">
        <v>36739</v>
      </c>
      <c r="F16" s="3" t="n">
        <f aca="false">IPMT($F$1/12,A16,360,$J$3)*-1</f>
        <v>975.241733656871</v>
      </c>
      <c r="G16" s="3" t="n">
        <f aca="false">PPMT($F$1/12,A16,360,$J$3)*-1</f>
        <v>148.45418070077</v>
      </c>
      <c r="H16" s="17" t="n">
        <f aca="false">H15+F16</f>
        <v>7825.76316357286</v>
      </c>
      <c r="I16" s="17" t="n">
        <f aca="false">I15+G16</f>
        <v>1864.15698238008</v>
      </c>
      <c r="J16" s="3" t="n">
        <f aca="false">J15-G16</f>
        <v>167035.84301762</v>
      </c>
      <c r="M16" s="18" t="n">
        <f aca="false">M15-G16-L16</f>
        <v>167035.84301762</v>
      </c>
    </row>
    <row r="17" customFormat="false" ht="12.75" hidden="false" customHeight="false" outlineLevel="0" collapsed="false">
      <c r="A17" s="1" t="n">
        <v>14</v>
      </c>
      <c r="B17" s="1" t="n">
        <f aca="false">(E17-$B$2-180)/365</f>
        <v>32.9506849315069</v>
      </c>
      <c r="C17" s="1" t="n">
        <f aca="false">(E17-$C$2-180)/365</f>
        <v>7.93150684931507</v>
      </c>
      <c r="D17" s="1" t="n">
        <f aca="false">(E17-$D$2-180)/365</f>
        <v>5.09315068493151</v>
      </c>
      <c r="E17" s="2" t="n">
        <v>36770</v>
      </c>
      <c r="F17" s="3" t="n">
        <f aca="false">IPMT($F$1/12,A17,360,$J$3)*-1</f>
        <v>974.375750936116</v>
      </c>
      <c r="G17" s="3" t="n">
        <f aca="false">PPMT($F$1/12,A17,360,$J$3)*-1</f>
        <v>149.320163421524</v>
      </c>
      <c r="H17" s="17" t="n">
        <f aca="false">H16+F17</f>
        <v>8800.13891450898</v>
      </c>
      <c r="I17" s="17" t="n">
        <f aca="false">I16+G17</f>
        <v>2013.4771458016</v>
      </c>
      <c r="J17" s="3" t="n">
        <f aca="false">J16-G17</f>
        <v>166886.522854198</v>
      </c>
      <c r="M17" s="18" t="n">
        <f aca="false">M16-G17-L17</f>
        <v>166886.522854198</v>
      </c>
    </row>
    <row r="18" customFormat="false" ht="12.75" hidden="false" customHeight="false" outlineLevel="0" collapsed="false">
      <c r="A18" s="1" t="n">
        <v>15</v>
      </c>
      <c r="B18" s="1" t="n">
        <f aca="false">(E18-$B$2-180)/365</f>
        <v>33.0328767123288</v>
      </c>
      <c r="C18" s="1" t="n">
        <f aca="false">(E18-$C$2-180)/365</f>
        <v>8.01369863013699</v>
      </c>
      <c r="D18" s="1" t="n">
        <f aca="false">(E18-$D$2-180)/365</f>
        <v>5.17534246575343</v>
      </c>
      <c r="E18" s="2" t="n">
        <v>36800</v>
      </c>
      <c r="F18" s="3" t="n">
        <f aca="false">IPMT($F$1/12,A18,360,$J$3)*-1</f>
        <v>973.504716649491</v>
      </c>
      <c r="G18" s="3" t="n">
        <f aca="false">PPMT($F$1/12,A18,360,$J$3)*-1</f>
        <v>150.19119770815</v>
      </c>
      <c r="H18" s="17" t="n">
        <f aca="false">H17+F18</f>
        <v>9773.64363115847</v>
      </c>
      <c r="I18" s="17" t="n">
        <f aca="false">I17+G18</f>
        <v>2163.66834350975</v>
      </c>
      <c r="J18" s="3" t="n">
        <f aca="false">J17-G18</f>
        <v>166736.33165649</v>
      </c>
      <c r="M18" s="18" t="n">
        <f aca="false">M17-G18-L18</f>
        <v>166736.33165649</v>
      </c>
    </row>
    <row r="19" customFormat="false" ht="12.75" hidden="false" customHeight="false" outlineLevel="0" collapsed="false">
      <c r="A19" s="1" t="n">
        <v>16</v>
      </c>
      <c r="B19" s="1" t="n">
        <f aca="false">(E19-$B$2-180)/365</f>
        <v>33.1178082191781</v>
      </c>
      <c r="C19" s="1" t="n">
        <f aca="false">(E19-$C$2-180)/365</f>
        <v>8.0986301369863</v>
      </c>
      <c r="D19" s="1" t="n">
        <f aca="false">(E19-$D$2-180)/365</f>
        <v>5.26027397260274</v>
      </c>
      <c r="E19" s="2" t="n">
        <v>36831</v>
      </c>
      <c r="F19" s="3" t="n">
        <f aca="false">IPMT($F$1/12,A19,360,$J$3)*-1</f>
        <v>972.628601329526</v>
      </c>
      <c r="G19" s="3" t="n">
        <f aca="false">PPMT($F$1/12,A19,360,$J$3)*-1</f>
        <v>151.067313028114</v>
      </c>
      <c r="H19" s="17" t="n">
        <f aca="false">H18+F19</f>
        <v>10746.272232488</v>
      </c>
      <c r="I19" s="17" t="n">
        <f aca="false">I18+G19</f>
        <v>2314.73565653787</v>
      </c>
      <c r="J19" s="3" t="n">
        <f aca="false">J18-G19</f>
        <v>166585.264343462</v>
      </c>
      <c r="M19" s="18" t="n">
        <f aca="false">M18-G19-L19</f>
        <v>166585.264343462</v>
      </c>
    </row>
    <row r="20" customFormat="false" ht="12.75" hidden="false" customHeight="false" outlineLevel="0" collapsed="false">
      <c r="A20" s="1" t="n">
        <v>17</v>
      </c>
      <c r="B20" s="1" t="n">
        <f aca="false">(E20-$B$2-180)/365</f>
        <v>33.2</v>
      </c>
      <c r="C20" s="1" t="n">
        <f aca="false">(E20-$C$2-180)/365</f>
        <v>8.18082191780822</v>
      </c>
      <c r="D20" s="1" t="n">
        <f aca="false">(E20-$D$2-180)/365</f>
        <v>5.34246575342466</v>
      </c>
      <c r="E20" s="2" t="n">
        <v>36861</v>
      </c>
      <c r="F20" s="3" t="n">
        <f aca="false">IPMT($F$1/12,A20,360,$J$3)*-1</f>
        <v>971.747375336862</v>
      </c>
      <c r="G20" s="3" t="n">
        <f aca="false">PPMT($F$1/12,A20,360,$J$3)*-1</f>
        <v>151.948539020778</v>
      </c>
      <c r="H20" s="17" t="n">
        <f aca="false">H19+F20</f>
        <v>11718.0196078249</v>
      </c>
      <c r="I20" s="17" t="n">
        <f aca="false">I19+G20</f>
        <v>2466.68419555865</v>
      </c>
      <c r="J20" s="3" t="n">
        <f aca="false">J19-G20</f>
        <v>166433.315804441</v>
      </c>
      <c r="M20" s="18" t="n">
        <f aca="false">M19-G20-L20</f>
        <v>166433.315804441</v>
      </c>
    </row>
    <row r="21" customFormat="false" ht="12.75" hidden="false" customHeight="false" outlineLevel="0" collapsed="false">
      <c r="A21" s="1" t="n">
        <v>18</v>
      </c>
      <c r="B21" s="1" t="n">
        <f aca="false">(E21-$B$2-180)/365</f>
        <v>33.2849315068493</v>
      </c>
      <c r="C21" s="1" t="n">
        <f aca="false">(E21-$C$2-180)/365</f>
        <v>8.26575342465753</v>
      </c>
      <c r="D21" s="1" t="n">
        <f aca="false">(E21-$D$2-180)/365</f>
        <v>5.42739726027397</v>
      </c>
      <c r="E21" s="2" t="n">
        <v>36892</v>
      </c>
      <c r="F21" s="3" t="n">
        <f aca="false">IPMT($F$1/12,A21,360,$J$3)*-1</f>
        <v>970.861008859241</v>
      </c>
      <c r="G21" s="3" t="n">
        <f aca="false">PPMT($F$1/12,A21,360,$J$3)*-1</f>
        <v>152.834905498399</v>
      </c>
      <c r="H21" s="17" t="n">
        <f aca="false">F21</f>
        <v>970.861008859241</v>
      </c>
      <c r="I21" s="17" t="n">
        <f aca="false">I20+G21</f>
        <v>2619.51910105705</v>
      </c>
      <c r="J21" s="3" t="n">
        <f aca="false">J20-G21</f>
        <v>166280.480898943</v>
      </c>
      <c r="M21" s="18" t="n">
        <f aca="false">M20-G21-L21</f>
        <v>166280.480898943</v>
      </c>
    </row>
    <row r="22" customFormat="false" ht="12.75" hidden="false" customHeight="false" outlineLevel="0" collapsed="false">
      <c r="A22" s="1" t="n">
        <v>19</v>
      </c>
      <c r="B22" s="1" t="n">
        <f aca="false">(E22-$B$2-180)/365</f>
        <v>33.3698630136986</v>
      </c>
      <c r="C22" s="1" t="n">
        <f aca="false">(E22-$C$2-180)/365</f>
        <v>8.35068493150685</v>
      </c>
      <c r="D22" s="1" t="n">
        <f aca="false">(E22-$D$2-180)/365</f>
        <v>5.51232876712329</v>
      </c>
      <c r="E22" s="2" t="n">
        <v>36923</v>
      </c>
      <c r="F22" s="3" t="n">
        <f aca="false">IPMT($F$1/12,A22,360,$J$3)*-1</f>
        <v>969.969471910501</v>
      </c>
      <c r="G22" s="3" t="n">
        <f aca="false">PPMT($F$1/12,A22,360,$J$3)*-1</f>
        <v>153.72644244714</v>
      </c>
      <c r="H22" s="17" t="n">
        <f aca="false">H21+F22</f>
        <v>1940.83048076974</v>
      </c>
      <c r="I22" s="17" t="n">
        <f aca="false">I21+G22</f>
        <v>2773.24554350419</v>
      </c>
      <c r="J22" s="3" t="n">
        <f aca="false">J21-G22</f>
        <v>166126.754456496</v>
      </c>
      <c r="M22" s="18" t="n">
        <f aca="false">M21-G22-L22</f>
        <v>166126.754456496</v>
      </c>
    </row>
    <row r="23" customFormat="false" ht="12.75" hidden="false" customHeight="false" outlineLevel="0" collapsed="false">
      <c r="A23" s="1" t="n">
        <v>20</v>
      </c>
      <c r="B23" s="1" t="n">
        <f aca="false">(E23-$B$2-180)/365</f>
        <v>33.4465753424658</v>
      </c>
      <c r="C23" s="1" t="n">
        <f aca="false">(E23-$C$2-180)/365</f>
        <v>8.42739726027397</v>
      </c>
      <c r="D23" s="1" t="n">
        <f aca="false">(E23-$D$2-180)/365</f>
        <v>5.58904109589041</v>
      </c>
      <c r="E23" s="2" t="n">
        <v>36951</v>
      </c>
      <c r="F23" s="3" t="n">
        <f aca="false">IPMT($F$1/12,A23,360,$J$3)*-1</f>
        <v>969.072734329559</v>
      </c>
      <c r="G23" s="3" t="n">
        <f aca="false">PPMT($F$1/12,A23,360,$J$3)*-1</f>
        <v>154.623180028082</v>
      </c>
      <c r="H23" s="17" t="n">
        <f aca="false">H22+F23</f>
        <v>2909.9032150993</v>
      </c>
      <c r="I23" s="17" t="n">
        <f aca="false">I22+G23</f>
        <v>2927.86872353227</v>
      </c>
      <c r="J23" s="3" t="n">
        <f aca="false">J22-G23</f>
        <v>165972.131276468</v>
      </c>
      <c r="M23" s="18" t="n">
        <f aca="false">M22-G23-L23</f>
        <v>165972.131276468</v>
      </c>
    </row>
    <row r="24" customFormat="false" ht="12.75" hidden="false" customHeight="false" outlineLevel="0" collapsed="false">
      <c r="A24" s="1" t="n">
        <v>21</v>
      </c>
      <c r="B24" s="1" t="n">
        <f aca="false">(E24-$B$2-180)/365</f>
        <v>33.5315068493151</v>
      </c>
      <c r="C24" s="1" t="n">
        <f aca="false">(E24-$C$2-180)/365</f>
        <v>8.51232876712329</v>
      </c>
      <c r="D24" s="1" t="n">
        <f aca="false">(E24-$D$2-180)/365</f>
        <v>5.67397260273973</v>
      </c>
      <c r="E24" s="2" t="n">
        <v>36982</v>
      </c>
      <c r="F24" s="3" t="n">
        <f aca="false">IPMT($F$1/12,A24,360,$J$3)*-1</f>
        <v>968.170765779395</v>
      </c>
      <c r="G24" s="3" t="n">
        <f aca="false">PPMT($F$1/12,A24,360,$J$3)*-1</f>
        <v>155.525148578245</v>
      </c>
      <c r="H24" s="17" t="n">
        <f aca="false">H23+F24</f>
        <v>3878.0739808787</v>
      </c>
      <c r="I24" s="17" t="n">
        <f aca="false">I23+G24</f>
        <v>3083.39387211051</v>
      </c>
      <c r="J24" s="3" t="n">
        <f aca="false">J23-G24</f>
        <v>165816.606127889</v>
      </c>
      <c r="M24" s="18" t="n">
        <f aca="false">M23-G24-L24</f>
        <v>165816.606127889</v>
      </c>
    </row>
    <row r="25" customFormat="false" ht="12.75" hidden="false" customHeight="false" outlineLevel="0" collapsed="false">
      <c r="A25" s="1" t="n">
        <v>22</v>
      </c>
      <c r="B25" s="1" t="n">
        <f aca="false">(E25-$B$2-180)/365</f>
        <v>33.613698630137</v>
      </c>
      <c r="C25" s="1" t="n">
        <f aca="false">(E25-$C$2-180)/365</f>
        <v>8.59452054794521</v>
      </c>
      <c r="D25" s="1" t="n">
        <f aca="false">(E25-$D$2-180)/365</f>
        <v>5.75616438356164</v>
      </c>
      <c r="E25" s="2" t="n">
        <v>37012</v>
      </c>
      <c r="F25" s="3" t="n">
        <f aca="false">IPMT($F$1/12,A25,360,$J$3)*-1</f>
        <v>967.263535746022</v>
      </c>
      <c r="G25" s="3" t="n">
        <f aca="false">PPMT($F$1/12,A25,360,$J$3)*-1</f>
        <v>156.432378611619</v>
      </c>
      <c r="H25" s="17" t="n">
        <f aca="false">H24+F25</f>
        <v>4845.33751662472</v>
      </c>
      <c r="I25" s="17" t="n">
        <f aca="false">I24+G25</f>
        <v>3239.82625072213</v>
      </c>
      <c r="J25" s="3" t="n">
        <f aca="false">J24-G25</f>
        <v>165660.173749278</v>
      </c>
      <c r="M25" s="18" t="n">
        <f aca="false">M24-G25-L25</f>
        <v>165660.173749278</v>
      </c>
    </row>
    <row r="26" customFormat="false" ht="12.75" hidden="false" customHeight="false" outlineLevel="0" collapsed="false">
      <c r="A26" s="1" t="n">
        <v>23</v>
      </c>
      <c r="B26" s="1" t="n">
        <f aca="false">(E26-$B$2-180)/365</f>
        <v>33.6986301369863</v>
      </c>
      <c r="C26" s="1" t="n">
        <f aca="false">(E26-$C$2-180)/365</f>
        <v>8.67945205479452</v>
      </c>
      <c r="D26" s="1" t="n">
        <f aca="false">(E26-$D$2-180)/365</f>
        <v>5.84109589041096</v>
      </c>
      <c r="E26" s="2" t="n">
        <v>37043</v>
      </c>
      <c r="F26" s="3" t="n">
        <f aca="false">IPMT($F$1/12,A26,360,$J$3)*-1</f>
        <v>966.351013537454</v>
      </c>
      <c r="G26" s="3" t="n">
        <f aca="false">PPMT($F$1/12,A26,360,$J$3)*-1</f>
        <v>157.344900820186</v>
      </c>
      <c r="H26" s="17" t="n">
        <f aca="false">H25+F26</f>
        <v>5811.68853016217</v>
      </c>
      <c r="I26" s="17" t="n">
        <f aca="false">I25+G26</f>
        <v>3397.17115154232</v>
      </c>
      <c r="J26" s="3" t="n">
        <f aca="false">J25-G26</f>
        <v>165502.828848458</v>
      </c>
      <c r="M26" s="18" t="n">
        <f aca="false">M25-G26-L26</f>
        <v>165502.828848458</v>
      </c>
    </row>
    <row r="27" customFormat="false" ht="12.75" hidden="false" customHeight="false" outlineLevel="0" collapsed="false">
      <c r="A27" s="1" t="n">
        <v>24</v>
      </c>
      <c r="B27" s="1" t="n">
        <f aca="false">(E27-$B$2-180)/365</f>
        <v>33.7808219178082</v>
      </c>
      <c r="C27" s="1" t="n">
        <f aca="false">(E27-$C$2-180)/365</f>
        <v>8.76164383561644</v>
      </c>
      <c r="D27" s="1" t="n">
        <f aca="false">(E27-$D$2-180)/365</f>
        <v>5.92328767123288</v>
      </c>
      <c r="E27" s="2" t="n">
        <v>37073</v>
      </c>
      <c r="F27" s="3" t="n">
        <f aca="false">IPMT($F$1/12,A27,360,$J$3)*-1</f>
        <v>965.43316828267</v>
      </c>
      <c r="G27" s="3" t="n">
        <f aca="false">PPMT($F$1/12,A27,360,$J$3)*-1</f>
        <v>158.262746074971</v>
      </c>
      <c r="H27" s="17" t="n">
        <f aca="false">H26+F27</f>
        <v>6777.12169844484</v>
      </c>
      <c r="I27" s="17" t="n">
        <f aca="false">I26+G27</f>
        <v>3555.43389761729</v>
      </c>
      <c r="J27" s="3" t="n">
        <f aca="false">J26-G27</f>
        <v>165344.566102383</v>
      </c>
      <c r="M27" s="18" t="n">
        <f aca="false">M26-G27-L27</f>
        <v>165344.566102383</v>
      </c>
    </row>
    <row r="28" customFormat="false" ht="12.75" hidden="false" customHeight="false" outlineLevel="0" collapsed="false">
      <c r="A28" s="1" t="n">
        <v>25</v>
      </c>
      <c r="B28" s="1" t="n">
        <f aca="false">(E28-$B$2-180)/365</f>
        <v>33.8657534246575</v>
      </c>
      <c r="C28" s="1" t="n">
        <f aca="false">(E28-$C$2-180)/365</f>
        <v>8.84657534246575</v>
      </c>
      <c r="D28" s="1" t="n">
        <f aca="false">(E28-$D$2-180)/365</f>
        <v>6.00821917808219</v>
      </c>
      <c r="E28" s="2" t="n">
        <v>37104</v>
      </c>
      <c r="F28" s="3" t="n">
        <f aca="false">IPMT($F$1/12,A28,360,$J$3)*-1</f>
        <v>964.509968930566</v>
      </c>
      <c r="G28" s="3" t="n">
        <f aca="false">PPMT($F$1/12,A28,360,$J$3)*-1</f>
        <v>159.185945427075</v>
      </c>
      <c r="H28" s="17" t="n">
        <f aca="false">H27+F28</f>
        <v>7741.63166737541</v>
      </c>
      <c r="I28" s="17" t="n">
        <f aca="false">I27+G28</f>
        <v>3714.61984304436</v>
      </c>
      <c r="J28" s="3" t="n">
        <f aca="false">J27-G28</f>
        <v>165185.380156956</v>
      </c>
      <c r="M28" s="18" t="n">
        <f aca="false">M27-G28-L28</f>
        <v>165185.380156956</v>
      </c>
    </row>
    <row r="29" customFormat="false" ht="12.75" hidden="false" customHeight="false" outlineLevel="0" collapsed="false">
      <c r="A29" s="1" t="n">
        <v>26</v>
      </c>
      <c r="B29" s="1" t="n">
        <f aca="false">(E29-$B$2-180)/365</f>
        <v>33.9506849315069</v>
      </c>
      <c r="C29" s="1" t="n">
        <f aca="false">(E29-$C$2-180)/365</f>
        <v>8.93150684931507</v>
      </c>
      <c r="D29" s="1" t="n">
        <f aca="false">(E29-$D$2-180)/365</f>
        <v>6.09315068493151</v>
      </c>
      <c r="E29" s="2" t="n">
        <v>37135</v>
      </c>
      <c r="F29" s="3" t="n">
        <f aca="false">IPMT($F$1/12,A29,360,$J$3)*-1</f>
        <v>963.581384248908</v>
      </c>
      <c r="G29" s="3" t="n">
        <f aca="false">PPMT($F$1/12,A29,360,$J$3)*-1</f>
        <v>160.114530108733</v>
      </c>
      <c r="H29" s="17" t="n">
        <f aca="false">H28+F29</f>
        <v>8705.21305162432</v>
      </c>
      <c r="I29" s="17" t="n">
        <f aca="false">I28+G29</f>
        <v>3874.7343731531</v>
      </c>
      <c r="J29" s="3" t="n">
        <f aca="false">J28-G29</f>
        <v>165025.265626847</v>
      </c>
      <c r="M29" s="18" t="n">
        <f aca="false">M28-G29-L29</f>
        <v>165025.265626847</v>
      </c>
    </row>
    <row r="30" customFormat="false" ht="12.75" hidden="false" customHeight="false" outlineLevel="0" collapsed="false">
      <c r="A30" s="1" t="n">
        <v>27</v>
      </c>
      <c r="B30" s="1" t="n">
        <f aca="false">(E30-$B$2-180)/365</f>
        <v>34.0328767123288</v>
      </c>
      <c r="C30" s="1" t="n">
        <f aca="false">(E30-$C$2-180)/365</f>
        <v>9.01369863013699</v>
      </c>
      <c r="D30" s="1" t="n">
        <f aca="false">(E30-$D$2-180)/365</f>
        <v>6.17534246575343</v>
      </c>
      <c r="E30" s="2" t="n">
        <v>37165</v>
      </c>
      <c r="F30" s="3" t="n">
        <f aca="false">IPMT($F$1/12,A30,360,$J$3)*-1</f>
        <v>962.647382823274</v>
      </c>
      <c r="G30" s="3" t="n">
        <f aca="false">PPMT($F$1/12,A30,360,$J$3)*-1</f>
        <v>161.048531534367</v>
      </c>
      <c r="H30" s="17" t="n">
        <f aca="false">H29+F30</f>
        <v>9667.86043444759</v>
      </c>
      <c r="I30" s="17" t="n">
        <f aca="false">I29+G30</f>
        <v>4035.78290468746</v>
      </c>
      <c r="J30" s="3" t="n">
        <f aca="false">J29-G30</f>
        <v>164864.217095313</v>
      </c>
      <c r="M30" s="18" t="n">
        <f aca="false">M29-G30-L30</f>
        <v>164864.217095313</v>
      </c>
    </row>
    <row r="31" customFormat="false" ht="12.75" hidden="false" customHeight="false" outlineLevel="0" collapsed="false">
      <c r="A31" s="1" t="n">
        <v>28</v>
      </c>
      <c r="B31" s="1" t="n">
        <f aca="false">(E31-$B$2-180)/365</f>
        <v>34.1178082191781</v>
      </c>
      <c r="C31" s="1" t="n">
        <f aca="false">(E31-$C$2-180)/365</f>
        <v>9.0986301369863</v>
      </c>
      <c r="D31" s="1" t="n">
        <f aca="false">(E31-$D$2-180)/365</f>
        <v>6.26027397260274</v>
      </c>
      <c r="E31" s="2" t="n">
        <v>37196</v>
      </c>
      <c r="F31" s="3" t="n">
        <f aca="false">IPMT($F$1/12,A31,360,$J$3)*-1</f>
        <v>961.70793305599</v>
      </c>
      <c r="G31" s="3" t="n">
        <f aca="false">PPMT($F$1/12,A31,360,$J$3)*-1</f>
        <v>161.987981301651</v>
      </c>
      <c r="H31" s="17" t="n">
        <f aca="false">H30+F31</f>
        <v>10629.5683675036</v>
      </c>
      <c r="I31" s="17" t="n">
        <f aca="false">I30+G31</f>
        <v>4197.77088598911</v>
      </c>
      <c r="J31" s="3" t="n">
        <f aca="false">J30-G31</f>
        <v>164702.229114011</v>
      </c>
      <c r="M31" s="18" t="n">
        <f aca="false">M30-G31-L31</f>
        <v>164702.229114011</v>
      </c>
    </row>
    <row r="32" customFormat="false" ht="12.75" hidden="false" customHeight="false" outlineLevel="0" collapsed="false">
      <c r="A32" s="1" t="n">
        <v>29</v>
      </c>
      <c r="B32" s="1" t="n">
        <f aca="false">(E32-$B$2-180)/365</f>
        <v>34.2</v>
      </c>
      <c r="C32" s="1" t="n">
        <f aca="false">(E32-$C$2-180)/365</f>
        <v>9.18082191780822</v>
      </c>
      <c r="D32" s="1" t="n">
        <f aca="false">(E32-$D$2-180)/365</f>
        <v>6.34246575342466</v>
      </c>
      <c r="E32" s="2" t="n">
        <v>37226</v>
      </c>
      <c r="F32" s="3" t="n">
        <f aca="false">IPMT($F$1/12,A32,360,$J$3)*-1</f>
        <v>960.763003165063</v>
      </c>
      <c r="G32" s="3" t="n">
        <f aca="false">PPMT($F$1/12,A32,360,$J$3)*-1</f>
        <v>162.932911192577</v>
      </c>
      <c r="H32" s="17" t="n">
        <f aca="false">H31+F32</f>
        <v>11590.3313706686</v>
      </c>
      <c r="I32" s="17" t="n">
        <f aca="false">I31+G32</f>
        <v>4360.70379718169</v>
      </c>
      <c r="J32" s="3" t="n">
        <f aca="false">J31-G32</f>
        <v>164539.296202818</v>
      </c>
      <c r="M32" s="18" t="n">
        <f aca="false">M31-G32-L32</f>
        <v>164539.296202818</v>
      </c>
    </row>
    <row r="33" customFormat="false" ht="12.75" hidden="false" customHeight="false" outlineLevel="0" collapsed="false">
      <c r="A33" s="1" t="n">
        <v>30</v>
      </c>
      <c r="B33" s="1" t="n">
        <f aca="false">(E33-$B$2-180)/365</f>
        <v>34.2849315068493</v>
      </c>
      <c r="C33" s="1" t="n">
        <f aca="false">(E33-$C$2-180)/365</f>
        <v>9.26575342465753</v>
      </c>
      <c r="D33" s="1" t="n">
        <f aca="false">(E33-$D$2-180)/365</f>
        <v>6.42739726027397</v>
      </c>
      <c r="E33" s="2" t="n">
        <v>37257</v>
      </c>
      <c r="F33" s="3" t="n">
        <f aca="false">IPMT($F$1/12,A33,360,$J$3)*-1</f>
        <v>959.812561183107</v>
      </c>
      <c r="G33" s="3" t="n">
        <f aca="false">PPMT($F$1/12,A33,360,$J$3)*-1</f>
        <v>163.883353174534</v>
      </c>
      <c r="H33" s="17" t="n">
        <f aca="false">F33</f>
        <v>959.812561183107</v>
      </c>
      <c r="I33" s="17" t="n">
        <f aca="false">I32+G33</f>
        <v>4524.58715035623</v>
      </c>
      <c r="J33" s="3" t="n">
        <f aca="false">J32-G33</f>
        <v>164375.412849644</v>
      </c>
      <c r="M33" s="18" t="n">
        <f aca="false">M32-G33-L33</f>
        <v>164375.412849644</v>
      </c>
    </row>
    <row r="34" customFormat="false" ht="12.75" hidden="false" customHeight="false" outlineLevel="0" collapsed="false">
      <c r="A34" s="1" t="n">
        <v>31</v>
      </c>
      <c r="B34" s="1" t="n">
        <f aca="false">(E34-$B$2-180)/365</f>
        <v>34.3698630136986</v>
      </c>
      <c r="C34" s="1" t="n">
        <f aca="false">(E34-$C$2-180)/365</f>
        <v>9.35068493150685</v>
      </c>
      <c r="D34" s="1" t="n">
        <f aca="false">(E34-$D$2-180)/365</f>
        <v>6.51232876712329</v>
      </c>
      <c r="E34" s="2" t="n">
        <v>37288</v>
      </c>
      <c r="F34" s="3" t="n">
        <f aca="false">IPMT($F$1/12,A34,360,$J$3)*-1</f>
        <v>958.856574956255</v>
      </c>
      <c r="G34" s="3" t="n">
        <f aca="false">PPMT($F$1/12,A34,360,$J$3)*-1</f>
        <v>164.839339401385</v>
      </c>
      <c r="H34" s="17" t="n">
        <f aca="false">H33+F34</f>
        <v>1918.66913613936</v>
      </c>
      <c r="I34" s="17" t="n">
        <f aca="false">I33+G34</f>
        <v>4689.42648975761</v>
      </c>
      <c r="J34" s="3" t="n">
        <f aca="false">J33-G34</f>
        <v>164210.573510242</v>
      </c>
      <c r="M34" s="18" t="n">
        <f aca="false">M33-G34-L34</f>
        <v>164210.573510242</v>
      </c>
    </row>
    <row r="35" customFormat="false" ht="12.75" hidden="false" customHeight="false" outlineLevel="0" collapsed="false">
      <c r="A35" s="1" t="n">
        <v>32</v>
      </c>
      <c r="B35" s="1" t="n">
        <f aca="false">(E35-$B$2-180)/365</f>
        <v>34.4465753424658</v>
      </c>
      <c r="C35" s="1" t="n">
        <f aca="false">(E35-$C$2-180)/365</f>
        <v>9.42739726027397</v>
      </c>
      <c r="D35" s="1" t="n">
        <f aca="false">(E35-$D$2-180)/365</f>
        <v>6.58904109589041</v>
      </c>
      <c r="E35" s="2" t="n">
        <v>37316</v>
      </c>
      <c r="F35" s="3" t="n">
        <f aca="false">IPMT($F$1/12,A35,360,$J$3)*-1</f>
        <v>957.895012143081</v>
      </c>
      <c r="G35" s="3" t="n">
        <f aca="false">PPMT($F$1/12,A35,360,$J$3)*-1</f>
        <v>165.80090221456</v>
      </c>
      <c r="H35" s="17" t="n">
        <f aca="false">H34+F35</f>
        <v>2876.56414828244</v>
      </c>
      <c r="I35" s="17" t="n">
        <f aca="false">I34+G35</f>
        <v>4855.22739197217</v>
      </c>
      <c r="J35" s="3" t="n">
        <f aca="false">J34-G35</f>
        <v>164044.772608028</v>
      </c>
      <c r="M35" s="18" t="n">
        <f aca="false">M34-G35-L35</f>
        <v>164044.772608028</v>
      </c>
    </row>
    <row r="36" customFormat="false" ht="12.75" hidden="false" customHeight="false" outlineLevel="0" collapsed="false">
      <c r="A36" s="1" t="n">
        <v>33</v>
      </c>
      <c r="B36" s="1" t="n">
        <f aca="false">(E36-$B$2-180)/365</f>
        <v>34.5315068493151</v>
      </c>
      <c r="C36" s="1" t="n">
        <f aca="false">(E36-$C$2-180)/365</f>
        <v>9.51232876712329</v>
      </c>
      <c r="D36" s="1" t="n">
        <f aca="false">(E36-$D$2-180)/365</f>
        <v>6.67397260273973</v>
      </c>
      <c r="E36" s="2" t="n">
        <v>37347</v>
      </c>
      <c r="F36" s="3" t="n">
        <f aca="false">IPMT($F$1/12,A36,360,$J$3)*-1</f>
        <v>956.927840213496</v>
      </c>
      <c r="G36" s="3" t="n">
        <f aca="false">PPMT($F$1/12,A36,360,$J$3)*-1</f>
        <v>166.768074144145</v>
      </c>
      <c r="H36" s="17" t="n">
        <f aca="false">H35+F36</f>
        <v>3833.49198849594</v>
      </c>
      <c r="I36" s="17" t="n">
        <f aca="false">I35+G36</f>
        <v>5021.99546611632</v>
      </c>
      <c r="J36" s="3" t="n">
        <f aca="false">J35-G36</f>
        <v>163878.004533884</v>
      </c>
      <c r="M36" s="18" t="n">
        <f aca="false">M35-G36-L36</f>
        <v>163878.004533884</v>
      </c>
    </row>
    <row r="37" customFormat="false" ht="12.75" hidden="false" customHeight="false" outlineLevel="0" collapsed="false">
      <c r="A37" s="1" t="n">
        <v>34</v>
      </c>
      <c r="B37" s="1" t="n">
        <f aca="false">(E37-$B$2-180)/365</f>
        <v>34.613698630137</v>
      </c>
      <c r="C37" s="1" t="n">
        <f aca="false">(E37-$C$2-180)/365</f>
        <v>9.59452054794521</v>
      </c>
      <c r="D37" s="1" t="n">
        <f aca="false">(E37-$D$2-180)/365</f>
        <v>6.75616438356164</v>
      </c>
      <c r="E37" s="2" t="n">
        <v>37377</v>
      </c>
      <c r="F37" s="3" t="n">
        <f aca="false">IPMT($F$1/12,A37,360,$J$3)*-1</f>
        <v>955.955026447655</v>
      </c>
      <c r="G37" s="3" t="n">
        <f aca="false">PPMT($F$1/12,A37,360,$J$3)*-1</f>
        <v>167.740887909986</v>
      </c>
      <c r="H37" s="17" t="n">
        <f aca="false">H36+F37</f>
        <v>4789.44701494359</v>
      </c>
      <c r="I37" s="17" t="n">
        <f aca="false">I36+G37</f>
        <v>5189.7363540263</v>
      </c>
      <c r="J37" s="3" t="n">
        <f aca="false">J36-G37</f>
        <v>163710.263645974</v>
      </c>
      <c r="M37" s="18" t="n">
        <f aca="false">M36-G37-L37</f>
        <v>163710.263645974</v>
      </c>
    </row>
    <row r="38" customFormat="false" ht="12.75" hidden="false" customHeight="false" outlineLevel="0" collapsed="false">
      <c r="A38" s="1" t="n">
        <v>35</v>
      </c>
      <c r="B38" s="1" t="n">
        <f aca="false">(E38-$B$2-180)/365</f>
        <v>34.6986301369863</v>
      </c>
      <c r="C38" s="1" t="n">
        <f aca="false">(E38-$C$2-180)/365</f>
        <v>9.67945205479452</v>
      </c>
      <c r="D38" s="1" t="n">
        <f aca="false">(E38-$D$2-180)/365</f>
        <v>6.84109589041096</v>
      </c>
      <c r="E38" s="2" t="n">
        <v>37408</v>
      </c>
      <c r="F38" s="3" t="n">
        <f aca="false">IPMT($F$1/12,A38,360,$J$3)*-1</f>
        <v>954.976537934847</v>
      </c>
      <c r="G38" s="3" t="n">
        <f aca="false">PPMT($F$1/12,A38,360,$J$3)*-1</f>
        <v>168.719376422794</v>
      </c>
      <c r="H38" s="17" t="n">
        <f aca="false">H37+F38</f>
        <v>5744.42355287844</v>
      </c>
      <c r="I38" s="17" t="n">
        <f aca="false">I37+G38</f>
        <v>5358.45573044909</v>
      </c>
      <c r="J38" s="3" t="n">
        <f aca="false">J37-G38</f>
        <v>163541.544269551</v>
      </c>
      <c r="M38" s="18" t="n">
        <f aca="false">M37-G38-L38</f>
        <v>163541.544269551</v>
      </c>
    </row>
    <row r="39" customFormat="false" ht="12.75" hidden="false" customHeight="false" outlineLevel="0" collapsed="false">
      <c r="A39" s="1" t="n">
        <v>36</v>
      </c>
      <c r="B39" s="1" t="n">
        <f aca="false">(E39-$B$2-180)/365</f>
        <v>34.7808219178082</v>
      </c>
      <c r="C39" s="1" t="n">
        <f aca="false">(E39-$C$2-180)/365</f>
        <v>9.76164383561644</v>
      </c>
      <c r="D39" s="1" t="n">
        <f aca="false">(E39-$D$2-180)/365</f>
        <v>6.92328767123288</v>
      </c>
      <c r="E39" s="2" t="n">
        <v>37438</v>
      </c>
      <c r="F39" s="3" t="n">
        <f aca="false">IPMT($F$1/12,A39,360,$J$3)*-1</f>
        <v>953.99234157238</v>
      </c>
      <c r="G39" s="3" t="n">
        <f aca="false">PPMT($F$1/12,A39,360,$J$3)*-1</f>
        <v>169.70357278526</v>
      </c>
      <c r="H39" s="17" t="n">
        <f aca="false">H38+F39</f>
        <v>6698.41589445082</v>
      </c>
      <c r="I39" s="17" t="n">
        <f aca="false">I38+G39</f>
        <v>5528.15930323436</v>
      </c>
      <c r="J39" s="3" t="n">
        <f aca="false">J38-G39</f>
        <v>163371.840696766</v>
      </c>
      <c r="M39" s="18" t="n">
        <f aca="false">M38-G39-L39</f>
        <v>163371.840696766</v>
      </c>
    </row>
    <row r="40" customFormat="false" ht="12.75" hidden="false" customHeight="false" outlineLevel="0" collapsed="false">
      <c r="A40" s="1" t="n">
        <v>37</v>
      </c>
      <c r="B40" s="1" t="n">
        <f aca="false">(E40-$B$2-180)/365</f>
        <v>34.8657534246575</v>
      </c>
      <c r="C40" s="1" t="n">
        <f aca="false">(E40-$C$2-180)/365</f>
        <v>9.84657534246575</v>
      </c>
      <c r="D40" s="1" t="n">
        <f aca="false">(E40-$D$2-180)/365</f>
        <v>7.00821917808219</v>
      </c>
      <c r="E40" s="2" t="n">
        <v>37469</v>
      </c>
      <c r="F40" s="3" t="n">
        <f aca="false">IPMT($F$1/12,A40,360,$J$3)*-1</f>
        <v>953.002404064466</v>
      </c>
      <c r="G40" s="3" t="n">
        <f aca="false">PPMT($F$1/12,A40,360,$J$3)*-1</f>
        <v>170.693510293174</v>
      </c>
      <c r="H40" s="17" t="n">
        <f aca="false">H39+F40</f>
        <v>7651.41829851529</v>
      </c>
      <c r="I40" s="17" t="n">
        <f aca="false">I39+G40</f>
        <v>5698.85281352753</v>
      </c>
      <c r="J40" s="3" t="n">
        <f aca="false">J39-G40</f>
        <v>163201.147186472</v>
      </c>
      <c r="M40" s="18" t="n">
        <f aca="false">M39-G40-L40</f>
        <v>163201.147186472</v>
      </c>
    </row>
    <row r="41" customFormat="false" ht="12.75" hidden="false" customHeight="false" outlineLevel="0" collapsed="false">
      <c r="A41" s="1" t="n">
        <v>38</v>
      </c>
      <c r="B41" s="1" t="n">
        <f aca="false">(E41-$B$2-180)/365</f>
        <v>34.9506849315069</v>
      </c>
      <c r="C41" s="1" t="n">
        <f aca="false">(E41-$C$2-180)/365</f>
        <v>9.93150684931507</v>
      </c>
      <c r="D41" s="1" t="n">
        <f aca="false">(E41-$D$2-180)/365</f>
        <v>7.09315068493151</v>
      </c>
      <c r="E41" s="2" t="n">
        <v>37500</v>
      </c>
      <c r="F41" s="3" t="n">
        <f aca="false">IPMT($F$1/12,A41,360,$J$3)*-1</f>
        <v>952.006691921089</v>
      </c>
      <c r="G41" s="3" t="n">
        <f aca="false">PPMT($F$1/12,A41,360,$J$3)*-1</f>
        <v>171.689222436551</v>
      </c>
      <c r="H41" s="17" t="n">
        <f aca="false">H40+F41</f>
        <v>8603.42499043638</v>
      </c>
      <c r="I41" s="17" t="n">
        <f aca="false">I40+G41</f>
        <v>5870.54203596408</v>
      </c>
      <c r="J41" s="3" t="n">
        <f aca="false">J40-G41</f>
        <v>163029.457964036</v>
      </c>
      <c r="M41" s="18" t="n">
        <f aca="false">M40-G41-L41</f>
        <v>163029.457964036</v>
      </c>
    </row>
    <row r="42" customFormat="false" ht="12.75" hidden="false" customHeight="false" outlineLevel="0" collapsed="false">
      <c r="A42" s="1" t="n">
        <v>39</v>
      </c>
      <c r="B42" s="1" t="n">
        <f aca="false">(E42-$B$2-180)/365</f>
        <v>35.0328767123288</v>
      </c>
      <c r="C42" s="1" t="n">
        <f aca="false">(E42-$C$2-180)/365</f>
        <v>10.013698630137</v>
      </c>
      <c r="D42" s="1" t="n">
        <f aca="false">(E42-$D$2-180)/365</f>
        <v>7.17534246575343</v>
      </c>
      <c r="E42" s="2" t="n">
        <v>37530</v>
      </c>
      <c r="F42" s="3" t="n">
        <f aca="false">IPMT($F$1/12,A42,360,$J$3)*-1</f>
        <v>951.005171456876</v>
      </c>
      <c r="G42" s="3" t="n">
        <f aca="false">PPMT($F$1/12,A42,360,$J$3)*-1</f>
        <v>172.690742900764</v>
      </c>
      <c r="H42" s="17" t="n">
        <f aca="false">H41+F42</f>
        <v>9554.43016189325</v>
      </c>
      <c r="I42" s="17" t="n">
        <f aca="false">I41+G42</f>
        <v>6043.23277886485</v>
      </c>
      <c r="J42" s="3" t="n">
        <f aca="false">J41-G42</f>
        <v>162856.767221135</v>
      </c>
      <c r="M42" s="18" t="n">
        <f aca="false">M41-G42-L42</f>
        <v>162856.767221135</v>
      </c>
    </row>
    <row r="43" customFormat="false" ht="12.75" hidden="false" customHeight="false" outlineLevel="0" collapsed="false">
      <c r="A43" s="1" t="n">
        <v>40</v>
      </c>
      <c r="B43" s="1" t="n">
        <f aca="false">(E43-$B$2-180)/365</f>
        <v>35.1178082191781</v>
      </c>
      <c r="C43" s="1" t="n">
        <f aca="false">(E43-$C$2-180)/365</f>
        <v>10.0986301369863</v>
      </c>
      <c r="D43" s="1" t="n">
        <f aca="false">(E43-$D$2-180)/365</f>
        <v>7.26027397260274</v>
      </c>
      <c r="E43" s="2" t="n">
        <v>37561</v>
      </c>
      <c r="F43" s="3" t="n">
        <f aca="false">IPMT($F$1/12,A43,360,$J$3)*-1</f>
        <v>949.997808789955</v>
      </c>
      <c r="G43" s="3" t="n">
        <f aca="false">PPMT($F$1/12,A43,360,$J$3)*-1</f>
        <v>173.698105567685</v>
      </c>
      <c r="H43" s="17" t="n">
        <f aca="false">H42+F43</f>
        <v>10504.4279706832</v>
      </c>
      <c r="I43" s="17" t="n">
        <f aca="false">I42+G43</f>
        <v>6216.93088443253</v>
      </c>
      <c r="J43" s="3" t="n">
        <f aca="false">J42-G43</f>
        <v>162683.069115567</v>
      </c>
      <c r="M43" s="18" t="n">
        <f aca="false">M42-G43-L43</f>
        <v>162683.069115567</v>
      </c>
    </row>
    <row r="44" customFormat="false" ht="12.75" hidden="false" customHeight="false" outlineLevel="0" collapsed="false">
      <c r="A44" s="1" t="n">
        <v>41</v>
      </c>
      <c r="B44" s="1" t="n">
        <f aca="false">(E44-$B$2-180)/365</f>
        <v>35.2</v>
      </c>
      <c r="C44" s="1" t="n">
        <f aca="false">(E44-$C$2-180)/365</f>
        <v>10.1808219178082</v>
      </c>
      <c r="D44" s="1" t="n">
        <f aca="false">(E44-$D$2-180)/365</f>
        <v>7.34246575342466</v>
      </c>
      <c r="E44" s="2" t="n">
        <v>37591</v>
      </c>
      <c r="F44" s="3" t="n">
        <f aca="false">IPMT($F$1/12,A44,360,$J$3)*-1</f>
        <v>948.98456984081</v>
      </c>
      <c r="G44" s="3" t="n">
        <f aca="false">PPMT($F$1/12,A44,360,$J$3)*-1</f>
        <v>174.71134451683</v>
      </c>
      <c r="H44" s="17" t="n">
        <f aca="false">H43+F44</f>
        <v>11453.412540524</v>
      </c>
      <c r="I44" s="17" t="n">
        <f aca="false">I43+G44</f>
        <v>6391.64222894936</v>
      </c>
      <c r="J44" s="3" t="n">
        <f aca="false">J43-G44</f>
        <v>162508.357771051</v>
      </c>
      <c r="M44" s="18" t="n">
        <f aca="false">M43-G44-L44</f>
        <v>162508.357771051</v>
      </c>
    </row>
    <row r="45" customFormat="false" ht="12.75" hidden="false" customHeight="false" outlineLevel="0" collapsed="false">
      <c r="A45" s="1" t="n">
        <v>42</v>
      </c>
      <c r="B45" s="1" t="n">
        <f aca="false">(E45-$B$2-180)/365</f>
        <v>35.2849315068493</v>
      </c>
      <c r="C45" s="1" t="n">
        <f aca="false">(E45-$C$2-180)/365</f>
        <v>10.2657534246575</v>
      </c>
      <c r="D45" s="1" t="n">
        <f aca="false">(E45-$D$2-180)/365</f>
        <v>7.42739726027397</v>
      </c>
      <c r="E45" s="2" t="n">
        <v>37622</v>
      </c>
      <c r="F45" s="3" t="n">
        <f aca="false">IPMT($F$1/12,A45,360,$J$3)*-1</f>
        <v>947.965420331129</v>
      </c>
      <c r="G45" s="3" t="n">
        <f aca="false">PPMT($F$1/12,A45,360,$J$3)*-1</f>
        <v>175.730494026512</v>
      </c>
      <c r="H45" s="17" t="n">
        <f aca="false">F45</f>
        <v>947.965420331129</v>
      </c>
      <c r="I45" s="17" t="n">
        <f aca="false">I44+G45</f>
        <v>6567.37272297587</v>
      </c>
      <c r="J45" s="3" t="n">
        <f aca="false">J44-G45</f>
        <v>162332.627277024</v>
      </c>
      <c r="M45" s="18" t="n">
        <f aca="false">M44-G45-L45</f>
        <v>162332.627277024</v>
      </c>
    </row>
    <row r="46" customFormat="false" ht="12.75" hidden="false" customHeight="false" outlineLevel="0" collapsed="false">
      <c r="A46" s="1" t="n">
        <v>43</v>
      </c>
      <c r="B46" s="1" t="n">
        <f aca="false">(E46-$B$2-180)/365</f>
        <v>35.3698630136986</v>
      </c>
      <c r="C46" s="1" t="n">
        <f aca="false">(E46-$C$2-180)/365</f>
        <v>10.3506849315069</v>
      </c>
      <c r="D46" s="1" t="n">
        <f aca="false">(E46-$D$2-180)/365</f>
        <v>7.51232876712329</v>
      </c>
      <c r="E46" s="2" t="n">
        <v>37653</v>
      </c>
      <c r="F46" s="3" t="n">
        <f aca="false">IPMT($F$1/12,A46,360,$J$3)*-1</f>
        <v>946.940325782641</v>
      </c>
      <c r="G46" s="3" t="n">
        <f aca="false">PPMT($F$1/12,A46,360,$J$3)*-1</f>
        <v>176.755588575</v>
      </c>
      <c r="H46" s="17" t="n">
        <f aca="false">H45+F46</f>
        <v>1894.90574611377</v>
      </c>
      <c r="I46" s="17" t="n">
        <f aca="false">I45+G46</f>
        <v>6744.12831155087</v>
      </c>
      <c r="J46" s="3" t="n">
        <f aca="false">J45-G46</f>
        <v>162155.871688449</v>
      </c>
      <c r="M46" s="18" t="n">
        <f aca="false">M45-G46-L46</f>
        <v>162155.871688449</v>
      </c>
    </row>
    <row r="47" customFormat="false" ht="12.75" hidden="false" customHeight="false" outlineLevel="0" collapsed="false">
      <c r="A47" s="1" t="n">
        <v>44</v>
      </c>
      <c r="B47" s="1" t="n">
        <f aca="false">(E47-$B$2-180)/365</f>
        <v>35.4465753424658</v>
      </c>
      <c r="C47" s="1" t="n">
        <f aca="false">(E47-$C$2-180)/365</f>
        <v>10.427397260274</v>
      </c>
      <c r="D47" s="1" t="n">
        <f aca="false">(E47-$D$2-180)/365</f>
        <v>7.58904109589041</v>
      </c>
      <c r="E47" s="2" t="n">
        <v>37681</v>
      </c>
      <c r="F47" s="3" t="n">
        <f aca="false">IPMT($F$1/12,A47,360,$J$3)*-1</f>
        <v>945.909251515953</v>
      </c>
      <c r="G47" s="3" t="n">
        <f aca="false">PPMT($F$1/12,A47,360,$J$3)*-1</f>
        <v>177.786662841687</v>
      </c>
      <c r="H47" s="17" t="n">
        <f aca="false">H46+F47</f>
        <v>2840.81499762972</v>
      </c>
      <c r="I47" s="17" t="n">
        <f aca="false">I46+G47</f>
        <v>6921.91497439256</v>
      </c>
      <c r="J47" s="3" t="n">
        <f aca="false">J46-G47</f>
        <v>161978.085025607</v>
      </c>
      <c r="M47" s="18" t="n">
        <f aca="false">M46-G47-L47</f>
        <v>161978.085025607</v>
      </c>
    </row>
    <row r="48" customFormat="false" ht="12.75" hidden="false" customHeight="false" outlineLevel="0" collapsed="false">
      <c r="A48" s="1" t="n">
        <v>45</v>
      </c>
      <c r="B48" s="1" t="n">
        <f aca="false">(E48-$B$2-180)/365</f>
        <v>35.5315068493151</v>
      </c>
      <c r="C48" s="1" t="n">
        <f aca="false">(E48-$C$2-180)/365</f>
        <v>10.5123287671233</v>
      </c>
      <c r="D48" s="1" t="n">
        <f aca="false">(E48-$D$2-180)/365</f>
        <v>7.67397260273973</v>
      </c>
      <c r="E48" s="2" t="n">
        <v>37712</v>
      </c>
      <c r="F48" s="3" t="n">
        <f aca="false">IPMT($F$1/12,A48,360,$J$3)*-1</f>
        <v>944.872162649377</v>
      </c>
      <c r="G48" s="3" t="n">
        <f aca="false">PPMT($F$1/12,A48,360,$J$3)*-1</f>
        <v>178.823751708264</v>
      </c>
      <c r="H48" s="17" t="n">
        <f aca="false">H47+F48</f>
        <v>3785.6871602791</v>
      </c>
      <c r="I48" s="17" t="n">
        <f aca="false">I47+G48</f>
        <v>7100.73872610082</v>
      </c>
      <c r="J48" s="3" t="n">
        <f aca="false">J47-G48</f>
        <v>161799.261273899</v>
      </c>
      <c r="M48" s="18" t="n">
        <f aca="false">M47-G48-L48</f>
        <v>161799.261273899</v>
      </c>
    </row>
    <row r="49" customFormat="false" ht="12.75" hidden="false" customHeight="false" outlineLevel="0" collapsed="false">
      <c r="A49" s="1" t="n">
        <v>46</v>
      </c>
      <c r="B49" s="1" t="n">
        <f aca="false">(E49-$B$2-180)/365</f>
        <v>35.613698630137</v>
      </c>
      <c r="C49" s="1" t="n">
        <f aca="false">(E49-$C$2-180)/365</f>
        <v>10.5945205479452</v>
      </c>
      <c r="D49" s="1" t="n">
        <f aca="false">(E49-$D$2-180)/365</f>
        <v>7.75616438356164</v>
      </c>
      <c r="E49" s="2" t="n">
        <v>37742</v>
      </c>
      <c r="F49" s="3" t="n">
        <f aca="false">IPMT($F$1/12,A49,360,$J$3)*-1</f>
        <v>943.829024097745</v>
      </c>
      <c r="G49" s="3" t="n">
        <f aca="false">PPMT($F$1/12,A49,360,$J$3)*-1</f>
        <v>179.866890259895</v>
      </c>
      <c r="H49" s="17" t="n">
        <f aca="false">H48+F49</f>
        <v>4729.51618437685</v>
      </c>
      <c r="I49" s="17" t="n">
        <f aca="false">I48+G49</f>
        <v>7280.60561636072</v>
      </c>
      <c r="J49" s="3" t="n">
        <f aca="false">J48-G49</f>
        <v>161619.394383639</v>
      </c>
      <c r="M49" s="18" t="n">
        <f aca="false">M48-G49-L49</f>
        <v>161619.394383639</v>
      </c>
    </row>
    <row r="50" customFormat="false" ht="12.75" hidden="false" customHeight="false" outlineLevel="0" collapsed="false">
      <c r="A50" s="1" t="n">
        <v>47</v>
      </c>
      <c r="B50" s="1" t="n">
        <f aca="false">(E50-$B$2-180)/365</f>
        <v>35.6986301369863</v>
      </c>
      <c r="C50" s="1" t="n">
        <f aca="false">(E50-$C$2-180)/365</f>
        <v>10.6794520547945</v>
      </c>
      <c r="D50" s="1" t="n">
        <f aca="false">(E50-$D$2-180)/365</f>
        <v>7.84109589041096</v>
      </c>
      <c r="E50" s="2" t="n">
        <v>37773</v>
      </c>
      <c r="F50" s="3" t="n">
        <f aca="false">IPMT($F$1/12,A50,360,$J$3)*-1</f>
        <v>942.779800571229</v>
      </c>
      <c r="G50" s="3" t="n">
        <f aca="false">PPMT($F$1/12,A50,360,$J$3)*-1</f>
        <v>180.916113786412</v>
      </c>
      <c r="H50" s="17" t="n">
        <f aca="false">H49+F50</f>
        <v>5672.29598494807</v>
      </c>
      <c r="I50" s="17" t="n">
        <f aca="false">I49+G50</f>
        <v>7461.52173014713</v>
      </c>
      <c r="J50" s="3" t="n">
        <f aca="false">J49-G50</f>
        <v>161438.478269853</v>
      </c>
      <c r="M50" s="18" t="n">
        <f aca="false">M49-G50-L50</f>
        <v>161438.478269853</v>
      </c>
    </row>
    <row r="51" customFormat="false" ht="12.75" hidden="false" customHeight="false" outlineLevel="0" collapsed="false">
      <c r="A51" s="1" t="n">
        <v>48</v>
      </c>
      <c r="B51" s="1" t="n">
        <f aca="false">(E51-$B$2-180)/365</f>
        <v>35.7808219178082</v>
      </c>
      <c r="C51" s="1" t="n">
        <f aca="false">(E51-$C$2-180)/365</f>
        <v>10.7616438356164</v>
      </c>
      <c r="D51" s="1" t="n">
        <f aca="false">(E51-$D$2-180)/365</f>
        <v>7.92328767123288</v>
      </c>
      <c r="E51" s="2" t="n">
        <v>37803</v>
      </c>
      <c r="F51" s="3" t="n">
        <f aca="false">IPMT($F$1/12,A51,360,$J$3)*-1</f>
        <v>941.724456574142</v>
      </c>
      <c r="G51" s="3" t="n">
        <f aca="false">PPMT($F$1/12,A51,360,$J$3)*-1</f>
        <v>181.971457783499</v>
      </c>
      <c r="H51" s="17" t="n">
        <f aca="false">H50+F51</f>
        <v>6614.02044152222</v>
      </c>
      <c r="I51" s="17" t="n">
        <f aca="false">I50+G51</f>
        <v>7643.49318793063</v>
      </c>
      <c r="J51" s="3" t="n">
        <f aca="false">J50-G51</f>
        <v>161256.506812069</v>
      </c>
      <c r="M51" s="18" t="n">
        <f aca="false">M50-G51-L51</f>
        <v>161256.506812069</v>
      </c>
    </row>
    <row r="52" customFormat="false" ht="12.75" hidden="false" customHeight="false" outlineLevel="0" collapsed="false">
      <c r="A52" s="1" t="n">
        <v>49</v>
      </c>
      <c r="B52" s="1" t="n">
        <f aca="false">(E52-$B$2-180)/365</f>
        <v>35.8657534246575</v>
      </c>
      <c r="C52" s="1" t="n">
        <f aca="false">(E52-$C$2-180)/365</f>
        <v>10.8465753424658</v>
      </c>
      <c r="D52" s="1" t="n">
        <f aca="false">(E52-$D$2-180)/365</f>
        <v>8.00821917808219</v>
      </c>
      <c r="E52" s="2" t="n">
        <v>37834</v>
      </c>
      <c r="F52" s="3" t="n">
        <f aca="false">IPMT($F$1/12,A52,360,$J$3)*-1</f>
        <v>940.662956403738</v>
      </c>
      <c r="G52" s="3" t="n">
        <f aca="false">PPMT($F$1/12,A52,360,$J$3)*-1</f>
        <v>183.032957953903</v>
      </c>
      <c r="H52" s="17" t="n">
        <f aca="false">H51+F52</f>
        <v>7554.68339792595</v>
      </c>
      <c r="I52" s="17" t="n">
        <f aca="false">I51+G52</f>
        <v>7826.52614588453</v>
      </c>
      <c r="J52" s="3" t="n">
        <f aca="false">J51-G52</f>
        <v>161073.473854115</v>
      </c>
      <c r="M52" s="18" t="n">
        <f aca="false">M51-G52-L52</f>
        <v>161073.473854115</v>
      </c>
    </row>
    <row r="53" customFormat="false" ht="12.75" hidden="false" customHeight="false" outlineLevel="0" collapsed="false">
      <c r="A53" s="1" t="n">
        <v>50</v>
      </c>
      <c r="B53" s="1" t="n">
        <f aca="false">(E53-$B$2-180)/365</f>
        <v>35.9506849315069</v>
      </c>
      <c r="C53" s="1" t="n">
        <f aca="false">(E53-$C$2-180)/365</f>
        <v>10.9315068493151</v>
      </c>
      <c r="D53" s="1" t="n">
        <f aca="false">(E53-$D$2-180)/365</f>
        <v>8.09315068493151</v>
      </c>
      <c r="E53" s="2" t="n">
        <v>37865</v>
      </c>
      <c r="F53" s="3" t="n">
        <f aca="false">IPMT($F$1/12,A53,360,$J$3)*-1</f>
        <v>939.595264149007</v>
      </c>
      <c r="G53" s="3" t="n">
        <f aca="false">PPMT($F$1/12,A53,360,$J$3)*-1</f>
        <v>184.100650208634</v>
      </c>
      <c r="H53" s="17" t="n">
        <f aca="false">H52+F53</f>
        <v>8494.27866207496</v>
      </c>
      <c r="I53" s="17" t="n">
        <f aca="false">I52+G53</f>
        <v>8010.62679609317</v>
      </c>
      <c r="J53" s="3" t="n">
        <f aca="false">J52-G53</f>
        <v>160889.373203907</v>
      </c>
      <c r="M53" s="18" t="n">
        <f aca="false">M52-G53-L53</f>
        <v>160889.373203907</v>
      </c>
    </row>
    <row r="54" customFormat="false" ht="12.75" hidden="false" customHeight="false" outlineLevel="0" collapsed="false">
      <c r="A54" s="1" t="n">
        <v>51</v>
      </c>
      <c r="B54" s="1" t="n">
        <f aca="false">(E54-$B$2-180)/365</f>
        <v>36.0328767123288</v>
      </c>
      <c r="C54" s="1" t="n">
        <f aca="false">(E54-$C$2-180)/365</f>
        <v>11.013698630137</v>
      </c>
      <c r="D54" s="1" t="n">
        <f aca="false">(E54-$D$2-180)/365</f>
        <v>8.17534246575342</v>
      </c>
      <c r="E54" s="2" t="n">
        <v>37895</v>
      </c>
      <c r="F54" s="3" t="n">
        <f aca="false">IPMT($F$1/12,A54,360,$J$3)*-1</f>
        <v>938.521343689456</v>
      </c>
      <c r="G54" s="3" t="n">
        <f aca="false">PPMT($F$1/12,A54,360,$J$3)*-1</f>
        <v>185.174570668184</v>
      </c>
      <c r="H54" s="17" t="n">
        <f aca="false">H53+F54</f>
        <v>9432.80000576442</v>
      </c>
      <c r="I54" s="17" t="n">
        <f aca="false">I53+G54</f>
        <v>8195.80136676135</v>
      </c>
      <c r="J54" s="3" t="n">
        <f aca="false">J53-G54</f>
        <v>160704.198633239</v>
      </c>
      <c r="M54" s="18" t="n">
        <f aca="false">M53-G54-L54</f>
        <v>160704.198633239</v>
      </c>
    </row>
    <row r="55" customFormat="false" ht="12.75" hidden="false" customHeight="false" outlineLevel="0" collapsed="false">
      <c r="A55" s="1" t="n">
        <v>52</v>
      </c>
      <c r="B55" s="1" t="n">
        <f aca="false">(E55-$B$2-180)/365</f>
        <v>36.1178082191781</v>
      </c>
      <c r="C55" s="1" t="n">
        <f aca="false">(E55-$C$2-180)/365</f>
        <v>11.0986301369863</v>
      </c>
      <c r="D55" s="1" t="n">
        <f aca="false">(E55-$D$2-180)/365</f>
        <v>8.26027397260274</v>
      </c>
      <c r="E55" s="2" t="n">
        <v>37926</v>
      </c>
      <c r="F55" s="3" t="n">
        <f aca="false">IPMT($F$1/12,A55,360,$J$3)*-1</f>
        <v>937.441158693892</v>
      </c>
      <c r="G55" s="3" t="n">
        <f aca="false">PPMT($F$1/12,A55,360,$J$3)*-1</f>
        <v>186.254755663749</v>
      </c>
      <c r="H55" s="17" t="n">
        <f aca="false">H54+F55</f>
        <v>10370.2411644583</v>
      </c>
      <c r="I55" s="17" t="n">
        <f aca="false">I54+G55</f>
        <v>8382.0561224251</v>
      </c>
      <c r="J55" s="3" t="n">
        <f aca="false">J54-G55</f>
        <v>160517.943877575</v>
      </c>
      <c r="M55" s="18" t="n">
        <f aca="false">M54-G55-L55</f>
        <v>160517.943877575</v>
      </c>
    </row>
    <row r="56" customFormat="false" ht="12.75" hidden="false" customHeight="false" outlineLevel="0" collapsed="false">
      <c r="A56" s="1" t="n">
        <v>53</v>
      </c>
      <c r="B56" s="1" t="n">
        <f aca="false">(E56-$B$2-180)/365</f>
        <v>36.2</v>
      </c>
      <c r="C56" s="1" t="n">
        <f aca="false">(E56-$C$2-180)/365</f>
        <v>11.1808219178082</v>
      </c>
      <c r="D56" s="1" t="n">
        <f aca="false">(E56-$D$2-180)/365</f>
        <v>8.34246575342466</v>
      </c>
      <c r="E56" s="2" t="n">
        <v>37956</v>
      </c>
      <c r="F56" s="3" t="n">
        <f aca="false">IPMT($F$1/12,A56,360,$J$3)*-1</f>
        <v>936.354672619187</v>
      </c>
      <c r="G56" s="3" t="n">
        <f aca="false">PPMT($F$1/12,A56,360,$J$3)*-1</f>
        <v>187.341241738454</v>
      </c>
      <c r="H56" s="17" t="n">
        <f aca="false">H55+F56</f>
        <v>11306.5958370775</v>
      </c>
      <c r="I56" s="17" t="n">
        <f aca="false">I55+G56</f>
        <v>8569.39736416355</v>
      </c>
      <c r="J56" s="3" t="n">
        <f aca="false">J55-G56</f>
        <v>160330.602635836</v>
      </c>
      <c r="M56" s="18" t="n">
        <f aca="false">M55-G56-L56</f>
        <v>160330.602635836</v>
      </c>
    </row>
    <row r="57" customFormat="false" ht="12.75" hidden="false" customHeight="false" outlineLevel="0" collapsed="false">
      <c r="A57" s="1" t="n">
        <v>54</v>
      </c>
      <c r="B57" s="1" t="n">
        <f aca="false">(E57-$B$2-180)/365</f>
        <v>36.2849315068493</v>
      </c>
      <c r="C57" s="1" t="n">
        <f aca="false">(E57-$C$2-180)/365</f>
        <v>11.2657534246575</v>
      </c>
      <c r="D57" s="1" t="n">
        <f aca="false">(E57-$D$2-180)/365</f>
        <v>8.42739726027397</v>
      </c>
      <c r="E57" s="2" t="n">
        <v>37987</v>
      </c>
      <c r="F57" s="3" t="n">
        <f aca="false">IPMT($F$1/12,A57,360,$J$3)*-1</f>
        <v>935.261848709046</v>
      </c>
      <c r="G57" s="3" t="n">
        <f aca="false">PPMT($F$1/12,A57,360,$J$3)*-1</f>
        <v>188.434065648595</v>
      </c>
      <c r="H57" s="17" t="n">
        <f aca="false">F57</f>
        <v>935.261848709046</v>
      </c>
      <c r="I57" s="17" t="n">
        <f aca="false">I56+G57</f>
        <v>8757.83142981215</v>
      </c>
      <c r="J57" s="3" t="n">
        <f aca="false">J56-G57</f>
        <v>160142.168570188</v>
      </c>
      <c r="M57" s="18" t="n">
        <f aca="false">M56-G57-L57</f>
        <v>160142.168570188</v>
      </c>
    </row>
    <row r="58" customFormat="false" ht="12.75" hidden="false" customHeight="false" outlineLevel="0" collapsed="false">
      <c r="A58" s="1" t="n">
        <v>55</v>
      </c>
      <c r="B58" s="1" t="n">
        <f aca="false">(E58-$B$2-180)/365</f>
        <v>36.3698630136986</v>
      </c>
      <c r="C58" s="1" t="n">
        <f aca="false">(E58-$C$2-180)/365</f>
        <v>11.3506849315069</v>
      </c>
      <c r="D58" s="1" t="n">
        <f aca="false">(E58-$D$2-180)/365</f>
        <v>8.51232876712329</v>
      </c>
      <c r="E58" s="2" t="n">
        <v>38018</v>
      </c>
      <c r="F58" s="3" t="n">
        <f aca="false">IPMT($F$1/12,A58,360,$J$3)*-1</f>
        <v>934.162649992762</v>
      </c>
      <c r="G58" s="3" t="n">
        <f aca="false">PPMT($F$1/12,A58,360,$J$3)*-1</f>
        <v>189.533264364878</v>
      </c>
      <c r="H58" s="17" t="n">
        <f aca="false">H57+F58</f>
        <v>1869.42449870181</v>
      </c>
      <c r="I58" s="17" t="n">
        <f aca="false">I57+G58</f>
        <v>8947.36469417703</v>
      </c>
      <c r="J58" s="3" t="n">
        <f aca="false">J57-G58</f>
        <v>159952.635305823</v>
      </c>
      <c r="M58" s="18" t="n">
        <f aca="false">M57-G58-L58</f>
        <v>159952.635305823</v>
      </c>
    </row>
    <row r="59" customFormat="false" ht="12.75" hidden="false" customHeight="false" outlineLevel="0" collapsed="false">
      <c r="A59" s="1" t="n">
        <v>56</v>
      </c>
      <c r="B59" s="1" t="n">
        <f aca="false">(E59-$B$2-180)/365</f>
        <v>36.4493150684932</v>
      </c>
      <c r="C59" s="1" t="n">
        <f aca="false">(E59-$C$2-180)/365</f>
        <v>11.4301369863014</v>
      </c>
      <c r="D59" s="1" t="n">
        <f aca="false">(E59-$D$2-180)/365</f>
        <v>8.59178082191781</v>
      </c>
      <c r="E59" s="2" t="n">
        <v>38047</v>
      </c>
      <c r="F59" s="3" t="n">
        <f aca="false">IPMT($F$1/12,A59,360,$J$3)*-1</f>
        <v>933.057039283967</v>
      </c>
      <c r="G59" s="3" t="n">
        <f aca="false">PPMT($F$1/12,A59,360,$J$3)*-1</f>
        <v>190.638875073674</v>
      </c>
      <c r="H59" s="17" t="n">
        <f aca="false">H58+F59</f>
        <v>2802.48153798578</v>
      </c>
      <c r="I59" s="17" t="n">
        <f aca="false">I58+G59</f>
        <v>9138.0035692507</v>
      </c>
      <c r="J59" s="3" t="n">
        <f aca="false">J58-G59</f>
        <v>159761.996430749</v>
      </c>
      <c r="M59" s="18" t="n">
        <f aca="false">M58-G59-L59</f>
        <v>159761.996430749</v>
      </c>
    </row>
    <row r="60" customFormat="false" ht="12.75" hidden="false" customHeight="false" outlineLevel="0" collapsed="false">
      <c r="A60" s="1" t="n">
        <v>57</v>
      </c>
      <c r="B60" s="1" t="n">
        <f aca="false">(E60-$B$2-180)/365</f>
        <v>36.5342465753425</v>
      </c>
      <c r="C60" s="1" t="n">
        <f aca="false">(E60-$C$2-180)/365</f>
        <v>11.5150684931507</v>
      </c>
      <c r="D60" s="1" t="n">
        <f aca="false">(E60-$D$2-180)/365</f>
        <v>8.67671232876712</v>
      </c>
      <c r="E60" s="2" t="n">
        <v>38078</v>
      </c>
      <c r="F60" s="3" t="n">
        <f aca="false">IPMT($F$1/12,A60,360,$J$3)*-1</f>
        <v>931.944979179371</v>
      </c>
      <c r="G60" s="3" t="n">
        <f aca="false">PPMT($F$1/12,A60,360,$J$3)*-1</f>
        <v>191.75093517827</v>
      </c>
      <c r="H60" s="17" t="n">
        <f aca="false">H59+F60</f>
        <v>3734.42651716515</v>
      </c>
      <c r="I60" s="17" t="n">
        <f aca="false">I59+G60</f>
        <v>9329.75450442897</v>
      </c>
      <c r="J60" s="3" t="n">
        <f aca="false">J59-G60</f>
        <v>159570.245495571</v>
      </c>
      <c r="M60" s="18" t="n">
        <f aca="false">M59-G60-L60</f>
        <v>159570.245495571</v>
      </c>
    </row>
    <row r="61" customFormat="false" ht="12.75" hidden="false" customHeight="false" outlineLevel="0" collapsed="false">
      <c r="A61" s="1" t="n">
        <v>58</v>
      </c>
      <c r="B61" s="1" t="n">
        <f aca="false">(E61-$B$2-180)/365</f>
        <v>36.6164383561644</v>
      </c>
      <c r="C61" s="1" t="n">
        <f aca="false">(E61-$C$2-180)/365</f>
        <v>11.5972602739726</v>
      </c>
      <c r="D61" s="1" t="n">
        <f aca="false">(E61-$D$2-180)/365</f>
        <v>8.75890410958904</v>
      </c>
      <c r="E61" s="2" t="n">
        <v>38108</v>
      </c>
      <c r="F61" s="3" t="n">
        <f aca="false">IPMT($F$1/12,A61,360,$J$3)*-1</f>
        <v>930.826432057498</v>
      </c>
      <c r="G61" s="3" t="n">
        <f aca="false">PPMT($F$1/12,A61,360,$J$3)*-1</f>
        <v>192.869482300143</v>
      </c>
      <c r="H61" s="17" t="n">
        <f aca="false">H60+F61</f>
        <v>4665.25294922264</v>
      </c>
      <c r="I61" s="17" t="n">
        <f aca="false">I60+G61</f>
        <v>9522.62398672911</v>
      </c>
      <c r="J61" s="3" t="n">
        <f aca="false">J60-G61</f>
        <v>159377.376013271</v>
      </c>
      <c r="M61" s="18" t="n">
        <f aca="false">M60-G61-L61</f>
        <v>159377.376013271</v>
      </c>
    </row>
    <row r="62" customFormat="false" ht="12.75" hidden="false" customHeight="false" outlineLevel="0" collapsed="false">
      <c r="A62" s="1" t="n">
        <v>59</v>
      </c>
      <c r="B62" s="1" t="n">
        <f aca="false">(E62-$B$2-180)/365</f>
        <v>36.7013698630137</v>
      </c>
      <c r="C62" s="1" t="n">
        <f aca="false">(E62-$C$2-180)/365</f>
        <v>11.6821917808219</v>
      </c>
      <c r="D62" s="1" t="n">
        <f aca="false">(E62-$D$2-180)/365</f>
        <v>8.84383561643836</v>
      </c>
      <c r="E62" s="2" t="n">
        <v>38139</v>
      </c>
      <c r="F62" s="3" t="n">
        <f aca="false">IPMT($F$1/12,A62,360,$J$3)*-1</f>
        <v>929.701360077413</v>
      </c>
      <c r="G62" s="3" t="n">
        <f aca="false">PPMT($F$1/12,A62,360,$J$3)*-1</f>
        <v>193.994554280227</v>
      </c>
      <c r="H62" s="17" t="n">
        <f aca="false">H61+F62</f>
        <v>5594.95430930006</v>
      </c>
      <c r="I62" s="17" t="n">
        <f aca="false">I61+G62</f>
        <v>9716.61854100934</v>
      </c>
      <c r="J62" s="3" t="n">
        <f aca="false">J61-G62</f>
        <v>159183.381458991</v>
      </c>
      <c r="M62" s="18" t="n">
        <f aca="false">M61-G62-L62</f>
        <v>159183.381458991</v>
      </c>
    </row>
    <row r="63" customFormat="false" ht="12.75" hidden="false" customHeight="false" outlineLevel="0" collapsed="false">
      <c r="A63" s="1" t="n">
        <v>60</v>
      </c>
      <c r="B63" s="1" t="n">
        <f aca="false">(E63-$B$2-180)/365</f>
        <v>36.7835616438356</v>
      </c>
      <c r="C63" s="1" t="n">
        <f aca="false">(E63-$C$2-180)/365</f>
        <v>11.7643835616438</v>
      </c>
      <c r="D63" s="1" t="n">
        <f aca="false">(E63-$D$2-180)/365</f>
        <v>8.92602739726027</v>
      </c>
      <c r="E63" s="2" t="n">
        <v>38169</v>
      </c>
      <c r="F63" s="3" t="n">
        <f aca="false">IPMT($F$1/12,A63,360,$J$3)*-1</f>
        <v>928.569725177445</v>
      </c>
      <c r="G63" s="3" t="n">
        <f aca="false">PPMT($F$1/12,A63,360,$J$3)*-1</f>
        <v>195.126189180195</v>
      </c>
      <c r="H63" s="17" t="n">
        <f aca="false">H62+F63</f>
        <v>6523.5240344775</v>
      </c>
      <c r="I63" s="17" t="n">
        <f aca="false">I62+G63</f>
        <v>9911.74473018953</v>
      </c>
      <c r="J63" s="3" t="n">
        <f aca="false">J62-G63</f>
        <v>158988.25526981</v>
      </c>
      <c r="M63" s="18" t="n">
        <f aca="false">M62-G63-L63</f>
        <v>158988.25526981</v>
      </c>
    </row>
    <row r="64" customFormat="false" ht="12.75" hidden="false" customHeight="false" outlineLevel="0" collapsed="false">
      <c r="A64" s="1" t="n">
        <v>61</v>
      </c>
      <c r="B64" s="1" t="n">
        <f aca="false">(E64-$B$2-180)/365</f>
        <v>36.8684931506849</v>
      </c>
      <c r="C64" s="1" t="n">
        <f aca="false">(E64-$C$2-180)/365</f>
        <v>11.8493150684932</v>
      </c>
      <c r="D64" s="1" t="n">
        <f aca="false">(E64-$D$2-180)/365</f>
        <v>9.01095890410959</v>
      </c>
      <c r="E64" s="2" t="n">
        <v>38200</v>
      </c>
      <c r="F64" s="3" t="n">
        <f aca="false">IPMT($F$1/12,A64,360,$J$3)*-1</f>
        <v>927.431489073894</v>
      </c>
      <c r="G64" s="3" t="n">
        <f aca="false">PPMT($F$1/12,A64,360,$J$3)*-1</f>
        <v>196.264425283746</v>
      </c>
      <c r="H64" s="17" t="n">
        <f aca="false">H63+F64</f>
        <v>7450.9555235514</v>
      </c>
      <c r="I64" s="17" t="n">
        <f aca="false">I63+G64</f>
        <v>10108.0091554733</v>
      </c>
      <c r="J64" s="3" t="n">
        <f aca="false">J63-G64</f>
        <v>158791.990844527</v>
      </c>
      <c r="M64" s="18" t="n">
        <f aca="false">M63-G64-L64</f>
        <v>158791.990844527</v>
      </c>
    </row>
    <row r="65" customFormat="false" ht="12.75" hidden="false" customHeight="false" outlineLevel="0" collapsed="false">
      <c r="A65" s="1" t="n">
        <v>62</v>
      </c>
      <c r="B65" s="1" t="n">
        <f aca="false">(E65-$B$2-180)/365</f>
        <v>36.9534246575343</v>
      </c>
      <c r="C65" s="1" t="n">
        <f aca="false">(E65-$C$2-180)/365</f>
        <v>11.9342465753425</v>
      </c>
      <c r="D65" s="1" t="n">
        <f aca="false">(E65-$D$2-180)/365</f>
        <v>9.09589041095891</v>
      </c>
      <c r="E65" s="2" t="n">
        <v>38231</v>
      </c>
      <c r="F65" s="3" t="n">
        <f aca="false">IPMT($F$1/12,A65,360,$J$3)*-1</f>
        <v>926.286613259739</v>
      </c>
      <c r="G65" s="3" t="n">
        <f aca="false">PPMT($F$1/12,A65,360,$J$3)*-1</f>
        <v>197.409301097902</v>
      </c>
      <c r="H65" s="17" t="n">
        <f aca="false">H64+F65</f>
        <v>8377.24213681114</v>
      </c>
      <c r="I65" s="17" t="n">
        <f aca="false">I64+G65</f>
        <v>10305.4184565712</v>
      </c>
      <c r="J65" s="3" t="n">
        <f aca="false">J64-G65</f>
        <v>158594.581543429</v>
      </c>
      <c r="M65" s="18" t="n">
        <f aca="false">M64-G65-L65</f>
        <v>158594.581543429</v>
      </c>
    </row>
    <row r="66" customFormat="false" ht="12.75" hidden="false" customHeight="false" outlineLevel="0" collapsed="false">
      <c r="A66" s="1" t="n">
        <v>63</v>
      </c>
      <c r="B66" s="1" t="n">
        <f aca="false">(E66-$B$2-180)/365</f>
        <v>37.0356164383562</v>
      </c>
      <c r="C66" s="1" t="n">
        <f aca="false">(E66-$C$2-180)/365</f>
        <v>12.0164383561644</v>
      </c>
      <c r="D66" s="1" t="n">
        <f aca="false">(E66-$D$2-180)/365</f>
        <v>9.17808219178082</v>
      </c>
      <c r="E66" s="2" t="n">
        <v>38261</v>
      </c>
      <c r="F66" s="3" t="n">
        <f aca="false">IPMT($F$1/12,A66,360,$J$3)*-1</f>
        <v>925.135059003335</v>
      </c>
      <c r="G66" s="3" t="n">
        <f aca="false">PPMT($F$1/12,A66,360,$J$3)*-1</f>
        <v>198.560855354306</v>
      </c>
      <c r="H66" s="17" t="n">
        <f aca="false">H65+F66</f>
        <v>9302.37719581447</v>
      </c>
      <c r="I66" s="17" t="n">
        <f aca="false">I65+G66</f>
        <v>10503.9793119255</v>
      </c>
      <c r="J66" s="3" t="n">
        <f aca="false">J65-G66</f>
        <v>158396.020688075</v>
      </c>
      <c r="M66" s="18" t="n">
        <f aca="false">M65-G66-L66</f>
        <v>158396.020688075</v>
      </c>
    </row>
    <row r="67" customFormat="false" ht="12.75" hidden="false" customHeight="false" outlineLevel="0" collapsed="false">
      <c r="A67" s="1" t="n">
        <v>64</v>
      </c>
      <c r="B67" s="1" t="n">
        <f aca="false">(E67-$B$2-180)/365</f>
        <v>37.1205479452055</v>
      </c>
      <c r="C67" s="1" t="n">
        <f aca="false">(E67-$C$2-180)/365</f>
        <v>12.1013698630137</v>
      </c>
      <c r="D67" s="1" t="n">
        <f aca="false">(E67-$D$2-180)/365</f>
        <v>9.26301369863014</v>
      </c>
      <c r="E67" s="2" t="n">
        <v>38292</v>
      </c>
      <c r="F67" s="3" t="n">
        <f aca="false">IPMT($F$1/12,A67,360,$J$3)*-1</f>
        <v>923.976787347101</v>
      </c>
      <c r="G67" s="3" t="n">
        <f aca="false">PPMT($F$1/12,A67,360,$J$3)*-1</f>
        <v>199.719127010539</v>
      </c>
      <c r="H67" s="17" t="n">
        <f aca="false">H66+F67</f>
        <v>10226.3539831616</v>
      </c>
      <c r="I67" s="17" t="n">
        <f aca="false">I66+G67</f>
        <v>10703.698438936</v>
      </c>
      <c r="J67" s="3" t="n">
        <f aca="false">J66-G67</f>
        <v>158196.301561064</v>
      </c>
      <c r="M67" s="18" t="n">
        <f aca="false">M66-G67-L67</f>
        <v>158196.301561064</v>
      </c>
    </row>
    <row r="68" customFormat="false" ht="12.75" hidden="false" customHeight="false" outlineLevel="0" collapsed="false">
      <c r="A68" s="1" t="n">
        <v>65</v>
      </c>
      <c r="B68" s="1" t="n">
        <f aca="false">(E68-$B$2-180)/365</f>
        <v>37.2027397260274</v>
      </c>
      <c r="C68" s="1" t="n">
        <f aca="false">(E68-$C$2-180)/365</f>
        <v>12.1835616438356</v>
      </c>
      <c r="D68" s="1" t="n">
        <f aca="false">(E68-$D$2-180)/365</f>
        <v>9.34520547945206</v>
      </c>
      <c r="E68" s="2" t="n">
        <v>38322</v>
      </c>
      <c r="F68" s="3" t="n">
        <f aca="false">IPMT($F$1/12,A68,360,$J$3)*-1</f>
        <v>922.811759106206</v>
      </c>
      <c r="G68" s="3" t="n">
        <f aca="false">PPMT($F$1/12,A68,360,$J$3)*-1</f>
        <v>200.884155251434</v>
      </c>
      <c r="H68" s="17" t="n">
        <f aca="false">H67+F68</f>
        <v>11149.1657422678</v>
      </c>
      <c r="I68" s="17" t="n">
        <f aca="false">I67+G68</f>
        <v>10904.5825941875</v>
      </c>
      <c r="J68" s="3" t="n">
        <f aca="false">J67-G68</f>
        <v>157995.417405813</v>
      </c>
      <c r="M68" s="18" t="n">
        <f aca="false">M67-G68-L68</f>
        <v>157995.417405813</v>
      </c>
    </row>
    <row r="69" customFormat="false" ht="12.75" hidden="false" customHeight="false" outlineLevel="0" collapsed="false">
      <c r="A69" s="1" t="n">
        <v>66</v>
      </c>
      <c r="B69" s="1" t="n">
        <f aca="false">(E69-$B$2-180)/365</f>
        <v>37.2876712328767</v>
      </c>
      <c r="C69" s="1" t="n">
        <f aca="false">(E69-$C$2-180)/365</f>
        <v>12.2684931506849</v>
      </c>
      <c r="D69" s="1" t="n">
        <f aca="false">(E69-$D$2-180)/365</f>
        <v>9.43013698630137</v>
      </c>
      <c r="E69" s="2" t="n">
        <v>38353</v>
      </c>
      <c r="F69" s="3" t="n">
        <f aca="false">IPMT($F$1/12,A69,360,$J$3)*-1</f>
        <v>921.63993486724</v>
      </c>
      <c r="G69" s="3" t="n">
        <f aca="false">PPMT($F$1/12,A69,360,$J$3)*-1</f>
        <v>202.055979490401</v>
      </c>
      <c r="H69" s="17" t="n">
        <f aca="false">F69</f>
        <v>921.63993486724</v>
      </c>
      <c r="I69" s="17" t="n">
        <f aca="false">I68+G69</f>
        <v>11106.6385736779</v>
      </c>
      <c r="J69" s="3" t="n">
        <f aca="false">J68-G69</f>
        <v>157793.361426322</v>
      </c>
      <c r="M69" s="18" t="n">
        <f aca="false">M68-G69-L69</f>
        <v>157793.361426322</v>
      </c>
    </row>
    <row r="70" customFormat="false" ht="12.75" hidden="false" customHeight="false" outlineLevel="0" collapsed="false">
      <c r="A70" s="1" t="n">
        <v>67</v>
      </c>
      <c r="B70" s="1" t="n">
        <f aca="false">(E70-$B$2-180)/365</f>
        <v>37.372602739726</v>
      </c>
      <c r="C70" s="1" t="n">
        <f aca="false">(E70-$C$2-180)/365</f>
        <v>12.3534246575342</v>
      </c>
      <c r="D70" s="1" t="n">
        <f aca="false">(E70-$D$2-180)/365</f>
        <v>9.51506849315068</v>
      </c>
      <c r="E70" s="2" t="n">
        <v>38384</v>
      </c>
      <c r="F70" s="3" t="n">
        <f aca="false">IPMT($F$1/12,A70,360,$J$3)*-1</f>
        <v>920.461274986879</v>
      </c>
      <c r="G70" s="3" t="n">
        <f aca="false">PPMT($F$1/12,A70,360,$J$3)*-1</f>
        <v>203.234639370762</v>
      </c>
      <c r="H70" s="17" t="n">
        <f aca="false">H69+F70</f>
        <v>1842.10120985412</v>
      </c>
      <c r="I70" s="17" t="n">
        <f aca="false">I69+G70</f>
        <v>11309.8732130486</v>
      </c>
      <c r="J70" s="3" t="n">
        <f aca="false">J69-G70</f>
        <v>157590.126786951</v>
      </c>
      <c r="M70" s="18" t="n">
        <f aca="false">M69-G70-L70</f>
        <v>157590.126786951</v>
      </c>
    </row>
    <row r="71" customFormat="false" ht="12.75" hidden="false" customHeight="false" outlineLevel="0" collapsed="false">
      <c r="A71" s="1" t="n">
        <v>68</v>
      </c>
      <c r="B71" s="1" t="n">
        <f aca="false">(E71-$B$2-180)/365</f>
        <v>37.4493150684932</v>
      </c>
      <c r="C71" s="1" t="n">
        <f aca="false">(E71-$C$2-180)/365</f>
        <v>12.4301369863014</v>
      </c>
      <c r="D71" s="1" t="n">
        <f aca="false">(E71-$D$2-180)/365</f>
        <v>9.59178082191781</v>
      </c>
      <c r="E71" s="2" t="n">
        <v>38412</v>
      </c>
      <c r="F71" s="3" t="n">
        <f aca="false">IPMT($F$1/12,A71,360,$J$3)*-1</f>
        <v>919.27573959055</v>
      </c>
      <c r="G71" s="3" t="n">
        <f aca="false">PPMT($F$1/12,A71,360,$J$3)*-1</f>
        <v>204.420174767091</v>
      </c>
      <c r="H71" s="17" t="n">
        <f aca="false">H70+F71</f>
        <v>2761.37694944467</v>
      </c>
      <c r="I71" s="17" t="n">
        <f aca="false">I70+G71</f>
        <v>11514.2933878157</v>
      </c>
      <c r="J71" s="3" t="n">
        <f aca="false">J70-G71</f>
        <v>157385.706612184</v>
      </c>
      <c r="M71" s="18" t="n">
        <f aca="false">M70-G71-L71</f>
        <v>157385.706612184</v>
      </c>
    </row>
    <row r="72" customFormat="false" ht="12.75" hidden="false" customHeight="false" outlineLevel="0" collapsed="false">
      <c r="A72" s="1" t="n">
        <v>69</v>
      </c>
      <c r="B72" s="1" t="n">
        <f aca="false">(E72-$B$2-180)/365</f>
        <v>37.5342465753425</v>
      </c>
      <c r="C72" s="1" t="n">
        <f aca="false">(E72-$C$2-180)/365</f>
        <v>12.5150684931507</v>
      </c>
      <c r="D72" s="1" t="n">
        <f aca="false">(E72-$D$2-180)/365</f>
        <v>9.67671232876712</v>
      </c>
      <c r="E72" s="2" t="n">
        <v>38443</v>
      </c>
      <c r="F72" s="3" t="n">
        <f aca="false">IPMT($F$1/12,A72,360,$J$3)*-1</f>
        <v>918.083288571075</v>
      </c>
      <c r="G72" s="3" t="n">
        <f aca="false">PPMT($F$1/12,A72,360,$J$3)*-1</f>
        <v>205.612625786566</v>
      </c>
      <c r="H72" s="17" t="n">
        <f aca="false">H71+F72</f>
        <v>3679.46023801574</v>
      </c>
      <c r="I72" s="17" t="n">
        <f aca="false">I71+G72</f>
        <v>11719.9060136023</v>
      </c>
      <c r="J72" s="3" t="n">
        <f aca="false">J71-G72</f>
        <v>157180.093986398</v>
      </c>
      <c r="M72" s="18" t="n">
        <f aca="false">M71-G72-L72</f>
        <v>157180.093986398</v>
      </c>
    </row>
    <row r="73" customFormat="false" ht="12.75" hidden="false" customHeight="false" outlineLevel="0" collapsed="false">
      <c r="A73" s="1" t="n">
        <v>70</v>
      </c>
      <c r="B73" s="1" t="n">
        <f aca="false">(E73-$B$2-180)/365</f>
        <v>37.6164383561644</v>
      </c>
      <c r="C73" s="1" t="n">
        <f aca="false">(E73-$C$2-180)/365</f>
        <v>12.5972602739726</v>
      </c>
      <c r="D73" s="1" t="n">
        <f aca="false">(E73-$D$2-180)/365</f>
        <v>9.75890410958904</v>
      </c>
      <c r="E73" s="2" t="n">
        <v>38473</v>
      </c>
      <c r="F73" s="3" t="n">
        <f aca="false">IPMT($F$1/12,A73,360,$J$3)*-1</f>
        <v>916.88388158732</v>
      </c>
      <c r="G73" s="3" t="n">
        <f aca="false">PPMT($F$1/12,A73,360,$J$3)*-1</f>
        <v>206.812032770321</v>
      </c>
      <c r="H73" s="17" t="n">
        <f aca="false">H72+F73</f>
        <v>4596.34411960306</v>
      </c>
      <c r="I73" s="17" t="n">
        <f aca="false">I72+G73</f>
        <v>11926.7180463726</v>
      </c>
      <c r="J73" s="3" t="n">
        <f aca="false">J72-G73</f>
        <v>156973.281953627</v>
      </c>
      <c r="M73" s="18" t="n">
        <f aca="false">M72-G73-L73</f>
        <v>156973.281953627</v>
      </c>
    </row>
    <row r="74" customFormat="false" ht="12.75" hidden="false" customHeight="false" outlineLevel="0" collapsed="false">
      <c r="A74" s="1" t="n">
        <v>71</v>
      </c>
      <c r="B74" s="1" t="n">
        <f aca="false">(E74-$B$2-180)/365</f>
        <v>37.7013698630137</v>
      </c>
      <c r="C74" s="1" t="n">
        <f aca="false">(E74-$C$2-180)/365</f>
        <v>12.6821917808219</v>
      </c>
      <c r="D74" s="1" t="n">
        <f aca="false">(E74-$D$2-180)/365</f>
        <v>9.84383561643836</v>
      </c>
      <c r="E74" s="2" t="n">
        <v>38504</v>
      </c>
      <c r="F74" s="3" t="n">
        <f aca="false">IPMT($F$1/12,A74,360,$J$3)*-1</f>
        <v>915.677478062826</v>
      </c>
      <c r="G74" s="3" t="n">
        <f aca="false">PPMT($F$1/12,A74,360,$J$3)*-1</f>
        <v>208.018436294814</v>
      </c>
      <c r="H74" s="17" t="n">
        <f aca="false">H73+F74</f>
        <v>5512.02159766589</v>
      </c>
      <c r="I74" s="17" t="n">
        <f aca="false">I73+G74</f>
        <v>12134.7364826674</v>
      </c>
      <c r="J74" s="3" t="n">
        <f aca="false">J73-G74</f>
        <v>156765.263517333</v>
      </c>
      <c r="M74" s="18" t="n">
        <f aca="false">M73-G74-L74</f>
        <v>156765.263517333</v>
      </c>
    </row>
    <row r="75" customFormat="false" ht="12.75" hidden="false" customHeight="false" outlineLevel="0" collapsed="false">
      <c r="A75" s="1" t="n">
        <v>72</v>
      </c>
      <c r="B75" s="1" t="n">
        <f aca="false">(E75-$B$2-180)/365</f>
        <v>37.7835616438356</v>
      </c>
      <c r="C75" s="1" t="n">
        <f aca="false">(E75-$C$2-180)/365</f>
        <v>12.7643835616438</v>
      </c>
      <c r="D75" s="1" t="n">
        <f aca="false">(E75-$D$2-180)/365</f>
        <v>9.92602739726027</v>
      </c>
      <c r="E75" s="2" t="n">
        <v>38534</v>
      </c>
      <c r="F75" s="3" t="n">
        <f aca="false">IPMT($F$1/12,A75,360,$J$3)*-1</f>
        <v>914.46403718444</v>
      </c>
      <c r="G75" s="3" t="n">
        <f aca="false">PPMT($F$1/12,A75,360,$J$3)*-1</f>
        <v>209.231877173201</v>
      </c>
      <c r="H75" s="17" t="n">
        <f aca="false">H74+F75</f>
        <v>6426.48563485033</v>
      </c>
      <c r="I75" s="17" t="n">
        <f aca="false">I74+G75</f>
        <v>12343.9683598406</v>
      </c>
      <c r="J75" s="3" t="n">
        <f aca="false">J74-G75</f>
        <v>156556.031640159</v>
      </c>
      <c r="M75" s="18" t="n">
        <f aca="false">M74-G75-L75</f>
        <v>156556.031640159</v>
      </c>
    </row>
    <row r="76" customFormat="false" ht="12.75" hidden="false" customHeight="false" outlineLevel="0" collapsed="false">
      <c r="A76" s="1" t="n">
        <v>73</v>
      </c>
      <c r="B76" s="1" t="n">
        <f aca="false">(E76-$B$2-180)/365</f>
        <v>37.8684931506849</v>
      </c>
      <c r="C76" s="1" t="n">
        <f aca="false">(E76-$C$2-180)/365</f>
        <v>12.8493150684932</v>
      </c>
      <c r="D76" s="1" t="n">
        <f aca="false">(E76-$D$2-180)/365</f>
        <v>10.0109589041096</v>
      </c>
      <c r="E76" s="2" t="n">
        <v>38565</v>
      </c>
      <c r="F76" s="3" t="n">
        <f aca="false">IPMT($F$1/12,A76,360,$J$3)*-1</f>
        <v>913.243517900929</v>
      </c>
      <c r="G76" s="3" t="n">
        <f aca="false">PPMT($F$1/12,A76,360,$J$3)*-1</f>
        <v>210.452396456711</v>
      </c>
      <c r="H76" s="17" t="n">
        <f aca="false">H75+F76</f>
        <v>7339.72915275126</v>
      </c>
      <c r="I76" s="17" t="n">
        <f aca="false">I75+G76</f>
        <v>12554.4207562973</v>
      </c>
      <c r="J76" s="3" t="n">
        <f aca="false">J75-G76</f>
        <v>156345.579243703</v>
      </c>
      <c r="M76" s="18" t="n">
        <f aca="false">M75-G76-L76</f>
        <v>156345.579243703</v>
      </c>
    </row>
    <row r="77" customFormat="false" ht="12.75" hidden="false" customHeight="false" outlineLevel="0" collapsed="false">
      <c r="A77" s="1" t="n">
        <v>74</v>
      </c>
      <c r="B77" s="1" t="n">
        <f aca="false">(E77-$B$2-180)/365</f>
        <v>37.9534246575343</v>
      </c>
      <c r="C77" s="1" t="n">
        <f aca="false">(E77-$C$2-180)/365</f>
        <v>12.9342465753425</v>
      </c>
      <c r="D77" s="1" t="n">
        <f aca="false">(E77-$D$2-180)/365</f>
        <v>10.0958904109589</v>
      </c>
      <c r="E77" s="2" t="n">
        <v>38596</v>
      </c>
      <c r="F77" s="3" t="n">
        <f aca="false">IPMT($F$1/12,A77,360,$J$3)*-1</f>
        <v>912.015878921599</v>
      </c>
      <c r="G77" s="3" t="n">
        <f aca="false">PPMT($F$1/12,A77,360,$J$3)*-1</f>
        <v>211.680035436042</v>
      </c>
      <c r="H77" s="17" t="n">
        <f aca="false">H76+F77</f>
        <v>8251.74503167286</v>
      </c>
      <c r="I77" s="17" t="n">
        <f aca="false">I76+G77</f>
        <v>12766.1007917334</v>
      </c>
      <c r="J77" s="3" t="n">
        <f aca="false">J76-G77</f>
        <v>156133.899208267</v>
      </c>
      <c r="M77" s="18" t="n">
        <f aca="false">M76-G77-L77</f>
        <v>156133.899208267</v>
      </c>
    </row>
    <row r="78" customFormat="false" ht="12.75" hidden="false" customHeight="false" outlineLevel="0" collapsed="false">
      <c r="A78" s="1" t="n">
        <v>75</v>
      </c>
      <c r="B78" s="1" t="n">
        <f aca="false">(E78-$B$2-180)/365</f>
        <v>38.0356164383562</v>
      </c>
      <c r="C78" s="1" t="n">
        <f aca="false">(E78-$C$2-180)/365</f>
        <v>13.0164383561644</v>
      </c>
      <c r="D78" s="1" t="n">
        <f aca="false">(E78-$D$2-180)/365</f>
        <v>10.1780821917808</v>
      </c>
      <c r="E78" s="2" t="n">
        <v>38626</v>
      </c>
      <c r="F78" s="3" t="n">
        <f aca="false">IPMT($F$1/12,A78,360,$J$3)*-1</f>
        <v>910.781078714888</v>
      </c>
      <c r="G78" s="3" t="n">
        <f aca="false">PPMT($F$1/12,A78,360,$J$3)*-1</f>
        <v>212.914835642752</v>
      </c>
      <c r="H78" s="17" t="n">
        <f aca="false">H77+F78</f>
        <v>9162.52611038775</v>
      </c>
      <c r="I78" s="17" t="n">
        <f aca="false">I77+G78</f>
        <v>12979.0156273761</v>
      </c>
      <c r="J78" s="3" t="n">
        <f aca="false">J77-G78</f>
        <v>155920.984372624</v>
      </c>
      <c r="M78" s="18" t="n">
        <f aca="false">M77-G78-L78</f>
        <v>155920.984372624</v>
      </c>
    </row>
    <row r="79" customFormat="false" ht="12.75" hidden="false" customHeight="false" outlineLevel="0" collapsed="false">
      <c r="A79" s="1" t="n">
        <v>76</v>
      </c>
      <c r="B79" s="1" t="n">
        <f aca="false">(E79-$B$2-180)/365</f>
        <v>38.1205479452055</v>
      </c>
      <c r="C79" s="1" t="n">
        <f aca="false">(E79-$C$2-180)/365</f>
        <v>13.1013698630137</v>
      </c>
      <c r="D79" s="1" t="n">
        <f aca="false">(E79-$D$2-180)/365</f>
        <v>10.2630136986301</v>
      </c>
      <c r="E79" s="2" t="n">
        <v>38657</v>
      </c>
      <c r="F79" s="3" t="n">
        <f aca="false">IPMT($F$1/12,A79,360,$J$3)*-1</f>
        <v>909.539075506973</v>
      </c>
      <c r="G79" s="3" t="n">
        <f aca="false">PPMT($F$1/12,A79,360,$J$3)*-1</f>
        <v>214.156838850668</v>
      </c>
      <c r="H79" s="17" t="n">
        <f aca="false">H78+F79</f>
        <v>10072.0651858947</v>
      </c>
      <c r="I79" s="17" t="n">
        <f aca="false">I78+G79</f>
        <v>13193.1724662268</v>
      </c>
      <c r="J79" s="3" t="n">
        <f aca="false">J78-G79</f>
        <v>155706.827533773</v>
      </c>
      <c r="M79" s="18" t="n">
        <f aca="false">M78-G79-L79</f>
        <v>155706.827533773</v>
      </c>
    </row>
    <row r="80" customFormat="false" ht="12.75" hidden="false" customHeight="false" outlineLevel="0" collapsed="false">
      <c r="A80" s="1" t="n">
        <v>77</v>
      </c>
      <c r="B80" s="1" t="n">
        <f aca="false">(E80-$B$2-180)/365</f>
        <v>38.2027397260274</v>
      </c>
      <c r="C80" s="1" t="n">
        <f aca="false">(E80-$C$2-180)/365</f>
        <v>13.1835616438356</v>
      </c>
      <c r="D80" s="1" t="n">
        <f aca="false">(E80-$D$2-180)/365</f>
        <v>10.3452054794521</v>
      </c>
      <c r="E80" s="2" t="n">
        <v>38687</v>
      </c>
      <c r="F80" s="3" t="n">
        <f aca="false">IPMT($F$1/12,A80,360,$J$3)*-1</f>
        <v>908.289827280344</v>
      </c>
      <c r="G80" s="3" t="n">
        <f aca="false">PPMT($F$1/12,A80,360,$J$3)*-1</f>
        <v>215.406087077297</v>
      </c>
      <c r="H80" s="17" t="n">
        <f aca="false">H79+F80</f>
        <v>10980.3550131751</v>
      </c>
      <c r="I80" s="17" t="n">
        <f aca="false">I79+G80</f>
        <v>13408.5785533041</v>
      </c>
      <c r="J80" s="3" t="n">
        <f aca="false">J79-G80</f>
        <v>155491.421446696</v>
      </c>
      <c r="M80" s="18" t="n">
        <f aca="false">M79-G80-L80</f>
        <v>155491.421446696</v>
      </c>
    </row>
    <row r="81" customFormat="false" ht="12.75" hidden="false" customHeight="false" outlineLevel="0" collapsed="false">
      <c r="A81" s="1" t="n">
        <v>78</v>
      </c>
      <c r="B81" s="1" t="n">
        <f aca="false">(E81-$B$2-180)/365</f>
        <v>38.2876712328767</v>
      </c>
      <c r="C81" s="1" t="n">
        <f aca="false">(E81-$C$2-180)/365</f>
        <v>13.2684931506849</v>
      </c>
      <c r="D81" s="1" t="n">
        <f aca="false">(E81-$D$2-180)/365</f>
        <v>10.4301369863014</v>
      </c>
      <c r="E81" s="2" t="n">
        <v>38718</v>
      </c>
      <c r="F81" s="3" t="n">
        <f aca="false">IPMT($F$1/12,A81,360,$J$3)*-1</f>
        <v>907.033291772393</v>
      </c>
      <c r="G81" s="3" t="n">
        <f aca="false">PPMT($F$1/12,A81,360,$J$3)*-1</f>
        <v>216.662622585248</v>
      </c>
      <c r="H81" s="17" t="n">
        <f aca="false">F81</f>
        <v>907.033291772393</v>
      </c>
      <c r="I81" s="17" t="n">
        <f aca="false">I80+G81</f>
        <v>13625.2411758893</v>
      </c>
      <c r="J81" s="3" t="n">
        <f aca="false">J80-G81</f>
        <v>155274.758824111</v>
      </c>
      <c r="M81" s="18" t="n">
        <f aca="false">M80-G81-L81</f>
        <v>155274.758824111</v>
      </c>
    </row>
    <row r="82" customFormat="false" ht="12.75" hidden="false" customHeight="false" outlineLevel="0" collapsed="false">
      <c r="A82" s="1" t="n">
        <v>79</v>
      </c>
      <c r="B82" s="1" t="n">
        <f aca="false">(E82-$B$2-180)/365</f>
        <v>38.372602739726</v>
      </c>
      <c r="C82" s="1" t="n">
        <f aca="false">(E82-$C$2-180)/365</f>
        <v>13.3534246575342</v>
      </c>
      <c r="D82" s="1" t="n">
        <f aca="false">(E82-$D$2-180)/365</f>
        <v>10.5150684931507</v>
      </c>
      <c r="E82" s="2" t="n">
        <v>38749</v>
      </c>
      <c r="F82" s="3" t="n">
        <f aca="false">IPMT($F$1/12,A82,360,$J$3)*-1</f>
        <v>905.769426473979</v>
      </c>
      <c r="G82" s="3" t="n">
        <f aca="false">PPMT($F$1/12,A82,360,$J$3)*-1</f>
        <v>217.926487883662</v>
      </c>
      <c r="H82" s="17" t="n">
        <f aca="false">H81+F82</f>
        <v>1812.80271824637</v>
      </c>
      <c r="I82" s="17" t="n">
        <f aca="false">I81+G82</f>
        <v>13843.167663773</v>
      </c>
      <c r="J82" s="3" t="n">
        <f aca="false">J81-G82</f>
        <v>155056.832336227</v>
      </c>
      <c r="M82" s="18" t="n">
        <f aca="false">M81-G82-L82</f>
        <v>155056.832336227</v>
      </c>
    </row>
    <row r="83" customFormat="false" ht="12.75" hidden="false" customHeight="false" outlineLevel="0" collapsed="false">
      <c r="A83" s="1" t="n">
        <v>80</v>
      </c>
      <c r="B83" s="1" t="n">
        <f aca="false">(E83-$B$2-180)/365</f>
        <v>38.4493150684932</v>
      </c>
      <c r="C83" s="1" t="n">
        <f aca="false">(E83-$C$2-180)/365</f>
        <v>13.4301369863014</v>
      </c>
      <c r="D83" s="1" t="n">
        <f aca="false">(E83-$D$2-180)/365</f>
        <v>10.5917808219178</v>
      </c>
      <c r="E83" s="2" t="n">
        <v>38777</v>
      </c>
      <c r="F83" s="3" t="n">
        <f aca="false">IPMT($F$1/12,A83,360,$J$3)*-1</f>
        <v>904.498188627991</v>
      </c>
      <c r="G83" s="3" t="n">
        <f aca="false">PPMT($F$1/12,A83,360,$J$3)*-1</f>
        <v>219.19772572965</v>
      </c>
      <c r="H83" s="17" t="n">
        <f aca="false">H82+F83</f>
        <v>2717.30090687436</v>
      </c>
      <c r="I83" s="17" t="n">
        <f aca="false">I82+G83</f>
        <v>14062.3653895026</v>
      </c>
      <c r="J83" s="3" t="n">
        <f aca="false">J82-G83</f>
        <v>154837.634610497</v>
      </c>
      <c r="M83" s="18" t="n">
        <f aca="false">M82-G83-L83</f>
        <v>154837.634610497</v>
      </c>
    </row>
    <row r="84" customFormat="false" ht="12.75" hidden="false" customHeight="false" outlineLevel="0" collapsed="false">
      <c r="A84" s="1" t="n">
        <v>81</v>
      </c>
      <c r="B84" s="1" t="n">
        <f aca="false">(E84-$B$2-180)/365</f>
        <v>38.5342465753425</v>
      </c>
      <c r="C84" s="1" t="n">
        <f aca="false">(E84-$C$2-180)/365</f>
        <v>13.5150684931507</v>
      </c>
      <c r="D84" s="1" t="n">
        <f aca="false">(E84-$D$2-180)/365</f>
        <v>10.6767123287671</v>
      </c>
      <c r="E84" s="2" t="n">
        <v>38808</v>
      </c>
      <c r="F84" s="3" t="n">
        <f aca="false">IPMT($F$1/12,A84,360,$J$3)*-1</f>
        <v>903.219535227901</v>
      </c>
      <c r="G84" s="3" t="n">
        <f aca="false">PPMT($F$1/12,A84,360,$J$3)*-1</f>
        <v>220.476379129739</v>
      </c>
      <c r="H84" s="17" t="n">
        <f aca="false">H83+F84</f>
        <v>3620.52044210226</v>
      </c>
      <c r="I84" s="17" t="n">
        <f aca="false">I83+G84</f>
        <v>14282.8417686324</v>
      </c>
      <c r="J84" s="3" t="n">
        <f aca="false">J83-G84</f>
        <v>154617.158231368</v>
      </c>
      <c r="M84" s="18" t="n">
        <f aca="false">M83-G84-L84</f>
        <v>154617.158231368</v>
      </c>
    </row>
    <row r="85" customFormat="false" ht="12.75" hidden="false" customHeight="false" outlineLevel="0" collapsed="false">
      <c r="A85" s="1" t="n">
        <v>82</v>
      </c>
      <c r="B85" s="1" t="n">
        <f aca="false">(E85-$B$2-180)/365</f>
        <v>38.6164383561644</v>
      </c>
      <c r="C85" s="1" t="n">
        <f aca="false">(E85-$C$2-180)/365</f>
        <v>13.5972602739726</v>
      </c>
      <c r="D85" s="1" t="n">
        <f aca="false">(E85-$D$2-180)/365</f>
        <v>10.758904109589</v>
      </c>
      <c r="E85" s="2" t="n">
        <v>38838</v>
      </c>
      <c r="F85" s="3" t="n">
        <f aca="false">IPMT($F$1/12,A85,360,$J$3)*-1</f>
        <v>901.933423016311</v>
      </c>
      <c r="G85" s="3" t="n">
        <f aca="false">PPMT($F$1/12,A85,360,$J$3)*-1</f>
        <v>221.76249134133</v>
      </c>
      <c r="H85" s="17" t="n">
        <f aca="false">H84+F85</f>
        <v>4522.45386511857</v>
      </c>
      <c r="I85" s="17" t="n">
        <f aca="false">I84+G85</f>
        <v>14504.6042599737</v>
      </c>
      <c r="J85" s="3" t="n">
        <f aca="false">J84-G85</f>
        <v>154395.395740026</v>
      </c>
      <c r="M85" s="18" t="n">
        <f aca="false">M84-G85-L85</f>
        <v>154395.395740026</v>
      </c>
    </row>
    <row r="86" customFormat="false" ht="12.75" hidden="false" customHeight="false" outlineLevel="0" collapsed="false">
      <c r="A86" s="1" t="n">
        <v>83</v>
      </c>
      <c r="B86" s="1" t="n">
        <f aca="false">(E86-$B$2-180)/365</f>
        <v>38.7013698630137</v>
      </c>
      <c r="C86" s="1" t="n">
        <f aca="false">(E86-$C$2-180)/365</f>
        <v>13.6821917808219</v>
      </c>
      <c r="D86" s="1" t="n">
        <f aca="false">(E86-$D$2-180)/365</f>
        <v>10.8438356164384</v>
      </c>
      <c r="E86" s="2" t="n">
        <v>38869</v>
      </c>
      <c r="F86" s="3" t="n">
        <f aca="false">IPMT($F$1/12,A86,360,$J$3)*-1</f>
        <v>900.639808483486</v>
      </c>
      <c r="G86" s="3" t="n">
        <f aca="false">PPMT($F$1/12,A86,360,$J$3)*-1</f>
        <v>223.056105874154</v>
      </c>
      <c r="H86" s="17" t="n">
        <f aca="false">H85+F86</f>
        <v>5423.09367360206</v>
      </c>
      <c r="I86" s="17" t="n">
        <f aca="false">I85+G86</f>
        <v>14727.6603658479</v>
      </c>
      <c r="J86" s="3" t="n">
        <f aca="false">J85-G86</f>
        <v>154172.339634152</v>
      </c>
      <c r="M86" s="18" t="n">
        <f aca="false">M85-G86-L86</f>
        <v>154172.339634152</v>
      </c>
    </row>
    <row r="87" customFormat="false" ht="12.75" hidden="false" customHeight="false" outlineLevel="0" collapsed="false">
      <c r="A87" s="1" t="n">
        <v>84</v>
      </c>
      <c r="B87" s="1" t="n">
        <f aca="false">(E87-$B$2-180)/365</f>
        <v>38.7835616438356</v>
      </c>
      <c r="C87" s="1" t="n">
        <f aca="false">(E87-$C$2-180)/365</f>
        <v>13.7643835616438</v>
      </c>
      <c r="D87" s="1" t="n">
        <f aca="false">(E87-$D$2-180)/365</f>
        <v>10.9260273972603</v>
      </c>
      <c r="E87" s="2" t="n">
        <v>38899</v>
      </c>
      <c r="F87" s="3" t="n">
        <f aca="false">IPMT($F$1/12,A87,360,$J$3)*-1</f>
        <v>899.338647865887</v>
      </c>
      <c r="G87" s="3" t="n">
        <f aca="false">PPMT($F$1/12,A87,360,$J$3)*-1</f>
        <v>224.357266491753</v>
      </c>
      <c r="H87" s="17" t="n">
        <f aca="false">H86+F87</f>
        <v>6322.43232146795</v>
      </c>
      <c r="I87" s="17" t="n">
        <f aca="false">I86+G87</f>
        <v>14952.0176323396</v>
      </c>
      <c r="J87" s="3" t="n">
        <f aca="false">J86-G87</f>
        <v>153947.98236766</v>
      </c>
      <c r="M87" s="18" t="n">
        <f aca="false">M86-G87-L87</f>
        <v>153947.98236766</v>
      </c>
    </row>
    <row r="88" customFormat="false" ht="12.75" hidden="false" customHeight="false" outlineLevel="0" collapsed="false">
      <c r="A88" s="1" t="n">
        <v>85</v>
      </c>
      <c r="B88" s="1" t="n">
        <f aca="false">(E88-$B$2-180)/365</f>
        <v>38.8684931506849</v>
      </c>
      <c r="C88" s="1" t="n">
        <f aca="false">(E88-$C$2-180)/365</f>
        <v>13.8493150684932</v>
      </c>
      <c r="D88" s="1" t="n">
        <f aca="false">(E88-$D$2-180)/365</f>
        <v>11.0109589041096</v>
      </c>
      <c r="E88" s="2" t="n">
        <v>38930</v>
      </c>
      <c r="F88" s="3" t="n">
        <f aca="false">IPMT($F$1/12,A88,360,$J$3)*-1</f>
        <v>898.029897144685</v>
      </c>
      <c r="G88" s="3" t="n">
        <f aca="false">PPMT($F$1/12,A88,360,$J$3)*-1</f>
        <v>225.666017212955</v>
      </c>
      <c r="H88" s="17" t="n">
        <f aca="false">H87+F88</f>
        <v>7220.46221861263</v>
      </c>
      <c r="I88" s="17" t="n">
        <f aca="false">I87+G88</f>
        <v>15177.6836495526</v>
      </c>
      <c r="J88" s="3" t="n">
        <f aca="false">J87-G88</f>
        <v>153722.316350447</v>
      </c>
      <c r="M88" s="18" t="n">
        <f aca="false">M87-G88-L88</f>
        <v>153722.316350447</v>
      </c>
    </row>
    <row r="89" customFormat="false" ht="12.75" hidden="false" customHeight="false" outlineLevel="0" collapsed="false">
      <c r="A89" s="1" t="n">
        <v>86</v>
      </c>
      <c r="B89" s="1" t="n">
        <f aca="false">(E89-$B$2-180)/365</f>
        <v>38.9534246575343</v>
      </c>
      <c r="C89" s="1" t="n">
        <f aca="false">(E89-$C$2-180)/365</f>
        <v>13.9342465753425</v>
      </c>
      <c r="D89" s="1" t="n">
        <f aca="false">(E89-$D$2-180)/365</f>
        <v>11.0958904109589</v>
      </c>
      <c r="E89" s="2" t="n">
        <v>38961</v>
      </c>
      <c r="F89" s="3" t="n">
        <f aca="false">IPMT($F$1/12,A89,360,$J$3)*-1</f>
        <v>896.713512044276</v>
      </c>
      <c r="G89" s="3" t="n">
        <f aca="false">PPMT($F$1/12,A89,360,$J$3)*-1</f>
        <v>226.982402313364</v>
      </c>
      <c r="H89" s="17" t="n">
        <f aca="false">H88+F89</f>
        <v>8117.17573065691</v>
      </c>
      <c r="I89" s="17" t="n">
        <f aca="false">I88+G89</f>
        <v>15404.6660518659</v>
      </c>
      <c r="J89" s="3" t="n">
        <f aca="false">J88-G89</f>
        <v>153495.333948134</v>
      </c>
      <c r="M89" s="18" t="n">
        <f aca="false">M88-G89-L89</f>
        <v>153495.333948134</v>
      </c>
    </row>
    <row r="90" customFormat="false" ht="12.75" hidden="false" customHeight="false" outlineLevel="0" collapsed="false">
      <c r="A90" s="1" t="n">
        <v>87</v>
      </c>
      <c r="B90" s="1" t="n">
        <f aca="false">(E90-$B$2-180)/365</f>
        <v>39.0356164383562</v>
      </c>
      <c r="C90" s="1" t="n">
        <f aca="false">(E90-$C$2-180)/365</f>
        <v>14.0164383561644</v>
      </c>
      <c r="D90" s="1" t="n">
        <f aca="false">(E90-$D$2-180)/365</f>
        <v>11.1780821917808</v>
      </c>
      <c r="E90" s="2" t="n">
        <v>38991</v>
      </c>
      <c r="F90" s="3" t="n">
        <f aca="false">IPMT($F$1/12,A90,360,$J$3)*-1</f>
        <v>895.389448030782</v>
      </c>
      <c r="G90" s="3" t="n">
        <f aca="false">PPMT($F$1/12,A90,360,$J$3)*-1</f>
        <v>228.306466326859</v>
      </c>
      <c r="H90" s="17" t="n">
        <f aca="false">H89+F90</f>
        <v>9012.56517868769</v>
      </c>
      <c r="I90" s="17" t="n">
        <f aca="false">I89+G90</f>
        <v>15632.9725181928</v>
      </c>
      <c r="J90" s="3" t="n">
        <f aca="false">J89-G90</f>
        <v>153267.027481807</v>
      </c>
      <c r="M90" s="18" t="n">
        <f aca="false">M89-G90-L90</f>
        <v>153267.027481807</v>
      </c>
    </row>
    <row r="91" customFormat="false" ht="12.75" hidden="false" customHeight="false" outlineLevel="0" collapsed="false">
      <c r="A91" s="1" t="n">
        <v>88</v>
      </c>
      <c r="B91" s="1" t="n">
        <f aca="false">(E91-$B$2-180)/365</f>
        <v>39.1205479452055</v>
      </c>
      <c r="C91" s="1" t="n">
        <f aca="false">(E91-$C$2-180)/365</f>
        <v>14.1013698630137</v>
      </c>
      <c r="D91" s="1" t="n">
        <f aca="false">(E91-$D$2-180)/365</f>
        <v>11.2630136986301</v>
      </c>
      <c r="E91" s="2" t="n">
        <v>39022</v>
      </c>
      <c r="F91" s="3" t="n">
        <f aca="false">IPMT($F$1/12,A91,360,$J$3)*-1</f>
        <v>894.057660310542</v>
      </c>
      <c r="G91" s="3" t="n">
        <f aca="false">PPMT($F$1/12,A91,360,$J$3)*-1</f>
        <v>229.638254047099</v>
      </c>
      <c r="H91" s="17" t="n">
        <f aca="false">H90+F91</f>
        <v>9906.62283899823</v>
      </c>
      <c r="I91" s="17" t="n">
        <f aca="false">I90+G91</f>
        <v>15862.6107722399</v>
      </c>
      <c r="J91" s="3" t="n">
        <f aca="false">J90-G91</f>
        <v>153037.38922776</v>
      </c>
      <c r="M91" s="18" t="n">
        <f aca="false">M90-G91-L91</f>
        <v>153037.38922776</v>
      </c>
    </row>
    <row r="92" customFormat="false" ht="12.75" hidden="false" customHeight="false" outlineLevel="0" collapsed="false">
      <c r="A92" s="1" t="n">
        <v>89</v>
      </c>
      <c r="B92" s="1" t="n">
        <f aca="false">(E92-$B$2-180)/365</f>
        <v>39.2027397260274</v>
      </c>
      <c r="C92" s="1" t="n">
        <f aca="false">(E92-$C$2-180)/365</f>
        <v>14.1835616438356</v>
      </c>
      <c r="D92" s="1" t="n">
        <f aca="false">(E92-$D$2-180)/365</f>
        <v>11.3452054794521</v>
      </c>
      <c r="E92" s="2" t="n">
        <v>39052</v>
      </c>
      <c r="F92" s="3" t="n">
        <f aca="false">IPMT($F$1/12,A92,360,$J$3)*-1</f>
        <v>892.7181038286</v>
      </c>
      <c r="G92" s="3" t="n">
        <f aca="false">PPMT($F$1/12,A92,360,$J$3)*-1</f>
        <v>230.97781052904</v>
      </c>
      <c r="H92" s="17" t="n">
        <f aca="false">H91+F92</f>
        <v>10799.3409428268</v>
      </c>
      <c r="I92" s="17" t="n">
        <f aca="false">I91+G92</f>
        <v>16093.5885827689</v>
      </c>
      <c r="J92" s="3" t="n">
        <f aca="false">J91-G92</f>
        <v>152806.411417231</v>
      </c>
      <c r="M92" s="18" t="n">
        <f aca="false">M91-G92-L92</f>
        <v>152806.411417231</v>
      </c>
    </row>
    <row r="93" customFormat="false" ht="12.75" hidden="false" customHeight="false" outlineLevel="0" collapsed="false">
      <c r="A93" s="1" t="n">
        <v>90</v>
      </c>
      <c r="B93" s="1" t="n">
        <f aca="false">(E93-$B$2-180)/365</f>
        <v>39.2876712328767</v>
      </c>
      <c r="C93" s="1" t="n">
        <f aca="false">(E93-$C$2-180)/365</f>
        <v>14.2684931506849</v>
      </c>
      <c r="D93" s="1" t="n">
        <f aca="false">(E93-$D$2-180)/365</f>
        <v>11.4301369863014</v>
      </c>
      <c r="E93" s="2" t="n">
        <v>39083</v>
      </c>
      <c r="F93" s="3" t="n">
        <f aca="false">IPMT($F$1/12,A93,360,$J$3)*-1</f>
        <v>891.370733267181</v>
      </c>
      <c r="G93" s="3" t="n">
        <f aca="false">PPMT($F$1/12,A93,360,$J$3)*-1</f>
        <v>232.32518109046</v>
      </c>
      <c r="H93" s="17" t="n">
        <f aca="false">F93</f>
        <v>891.370733267181</v>
      </c>
      <c r="I93" s="17" t="n">
        <f aca="false">I92+G93</f>
        <v>16325.9137638594</v>
      </c>
      <c r="J93" s="3" t="n">
        <f aca="false">J92-G93</f>
        <v>152574.086236141</v>
      </c>
      <c r="M93" s="18" t="n">
        <f aca="false">M92-G93-L93</f>
        <v>152574.086236141</v>
      </c>
    </row>
    <row r="94" customFormat="false" ht="12.75" hidden="false" customHeight="false" outlineLevel="0" collapsed="false">
      <c r="A94" s="1" t="n">
        <v>91</v>
      </c>
      <c r="B94" s="1" t="n">
        <f aca="false">(E94-$B$2-180)/365</f>
        <v>39.372602739726</v>
      </c>
      <c r="C94" s="1" t="n">
        <f aca="false">(E94-$C$2-180)/365</f>
        <v>14.3534246575342</v>
      </c>
      <c r="D94" s="1" t="n">
        <f aca="false">(E94-$D$2-180)/365</f>
        <v>11.5150684931507</v>
      </c>
      <c r="E94" s="2" t="n">
        <v>39114</v>
      </c>
      <c r="F94" s="3" t="n">
        <f aca="false">IPMT($F$1/12,A94,360,$J$3)*-1</f>
        <v>890.015503044153</v>
      </c>
      <c r="G94" s="3" t="n">
        <f aca="false">PPMT($F$1/12,A94,360,$J$3)*-1</f>
        <v>233.680411313487</v>
      </c>
      <c r="H94" s="17" t="n">
        <f aca="false">H93+F94</f>
        <v>1781.38623631133</v>
      </c>
      <c r="I94" s="17" t="n">
        <f aca="false">I93+G94</f>
        <v>16559.5941751729</v>
      </c>
      <c r="J94" s="3" t="n">
        <f aca="false">J93-G94</f>
        <v>152340.405824827</v>
      </c>
      <c r="M94" s="18" t="n">
        <f aca="false">M93-G94-L94</f>
        <v>152340.405824827</v>
      </c>
    </row>
    <row r="95" customFormat="false" ht="12.75" hidden="false" customHeight="false" outlineLevel="0" collapsed="false">
      <c r="A95" s="1" t="n">
        <v>92</v>
      </c>
      <c r="B95" s="1" t="n">
        <f aca="false">(E95-$B$2-180)/365</f>
        <v>39.4493150684932</v>
      </c>
      <c r="C95" s="1" t="n">
        <f aca="false">(E95-$C$2-180)/365</f>
        <v>14.4301369863014</v>
      </c>
      <c r="D95" s="1" t="n">
        <f aca="false">(E95-$D$2-180)/365</f>
        <v>11.5917808219178</v>
      </c>
      <c r="E95" s="2" t="n">
        <v>39142</v>
      </c>
      <c r="F95" s="3" t="n">
        <f aca="false">IPMT($F$1/12,A95,360,$J$3)*-1</f>
        <v>888.652367311491</v>
      </c>
      <c r="G95" s="3" t="n">
        <f aca="false">PPMT($F$1/12,A95,360,$J$3)*-1</f>
        <v>235.043547046149</v>
      </c>
      <c r="H95" s="17" t="n">
        <f aca="false">H94+F95</f>
        <v>2670.03860362283</v>
      </c>
      <c r="I95" s="17" t="n">
        <f aca="false">I94+G95</f>
        <v>16794.637722219</v>
      </c>
      <c r="J95" s="3" t="n">
        <f aca="false">J94-G95</f>
        <v>152105.362277781</v>
      </c>
      <c r="M95" s="18" t="n">
        <f aca="false">M94-G95-L95</f>
        <v>152105.362277781</v>
      </c>
    </row>
    <row r="96" customFormat="false" ht="12.75" hidden="false" customHeight="false" outlineLevel="0" collapsed="false">
      <c r="A96" s="1" t="n">
        <v>93</v>
      </c>
      <c r="B96" s="1" t="n">
        <f aca="false">(E96-$B$2-180)/365</f>
        <v>39.5342465753425</v>
      </c>
      <c r="C96" s="1" t="n">
        <f aca="false">(E96-$C$2-180)/365</f>
        <v>14.5150684931507</v>
      </c>
      <c r="D96" s="1" t="n">
        <f aca="false">(E96-$D$2-180)/365</f>
        <v>11.6767123287671</v>
      </c>
      <c r="E96" s="2" t="n">
        <v>39173</v>
      </c>
      <c r="F96" s="3" t="n">
        <f aca="false">IPMT($F$1/12,A96,360,$J$3)*-1</f>
        <v>887.281279953722</v>
      </c>
      <c r="G96" s="3" t="n">
        <f aca="false">PPMT($F$1/12,A96,360,$J$3)*-1</f>
        <v>236.414634403919</v>
      </c>
      <c r="H96" s="17" t="n">
        <f aca="false">H95+F96</f>
        <v>3557.31988357655</v>
      </c>
      <c r="I96" s="17" t="n">
        <f aca="false">I95+G96</f>
        <v>17031.052356623</v>
      </c>
      <c r="J96" s="3" t="n">
        <f aca="false">J95-G96</f>
        <v>151868.947643377</v>
      </c>
      <c r="M96" s="18" t="n">
        <f aca="false">M95-G96-L96</f>
        <v>151868.947643377</v>
      </c>
    </row>
    <row r="97" customFormat="false" ht="12.75" hidden="false" customHeight="false" outlineLevel="0" collapsed="false">
      <c r="A97" s="1" t="n">
        <v>94</v>
      </c>
      <c r="B97" s="1" t="n">
        <f aca="false">(E97-$B$2-180)/365</f>
        <v>39.6164383561644</v>
      </c>
      <c r="C97" s="1" t="n">
        <f aca="false">(E97-$C$2-180)/365</f>
        <v>14.5972602739726</v>
      </c>
      <c r="D97" s="1" t="n">
        <f aca="false">(E97-$D$2-180)/365</f>
        <v>11.758904109589</v>
      </c>
      <c r="E97" s="2" t="n">
        <v>39203</v>
      </c>
      <c r="F97" s="3" t="n">
        <f aca="false">IPMT($F$1/12,A97,360,$J$3)*-1</f>
        <v>885.902194586366</v>
      </c>
      <c r="G97" s="3" t="n">
        <f aca="false">PPMT($F$1/12,A97,360,$J$3)*-1</f>
        <v>237.793719771275</v>
      </c>
      <c r="H97" s="17" t="n">
        <f aca="false">H96+F97</f>
        <v>4443.22207816291</v>
      </c>
      <c r="I97" s="17" t="n">
        <f aca="false">I96+G97</f>
        <v>17268.8460763942</v>
      </c>
      <c r="J97" s="3" t="n">
        <f aca="false">J96-G97</f>
        <v>151631.153923606</v>
      </c>
      <c r="M97" s="18" t="n">
        <f aca="false">M96-G97-L97</f>
        <v>151631.153923606</v>
      </c>
    </row>
    <row r="98" customFormat="false" ht="12.75" hidden="false" customHeight="false" outlineLevel="0" collapsed="false">
      <c r="A98" s="1" t="n">
        <v>95</v>
      </c>
      <c r="B98" s="1" t="n">
        <f aca="false">(E98-$B$2-180)/365</f>
        <v>39.7013698630137</v>
      </c>
      <c r="C98" s="1" t="n">
        <f aca="false">(E98-$C$2-180)/365</f>
        <v>14.6821917808219</v>
      </c>
      <c r="D98" s="1" t="n">
        <f aca="false">(E98-$D$2-180)/365</f>
        <v>11.8438356164384</v>
      </c>
      <c r="E98" s="2" t="n">
        <v>39234</v>
      </c>
      <c r="F98" s="3" t="n">
        <f aca="false">IPMT($F$1/12,A98,360,$J$3)*-1</f>
        <v>884.515064554367</v>
      </c>
      <c r="G98" s="3" t="n">
        <f aca="false">PPMT($F$1/12,A98,360,$J$3)*-1</f>
        <v>239.180849803274</v>
      </c>
      <c r="H98" s="17" t="n">
        <f aca="false">H97+F98</f>
        <v>5327.73714271728</v>
      </c>
      <c r="I98" s="17" t="n">
        <f aca="false">I97+G98</f>
        <v>17508.0269261975</v>
      </c>
      <c r="J98" s="3" t="n">
        <f aca="false">J97-G98</f>
        <v>151391.973073803</v>
      </c>
      <c r="M98" s="18" t="n">
        <f aca="false">M97-G98-L98</f>
        <v>151391.973073803</v>
      </c>
    </row>
    <row r="99" customFormat="false" ht="12.75" hidden="false" customHeight="false" outlineLevel="0" collapsed="false">
      <c r="A99" s="1" t="n">
        <v>96</v>
      </c>
      <c r="B99" s="1" t="n">
        <f aca="false">(E99-$B$2-180)/365</f>
        <v>39.7835616438356</v>
      </c>
      <c r="C99" s="1" t="n">
        <f aca="false">(E99-$C$2-180)/365</f>
        <v>14.7643835616438</v>
      </c>
      <c r="D99" s="1" t="n">
        <f aca="false">(E99-$D$2-180)/365</f>
        <v>11.9260273972603</v>
      </c>
      <c r="E99" s="2" t="n">
        <v>39264</v>
      </c>
      <c r="F99" s="3" t="n">
        <f aca="false">IPMT($F$1/12,A99,360,$J$3)*-1</f>
        <v>883.119842930514</v>
      </c>
      <c r="G99" s="3" t="n">
        <f aca="false">PPMT($F$1/12,A99,360,$J$3)*-1</f>
        <v>240.576071427126</v>
      </c>
      <c r="H99" s="17" t="n">
        <f aca="false">H98+F99</f>
        <v>6210.85698564779</v>
      </c>
      <c r="I99" s="17" t="n">
        <f aca="false">I98+G99</f>
        <v>17748.6029976246</v>
      </c>
      <c r="J99" s="3" t="n">
        <f aca="false">J98-G99</f>
        <v>151151.397002375</v>
      </c>
      <c r="M99" s="18" t="n">
        <f aca="false">M98-G99-L99</f>
        <v>151151.397002375</v>
      </c>
    </row>
    <row r="100" customFormat="false" ht="12.75" hidden="false" customHeight="false" outlineLevel="0" collapsed="false">
      <c r="A100" s="1" t="n">
        <v>97</v>
      </c>
      <c r="B100" s="1" t="n">
        <f aca="false">(E100-$B$2-180)/365</f>
        <v>39.8684931506849</v>
      </c>
      <c r="C100" s="1" t="n">
        <f aca="false">(E100-$C$2-180)/365</f>
        <v>14.8493150684932</v>
      </c>
      <c r="D100" s="1" t="n">
        <f aca="false">(E100-$D$2-180)/365</f>
        <v>12.0109589041096</v>
      </c>
      <c r="E100" s="2" t="n">
        <v>39295</v>
      </c>
      <c r="F100" s="3" t="n">
        <f aca="false">IPMT($F$1/12,A100,360,$J$3)*-1</f>
        <v>881.716482513856</v>
      </c>
      <c r="G100" s="3" t="n">
        <f aca="false">PPMT($F$1/12,A100,360,$J$3)*-1</f>
        <v>241.979431843784</v>
      </c>
      <c r="H100" s="17" t="n">
        <f aca="false">H99+F100</f>
        <v>7092.57346816165</v>
      </c>
      <c r="I100" s="17" t="n">
        <f aca="false">I99+G100</f>
        <v>17990.5824294684</v>
      </c>
      <c r="J100" s="3" t="n">
        <f aca="false">J99-G100</f>
        <v>150909.417570532</v>
      </c>
      <c r="M100" s="18" t="n">
        <f aca="false">M99-G100-L100</f>
        <v>150909.417570532</v>
      </c>
    </row>
    <row r="101" customFormat="false" ht="12.75" hidden="false" customHeight="false" outlineLevel="0" collapsed="false">
      <c r="A101" s="1" t="n">
        <v>98</v>
      </c>
      <c r="B101" s="1" t="n">
        <f aca="false">(E101-$B$2-180)/365</f>
        <v>39.9534246575343</v>
      </c>
      <c r="C101" s="1" t="n">
        <f aca="false">(E101-$C$2-180)/365</f>
        <v>14.9342465753425</v>
      </c>
      <c r="D101" s="1" t="n">
        <f aca="false">(E101-$D$2-180)/365</f>
        <v>12.0958904109589</v>
      </c>
      <c r="E101" s="2" t="n">
        <v>39326</v>
      </c>
      <c r="F101" s="3" t="n">
        <f aca="false">IPMT($F$1/12,A101,360,$J$3)*-1</f>
        <v>880.304935828101</v>
      </c>
      <c r="G101" s="3" t="n">
        <f aca="false">PPMT($F$1/12,A101,360,$J$3)*-1</f>
        <v>243.39097852954</v>
      </c>
      <c r="H101" s="17" t="n">
        <f aca="false">H100+F101</f>
        <v>7972.87840398975</v>
      </c>
      <c r="I101" s="17" t="n">
        <f aca="false">I100+G101</f>
        <v>18233.973407998</v>
      </c>
      <c r="J101" s="3" t="n">
        <f aca="false">J100-G101</f>
        <v>150666.026592002</v>
      </c>
      <c r="M101" s="18" t="n">
        <f aca="false">M100-G101-L101</f>
        <v>150666.026592002</v>
      </c>
    </row>
    <row r="102" customFormat="false" ht="12.75" hidden="false" customHeight="false" outlineLevel="0" collapsed="false">
      <c r="A102" s="1" t="n">
        <v>99</v>
      </c>
      <c r="B102" s="1" t="n">
        <f aca="false">(E102-$B$2-180)/365</f>
        <v>40.0356164383562</v>
      </c>
      <c r="C102" s="1" t="n">
        <f aca="false">(E102-$C$2-180)/365</f>
        <v>15.0164383561644</v>
      </c>
      <c r="D102" s="1" t="n">
        <f aca="false">(E102-$D$2-180)/365</f>
        <v>12.1780821917808</v>
      </c>
      <c r="E102" s="2" t="n">
        <v>39356</v>
      </c>
      <c r="F102" s="3" t="n">
        <f aca="false">IPMT($F$1/12,A102,360,$J$3)*-1</f>
        <v>878.885155120012</v>
      </c>
      <c r="G102" s="3" t="n">
        <f aca="false">PPMT($F$1/12,A102,360,$J$3)*-1</f>
        <v>244.810759237629</v>
      </c>
      <c r="H102" s="17" t="n">
        <f aca="false">H101+F102</f>
        <v>8851.76355910976</v>
      </c>
      <c r="I102" s="17" t="n">
        <f aca="false">I101+G102</f>
        <v>18478.7841672356</v>
      </c>
      <c r="J102" s="3" t="n">
        <f aca="false">J101-G102</f>
        <v>150421.215832765</v>
      </c>
      <c r="M102" s="18" t="n">
        <f aca="false">M101-G102-L102</f>
        <v>150421.215832765</v>
      </c>
    </row>
    <row r="103" customFormat="false" ht="12.75" hidden="false" customHeight="false" outlineLevel="0" collapsed="false">
      <c r="A103" s="1" t="n">
        <v>100</v>
      </c>
      <c r="B103" s="1" t="n">
        <f aca="false">(E103-$B$2-180)/365</f>
        <v>40.1205479452055</v>
      </c>
      <c r="C103" s="1" t="n">
        <f aca="false">(E103-$C$2-180)/365</f>
        <v>15.1013698630137</v>
      </c>
      <c r="D103" s="1" t="n">
        <f aca="false">(E103-$D$2-180)/365</f>
        <v>12.2630136986301</v>
      </c>
      <c r="E103" s="2" t="n">
        <v>39387</v>
      </c>
      <c r="F103" s="3" t="n">
        <f aca="false">IPMT($F$1/12,A103,360,$J$3)*-1</f>
        <v>877.457092357792</v>
      </c>
      <c r="G103" s="3" t="n">
        <f aca="false">PPMT($F$1/12,A103,360,$J$3)*-1</f>
        <v>246.238821999848</v>
      </c>
      <c r="H103" s="17" t="n">
        <f aca="false">H102+F103</f>
        <v>9729.22065146755</v>
      </c>
      <c r="I103" s="17" t="n">
        <f aca="false">I102+G103</f>
        <v>18725.0229892354</v>
      </c>
      <c r="J103" s="3" t="n">
        <f aca="false">J102-G103</f>
        <v>150174.977010765</v>
      </c>
      <c r="M103" s="18" t="n">
        <f aca="false">M102-G103-L103</f>
        <v>150174.977010765</v>
      </c>
    </row>
    <row r="104" customFormat="false" ht="12.75" hidden="false" customHeight="false" outlineLevel="0" collapsed="false">
      <c r="A104" s="1" t="n">
        <v>101</v>
      </c>
      <c r="B104" s="1" t="n">
        <f aca="false">(E104-$B$2-180)/365</f>
        <v>40.2027397260274</v>
      </c>
      <c r="C104" s="1" t="n">
        <f aca="false">(E104-$C$2-180)/365</f>
        <v>15.1835616438356</v>
      </c>
      <c r="D104" s="1" t="n">
        <f aca="false">(E104-$D$2-180)/365</f>
        <v>12.3452054794521</v>
      </c>
      <c r="E104" s="2" t="n">
        <v>39417</v>
      </c>
      <c r="F104" s="3" t="n">
        <f aca="false">IPMT($F$1/12,A104,360,$J$3)*-1</f>
        <v>876.020699229459</v>
      </c>
      <c r="G104" s="3" t="n">
        <f aca="false">PPMT($F$1/12,A104,360,$J$3)*-1</f>
        <v>247.675215128181</v>
      </c>
      <c r="H104" s="17" t="n">
        <f aca="false">H103+F104</f>
        <v>10605.241350697</v>
      </c>
      <c r="I104" s="17" t="n">
        <f aca="false">I103+G104</f>
        <v>18972.6982043636</v>
      </c>
      <c r="J104" s="3" t="n">
        <f aca="false">J103-G104</f>
        <v>149927.301795637</v>
      </c>
      <c r="M104" s="18" t="n">
        <f aca="false">M103-G104-L104</f>
        <v>149927.301795637</v>
      </c>
    </row>
    <row r="105" customFormat="false" ht="12.75" hidden="false" customHeight="false" outlineLevel="0" collapsed="false">
      <c r="A105" s="1" t="n">
        <v>102</v>
      </c>
      <c r="B105" s="1" t="n">
        <f aca="false">(E105-$B$2-180)/365</f>
        <v>40.2876712328767</v>
      </c>
      <c r="C105" s="1" t="n">
        <f aca="false">(E105-$C$2-180)/365</f>
        <v>15.2684931506849</v>
      </c>
      <c r="D105" s="1" t="n">
        <f aca="false">(E105-$D$2-180)/365</f>
        <v>12.4301369863014</v>
      </c>
      <c r="E105" s="2" t="n">
        <v>39448</v>
      </c>
      <c r="F105" s="3" t="n">
        <f aca="false">IPMT($F$1/12,A105,360,$J$3)*-1</f>
        <v>874.575927141212</v>
      </c>
      <c r="G105" s="3" t="n">
        <f aca="false">PPMT($F$1/12,A105,360,$J$3)*-1</f>
        <v>249.119987216429</v>
      </c>
      <c r="H105" s="17" t="n">
        <f aca="false">F105</f>
        <v>874.575927141212</v>
      </c>
      <c r="I105" s="17" t="n">
        <f aca="false">I104+G105</f>
        <v>19221.81819158</v>
      </c>
      <c r="J105" s="3" t="n">
        <f aca="false">J104-G105</f>
        <v>149678.18180842</v>
      </c>
      <c r="M105" s="18" t="n">
        <f aca="false">M104-G105-L105</f>
        <v>149678.18180842</v>
      </c>
    </row>
    <row r="106" customFormat="false" ht="12.75" hidden="false" customHeight="false" outlineLevel="0" collapsed="false">
      <c r="A106" s="1" t="n">
        <v>103</v>
      </c>
      <c r="B106" s="1" t="n">
        <f aca="false">(E106-$B$2-180)/365</f>
        <v>40.372602739726</v>
      </c>
      <c r="C106" s="1" t="n">
        <f aca="false">(E106-$C$2-180)/365</f>
        <v>15.3534246575342</v>
      </c>
      <c r="D106" s="1" t="n">
        <f aca="false">(E106-$D$2-180)/365</f>
        <v>12.5150684931507</v>
      </c>
      <c r="E106" s="2" t="n">
        <v>39479</v>
      </c>
      <c r="F106" s="3" t="n">
        <f aca="false">IPMT($F$1/12,A106,360,$J$3)*-1</f>
        <v>873.122727215783</v>
      </c>
      <c r="G106" s="3" t="n">
        <f aca="false">PPMT($F$1/12,A106,360,$J$3)*-1</f>
        <v>250.573187141858</v>
      </c>
      <c r="H106" s="17" t="n">
        <f aca="false">H105+F106</f>
        <v>1747.69865435699</v>
      </c>
      <c r="I106" s="17" t="n">
        <f aca="false">I105+G106</f>
        <v>19472.3913787219</v>
      </c>
      <c r="J106" s="3" t="n">
        <f aca="false">J105-G106</f>
        <v>149427.608621278</v>
      </c>
      <c r="M106" s="18" t="n">
        <f aca="false">M105-G106-L106</f>
        <v>149427.608621278</v>
      </c>
    </row>
    <row r="107" customFormat="false" ht="12.75" hidden="false" customHeight="false" outlineLevel="0" collapsed="false">
      <c r="A107" s="1" t="n">
        <v>104</v>
      </c>
      <c r="B107" s="1" t="n">
        <f aca="false">(E107-$B$2-180)/365</f>
        <v>40.4520547945206</v>
      </c>
      <c r="C107" s="1" t="n">
        <f aca="false">(E107-$C$2-180)/365</f>
        <v>15.4328767123288</v>
      </c>
      <c r="D107" s="1" t="n">
        <f aca="false">(E107-$D$2-180)/365</f>
        <v>12.5945205479452</v>
      </c>
      <c r="E107" s="2" t="n">
        <v>39508</v>
      </c>
      <c r="F107" s="3" t="n">
        <f aca="false">IPMT($F$1/12,A107,360,$J$3)*-1</f>
        <v>871.661050290789</v>
      </c>
      <c r="G107" s="3" t="n">
        <f aca="false">PPMT($F$1/12,A107,360,$J$3)*-1</f>
        <v>252.034864066852</v>
      </c>
      <c r="H107" s="17" t="n">
        <f aca="false">H106+F107</f>
        <v>2619.35970464778</v>
      </c>
      <c r="I107" s="17" t="n">
        <f aca="false">I106+G107</f>
        <v>19724.4262427888</v>
      </c>
      <c r="J107" s="3" t="n">
        <f aca="false">J106-G107</f>
        <v>149175.573757211</v>
      </c>
      <c r="M107" s="18" t="n">
        <f aca="false">M106-G107-L107</f>
        <v>149175.573757211</v>
      </c>
    </row>
    <row r="108" customFormat="false" ht="12.75" hidden="false" customHeight="false" outlineLevel="0" collapsed="false">
      <c r="A108" s="1" t="n">
        <v>105</v>
      </c>
      <c r="B108" s="1" t="n">
        <f aca="false">(E108-$B$2-180)/365</f>
        <v>40.5369863013699</v>
      </c>
      <c r="C108" s="1" t="n">
        <f aca="false">(E108-$C$2-180)/365</f>
        <v>15.5178082191781</v>
      </c>
      <c r="D108" s="1" t="n">
        <f aca="false">(E108-$D$2-180)/365</f>
        <v>12.6794520547945</v>
      </c>
      <c r="E108" s="2" t="n">
        <v>39539</v>
      </c>
      <c r="F108" s="3" t="n">
        <f aca="false">IPMT($F$1/12,A108,360,$J$3)*-1</f>
        <v>870.190846917065</v>
      </c>
      <c r="G108" s="3" t="n">
        <f aca="false">PPMT($F$1/12,A108,360,$J$3)*-1</f>
        <v>253.505067440575</v>
      </c>
      <c r="H108" s="17" t="n">
        <f aca="false">H107+F108</f>
        <v>3489.55055156485</v>
      </c>
      <c r="I108" s="17" t="n">
        <f aca="false">I107+G108</f>
        <v>19977.9313102293</v>
      </c>
      <c r="J108" s="3" t="n">
        <f aca="false">J107-G108</f>
        <v>148922.068689771</v>
      </c>
      <c r="M108" s="18" t="n">
        <f aca="false">M107-G108-L108</f>
        <v>148922.068689771</v>
      </c>
    </row>
    <row r="109" customFormat="false" ht="12.75" hidden="false" customHeight="false" outlineLevel="0" collapsed="false">
      <c r="A109" s="1" t="n">
        <v>106</v>
      </c>
      <c r="B109" s="1" t="n">
        <f aca="false">(E109-$B$2-180)/365</f>
        <v>40.6191780821918</v>
      </c>
      <c r="C109" s="1" t="n">
        <f aca="false">(E109-$C$2-180)/365</f>
        <v>15.6</v>
      </c>
      <c r="D109" s="1" t="n">
        <f aca="false">(E109-$D$2-180)/365</f>
        <v>12.7616438356164</v>
      </c>
      <c r="E109" s="2" t="n">
        <v>39569</v>
      </c>
      <c r="F109" s="3" t="n">
        <f aca="false">IPMT($F$1/12,A109,360,$J$3)*-1</f>
        <v>868.712067356995</v>
      </c>
      <c r="G109" s="3" t="n">
        <f aca="false">PPMT($F$1/12,A109,360,$J$3)*-1</f>
        <v>254.983847000645</v>
      </c>
      <c r="H109" s="17" t="n">
        <f aca="false">H108+F109</f>
        <v>4358.26261892184</v>
      </c>
      <c r="I109" s="17" t="n">
        <f aca="false">I108+G109</f>
        <v>20232.91515723</v>
      </c>
      <c r="J109" s="3" t="n">
        <f aca="false">J108-G109</f>
        <v>148667.08484277</v>
      </c>
      <c r="M109" s="18" t="n">
        <f aca="false">M108-G109-L109</f>
        <v>148667.08484277</v>
      </c>
    </row>
    <row r="110" customFormat="false" ht="12.75" hidden="false" customHeight="false" outlineLevel="0" collapsed="false">
      <c r="A110" s="1" t="n">
        <v>107</v>
      </c>
      <c r="B110" s="1" t="n">
        <f aca="false">(E110-$B$2-180)/365</f>
        <v>40.7041095890411</v>
      </c>
      <c r="C110" s="1" t="n">
        <f aca="false">(E110-$C$2-180)/365</f>
        <v>15.6849315068493</v>
      </c>
      <c r="D110" s="1" t="n">
        <f aca="false">(E110-$D$2-180)/365</f>
        <v>12.8465753424658</v>
      </c>
      <c r="E110" s="2" t="n">
        <v>39600</v>
      </c>
      <c r="F110" s="3" t="n">
        <f aca="false">IPMT($F$1/12,A110,360,$J$3)*-1</f>
        <v>867.224661582825</v>
      </c>
      <c r="G110" s="3" t="n">
        <f aca="false">PPMT($F$1/12,A110,360,$J$3)*-1</f>
        <v>256.471252774816</v>
      </c>
      <c r="H110" s="17" t="n">
        <f aca="false">H109+F110</f>
        <v>5225.48728050467</v>
      </c>
      <c r="I110" s="17" t="n">
        <f aca="false">I109+G110</f>
        <v>20489.3864100048</v>
      </c>
      <c r="J110" s="3" t="n">
        <f aca="false">J109-G110</f>
        <v>148410.613589995</v>
      </c>
      <c r="M110" s="18" t="n">
        <f aca="false">M109-G110-L110</f>
        <v>148410.613589995</v>
      </c>
    </row>
    <row r="111" customFormat="false" ht="12.75" hidden="false" customHeight="false" outlineLevel="0" collapsed="false">
      <c r="A111" s="1" t="n">
        <v>108</v>
      </c>
      <c r="B111" s="1" t="n">
        <f aca="false">(E111-$B$2-180)/365</f>
        <v>40.786301369863</v>
      </c>
      <c r="C111" s="1" t="n">
        <f aca="false">(E111-$C$2-180)/365</f>
        <v>15.7671232876712</v>
      </c>
      <c r="D111" s="1" t="n">
        <f aca="false">(E111-$D$2-180)/365</f>
        <v>12.9287671232877</v>
      </c>
      <c r="E111" s="2" t="n">
        <v>39630</v>
      </c>
      <c r="F111" s="3" t="n">
        <f aca="false">IPMT($F$1/12,A111,360,$J$3)*-1</f>
        <v>865.728579274972</v>
      </c>
      <c r="G111" s="3" t="n">
        <f aca="false">PPMT($F$1/12,A111,360,$J$3)*-1</f>
        <v>257.967335082669</v>
      </c>
      <c r="H111" s="17" t="n">
        <f aca="false">H110+F111</f>
        <v>6091.21585977964</v>
      </c>
      <c r="I111" s="17" t="n">
        <f aca="false">I110+G111</f>
        <v>20747.3537450875</v>
      </c>
      <c r="J111" s="3" t="n">
        <f aca="false">J110-G111</f>
        <v>148152.646254913</v>
      </c>
      <c r="M111" s="18" t="n">
        <f aca="false">M110-G111-L111</f>
        <v>148152.646254913</v>
      </c>
    </row>
    <row r="112" customFormat="false" ht="12.75" hidden="false" customHeight="false" outlineLevel="0" collapsed="false">
      <c r="A112" s="1" t="n">
        <v>109</v>
      </c>
      <c r="B112" s="1" t="n">
        <f aca="false">(E112-$B$2-180)/365</f>
        <v>40.8712328767123</v>
      </c>
      <c r="C112" s="1" t="n">
        <f aca="false">(E112-$C$2-180)/365</f>
        <v>15.8520547945205</v>
      </c>
      <c r="D112" s="1" t="n">
        <f aca="false">(E112-$D$2-180)/365</f>
        <v>13.013698630137</v>
      </c>
      <c r="E112" s="2" t="n">
        <v>39661</v>
      </c>
      <c r="F112" s="3" t="n">
        <f aca="false">IPMT($F$1/12,A112,360,$J$3)*-1</f>
        <v>864.223769820323</v>
      </c>
      <c r="G112" s="3" t="n">
        <f aca="false">PPMT($F$1/12,A112,360,$J$3)*-1</f>
        <v>259.472144537318</v>
      </c>
      <c r="H112" s="17" t="n">
        <f aca="false">H111+F112</f>
        <v>6955.43962959996</v>
      </c>
      <c r="I112" s="17" t="n">
        <f aca="false">I111+G112</f>
        <v>21006.8258896248</v>
      </c>
      <c r="J112" s="3" t="n">
        <f aca="false">J111-G112</f>
        <v>147893.174110375</v>
      </c>
      <c r="M112" s="18" t="n">
        <f aca="false">M111-G112-L112</f>
        <v>147893.174110375</v>
      </c>
    </row>
    <row r="113" customFormat="false" ht="12.75" hidden="false" customHeight="false" outlineLevel="0" collapsed="false">
      <c r="A113" s="1" t="n">
        <v>110</v>
      </c>
      <c r="B113" s="1" t="n">
        <f aca="false">(E113-$B$2-180)/365</f>
        <v>40.9561643835616</v>
      </c>
      <c r="C113" s="1" t="n">
        <f aca="false">(E113-$C$2-180)/365</f>
        <v>15.9369863013699</v>
      </c>
      <c r="D113" s="1" t="n">
        <f aca="false">(E113-$D$2-180)/365</f>
        <v>13.0986301369863</v>
      </c>
      <c r="E113" s="2" t="n">
        <v>39692</v>
      </c>
      <c r="F113" s="3" t="n">
        <f aca="false">IPMT($F$1/12,A113,360,$J$3)*-1</f>
        <v>862.710182310522</v>
      </c>
      <c r="G113" s="3" t="n">
        <f aca="false">PPMT($F$1/12,A113,360,$J$3)*-1</f>
        <v>260.985732047119</v>
      </c>
      <c r="H113" s="17" t="n">
        <f aca="false">H112+F113</f>
        <v>7818.14981191048</v>
      </c>
      <c r="I113" s="17" t="n">
        <f aca="false">I112+G113</f>
        <v>21267.8116216719</v>
      </c>
      <c r="J113" s="3" t="n">
        <f aca="false">J112-G113</f>
        <v>147632.188378328</v>
      </c>
      <c r="M113" s="18" t="n">
        <f aca="false">M112-G113-L113</f>
        <v>147632.188378328</v>
      </c>
    </row>
    <row r="114" customFormat="false" ht="12.75" hidden="false" customHeight="false" outlineLevel="0" collapsed="false">
      <c r="A114" s="1" t="n">
        <v>111</v>
      </c>
      <c r="B114" s="1" t="n">
        <f aca="false">(E114-$B$2-180)/365</f>
        <v>41.0383561643836</v>
      </c>
      <c r="C114" s="1" t="n">
        <f aca="false">(E114-$C$2-180)/365</f>
        <v>16.0191780821918</v>
      </c>
      <c r="D114" s="1" t="n">
        <f aca="false">(E114-$D$2-180)/365</f>
        <v>13.1808219178082</v>
      </c>
      <c r="E114" s="2" t="n">
        <v>39722</v>
      </c>
      <c r="F114" s="3" t="n">
        <f aca="false">IPMT($F$1/12,A114,360,$J$3)*-1</f>
        <v>861.187765540247</v>
      </c>
      <c r="G114" s="3" t="n">
        <f aca="false">PPMT($F$1/12,A114,360,$J$3)*-1</f>
        <v>262.508148817394</v>
      </c>
      <c r="H114" s="17" t="n">
        <f aca="false">H113+F114</f>
        <v>8679.33757745073</v>
      </c>
      <c r="I114" s="17" t="n">
        <f aca="false">I113+G114</f>
        <v>21530.3197704893</v>
      </c>
      <c r="J114" s="3" t="n">
        <f aca="false">J113-G114</f>
        <v>147369.680229511</v>
      </c>
      <c r="M114" s="18" t="n">
        <f aca="false">M113-G114-L114</f>
        <v>147369.680229511</v>
      </c>
    </row>
    <row r="115" customFormat="false" ht="12.75" hidden="false" customHeight="false" outlineLevel="0" collapsed="false">
      <c r="A115" s="1" t="n">
        <v>112</v>
      </c>
      <c r="B115" s="1" t="n">
        <f aca="false">(E115-$B$2-180)/365</f>
        <v>41.1232876712329</v>
      </c>
      <c r="C115" s="1" t="n">
        <f aca="false">(E115-$C$2-180)/365</f>
        <v>16.1041095890411</v>
      </c>
      <c r="D115" s="1" t="n">
        <f aca="false">(E115-$D$2-180)/365</f>
        <v>13.2657534246575</v>
      </c>
      <c r="E115" s="2" t="n">
        <v>39753</v>
      </c>
      <c r="F115" s="3" t="n">
        <f aca="false">IPMT($F$1/12,A115,360,$J$3)*-1</f>
        <v>859.656468005479</v>
      </c>
      <c r="G115" s="3" t="n">
        <f aca="false">PPMT($F$1/12,A115,360,$J$3)*-1</f>
        <v>264.039446352162</v>
      </c>
      <c r="H115" s="17" t="n">
        <f aca="false">H114+F115</f>
        <v>9538.99404545621</v>
      </c>
      <c r="I115" s="17" t="n">
        <f aca="false">I114+G115</f>
        <v>21794.3592168415</v>
      </c>
      <c r="J115" s="3" t="n">
        <f aca="false">J114-G115</f>
        <v>147105.640783159</v>
      </c>
      <c r="M115" s="18" t="n">
        <f aca="false">M114-G115-L115</f>
        <v>147105.640783159</v>
      </c>
    </row>
    <row r="116" customFormat="false" ht="12.75" hidden="false" customHeight="false" outlineLevel="0" collapsed="false">
      <c r="A116" s="1" t="n">
        <v>113</v>
      </c>
      <c r="B116" s="1" t="n">
        <f aca="false">(E116-$B$2-180)/365</f>
        <v>41.2054794520548</v>
      </c>
      <c r="C116" s="1" t="n">
        <f aca="false">(E116-$C$2-180)/365</f>
        <v>16.186301369863</v>
      </c>
      <c r="D116" s="1" t="n">
        <f aca="false">(E116-$D$2-180)/365</f>
        <v>13.3479452054795</v>
      </c>
      <c r="E116" s="2" t="n">
        <v>39783</v>
      </c>
      <c r="F116" s="3" t="n">
        <f aca="false">IPMT($F$1/12,A116,360,$J$3)*-1</f>
        <v>858.116237901758</v>
      </c>
      <c r="G116" s="3" t="n">
        <f aca="false">PPMT($F$1/12,A116,360,$J$3)*-1</f>
        <v>265.579676455883</v>
      </c>
      <c r="H116" s="17" t="n">
        <f aca="false">H115+F116</f>
        <v>10397.110283358</v>
      </c>
      <c r="I116" s="17" t="n">
        <f aca="false">I115+G116</f>
        <v>22059.9388932973</v>
      </c>
      <c r="J116" s="3" t="n">
        <f aca="false">J115-G116</f>
        <v>146840.061106703</v>
      </c>
      <c r="M116" s="18" t="n">
        <f aca="false">M115-G116-L116</f>
        <v>146840.061106703</v>
      </c>
    </row>
    <row r="117" customFormat="false" ht="12.75" hidden="false" customHeight="false" outlineLevel="0" collapsed="false">
      <c r="A117" s="1" t="n">
        <v>114</v>
      </c>
      <c r="B117" s="1" t="n">
        <f aca="false">(E117-$B$2-180)/365</f>
        <v>41.2904109589041</v>
      </c>
      <c r="C117" s="1" t="n">
        <f aca="false">(E117-$C$2-180)/365</f>
        <v>16.2712328767123</v>
      </c>
      <c r="D117" s="1" t="n">
        <f aca="false">(E117-$D$2-180)/365</f>
        <v>13.4328767123288</v>
      </c>
      <c r="E117" s="2" t="n">
        <v>39814</v>
      </c>
      <c r="F117" s="3" t="n">
        <f aca="false">IPMT($F$1/12,A117,360,$J$3)*-1</f>
        <v>856.567023122432</v>
      </c>
      <c r="G117" s="3" t="n">
        <f aca="false">PPMT($F$1/12,A117,360,$J$3)*-1</f>
        <v>267.128891235209</v>
      </c>
      <c r="H117" s="17" t="n">
        <f aca="false">F117</f>
        <v>856.567023122432</v>
      </c>
      <c r="I117" s="17" t="n">
        <f aca="false">I116+G117</f>
        <v>22327.0677845325</v>
      </c>
      <c r="J117" s="3" t="n">
        <f aca="false">J116-G117</f>
        <v>146572.932215468</v>
      </c>
      <c r="M117" s="18" t="n">
        <f aca="false">M116-G117-L117</f>
        <v>146572.932215468</v>
      </c>
    </row>
    <row r="118" customFormat="false" ht="12.75" hidden="false" customHeight="false" outlineLevel="0" collapsed="false">
      <c r="A118" s="1" t="n">
        <v>115</v>
      </c>
      <c r="B118" s="1" t="n">
        <f aca="false">(E118-$B$2-180)/365</f>
        <v>41.3753424657534</v>
      </c>
      <c r="C118" s="1" t="n">
        <f aca="false">(E118-$C$2-180)/365</f>
        <v>16.3561643835616</v>
      </c>
      <c r="D118" s="1" t="n">
        <f aca="false">(E118-$D$2-180)/365</f>
        <v>13.5178082191781</v>
      </c>
      <c r="E118" s="2" t="n">
        <v>39845</v>
      </c>
      <c r="F118" s="3" t="n">
        <f aca="false">IPMT($F$1/12,A118,360,$J$3)*-1</f>
        <v>855.008771256893</v>
      </c>
      <c r="G118" s="3" t="n">
        <f aca="false">PPMT($F$1/12,A118,360,$J$3)*-1</f>
        <v>268.687143100747</v>
      </c>
      <c r="H118" s="17" t="n">
        <f aca="false">H117+F118</f>
        <v>1711.57579437932</v>
      </c>
      <c r="I118" s="17" t="n">
        <f aca="false">I117+G118</f>
        <v>22595.7549276333</v>
      </c>
      <c r="J118" s="3" t="n">
        <f aca="false">J117-G118</f>
        <v>146304.245072367</v>
      </c>
      <c r="M118" s="18" t="n">
        <f aca="false">M117-G118-L118</f>
        <v>146304.245072367</v>
      </c>
    </row>
    <row r="119" customFormat="false" ht="12.75" hidden="false" customHeight="false" outlineLevel="0" collapsed="false">
      <c r="A119" s="1" t="n">
        <v>116</v>
      </c>
      <c r="B119" s="1" t="n">
        <f aca="false">(E119-$B$2-180)/365</f>
        <v>41.4520547945206</v>
      </c>
      <c r="C119" s="1" t="n">
        <f aca="false">(E119-$C$2-180)/365</f>
        <v>16.4328767123288</v>
      </c>
      <c r="D119" s="1" t="n">
        <f aca="false">(E119-$D$2-180)/365</f>
        <v>13.5945205479452</v>
      </c>
      <c r="E119" s="2" t="n">
        <v>39873</v>
      </c>
      <c r="F119" s="3" t="n">
        <f aca="false">IPMT($F$1/12,A119,360,$J$3)*-1</f>
        <v>853.441429588806</v>
      </c>
      <c r="G119" s="3" t="n">
        <f aca="false">PPMT($F$1/12,A119,360,$J$3)*-1</f>
        <v>270.254484768835</v>
      </c>
      <c r="H119" s="17" t="n">
        <f aca="false">H118+F119</f>
        <v>2565.01722396813</v>
      </c>
      <c r="I119" s="17" t="n">
        <f aca="false">I118+G119</f>
        <v>22866.0094124021</v>
      </c>
      <c r="J119" s="3" t="n">
        <f aca="false">J118-G119</f>
        <v>146033.990587598</v>
      </c>
      <c r="M119" s="18" t="n">
        <f aca="false">M118-G119-L119</f>
        <v>146033.990587598</v>
      </c>
    </row>
    <row r="120" customFormat="false" ht="12.75" hidden="false" customHeight="false" outlineLevel="0" collapsed="false">
      <c r="A120" s="1" t="n">
        <v>117</v>
      </c>
      <c r="B120" s="1" t="n">
        <f aca="false">(E120-$B$2-180)/365</f>
        <v>41.5369863013699</v>
      </c>
      <c r="C120" s="1" t="n">
        <f aca="false">(E120-$C$2-180)/365</f>
        <v>16.5178082191781</v>
      </c>
      <c r="D120" s="1" t="n">
        <f aca="false">(E120-$D$2-180)/365</f>
        <v>13.6794520547945</v>
      </c>
      <c r="E120" s="2" t="n">
        <v>39904</v>
      </c>
      <c r="F120" s="3" t="n">
        <f aca="false">IPMT($F$1/12,A120,360,$J$3)*-1</f>
        <v>851.86494509432</v>
      </c>
      <c r="G120" s="3" t="n">
        <f aca="false">PPMT($F$1/12,A120,360,$J$3)*-1</f>
        <v>271.83096926332</v>
      </c>
      <c r="H120" s="17" t="n">
        <f aca="false">H119+F120</f>
        <v>3416.88216906245</v>
      </c>
      <c r="I120" s="17" t="n">
        <f aca="false">I119+G120</f>
        <v>23137.8403816654</v>
      </c>
      <c r="J120" s="3" t="n">
        <f aca="false">J119-G120</f>
        <v>145762.159618335</v>
      </c>
      <c r="M120" s="18" t="n">
        <f aca="false">M119-G120-L120</f>
        <v>145762.159618335</v>
      </c>
    </row>
    <row r="121" customFormat="false" ht="12.75" hidden="false" customHeight="false" outlineLevel="0" collapsed="false">
      <c r="A121" s="1" t="n">
        <v>118</v>
      </c>
      <c r="B121" s="1" t="n">
        <f aca="false">(E121-$B$2-180)/365</f>
        <v>41.6191780821918</v>
      </c>
      <c r="C121" s="1" t="n">
        <f aca="false">(E121-$C$2-180)/365</f>
        <v>16.6</v>
      </c>
      <c r="D121" s="1" t="n">
        <f aca="false">(E121-$D$2-180)/365</f>
        <v>13.7616438356164</v>
      </c>
      <c r="E121" s="2" t="n">
        <v>39934</v>
      </c>
      <c r="F121" s="3" t="n">
        <f aca="false">IPMT($F$1/12,A121,360,$J$3)*-1</f>
        <v>850.279264440285</v>
      </c>
      <c r="G121" s="3" t="n">
        <f aca="false">PPMT($F$1/12,A121,360,$J$3)*-1</f>
        <v>273.416649917356</v>
      </c>
      <c r="H121" s="17" t="n">
        <f aca="false">H120+F121</f>
        <v>4267.16143350274</v>
      </c>
      <c r="I121" s="17" t="n">
        <f aca="false">I120+G121</f>
        <v>23411.2570315828</v>
      </c>
      <c r="J121" s="3" t="n">
        <f aca="false">J120-G121</f>
        <v>145488.742968417</v>
      </c>
      <c r="M121" s="18" t="n">
        <f aca="false">M120-G121-L121</f>
        <v>145488.742968417</v>
      </c>
    </row>
    <row r="122" customFormat="false" ht="12.75" hidden="false" customHeight="false" outlineLevel="0" collapsed="false">
      <c r="A122" s="1" t="n">
        <v>119</v>
      </c>
      <c r="B122" s="1" t="n">
        <f aca="false">(E122-$B$2-180)/365</f>
        <v>41.7041095890411</v>
      </c>
      <c r="C122" s="1" t="n">
        <f aca="false">(E122-$C$2-180)/365</f>
        <v>16.6849315068493</v>
      </c>
      <c r="D122" s="1" t="n">
        <f aca="false">(E122-$D$2-180)/365</f>
        <v>13.8465753424658</v>
      </c>
      <c r="E122" s="2" t="n">
        <v>39965</v>
      </c>
      <c r="F122" s="3" t="n">
        <f aca="false">IPMT($F$1/12,A122,360,$J$3)*-1</f>
        <v>848.684333982433</v>
      </c>
      <c r="G122" s="3" t="n">
        <f aca="false">PPMT($F$1/12,A122,360,$J$3)*-1</f>
        <v>275.011580375207</v>
      </c>
      <c r="H122" s="17" t="n">
        <f aca="false">H121+F122</f>
        <v>5115.84576748517</v>
      </c>
      <c r="I122" s="17" t="n">
        <f aca="false">I121+G122</f>
        <v>23686.268611958</v>
      </c>
      <c r="J122" s="3" t="n">
        <f aca="false">J121-G122</f>
        <v>145213.731388042</v>
      </c>
      <c r="M122" s="18" t="n">
        <f aca="false">M121-G122-L122</f>
        <v>145213.731388042</v>
      </c>
    </row>
    <row r="123" customFormat="false" ht="12.75" hidden="false" customHeight="false" outlineLevel="0" collapsed="false">
      <c r="A123" s="1" t="n">
        <v>120</v>
      </c>
      <c r="B123" s="1" t="n">
        <f aca="false">(E123-$B$2-180)/365</f>
        <v>41.786301369863</v>
      </c>
      <c r="C123" s="1" t="n">
        <f aca="false">(E123-$C$2-180)/365</f>
        <v>16.7671232876712</v>
      </c>
      <c r="D123" s="1" t="n">
        <f aca="false">(E123-$D$2-180)/365</f>
        <v>13.9287671232877</v>
      </c>
      <c r="E123" s="2" t="n">
        <v>39995</v>
      </c>
      <c r="F123" s="3" t="n">
        <f aca="false">IPMT($F$1/12,A123,360,$J$3)*-1</f>
        <v>847.080099763578</v>
      </c>
      <c r="G123" s="3" t="n">
        <f aca="false">PPMT($F$1/12,A123,360,$J$3)*-1</f>
        <v>276.615814594063</v>
      </c>
      <c r="H123" s="17" t="n">
        <f aca="false">H122+F123</f>
        <v>5962.92586724875</v>
      </c>
      <c r="I123" s="17" t="n">
        <f aca="false">I122+G123</f>
        <v>23962.8844265521</v>
      </c>
      <c r="J123" s="3" t="n">
        <f aca="false">J122-G123</f>
        <v>144937.115573448</v>
      </c>
      <c r="M123" s="18" t="n">
        <f aca="false">M122-G123-L123</f>
        <v>144937.115573448</v>
      </c>
    </row>
    <row r="124" customFormat="false" ht="12.75" hidden="false" customHeight="false" outlineLevel="0" collapsed="false">
      <c r="A124" s="1" t="n">
        <v>121</v>
      </c>
      <c r="B124" s="1" t="n">
        <f aca="false">(E124-$B$2-180)/365</f>
        <v>41.8712328767123</v>
      </c>
      <c r="C124" s="1" t="n">
        <f aca="false">(E124-$C$2-180)/365</f>
        <v>16.8520547945205</v>
      </c>
      <c r="D124" s="1" t="n">
        <f aca="false">(E124-$D$2-180)/365</f>
        <v>14.013698630137</v>
      </c>
      <c r="E124" s="2" t="n">
        <v>40026</v>
      </c>
      <c r="F124" s="3" t="n">
        <f aca="false">IPMT($F$1/12,A124,360,$J$3)*-1</f>
        <v>845.466507511779</v>
      </c>
      <c r="G124" s="3" t="n">
        <f aca="false">PPMT($F$1/12,A124,360,$J$3)*-1</f>
        <v>278.229406845861</v>
      </c>
      <c r="H124" s="17" t="n">
        <f aca="false">H123+F124</f>
        <v>6808.39237476053</v>
      </c>
      <c r="I124" s="17" t="n">
        <f aca="false">I123+G124</f>
        <v>24241.1138333979</v>
      </c>
      <c r="J124" s="3" t="n">
        <f aca="false">J123-G124</f>
        <v>144658.886166602</v>
      </c>
      <c r="M124" s="18" t="n">
        <f aca="false">M123-G124-L124</f>
        <v>144658.886166602</v>
      </c>
    </row>
    <row r="125" customFormat="false" ht="12.75" hidden="false" customHeight="false" outlineLevel="0" collapsed="false">
      <c r="A125" s="1" t="n">
        <v>122</v>
      </c>
      <c r="B125" s="1" t="n">
        <f aca="false">(E125-$B$2-180)/365</f>
        <v>41.9561643835616</v>
      </c>
      <c r="C125" s="1" t="n">
        <f aca="false">(E125-$C$2-180)/365</f>
        <v>16.9369863013699</v>
      </c>
      <c r="D125" s="1" t="n">
        <f aca="false">(E125-$D$2-180)/365</f>
        <v>14.0986301369863</v>
      </c>
      <c r="E125" s="2" t="n">
        <v>40057</v>
      </c>
      <c r="F125" s="3" t="n">
        <f aca="false">IPMT($F$1/12,A125,360,$J$3)*-1</f>
        <v>843.843502638512</v>
      </c>
      <c r="G125" s="3" t="n">
        <f aca="false">PPMT($F$1/12,A125,360,$J$3)*-1</f>
        <v>279.852411719129</v>
      </c>
      <c r="H125" s="17" t="n">
        <f aca="false">H124+F125</f>
        <v>7652.23587739904</v>
      </c>
      <c r="I125" s="17" t="n">
        <f aca="false">I124+G125</f>
        <v>24520.9662451171</v>
      </c>
      <c r="J125" s="3" t="n">
        <f aca="false">J124-G125</f>
        <v>144379.033754883</v>
      </c>
      <c r="M125" s="18" t="n">
        <f aca="false">M124-G125-L125</f>
        <v>144379.033754883</v>
      </c>
    </row>
    <row r="126" customFormat="false" ht="12.75" hidden="false" customHeight="false" outlineLevel="0" collapsed="false">
      <c r="A126" s="1" t="n">
        <v>123</v>
      </c>
      <c r="B126" s="1" t="n">
        <f aca="false">(E126-$B$2-180)/365</f>
        <v>42.0383561643836</v>
      </c>
      <c r="C126" s="1" t="n">
        <f aca="false">(E126-$C$2-180)/365</f>
        <v>17.0191780821918</v>
      </c>
      <c r="D126" s="1" t="n">
        <f aca="false">(E126-$D$2-180)/365</f>
        <v>14.1808219178082</v>
      </c>
      <c r="E126" s="2" t="n">
        <v>40087</v>
      </c>
      <c r="F126" s="3" t="n">
        <f aca="false">IPMT($F$1/12,A126,360,$J$3)*-1</f>
        <v>842.211030236817</v>
      </c>
      <c r="G126" s="3" t="n">
        <f aca="false">PPMT($F$1/12,A126,360,$J$3)*-1</f>
        <v>281.484884120824</v>
      </c>
      <c r="H126" s="17" t="n">
        <f aca="false">H125+F126</f>
        <v>8494.44690763586</v>
      </c>
      <c r="I126" s="17" t="n">
        <f aca="false">I125+G126</f>
        <v>24802.4511292379</v>
      </c>
      <c r="J126" s="3" t="n">
        <f aca="false">J125-G126</f>
        <v>144097.548870762</v>
      </c>
      <c r="M126" s="18" t="n">
        <f aca="false">M125-G126-L126</f>
        <v>144097.548870762</v>
      </c>
    </row>
    <row r="127" customFormat="false" ht="12.75" hidden="false" customHeight="false" outlineLevel="0" collapsed="false">
      <c r="A127" s="1" t="n">
        <v>124</v>
      </c>
      <c r="B127" s="1" t="n">
        <f aca="false">(E127-$B$2-180)/365</f>
        <v>42.1232876712329</v>
      </c>
      <c r="C127" s="1" t="n">
        <f aca="false">(E127-$C$2-180)/365</f>
        <v>17.1041095890411</v>
      </c>
      <c r="D127" s="1" t="n">
        <f aca="false">(E127-$D$2-180)/365</f>
        <v>14.2657534246575</v>
      </c>
      <c r="E127" s="2" t="n">
        <v>40118</v>
      </c>
      <c r="F127" s="3" t="n">
        <f aca="false">IPMT($F$1/12,A127,360,$J$3)*-1</f>
        <v>840.569035079445</v>
      </c>
      <c r="G127" s="3" t="n">
        <f aca="false">PPMT($F$1/12,A127,360,$J$3)*-1</f>
        <v>283.126879278196</v>
      </c>
      <c r="H127" s="17" t="n">
        <f aca="false">H126+F127</f>
        <v>9335.0159427153</v>
      </c>
      <c r="I127" s="17" t="n">
        <f aca="false">I126+G127</f>
        <v>25085.5780085161</v>
      </c>
      <c r="J127" s="3" t="n">
        <f aca="false">J126-G127</f>
        <v>143814.421991484</v>
      </c>
      <c r="M127" s="18" t="n">
        <f aca="false">M126-G127-L127</f>
        <v>143814.421991484</v>
      </c>
    </row>
    <row r="128" customFormat="false" ht="12.75" hidden="false" customHeight="false" outlineLevel="0" collapsed="false">
      <c r="A128" s="1" t="n">
        <v>125</v>
      </c>
      <c r="B128" s="1" t="n">
        <f aca="false">(E128-$B$2-180)/365</f>
        <v>42.2054794520548</v>
      </c>
      <c r="C128" s="1" t="n">
        <f aca="false">(E128-$C$2-180)/365</f>
        <v>17.186301369863</v>
      </c>
      <c r="D128" s="1" t="n">
        <f aca="false">(E128-$D$2-180)/365</f>
        <v>14.3479452054795</v>
      </c>
      <c r="E128" s="2" t="n">
        <v>40148</v>
      </c>
      <c r="F128" s="3" t="n">
        <f aca="false">IPMT($F$1/12,A128,360,$J$3)*-1</f>
        <v>838.917461616989</v>
      </c>
      <c r="G128" s="3" t="n">
        <f aca="false">PPMT($F$1/12,A128,360,$J$3)*-1</f>
        <v>284.778452740651</v>
      </c>
      <c r="H128" s="17" t="n">
        <f aca="false">H127+F128</f>
        <v>10173.9334043323</v>
      </c>
      <c r="I128" s="17" t="n">
        <f aca="false">I127+G128</f>
        <v>25370.3564612567</v>
      </c>
      <c r="J128" s="3" t="n">
        <f aca="false">J127-G128</f>
        <v>143529.643538743</v>
      </c>
      <c r="M128" s="18" t="n">
        <f aca="false">M127-G128-L128</f>
        <v>143529.643538743</v>
      </c>
    </row>
    <row r="129" customFormat="false" ht="12.75" hidden="false" customHeight="false" outlineLevel="0" collapsed="false">
      <c r="A129" s="1" t="n">
        <v>126</v>
      </c>
      <c r="B129" s="1" t="n">
        <f aca="false">(E129-$B$2-180)/365</f>
        <v>42.2904109589041</v>
      </c>
      <c r="C129" s="1" t="n">
        <f aca="false">(E129-$C$2-180)/365</f>
        <v>17.2712328767123</v>
      </c>
      <c r="D129" s="1" t="n">
        <f aca="false">(E129-$D$2-180)/365</f>
        <v>14.4328767123288</v>
      </c>
      <c r="E129" s="2" t="n">
        <v>40179</v>
      </c>
      <c r="F129" s="3" t="n">
        <f aca="false">IPMT($F$1/12,A129,360,$J$3)*-1</f>
        <v>837.256253976002</v>
      </c>
      <c r="G129" s="3" t="n">
        <f aca="false">PPMT($F$1/12,A129,360,$J$3)*-1</f>
        <v>286.439660381639</v>
      </c>
      <c r="H129" s="17" t="n">
        <f aca="false">F129</f>
        <v>837.256253976002</v>
      </c>
      <c r="I129" s="17" t="n">
        <f aca="false">I128+G129</f>
        <v>25656.7961216384</v>
      </c>
      <c r="J129" s="3" t="n">
        <f aca="false">J128-G129</f>
        <v>143243.203878362</v>
      </c>
      <c r="M129" s="18" t="n">
        <f aca="false">M128-G129-L129</f>
        <v>143243.203878362</v>
      </c>
    </row>
    <row r="130" customFormat="false" ht="12.75" hidden="false" customHeight="false" outlineLevel="0" collapsed="false">
      <c r="A130" s="1" t="n">
        <v>127</v>
      </c>
      <c r="B130" s="1" t="n">
        <f aca="false">(E130-$B$2-180)/365</f>
        <v>42.3753424657534</v>
      </c>
      <c r="C130" s="1" t="n">
        <f aca="false">(E130-$C$2-180)/365</f>
        <v>17.3561643835616</v>
      </c>
      <c r="D130" s="1" t="n">
        <f aca="false">(E130-$D$2-180)/365</f>
        <v>14.5178082191781</v>
      </c>
      <c r="E130" s="2" t="n">
        <v>40210</v>
      </c>
      <c r="F130" s="3" t="n">
        <f aca="false">IPMT($F$1/12,A130,360,$J$3)*-1</f>
        <v>835.585355957109</v>
      </c>
      <c r="G130" s="3" t="n">
        <f aca="false">PPMT($F$1/12,A130,360,$J$3)*-1</f>
        <v>288.110558400532</v>
      </c>
      <c r="H130" s="17" t="n">
        <f aca="false">H129+F130</f>
        <v>1672.84160993311</v>
      </c>
      <c r="I130" s="17" t="n">
        <f aca="false">I129+G130</f>
        <v>25944.9066800389</v>
      </c>
      <c r="J130" s="3" t="n">
        <f aca="false">J129-G130</f>
        <v>142955.093319961</v>
      </c>
      <c r="M130" s="18" t="n">
        <f aca="false">M129-G130-L130</f>
        <v>142955.093319961</v>
      </c>
    </row>
    <row r="131" customFormat="false" ht="12.75" hidden="false" customHeight="false" outlineLevel="0" collapsed="false">
      <c r="A131" s="1" t="n">
        <v>128</v>
      </c>
      <c r="B131" s="1" t="n">
        <f aca="false">(E131-$B$2-180)/365</f>
        <v>42.4520547945206</v>
      </c>
      <c r="C131" s="1" t="n">
        <f aca="false">(E131-$C$2-180)/365</f>
        <v>17.4328767123288</v>
      </c>
      <c r="D131" s="1" t="n">
        <f aca="false">(E131-$D$2-180)/365</f>
        <v>14.5945205479452</v>
      </c>
      <c r="E131" s="2" t="n">
        <v>40238</v>
      </c>
      <c r="F131" s="3" t="n">
        <f aca="false">IPMT($F$1/12,A131,360,$J$3)*-1</f>
        <v>833.904711033106</v>
      </c>
      <c r="G131" s="3" t="n">
        <f aca="false">PPMT($F$1/12,A131,360,$J$3)*-1</f>
        <v>289.791203324535</v>
      </c>
      <c r="H131" s="17" t="n">
        <f aca="false">H130+F131</f>
        <v>2506.74632096622</v>
      </c>
      <c r="I131" s="17" t="n">
        <f aca="false">I130+G131</f>
        <v>26234.6978833634</v>
      </c>
      <c r="J131" s="3" t="n">
        <f aca="false">J130-G131</f>
        <v>142665.302116637</v>
      </c>
      <c r="M131" s="18" t="n">
        <f aca="false">M130-G131-L131</f>
        <v>142665.302116637</v>
      </c>
    </row>
    <row r="132" customFormat="false" ht="12.75" hidden="false" customHeight="false" outlineLevel="0" collapsed="false">
      <c r="A132" s="1" t="n">
        <v>129</v>
      </c>
      <c r="B132" s="1" t="n">
        <f aca="false">(E132-$B$2-180)/365</f>
        <v>42.5369863013699</v>
      </c>
      <c r="C132" s="1" t="n">
        <f aca="false">(E132-$C$2-180)/365</f>
        <v>17.5178082191781</v>
      </c>
      <c r="D132" s="1" t="n">
        <f aca="false">(E132-$D$2-180)/365</f>
        <v>14.6794520547945</v>
      </c>
      <c r="E132" s="2" t="n">
        <v>40269</v>
      </c>
      <c r="F132" s="3" t="n">
        <f aca="false">IPMT($F$1/12,A132,360,$J$3)*-1</f>
        <v>832.214262347046</v>
      </c>
      <c r="G132" s="3" t="n">
        <f aca="false">PPMT($F$1/12,A132,360,$J$3)*-1</f>
        <v>291.481652010595</v>
      </c>
      <c r="H132" s="17" t="n">
        <f aca="false">H131+F132</f>
        <v>3338.96058331326</v>
      </c>
      <c r="I132" s="17" t="n">
        <f aca="false">I131+G132</f>
        <v>26526.179535374</v>
      </c>
      <c r="J132" s="3" t="n">
        <f aca="false">J131-G132</f>
        <v>142373.820464626</v>
      </c>
      <c r="M132" s="18" t="n">
        <f aca="false">M131-G132-L132</f>
        <v>142373.820464626</v>
      </c>
    </row>
    <row r="133" customFormat="false" ht="12.75" hidden="false" customHeight="false" outlineLevel="0" collapsed="false">
      <c r="A133" s="1" t="n">
        <v>130</v>
      </c>
      <c r="B133" s="1" t="n">
        <f aca="false">(E133-$B$2-180)/365</f>
        <v>42.6191780821918</v>
      </c>
      <c r="C133" s="1" t="n">
        <f aca="false">(E133-$C$2-180)/365</f>
        <v>17.6</v>
      </c>
      <c r="D133" s="1" t="n">
        <f aca="false">(E133-$D$2-180)/365</f>
        <v>14.7616438356164</v>
      </c>
      <c r="E133" s="2" t="n">
        <v>40299</v>
      </c>
      <c r="F133" s="3" t="n">
        <f aca="false">IPMT($F$1/12,A133,360,$J$3)*-1</f>
        <v>830.513952710318</v>
      </c>
      <c r="G133" s="3" t="n">
        <f aca="false">PPMT($F$1/12,A133,360,$J$3)*-1</f>
        <v>293.181961647323</v>
      </c>
      <c r="H133" s="17" t="n">
        <f aca="false">H132+F133</f>
        <v>4169.47453602358</v>
      </c>
      <c r="I133" s="17" t="n">
        <f aca="false">I132+G133</f>
        <v>26819.3614970214</v>
      </c>
      <c r="J133" s="3" t="n">
        <f aca="false">J132-G133</f>
        <v>142080.638502979</v>
      </c>
      <c r="M133" s="18" t="n">
        <f aca="false">M132-G133-L133</f>
        <v>142080.638502979</v>
      </c>
    </row>
    <row r="134" customFormat="false" ht="12.75" hidden="false" customHeight="false" outlineLevel="0" collapsed="false">
      <c r="A134" s="1" t="n">
        <v>131</v>
      </c>
      <c r="B134" s="1" t="n">
        <f aca="false">(E134-$B$2-180)/365</f>
        <v>42.7041095890411</v>
      </c>
      <c r="C134" s="1" t="n">
        <f aca="false">(E134-$C$2-180)/365</f>
        <v>17.6849315068493</v>
      </c>
      <c r="D134" s="1" t="n">
        <f aca="false">(E134-$D$2-180)/365</f>
        <v>14.8465753424658</v>
      </c>
      <c r="E134" s="2" t="n">
        <v>40330</v>
      </c>
      <c r="F134" s="3" t="n">
        <f aca="false">IPMT($F$1/12,A134,360,$J$3)*-1</f>
        <v>828.803724600708</v>
      </c>
      <c r="G134" s="3" t="n">
        <f aca="false">PPMT($F$1/12,A134,360,$J$3)*-1</f>
        <v>294.892189756932</v>
      </c>
      <c r="H134" s="17" t="n">
        <f aca="false">H133+F134</f>
        <v>4998.27826062429</v>
      </c>
      <c r="I134" s="17" t="n">
        <f aca="false">I133+G134</f>
        <v>27114.2536867783</v>
      </c>
      <c r="J134" s="3" t="n">
        <f aca="false">J133-G134</f>
        <v>141785.746313222</v>
      </c>
      <c r="M134" s="18" t="n">
        <f aca="false">M133-G134-L134</f>
        <v>141785.746313222</v>
      </c>
    </row>
    <row r="135" customFormat="false" ht="12.75" hidden="false" customHeight="false" outlineLevel="0" collapsed="false">
      <c r="A135" s="1" t="n">
        <v>132</v>
      </c>
      <c r="B135" s="1" t="n">
        <f aca="false">(E135-$B$2-180)/365</f>
        <v>42.786301369863</v>
      </c>
      <c r="C135" s="1" t="n">
        <f aca="false">(E135-$C$2-180)/365</f>
        <v>17.7671232876712</v>
      </c>
      <c r="D135" s="1" t="n">
        <f aca="false">(E135-$D$2-180)/365</f>
        <v>14.9287671232877</v>
      </c>
      <c r="E135" s="2" t="n">
        <v>40360</v>
      </c>
      <c r="F135" s="3" t="n">
        <f aca="false">IPMT($F$1/12,A135,360,$J$3)*-1</f>
        <v>827.08352016046</v>
      </c>
      <c r="G135" s="3" t="n">
        <f aca="false">PPMT($F$1/12,A135,360,$J$3)*-1</f>
        <v>296.612394197181</v>
      </c>
      <c r="H135" s="17" t="n">
        <f aca="false">H134+F135</f>
        <v>5825.36178078475</v>
      </c>
      <c r="I135" s="17" t="n">
        <f aca="false">I134+G135</f>
        <v>27410.8660809755</v>
      </c>
      <c r="J135" s="3" t="n">
        <f aca="false">J134-G135</f>
        <v>141489.133919025</v>
      </c>
      <c r="M135" s="18" t="n">
        <f aca="false">M134-G135-L135</f>
        <v>141489.133919025</v>
      </c>
    </row>
    <row r="136" customFormat="false" ht="12.75" hidden="false" customHeight="false" outlineLevel="0" collapsed="false">
      <c r="A136" s="1" t="n">
        <v>133</v>
      </c>
      <c r="B136" s="1" t="n">
        <f aca="false">(E136-$B$2-180)/365</f>
        <v>42.8712328767123</v>
      </c>
      <c r="C136" s="1" t="n">
        <f aca="false">(E136-$C$2-180)/365</f>
        <v>17.8520547945205</v>
      </c>
      <c r="D136" s="1" t="n">
        <f aca="false">(E136-$D$2-180)/365</f>
        <v>15.013698630137</v>
      </c>
      <c r="E136" s="2" t="n">
        <v>40391</v>
      </c>
      <c r="F136" s="3" t="n">
        <f aca="false">IPMT($F$1/12,A136,360,$J$3)*-1</f>
        <v>825.353281194309</v>
      </c>
      <c r="G136" s="3" t="n">
        <f aca="false">PPMT($F$1/12,A136,360,$J$3)*-1</f>
        <v>298.342633163331</v>
      </c>
      <c r="H136" s="17" t="n">
        <f aca="false">H135+F136</f>
        <v>6650.71506197906</v>
      </c>
      <c r="I136" s="17" t="n">
        <f aca="false">I135+G136</f>
        <v>27709.2087141388</v>
      </c>
      <c r="J136" s="3" t="n">
        <f aca="false">J135-G136</f>
        <v>141190.791285861</v>
      </c>
      <c r="M136" s="18" t="n">
        <f aca="false">M135-G136-L136</f>
        <v>141190.791285861</v>
      </c>
    </row>
    <row r="137" customFormat="false" ht="12.75" hidden="false" customHeight="false" outlineLevel="0" collapsed="false">
      <c r="A137" s="1" t="n">
        <v>134</v>
      </c>
      <c r="B137" s="1" t="n">
        <f aca="false">(E137-$B$2-180)/365</f>
        <v>42.9561643835616</v>
      </c>
      <c r="C137" s="1" t="n">
        <f aca="false">(E137-$C$2-180)/365</f>
        <v>17.9369863013699</v>
      </c>
      <c r="D137" s="1" t="n">
        <f aca="false">(E137-$D$2-180)/365</f>
        <v>15.0986301369863</v>
      </c>
      <c r="E137" s="2" t="n">
        <v>40422</v>
      </c>
      <c r="F137" s="3" t="n">
        <f aca="false">IPMT($F$1/12,A137,360,$J$3)*-1</f>
        <v>823.612949167523</v>
      </c>
      <c r="G137" s="3" t="n">
        <f aca="false">PPMT($F$1/12,A137,360,$J$3)*-1</f>
        <v>300.082965190118</v>
      </c>
      <c r="H137" s="17" t="n">
        <f aca="false">H136+F137</f>
        <v>7474.32801114658</v>
      </c>
      <c r="I137" s="17" t="n">
        <f aca="false">I136+G137</f>
        <v>28009.2916793289</v>
      </c>
      <c r="J137" s="3" t="n">
        <f aca="false">J136-G137</f>
        <v>140890.708320671</v>
      </c>
      <c r="M137" s="18" t="n">
        <f aca="false">M136-G137-L137</f>
        <v>140890.708320671</v>
      </c>
    </row>
    <row r="138" customFormat="false" ht="12.75" hidden="false" customHeight="false" outlineLevel="0" collapsed="false">
      <c r="A138" s="1" t="n">
        <v>135</v>
      </c>
      <c r="B138" s="1" t="n">
        <f aca="false">(E138-$B$2-180)/365</f>
        <v>43.0383561643836</v>
      </c>
      <c r="C138" s="1" t="n">
        <f aca="false">(E138-$C$2-180)/365</f>
        <v>18.0191780821918</v>
      </c>
      <c r="D138" s="1" t="n">
        <f aca="false">(E138-$D$2-180)/365</f>
        <v>15.1808219178082</v>
      </c>
      <c r="E138" s="2" t="n">
        <v>40452</v>
      </c>
      <c r="F138" s="3" t="n">
        <f aca="false">IPMT($F$1/12,A138,360,$J$3)*-1</f>
        <v>821.862465203914</v>
      </c>
      <c r="G138" s="3" t="n">
        <f aca="false">PPMT($F$1/12,A138,360,$J$3)*-1</f>
        <v>301.833449153727</v>
      </c>
      <c r="H138" s="17" t="n">
        <f aca="false">H137+F138</f>
        <v>8296.19047635049</v>
      </c>
      <c r="I138" s="17" t="n">
        <f aca="false">I137+G138</f>
        <v>28311.1251284826</v>
      </c>
      <c r="J138" s="3" t="n">
        <f aca="false">J137-G138</f>
        <v>140588.874871518</v>
      </c>
      <c r="M138" s="18" t="n">
        <f aca="false">M137-G138-L138</f>
        <v>140588.874871518</v>
      </c>
    </row>
    <row r="139" customFormat="false" ht="12.75" hidden="false" customHeight="false" outlineLevel="0" collapsed="false">
      <c r="A139" s="1" t="n">
        <v>136</v>
      </c>
      <c r="B139" s="1" t="n">
        <f aca="false">(E139-$B$2-180)/365</f>
        <v>43.1232876712329</v>
      </c>
      <c r="C139" s="1" t="n">
        <f aca="false">(E139-$C$2-180)/365</f>
        <v>18.1041095890411</v>
      </c>
      <c r="D139" s="1" t="n">
        <f aca="false">(E139-$D$2-180)/365</f>
        <v>15.2657534246575</v>
      </c>
      <c r="E139" s="2" t="n">
        <v>40483</v>
      </c>
      <c r="F139" s="3" t="n">
        <f aca="false">IPMT($F$1/12,A139,360,$J$3)*-1</f>
        <v>820.101770083851</v>
      </c>
      <c r="G139" s="3" t="n">
        <f aca="false">PPMT($F$1/12,A139,360,$J$3)*-1</f>
        <v>303.59414427379</v>
      </c>
      <c r="H139" s="17" t="n">
        <f aca="false">H138+F139</f>
        <v>9116.29224643435</v>
      </c>
      <c r="I139" s="17" t="n">
        <f aca="false">I138+G139</f>
        <v>28614.7192727564</v>
      </c>
      <c r="J139" s="3" t="n">
        <f aca="false">J138-G139</f>
        <v>140285.280727244</v>
      </c>
      <c r="M139" s="18" t="n">
        <f aca="false">M138-G139-L139</f>
        <v>140285.280727244</v>
      </c>
    </row>
    <row r="140" customFormat="false" ht="12.75" hidden="false" customHeight="false" outlineLevel="0" collapsed="false">
      <c r="A140" s="1" t="n">
        <v>137</v>
      </c>
      <c r="B140" s="1" t="n">
        <f aca="false">(E140-$B$2-180)/365</f>
        <v>43.2054794520548</v>
      </c>
      <c r="C140" s="1" t="n">
        <f aca="false">(E140-$C$2-180)/365</f>
        <v>18.186301369863</v>
      </c>
      <c r="D140" s="1" t="n">
        <f aca="false">(E140-$D$2-180)/365</f>
        <v>15.3479452054795</v>
      </c>
      <c r="E140" s="2" t="n">
        <v>40513</v>
      </c>
      <c r="F140" s="3" t="n">
        <f aca="false">IPMT($F$1/12,A140,360,$J$3)*-1</f>
        <v>818.330804242254</v>
      </c>
      <c r="G140" s="3" t="n">
        <f aca="false">PPMT($F$1/12,A140,360,$J$3)*-1</f>
        <v>305.365110115387</v>
      </c>
      <c r="H140" s="17" t="n">
        <f aca="false">H139+F140</f>
        <v>9934.6230506766</v>
      </c>
      <c r="I140" s="17" t="n">
        <f aca="false">I139+G140</f>
        <v>28920.0843828718</v>
      </c>
      <c r="J140" s="3" t="n">
        <f aca="false">J139-G140</f>
        <v>139979.915617128</v>
      </c>
      <c r="M140" s="18" t="n">
        <f aca="false">M139-G140-L140</f>
        <v>139979.915617128</v>
      </c>
    </row>
    <row r="141" customFormat="false" ht="12.75" hidden="false" customHeight="false" outlineLevel="0" collapsed="false">
      <c r="A141" s="1" t="n">
        <v>138</v>
      </c>
      <c r="B141" s="1" t="n">
        <f aca="false">(E141-$B$2-180)/365</f>
        <v>43.2904109589041</v>
      </c>
      <c r="C141" s="1" t="n">
        <f aca="false">(E141-$C$2-180)/365</f>
        <v>18.2712328767123</v>
      </c>
      <c r="D141" s="1" t="n">
        <f aca="false">(E141-$D$2-180)/365</f>
        <v>15.4328767123288</v>
      </c>
      <c r="E141" s="2" t="n">
        <v>40544</v>
      </c>
      <c r="F141" s="3" t="n">
        <f aca="false">IPMT($F$1/12,A141,360,$J$3)*-1</f>
        <v>816.54950776658</v>
      </c>
      <c r="G141" s="3" t="n">
        <f aca="false">PPMT($F$1/12,A141,360,$J$3)*-1</f>
        <v>307.14640659106</v>
      </c>
      <c r="H141" s="17" t="n">
        <f aca="false">F141</f>
        <v>816.54950776658</v>
      </c>
      <c r="I141" s="17" t="n">
        <f aca="false">I140+G141</f>
        <v>29227.2307894629</v>
      </c>
      <c r="J141" s="3" t="n">
        <f aca="false">J140-G141</f>
        <v>139672.769210537</v>
      </c>
      <c r="M141" s="18" t="n">
        <f aca="false">M140-G141-L141</f>
        <v>139672.769210537</v>
      </c>
    </row>
    <row r="142" customFormat="false" ht="12.75" hidden="false" customHeight="false" outlineLevel="0" collapsed="false">
      <c r="A142" s="1" t="n">
        <v>139</v>
      </c>
      <c r="B142" s="1" t="n">
        <f aca="false">(E142-$B$2-180)/365</f>
        <v>43.3753424657534</v>
      </c>
      <c r="C142" s="1" t="n">
        <f aca="false">(E142-$C$2-180)/365</f>
        <v>18.3561643835616</v>
      </c>
      <c r="D142" s="1" t="n">
        <f aca="false">(E142-$D$2-180)/365</f>
        <v>15.5178082191781</v>
      </c>
      <c r="E142" s="2" t="n">
        <v>40575</v>
      </c>
      <c r="F142" s="3" t="n">
        <f aca="false">IPMT($F$1/12,A142,360,$J$3)*-1</f>
        <v>814.757820394799</v>
      </c>
      <c r="G142" s="3" t="n">
        <f aca="false">PPMT($F$1/12,A142,360,$J$3)*-1</f>
        <v>308.938093962841</v>
      </c>
      <c r="H142" s="17" t="n">
        <f aca="false">H141+F142</f>
        <v>1631.30732816138</v>
      </c>
      <c r="I142" s="17" t="n">
        <f aca="false">I141+G142</f>
        <v>29536.1688834257</v>
      </c>
      <c r="J142" s="3" t="n">
        <f aca="false">J141-G142</f>
        <v>139363.831116574</v>
      </c>
      <c r="M142" s="18" t="n">
        <f aca="false">M141-G142-L142</f>
        <v>139363.831116574</v>
      </c>
    </row>
    <row r="143" customFormat="false" ht="12.75" hidden="false" customHeight="false" outlineLevel="0" collapsed="false">
      <c r="A143" s="1" t="n">
        <v>140</v>
      </c>
      <c r="B143" s="1" t="n">
        <f aca="false">(E143-$B$2-180)/365</f>
        <v>43.4520547945206</v>
      </c>
      <c r="C143" s="1" t="n">
        <f aca="false">(E143-$C$2-180)/365</f>
        <v>18.4328767123288</v>
      </c>
      <c r="D143" s="1" t="n">
        <f aca="false">(E143-$D$2-180)/365</f>
        <v>15.5945205479452</v>
      </c>
      <c r="E143" s="2" t="n">
        <v>40603</v>
      </c>
      <c r="F143" s="3" t="n">
        <f aca="false">IPMT($F$1/12,A143,360,$J$3)*-1</f>
        <v>812.955681513349</v>
      </c>
      <c r="G143" s="3" t="n">
        <f aca="false">PPMT($F$1/12,A143,360,$J$3)*-1</f>
        <v>310.740232844291</v>
      </c>
      <c r="H143" s="17" t="n">
        <f aca="false">H142+F143</f>
        <v>2444.26300967473</v>
      </c>
      <c r="I143" s="17" t="n">
        <f aca="false">I142+G143</f>
        <v>29846.90911627</v>
      </c>
      <c r="J143" s="3" t="n">
        <f aca="false">J142-G143</f>
        <v>139053.09088373</v>
      </c>
      <c r="M143" s="18" t="n">
        <f aca="false">M142-G143-L143</f>
        <v>139053.09088373</v>
      </c>
    </row>
    <row r="144" customFormat="false" ht="12.75" hidden="false" customHeight="false" outlineLevel="0" collapsed="false">
      <c r="A144" s="1" t="n">
        <v>141</v>
      </c>
      <c r="B144" s="1" t="n">
        <f aca="false">(E144-$B$2-180)/365</f>
        <v>43.5369863013699</v>
      </c>
      <c r="C144" s="1" t="n">
        <f aca="false">(E144-$C$2-180)/365</f>
        <v>18.5178082191781</v>
      </c>
      <c r="D144" s="1" t="n">
        <f aca="false">(E144-$D$2-180)/365</f>
        <v>15.6794520547945</v>
      </c>
      <c r="E144" s="2" t="n">
        <v>40634</v>
      </c>
      <c r="F144" s="3" t="n">
        <f aca="false">IPMT($F$1/12,A144,360,$J$3)*-1</f>
        <v>811.143030155091</v>
      </c>
      <c r="G144" s="3" t="n">
        <f aca="false">PPMT($F$1/12,A144,360,$J$3)*-1</f>
        <v>312.55288420255</v>
      </c>
      <c r="H144" s="17" t="n">
        <f aca="false">H143+F144</f>
        <v>3255.40603982982</v>
      </c>
      <c r="I144" s="17" t="n">
        <f aca="false">I143+G144</f>
        <v>30159.4620004726</v>
      </c>
      <c r="J144" s="3" t="n">
        <f aca="false">J143-G144</f>
        <v>138740.537999528</v>
      </c>
      <c r="M144" s="18" t="n">
        <f aca="false">M143-G144-L144</f>
        <v>138740.537999528</v>
      </c>
    </row>
    <row r="145" customFormat="false" ht="12.75" hidden="false" customHeight="false" outlineLevel="0" collapsed="false">
      <c r="A145" s="1" t="n">
        <v>142</v>
      </c>
      <c r="B145" s="1" t="n">
        <f aca="false">(E145-$B$2-180)/365</f>
        <v>43.6191780821918</v>
      </c>
      <c r="C145" s="1" t="n">
        <f aca="false">(E145-$C$2-180)/365</f>
        <v>18.6</v>
      </c>
      <c r="D145" s="1" t="n">
        <f aca="false">(E145-$D$2-180)/365</f>
        <v>15.7616438356164</v>
      </c>
      <c r="E145" s="2" t="n">
        <v>40664</v>
      </c>
      <c r="F145" s="3" t="n">
        <f aca="false">IPMT($F$1/12,A145,360,$J$3)*-1</f>
        <v>809.319804997243</v>
      </c>
      <c r="G145" s="3" t="n">
        <f aca="false">PPMT($F$1/12,A145,360,$J$3)*-1</f>
        <v>314.376109360398</v>
      </c>
      <c r="H145" s="17" t="n">
        <f aca="false">H144+F145</f>
        <v>4064.72584482706</v>
      </c>
      <c r="I145" s="17" t="n">
        <f aca="false">I144+G145</f>
        <v>30473.838109833</v>
      </c>
      <c r="J145" s="3" t="n">
        <f aca="false">J144-G145</f>
        <v>138426.161890167</v>
      </c>
      <c r="M145" s="18" t="n">
        <f aca="false">M144-G145-L145</f>
        <v>138426.161890167</v>
      </c>
    </row>
    <row r="146" customFormat="false" ht="12.75" hidden="false" customHeight="false" outlineLevel="0" collapsed="false">
      <c r="A146" s="1" t="n">
        <v>143</v>
      </c>
      <c r="B146" s="1" t="n">
        <f aca="false">(E146-$B$2-180)/365</f>
        <v>43.7041095890411</v>
      </c>
      <c r="C146" s="1" t="n">
        <f aca="false">(E146-$C$2-180)/365</f>
        <v>18.6849315068493</v>
      </c>
      <c r="D146" s="1" t="n">
        <f aca="false">(E146-$D$2-180)/365</f>
        <v>15.8465753424658</v>
      </c>
      <c r="E146" s="2" t="n">
        <v>40695</v>
      </c>
      <c r="F146" s="3" t="n">
        <f aca="false">IPMT($F$1/12,A146,360,$J$3)*-1</f>
        <v>807.485944359307</v>
      </c>
      <c r="G146" s="3" t="n">
        <f aca="false">PPMT($F$1/12,A146,360,$J$3)*-1</f>
        <v>316.209969998333</v>
      </c>
      <c r="H146" s="17" t="n">
        <f aca="false">H145+F146</f>
        <v>4872.21178918637</v>
      </c>
      <c r="I146" s="17" t="n">
        <f aca="false">I145+G146</f>
        <v>30790.0480798313</v>
      </c>
      <c r="J146" s="3" t="n">
        <f aca="false">J145-G146</f>
        <v>138109.951920169</v>
      </c>
      <c r="M146" s="18" t="n">
        <f aca="false">M145-G146-L146</f>
        <v>138109.951920169</v>
      </c>
    </row>
    <row r="147" customFormat="false" ht="12.75" hidden="false" customHeight="false" outlineLevel="0" collapsed="false">
      <c r="A147" s="1" t="n">
        <v>144</v>
      </c>
      <c r="B147" s="1" t="n">
        <f aca="false">(E147-$B$2-180)/365</f>
        <v>43.786301369863</v>
      </c>
      <c r="C147" s="1" t="n">
        <f aca="false">(E147-$C$2-180)/365</f>
        <v>18.7671232876712</v>
      </c>
      <c r="D147" s="1" t="n">
        <f aca="false">(E147-$D$2-180)/365</f>
        <v>15.9287671232877</v>
      </c>
      <c r="E147" s="2" t="n">
        <v>40725</v>
      </c>
      <c r="F147" s="3" t="n">
        <f aca="false">IPMT($F$1/12,A147,360,$J$3)*-1</f>
        <v>805.641386200983</v>
      </c>
      <c r="G147" s="3" t="n">
        <f aca="false">PPMT($F$1/12,A147,360,$J$3)*-1</f>
        <v>318.054528156657</v>
      </c>
      <c r="H147" s="17" t="n">
        <f aca="false">H146+F147</f>
        <v>5677.85317538735</v>
      </c>
      <c r="I147" s="17" t="n">
        <f aca="false">I146+G147</f>
        <v>31108.102607988</v>
      </c>
      <c r="J147" s="3" t="n">
        <f aca="false">J146-G147</f>
        <v>137791.897392012</v>
      </c>
      <c r="M147" s="18" t="n">
        <f aca="false">M146-G147-L147</f>
        <v>137791.897392012</v>
      </c>
    </row>
    <row r="148" customFormat="false" ht="12.75" hidden="false" customHeight="false" outlineLevel="0" collapsed="false">
      <c r="A148" s="1" t="n">
        <v>145</v>
      </c>
      <c r="B148" s="1" t="n">
        <f aca="false">(E148-$B$2-180)/365</f>
        <v>43.8712328767123</v>
      </c>
      <c r="C148" s="1" t="n">
        <f aca="false">(E148-$C$2-180)/365</f>
        <v>18.8520547945205</v>
      </c>
      <c r="D148" s="1" t="n">
        <f aca="false">(E148-$D$2-180)/365</f>
        <v>16.013698630137</v>
      </c>
      <c r="E148" s="2" t="n">
        <v>40756</v>
      </c>
      <c r="F148" s="3" t="n">
        <f aca="false">IPMT($F$1/12,A148,360,$J$3)*-1</f>
        <v>803.78606812007</v>
      </c>
      <c r="G148" s="3" t="n">
        <f aca="false">PPMT($F$1/12,A148,360,$J$3)*-1</f>
        <v>319.909846237571</v>
      </c>
      <c r="H148" s="17" t="n">
        <f aca="false">H147+F148</f>
        <v>6481.63924350742</v>
      </c>
      <c r="I148" s="17" t="n">
        <f aca="false">I147+G148</f>
        <v>31428.0124542255</v>
      </c>
      <c r="J148" s="3" t="n">
        <f aca="false">J147-G148</f>
        <v>137471.987545775</v>
      </c>
      <c r="M148" s="18" t="n">
        <f aca="false">M147-G148-L148</f>
        <v>137471.987545775</v>
      </c>
    </row>
    <row r="149" customFormat="false" ht="12.75" hidden="false" customHeight="false" outlineLevel="0" collapsed="false">
      <c r="A149" s="1" t="n">
        <v>146</v>
      </c>
      <c r="B149" s="1" t="n">
        <f aca="false">(E149-$B$2-180)/365</f>
        <v>43.9561643835616</v>
      </c>
      <c r="C149" s="1" t="n">
        <f aca="false">(E149-$C$2-180)/365</f>
        <v>18.9369863013699</v>
      </c>
      <c r="D149" s="1" t="n">
        <f aca="false">(E149-$D$2-180)/365</f>
        <v>16.0986301369863</v>
      </c>
      <c r="E149" s="2" t="n">
        <v>40787</v>
      </c>
      <c r="F149" s="3" t="n">
        <f aca="false">IPMT($F$1/12,A149,360,$J$3)*-1</f>
        <v>801.91992735035</v>
      </c>
      <c r="G149" s="3" t="n">
        <f aca="false">PPMT($F$1/12,A149,360,$J$3)*-1</f>
        <v>321.77598700729</v>
      </c>
      <c r="H149" s="17" t="n">
        <f aca="false">H148+F149</f>
        <v>7283.55917085777</v>
      </c>
      <c r="I149" s="17" t="n">
        <f aca="false">I148+G149</f>
        <v>31749.7884412328</v>
      </c>
      <c r="J149" s="3" t="n">
        <f aca="false">J148-G149</f>
        <v>137150.211558767</v>
      </c>
      <c r="M149" s="18" t="n">
        <f aca="false">M148-G149-L149</f>
        <v>137150.211558767</v>
      </c>
    </row>
    <row r="150" customFormat="false" ht="12.75" hidden="false" customHeight="false" outlineLevel="0" collapsed="false">
      <c r="A150" s="1" t="n">
        <v>147</v>
      </c>
      <c r="B150" s="1" t="n">
        <f aca="false">(E150-$B$2-180)/365</f>
        <v>44.0383561643836</v>
      </c>
      <c r="C150" s="1" t="n">
        <f aca="false">(E150-$C$2-180)/365</f>
        <v>19.0191780821918</v>
      </c>
      <c r="D150" s="1" t="n">
        <f aca="false">(E150-$D$2-180)/365</f>
        <v>16.1808219178082</v>
      </c>
      <c r="E150" s="2" t="n">
        <v>40817</v>
      </c>
      <c r="F150" s="3" t="n">
        <f aca="false">IPMT($F$1/12,A150,360,$J$3)*-1</f>
        <v>800.042900759475</v>
      </c>
      <c r="G150" s="3" t="n">
        <f aca="false">PPMT($F$1/12,A150,360,$J$3)*-1</f>
        <v>323.653013598166</v>
      </c>
      <c r="H150" s="17" t="n">
        <f aca="false">H149+F150</f>
        <v>8083.60207161725</v>
      </c>
      <c r="I150" s="17" t="n">
        <f aca="false">I149+G150</f>
        <v>32073.441454831</v>
      </c>
      <c r="J150" s="3" t="n">
        <f aca="false">J149-G150</f>
        <v>136826.558545169</v>
      </c>
      <c r="M150" s="18" t="n">
        <f aca="false">M149-G150-L150</f>
        <v>136826.558545169</v>
      </c>
    </row>
    <row r="151" customFormat="false" ht="12.75" hidden="false" customHeight="false" outlineLevel="0" collapsed="false">
      <c r="A151" s="1" t="n">
        <v>148</v>
      </c>
      <c r="B151" s="1" t="n">
        <f aca="false">(E151-$B$2-180)/365</f>
        <v>44.1232876712329</v>
      </c>
      <c r="C151" s="1" t="n">
        <f aca="false">(E151-$C$2-180)/365</f>
        <v>19.1041095890411</v>
      </c>
      <c r="D151" s="1" t="n">
        <f aca="false">(E151-$D$2-180)/365</f>
        <v>16.2657534246575</v>
      </c>
      <c r="E151" s="2" t="n">
        <v>40848</v>
      </c>
      <c r="F151" s="3" t="n">
        <f aca="false">IPMT($F$1/12,A151,360,$J$3)*-1</f>
        <v>798.154924846818</v>
      </c>
      <c r="G151" s="3" t="n">
        <f aca="false">PPMT($F$1/12,A151,360,$J$3)*-1</f>
        <v>325.540989510822</v>
      </c>
      <c r="H151" s="17" t="n">
        <f aca="false">H150+F151</f>
        <v>8881.75699646407</v>
      </c>
      <c r="I151" s="17" t="n">
        <f aca="false">I150+G151</f>
        <v>32398.9824443418</v>
      </c>
      <c r="J151" s="3" t="n">
        <f aca="false">J150-G151</f>
        <v>136501.017555658</v>
      </c>
      <c r="M151" s="18" t="n">
        <f aca="false">M150-G151-L151</f>
        <v>136501.017555658</v>
      </c>
    </row>
    <row r="152" customFormat="false" ht="12.75" hidden="false" customHeight="false" outlineLevel="0" collapsed="false">
      <c r="A152" s="1" t="n">
        <v>149</v>
      </c>
      <c r="B152" s="1" t="n">
        <f aca="false">(E152-$B$2-180)/365</f>
        <v>44.2054794520548</v>
      </c>
      <c r="C152" s="1" t="n">
        <f aca="false">(E152-$C$2-180)/365</f>
        <v>19.186301369863</v>
      </c>
      <c r="D152" s="1" t="n">
        <f aca="false">(E152-$D$2-180)/365</f>
        <v>16.3479452054795</v>
      </c>
      <c r="E152" s="2" t="n">
        <v>40878</v>
      </c>
      <c r="F152" s="3" t="n">
        <f aca="false">IPMT($F$1/12,A152,360,$J$3)*-1</f>
        <v>796.255935741339</v>
      </c>
      <c r="G152" s="3" t="n">
        <f aca="false">PPMT($F$1/12,A152,360,$J$3)*-1</f>
        <v>327.439978616302</v>
      </c>
      <c r="H152" s="17" t="n">
        <f aca="false">H151+F152</f>
        <v>9678.01293220541</v>
      </c>
      <c r="I152" s="17" t="n">
        <f aca="false">I151+G152</f>
        <v>32726.4224229581</v>
      </c>
      <c r="J152" s="3" t="n">
        <f aca="false">J151-G152</f>
        <v>136173.577577042</v>
      </c>
      <c r="M152" s="18" t="n">
        <f aca="false">M151-G152-L152</f>
        <v>136173.577577042</v>
      </c>
    </row>
    <row r="153" customFormat="false" ht="12.75" hidden="false" customHeight="false" outlineLevel="0" collapsed="false">
      <c r="A153" s="1" t="n">
        <v>150</v>
      </c>
      <c r="B153" s="1" t="n">
        <f aca="false">(E153-$B$2-180)/365</f>
        <v>44.2904109589041</v>
      </c>
      <c r="C153" s="1" t="n">
        <f aca="false">(E153-$C$2-180)/365</f>
        <v>19.2712328767123</v>
      </c>
      <c r="D153" s="1" t="n">
        <f aca="false">(E153-$D$2-180)/365</f>
        <v>16.4328767123288</v>
      </c>
      <c r="E153" s="2" t="n">
        <v>40909</v>
      </c>
      <c r="F153" s="3" t="n">
        <f aca="false">IPMT($F$1/12,A153,360,$J$3)*-1</f>
        <v>794.345869199411</v>
      </c>
      <c r="G153" s="3" t="n">
        <f aca="false">PPMT($F$1/12,A153,360,$J$3)*-1</f>
        <v>329.35004515823</v>
      </c>
      <c r="H153" s="17" t="n">
        <f aca="false">F153</f>
        <v>794.345869199411</v>
      </c>
      <c r="I153" s="17" t="n">
        <f aca="false">I152+G153</f>
        <v>33055.7724681163</v>
      </c>
      <c r="J153" s="3" t="n">
        <f aca="false">J152-G153</f>
        <v>135844.227531884</v>
      </c>
      <c r="M153" s="18" t="n">
        <f aca="false">M152-G153-L153</f>
        <v>135844.227531884</v>
      </c>
    </row>
    <row r="154" customFormat="false" ht="12.75" hidden="false" customHeight="false" outlineLevel="0" collapsed="false">
      <c r="A154" s="1" t="n">
        <v>151</v>
      </c>
      <c r="B154" s="1" t="n">
        <f aca="false">(E154-$B$2-180)/365</f>
        <v>44.3753424657534</v>
      </c>
      <c r="C154" s="1" t="n">
        <f aca="false">(E154-$C$2-180)/365</f>
        <v>19.3561643835616</v>
      </c>
      <c r="D154" s="1" t="n">
        <f aca="false">(E154-$D$2-180)/365</f>
        <v>16.5178082191781</v>
      </c>
      <c r="E154" s="2" t="n">
        <v>40940</v>
      </c>
      <c r="F154" s="3" t="n">
        <f aca="false">IPMT($F$1/12,A154,360,$J$3)*-1</f>
        <v>792.424660602654</v>
      </c>
      <c r="G154" s="3" t="n">
        <f aca="false">PPMT($F$1/12,A154,360,$J$3)*-1</f>
        <v>331.271253754986</v>
      </c>
      <c r="H154" s="17" t="n">
        <f aca="false">H153+F154</f>
        <v>1586.77052980206</v>
      </c>
      <c r="I154" s="17" t="n">
        <f aca="false">I153+G154</f>
        <v>33387.0437218713</v>
      </c>
      <c r="J154" s="3" t="n">
        <f aca="false">J153-G154</f>
        <v>135512.956278129</v>
      </c>
      <c r="M154" s="18" t="n">
        <f aca="false">M153-G154-L154</f>
        <v>135512.956278129</v>
      </c>
    </row>
    <row r="155" customFormat="false" ht="12.75" hidden="false" customHeight="false" outlineLevel="0" collapsed="false">
      <c r="A155" s="1" t="n">
        <v>152</v>
      </c>
      <c r="B155" s="1" t="n">
        <f aca="false">(E155-$B$2-180)/365</f>
        <v>44.4547945205479</v>
      </c>
      <c r="C155" s="1" t="n">
        <f aca="false">(E155-$C$2-180)/365</f>
        <v>19.4356164383562</v>
      </c>
      <c r="D155" s="1" t="n">
        <f aca="false">(E155-$D$2-180)/365</f>
        <v>16.5972602739726</v>
      </c>
      <c r="E155" s="2" t="n">
        <v>40969</v>
      </c>
      <c r="F155" s="3" t="n">
        <f aca="false">IPMT($F$1/12,A155,360,$J$3)*-1</f>
        <v>790.49224495575</v>
      </c>
      <c r="G155" s="3" t="n">
        <f aca="false">PPMT($F$1/12,A155,360,$J$3)*-1</f>
        <v>333.20366940189</v>
      </c>
      <c r="H155" s="17" t="n">
        <f aca="false">H154+F155</f>
        <v>2377.26277475781</v>
      </c>
      <c r="I155" s="17" t="n">
        <f aca="false">I154+G155</f>
        <v>33720.2473912732</v>
      </c>
      <c r="J155" s="3" t="n">
        <f aca="false">J154-G155</f>
        <v>135179.752608727</v>
      </c>
      <c r="M155" s="18" t="n">
        <f aca="false">M154-G155-L155</f>
        <v>135179.752608727</v>
      </c>
    </row>
    <row r="156" customFormat="false" ht="12.75" hidden="false" customHeight="false" outlineLevel="0" collapsed="false">
      <c r="A156" s="1" t="n">
        <v>153</v>
      </c>
      <c r="B156" s="1" t="n">
        <f aca="false">(E156-$B$2-180)/365</f>
        <v>44.5397260273973</v>
      </c>
      <c r="C156" s="1" t="n">
        <f aca="false">(E156-$C$2-180)/365</f>
        <v>19.5205479452055</v>
      </c>
      <c r="D156" s="1" t="n">
        <f aca="false">(E156-$D$2-180)/365</f>
        <v>16.6821917808219</v>
      </c>
      <c r="E156" s="2" t="n">
        <v>41000</v>
      </c>
      <c r="F156" s="3" t="n">
        <f aca="false">IPMT($F$1/12,A156,360,$J$3)*-1</f>
        <v>788.548556884239</v>
      </c>
      <c r="G156" s="3" t="n">
        <f aca="false">PPMT($F$1/12,A156,360,$J$3)*-1</f>
        <v>335.147357473402</v>
      </c>
      <c r="H156" s="17" t="n">
        <f aca="false">H155+F156</f>
        <v>3165.81133164205</v>
      </c>
      <c r="I156" s="17" t="n">
        <f aca="false">I155+G156</f>
        <v>34055.3947487466</v>
      </c>
      <c r="J156" s="3" t="n">
        <f aca="false">J155-G156</f>
        <v>134844.605251254</v>
      </c>
      <c r="M156" s="18" t="n">
        <f aca="false">M155-G156-L156</f>
        <v>134844.605251254</v>
      </c>
    </row>
    <row r="157" customFormat="false" ht="12.75" hidden="false" customHeight="false" outlineLevel="0" collapsed="false">
      <c r="A157" s="1" t="n">
        <v>154</v>
      </c>
      <c r="B157" s="1" t="n">
        <f aca="false">(E157-$B$2-180)/365</f>
        <v>44.6219178082192</v>
      </c>
      <c r="C157" s="1" t="n">
        <f aca="false">(E157-$C$2-180)/365</f>
        <v>19.6027397260274</v>
      </c>
      <c r="D157" s="1" t="n">
        <f aca="false">(E157-$D$2-180)/365</f>
        <v>16.7643835616438</v>
      </c>
      <c r="E157" s="2" t="n">
        <v>41030</v>
      </c>
      <c r="F157" s="3" t="n">
        <f aca="false">IPMT($F$1/12,A157,360,$J$3)*-1</f>
        <v>786.593530632311</v>
      </c>
      <c r="G157" s="3" t="n">
        <f aca="false">PPMT($F$1/12,A157,360,$J$3)*-1</f>
        <v>337.10238372533</v>
      </c>
      <c r="H157" s="17" t="n">
        <f aca="false">H156+F157</f>
        <v>3952.40486227436</v>
      </c>
      <c r="I157" s="17" t="n">
        <f aca="false">I156+G157</f>
        <v>34392.4971324719</v>
      </c>
      <c r="J157" s="3" t="n">
        <f aca="false">J156-G157</f>
        <v>134507.502867528</v>
      </c>
      <c r="M157" s="18" t="n">
        <f aca="false">M156-G157-L157</f>
        <v>134507.502867528</v>
      </c>
    </row>
    <row r="158" customFormat="false" ht="12.75" hidden="false" customHeight="false" outlineLevel="0" collapsed="false">
      <c r="A158" s="1" t="n">
        <v>155</v>
      </c>
      <c r="B158" s="1" t="n">
        <f aca="false">(E158-$B$2-180)/365</f>
        <v>44.7068493150685</v>
      </c>
      <c r="C158" s="1" t="n">
        <f aca="false">(E158-$C$2-180)/365</f>
        <v>19.6876712328767</v>
      </c>
      <c r="D158" s="1" t="n">
        <f aca="false">(E158-$D$2-180)/365</f>
        <v>16.8493150684932</v>
      </c>
      <c r="E158" s="2" t="n">
        <v>41061</v>
      </c>
      <c r="F158" s="3" t="n">
        <f aca="false">IPMT($F$1/12,A158,360,$J$3)*-1</f>
        <v>784.62710006058</v>
      </c>
      <c r="G158" s="3" t="n">
        <f aca="false">PPMT($F$1/12,A158,360,$J$3)*-1</f>
        <v>339.068814297061</v>
      </c>
      <c r="H158" s="17" t="n">
        <f aca="false">H157+F158</f>
        <v>4737.03196233494</v>
      </c>
      <c r="I158" s="17" t="n">
        <f aca="false">I157+G158</f>
        <v>34731.565946769</v>
      </c>
      <c r="J158" s="3" t="n">
        <f aca="false">J157-G158</f>
        <v>134168.434053231</v>
      </c>
      <c r="M158" s="18" t="n">
        <f aca="false">M157-G158-L158</f>
        <v>134168.434053231</v>
      </c>
    </row>
    <row r="159" customFormat="false" ht="12.75" hidden="false" customHeight="false" outlineLevel="0" collapsed="false">
      <c r="A159" s="1" t="n">
        <v>156</v>
      </c>
      <c r="B159" s="1" t="n">
        <f aca="false">(E159-$B$2-180)/365</f>
        <v>44.7890410958904</v>
      </c>
      <c r="C159" s="1" t="n">
        <f aca="false">(E159-$C$2-180)/365</f>
        <v>19.7698630136986</v>
      </c>
      <c r="D159" s="1" t="n">
        <f aca="false">(E159-$D$2-180)/365</f>
        <v>16.9315068493151</v>
      </c>
      <c r="E159" s="2" t="n">
        <v>41091</v>
      </c>
      <c r="F159" s="3" t="n">
        <f aca="false">IPMT($F$1/12,A159,360,$J$3)*-1</f>
        <v>782.649198643847</v>
      </c>
      <c r="G159" s="3" t="n">
        <f aca="false">PPMT($F$1/12,A159,360,$J$3)*-1</f>
        <v>341.046715713794</v>
      </c>
      <c r="H159" s="17" t="n">
        <f aca="false">H158+F159</f>
        <v>5519.68116097879</v>
      </c>
      <c r="I159" s="17" t="n">
        <f aca="false">I158+G159</f>
        <v>35072.6126624828</v>
      </c>
      <c r="J159" s="3" t="n">
        <f aca="false">J158-G159</f>
        <v>133827.387337517</v>
      </c>
      <c r="M159" s="18" t="n">
        <f aca="false">M158-G159-L159</f>
        <v>133827.387337517</v>
      </c>
    </row>
    <row r="160" customFormat="false" ht="12.75" hidden="false" customHeight="false" outlineLevel="0" collapsed="false">
      <c r="A160" s="1" t="n">
        <v>157</v>
      </c>
      <c r="B160" s="1" t="n">
        <f aca="false">(E160-$B$2-180)/365</f>
        <v>44.8739726027397</v>
      </c>
      <c r="C160" s="1" t="n">
        <f aca="false">(E160-$C$2-180)/365</f>
        <v>19.8547945205479</v>
      </c>
      <c r="D160" s="1" t="n">
        <f aca="false">(E160-$D$2-180)/365</f>
        <v>17.0164383561644</v>
      </c>
      <c r="E160" s="2" t="n">
        <v>41122</v>
      </c>
      <c r="F160" s="3" t="n">
        <f aca="false">IPMT($F$1/12,A160,360,$J$3)*-1</f>
        <v>780.65975946885</v>
      </c>
      <c r="G160" s="3" t="n">
        <f aca="false">PPMT($F$1/12,A160,360,$J$3)*-1</f>
        <v>343.036154888791</v>
      </c>
      <c r="H160" s="17" t="n">
        <f aca="false">H159+F160</f>
        <v>6300.34092044764</v>
      </c>
      <c r="I160" s="17" t="n">
        <f aca="false">I159+G160</f>
        <v>35415.6488173716</v>
      </c>
      <c r="J160" s="3" t="n">
        <f aca="false">J159-G160</f>
        <v>133484.351182629</v>
      </c>
      <c r="M160" s="18" t="n">
        <f aca="false">M159-G160-L160</f>
        <v>133484.351182629</v>
      </c>
    </row>
    <row r="161" customFormat="false" ht="12.75" hidden="false" customHeight="false" outlineLevel="0" collapsed="false">
      <c r="A161" s="1" t="n">
        <v>158</v>
      </c>
      <c r="B161" s="1" t="n">
        <f aca="false">(E161-$B$2-180)/365</f>
        <v>44.958904109589</v>
      </c>
      <c r="C161" s="1" t="n">
        <f aca="false">(E161-$C$2-180)/365</f>
        <v>19.9397260273973</v>
      </c>
      <c r="D161" s="1" t="n">
        <f aca="false">(E161-$D$2-180)/365</f>
        <v>17.1013698630137</v>
      </c>
      <c r="E161" s="2" t="n">
        <v>41153</v>
      </c>
      <c r="F161" s="3" t="n">
        <f aca="false">IPMT($F$1/12,A161,360,$J$3)*-1</f>
        <v>778.658715231999</v>
      </c>
      <c r="G161" s="3" t="n">
        <f aca="false">PPMT($F$1/12,A161,360,$J$3)*-1</f>
        <v>345.037199125642</v>
      </c>
      <c r="H161" s="17" t="n">
        <f aca="false">H160+F161</f>
        <v>7078.99963567964</v>
      </c>
      <c r="I161" s="17" t="n">
        <f aca="false">I160+G161</f>
        <v>35760.6860164972</v>
      </c>
      <c r="J161" s="3" t="n">
        <f aca="false">J160-G161</f>
        <v>133139.313983503</v>
      </c>
      <c r="M161" s="18" t="n">
        <f aca="false">M160-G161-L161</f>
        <v>133139.313983503</v>
      </c>
    </row>
    <row r="162" customFormat="false" ht="12.75" hidden="false" customHeight="false" outlineLevel="0" collapsed="false">
      <c r="A162" s="1" t="n">
        <v>159</v>
      </c>
      <c r="B162" s="1" t="n">
        <f aca="false">(E162-$B$2-180)/365</f>
        <v>45.041095890411</v>
      </c>
      <c r="C162" s="1" t="n">
        <f aca="false">(E162-$C$2-180)/365</f>
        <v>20.0219178082192</v>
      </c>
      <c r="D162" s="1" t="n">
        <f aca="false">(E162-$D$2-180)/365</f>
        <v>17.1835616438356</v>
      </c>
      <c r="E162" s="2" t="n">
        <v>41183</v>
      </c>
      <c r="F162" s="3" t="n">
        <f aca="false">IPMT($F$1/12,A162,360,$J$3)*-1</f>
        <v>776.645998237099</v>
      </c>
      <c r="G162" s="3" t="n">
        <f aca="false">PPMT($F$1/12,A162,360,$J$3)*-1</f>
        <v>347.049916120542</v>
      </c>
      <c r="H162" s="17" t="n">
        <f aca="false">H161+F162</f>
        <v>7855.64563391674</v>
      </c>
      <c r="I162" s="17" t="n">
        <f aca="false">I161+G162</f>
        <v>36107.7359326178</v>
      </c>
      <c r="J162" s="3" t="n">
        <f aca="false">J161-G162</f>
        <v>132792.264067382</v>
      </c>
      <c r="M162" s="18" t="n">
        <f aca="false">M161-G162-L162</f>
        <v>132792.264067382</v>
      </c>
    </row>
    <row r="163" customFormat="false" ht="12.75" hidden="false" customHeight="false" outlineLevel="0" collapsed="false">
      <c r="A163" s="1" t="n">
        <v>160</v>
      </c>
      <c r="B163" s="1" t="n">
        <f aca="false">(E163-$B$2-180)/365</f>
        <v>45.1260273972603</v>
      </c>
      <c r="C163" s="1" t="n">
        <f aca="false">(E163-$C$2-180)/365</f>
        <v>20.1068493150685</v>
      </c>
      <c r="D163" s="1" t="n">
        <f aca="false">(E163-$D$2-180)/365</f>
        <v>17.2684931506849</v>
      </c>
      <c r="E163" s="2" t="n">
        <v>41214</v>
      </c>
      <c r="F163" s="3" t="n">
        <f aca="false">IPMT($F$1/12,A163,360,$J$3)*-1</f>
        <v>774.621540393062</v>
      </c>
      <c r="G163" s="3" t="n">
        <f aca="false">PPMT($F$1/12,A163,360,$J$3)*-1</f>
        <v>349.074373964578</v>
      </c>
      <c r="H163" s="17" t="n">
        <f aca="false">H162+F163</f>
        <v>8630.2671743098</v>
      </c>
      <c r="I163" s="17" t="n">
        <f aca="false">I162+G163</f>
        <v>36456.8103065824</v>
      </c>
      <c r="J163" s="3" t="n">
        <f aca="false">J162-G163</f>
        <v>132443.189693418</v>
      </c>
      <c r="M163" s="18" t="n">
        <f aca="false">M162-G163-L163</f>
        <v>132443.189693418</v>
      </c>
    </row>
    <row r="164" customFormat="false" ht="12.75" hidden="false" customHeight="false" outlineLevel="0" collapsed="false">
      <c r="A164" s="1" t="n">
        <v>161</v>
      </c>
      <c r="B164" s="1" t="n">
        <f aca="false">(E164-$B$2-180)/365</f>
        <v>45.2082191780822</v>
      </c>
      <c r="C164" s="1" t="n">
        <f aca="false">(E164-$C$2-180)/365</f>
        <v>20.1890410958904</v>
      </c>
      <c r="D164" s="1" t="n">
        <f aca="false">(E164-$D$2-180)/365</f>
        <v>17.3506849315068</v>
      </c>
      <c r="E164" s="2" t="n">
        <v>41244</v>
      </c>
      <c r="F164" s="3" t="n">
        <f aca="false">IPMT($F$1/12,A164,360,$J$3)*-1</f>
        <v>772.585273211602</v>
      </c>
      <c r="G164" s="3" t="n">
        <f aca="false">PPMT($F$1/12,A164,360,$J$3)*-1</f>
        <v>351.110641146038</v>
      </c>
      <c r="H164" s="17" t="n">
        <f aca="false">H163+F164</f>
        <v>9402.8524475214</v>
      </c>
      <c r="I164" s="17" t="n">
        <f aca="false">I163+G164</f>
        <v>36807.9209477284</v>
      </c>
      <c r="J164" s="3" t="n">
        <f aca="false">J163-G164</f>
        <v>132092.079052272</v>
      </c>
      <c r="M164" s="18" t="n">
        <f aca="false">M163-G164-L164</f>
        <v>132092.079052272</v>
      </c>
    </row>
    <row r="165" customFormat="false" ht="12.75" hidden="false" customHeight="false" outlineLevel="0" collapsed="false">
      <c r="A165" s="1" t="n">
        <v>162</v>
      </c>
      <c r="B165" s="1" t="n">
        <f aca="false">(E165-$B$2-180)/365</f>
        <v>45.2931506849315</v>
      </c>
      <c r="C165" s="1" t="n">
        <f aca="false">(E165-$C$2-180)/365</f>
        <v>20.2739726027397</v>
      </c>
      <c r="D165" s="1" t="n">
        <f aca="false">(E165-$D$2-180)/365</f>
        <v>17.4356164383562</v>
      </c>
      <c r="E165" s="2" t="n">
        <v>41275</v>
      </c>
      <c r="F165" s="3" t="n">
        <f aca="false">IPMT($F$1/12,A165,360,$J$3)*-1</f>
        <v>770.537127804917</v>
      </c>
      <c r="G165" s="3" t="n">
        <f aca="false">PPMT($F$1/12,A165,360,$J$3)*-1</f>
        <v>353.158786552724</v>
      </c>
      <c r="H165" s="17" t="n">
        <f aca="false">F165</f>
        <v>770.537127804917</v>
      </c>
      <c r="I165" s="17" t="n">
        <f aca="false">I164+G165</f>
        <v>37161.0797342811</v>
      </c>
      <c r="J165" s="3" t="n">
        <f aca="false">J164-G165</f>
        <v>131738.920265719</v>
      </c>
      <c r="M165" s="18" t="n">
        <f aca="false">M164-G165-L165</f>
        <v>131738.920265719</v>
      </c>
    </row>
    <row r="166" customFormat="false" ht="12.75" hidden="false" customHeight="false" outlineLevel="0" collapsed="false">
      <c r="A166" s="1" t="n">
        <v>163</v>
      </c>
      <c r="B166" s="1" t="n">
        <f aca="false">(E166-$B$2-180)/365</f>
        <v>45.3780821917808</v>
      </c>
      <c r="C166" s="1" t="n">
        <f aca="false">(E166-$C$2-180)/365</f>
        <v>20.358904109589</v>
      </c>
      <c r="D166" s="1" t="n">
        <f aca="false">(E166-$D$2-180)/365</f>
        <v>17.5205479452055</v>
      </c>
      <c r="E166" s="2" t="n">
        <v>41306</v>
      </c>
      <c r="F166" s="3" t="n">
        <f aca="false">IPMT($F$1/12,A166,360,$J$3)*-1</f>
        <v>768.477034883359</v>
      </c>
      <c r="G166" s="3" t="n">
        <f aca="false">PPMT($F$1/12,A166,360,$J$3)*-1</f>
        <v>355.218879474281</v>
      </c>
      <c r="H166" s="17" t="n">
        <f aca="false">H165+F166</f>
        <v>1539.01416268828</v>
      </c>
      <c r="I166" s="17" t="n">
        <f aca="false">I165+G166</f>
        <v>37516.2986137554</v>
      </c>
      <c r="J166" s="3" t="n">
        <f aca="false">J165-G166</f>
        <v>131383.701386245</v>
      </c>
      <c r="M166" s="18" t="n">
        <f aca="false">M165-G166-L166</f>
        <v>131383.701386245</v>
      </c>
    </row>
    <row r="167" customFormat="false" ht="12.75" hidden="false" customHeight="false" outlineLevel="0" collapsed="false">
      <c r="A167" s="1" t="n">
        <v>164</v>
      </c>
      <c r="B167" s="1" t="n">
        <f aca="false">(E167-$B$2-180)/365</f>
        <v>45.4547945205479</v>
      </c>
      <c r="C167" s="1" t="n">
        <f aca="false">(E167-$C$2-180)/365</f>
        <v>20.4356164383562</v>
      </c>
      <c r="D167" s="1" t="n">
        <f aca="false">(E167-$D$2-180)/365</f>
        <v>17.5972602739726</v>
      </c>
      <c r="E167" s="2" t="n">
        <v>41334</v>
      </c>
      <c r="F167" s="3" t="n">
        <f aca="false">IPMT($F$1/12,A167,360,$J$3)*-1</f>
        <v>766.404924753093</v>
      </c>
      <c r="G167" s="3" t="n">
        <f aca="false">PPMT($F$1/12,A167,360,$J$3)*-1</f>
        <v>357.290989604548</v>
      </c>
      <c r="H167" s="17" t="n">
        <f aca="false">H166+F167</f>
        <v>2305.41908744137</v>
      </c>
      <c r="I167" s="17" t="n">
        <f aca="false">I166+G167</f>
        <v>37873.5896033599</v>
      </c>
      <c r="J167" s="3" t="n">
        <f aca="false">J166-G167</f>
        <v>131026.41039664</v>
      </c>
      <c r="M167" s="18" t="n">
        <f aca="false">M166-G167-L167</f>
        <v>131026.41039664</v>
      </c>
    </row>
    <row r="168" customFormat="false" ht="12.75" hidden="false" customHeight="false" outlineLevel="0" collapsed="false">
      <c r="A168" s="1" t="n">
        <v>165</v>
      </c>
      <c r="B168" s="1" t="n">
        <f aca="false">(E168-$B$2-180)/365</f>
        <v>45.5397260273973</v>
      </c>
      <c r="C168" s="1" t="n">
        <f aca="false">(E168-$C$2-180)/365</f>
        <v>20.5205479452055</v>
      </c>
      <c r="D168" s="1" t="n">
        <f aca="false">(E168-$D$2-180)/365</f>
        <v>17.6821917808219</v>
      </c>
      <c r="E168" s="2" t="n">
        <v>41365</v>
      </c>
      <c r="F168" s="3" t="n">
        <f aca="false">IPMT($F$1/12,A168,360,$J$3)*-1</f>
        <v>764.320727313733</v>
      </c>
      <c r="G168" s="3" t="n">
        <f aca="false">PPMT($F$1/12,A168,360,$J$3)*-1</f>
        <v>359.375187043908</v>
      </c>
      <c r="H168" s="17" t="n">
        <f aca="false">H167+F168</f>
        <v>3069.7398147551</v>
      </c>
      <c r="I168" s="17" t="n">
        <f aca="false">I167+G168</f>
        <v>38232.9647904039</v>
      </c>
      <c r="J168" s="3" t="n">
        <f aca="false">J167-G168</f>
        <v>130667.035209596</v>
      </c>
      <c r="M168" s="18" t="n">
        <f aca="false">M167-G168-L168</f>
        <v>130667.035209596</v>
      </c>
    </row>
    <row r="169" customFormat="false" ht="12.75" hidden="false" customHeight="false" outlineLevel="0" collapsed="false">
      <c r="A169" s="1" t="n">
        <v>166</v>
      </c>
      <c r="B169" s="1" t="n">
        <f aca="false">(E169-$B$2-180)/365</f>
        <v>45.6219178082192</v>
      </c>
      <c r="C169" s="1" t="n">
        <f aca="false">(E169-$C$2-180)/365</f>
        <v>20.6027397260274</v>
      </c>
      <c r="D169" s="1" t="n">
        <f aca="false">(E169-$D$2-180)/365</f>
        <v>17.7643835616438</v>
      </c>
      <c r="E169" s="2" t="n">
        <v>41395</v>
      </c>
      <c r="F169" s="3" t="n">
        <f aca="false">IPMT($F$1/12,A169,360,$J$3)*-1</f>
        <v>762.224372055977</v>
      </c>
      <c r="G169" s="3" t="n">
        <f aca="false">PPMT($F$1/12,A169,360,$J$3)*-1</f>
        <v>361.471542301664</v>
      </c>
      <c r="H169" s="17" t="n">
        <f aca="false">H168+F169</f>
        <v>3831.96418681108</v>
      </c>
      <c r="I169" s="17" t="n">
        <f aca="false">I168+G169</f>
        <v>38594.4363327055</v>
      </c>
      <c r="J169" s="3" t="n">
        <f aca="false">J168-G169</f>
        <v>130305.563667295</v>
      </c>
      <c r="M169" s="18" t="n">
        <f aca="false">M168-G169-L169</f>
        <v>130305.563667295</v>
      </c>
    </row>
    <row r="170" customFormat="false" ht="12.75" hidden="false" customHeight="false" outlineLevel="0" collapsed="false">
      <c r="A170" s="1" t="n">
        <v>167</v>
      </c>
      <c r="B170" s="1" t="n">
        <f aca="false">(E170-$B$2-180)/365</f>
        <v>45.7068493150685</v>
      </c>
      <c r="C170" s="1" t="n">
        <f aca="false">(E170-$C$2-180)/365</f>
        <v>20.6876712328767</v>
      </c>
      <c r="D170" s="1" t="n">
        <f aca="false">(E170-$D$2-180)/365</f>
        <v>17.8493150684932</v>
      </c>
      <c r="E170" s="2" t="n">
        <v>41426</v>
      </c>
      <c r="F170" s="3" t="n">
        <f aca="false">IPMT($F$1/12,A170,360,$J$3)*-1</f>
        <v>760.115788059217</v>
      </c>
      <c r="G170" s="3" t="n">
        <f aca="false">PPMT($F$1/12,A170,360,$J$3)*-1</f>
        <v>363.580126298424</v>
      </c>
      <c r="H170" s="17" t="n">
        <f aca="false">H169+F170</f>
        <v>4592.0799748703</v>
      </c>
      <c r="I170" s="17" t="n">
        <f aca="false">I169+G170</f>
        <v>38958.0164590039</v>
      </c>
      <c r="J170" s="3" t="n">
        <f aca="false">J169-G170</f>
        <v>129941.983540996</v>
      </c>
      <c r="M170" s="18" t="n">
        <f aca="false">M169-G170-L170</f>
        <v>129941.983540996</v>
      </c>
    </row>
    <row r="171" customFormat="false" ht="12.75" hidden="false" customHeight="false" outlineLevel="0" collapsed="false">
      <c r="A171" s="1" t="n">
        <v>168</v>
      </c>
      <c r="B171" s="1" t="n">
        <f aca="false">(E171-$B$2-180)/365</f>
        <v>45.7890410958904</v>
      </c>
      <c r="C171" s="1" t="n">
        <f aca="false">(E171-$C$2-180)/365</f>
        <v>20.7698630136986</v>
      </c>
      <c r="D171" s="1" t="n">
        <f aca="false">(E171-$D$2-180)/365</f>
        <v>17.9315068493151</v>
      </c>
      <c r="E171" s="2" t="n">
        <v>41456</v>
      </c>
      <c r="F171" s="3" t="n">
        <f aca="false">IPMT($F$1/12,A171,360,$J$3)*-1</f>
        <v>757.994903989143</v>
      </c>
      <c r="G171" s="3" t="n">
        <f aca="false">PPMT($F$1/12,A171,360,$J$3)*-1</f>
        <v>365.701010368498</v>
      </c>
      <c r="H171" s="17" t="n">
        <f aca="false">H170+F171</f>
        <v>5350.07487885944</v>
      </c>
      <c r="I171" s="17" t="n">
        <f aca="false">I170+G171</f>
        <v>39323.7174693724</v>
      </c>
      <c r="J171" s="3" t="n">
        <f aca="false">J170-G171</f>
        <v>129576.282530628</v>
      </c>
      <c r="M171" s="18" t="n">
        <f aca="false">M170-G171-L171</f>
        <v>129576.282530628</v>
      </c>
    </row>
    <row r="172" customFormat="false" ht="12.75" hidden="false" customHeight="false" outlineLevel="0" collapsed="false">
      <c r="A172" s="1" t="n">
        <v>169</v>
      </c>
      <c r="B172" s="1" t="n">
        <f aca="false">(E172-$B$2-180)/365</f>
        <v>45.8739726027397</v>
      </c>
      <c r="C172" s="1" t="n">
        <f aca="false">(E172-$C$2-180)/365</f>
        <v>20.8547945205479</v>
      </c>
      <c r="D172" s="1" t="n">
        <f aca="false">(E172-$D$2-180)/365</f>
        <v>18.0164383561644</v>
      </c>
      <c r="E172" s="2" t="n">
        <v>41487</v>
      </c>
      <c r="F172" s="3" t="n">
        <f aca="false">IPMT($F$1/12,A172,360,$J$3)*-1</f>
        <v>755.861648095327</v>
      </c>
      <c r="G172" s="3" t="n">
        <f aca="false">PPMT($F$1/12,A172,360,$J$3)*-1</f>
        <v>367.834266262314</v>
      </c>
      <c r="H172" s="17" t="n">
        <f aca="false">H171+F172</f>
        <v>6105.93652695477</v>
      </c>
      <c r="I172" s="17" t="n">
        <f aca="false">I171+G172</f>
        <v>39691.5517356347</v>
      </c>
      <c r="J172" s="3" t="n">
        <f aca="false">J171-G172</f>
        <v>129208.448264365</v>
      </c>
      <c r="M172" s="18" t="n">
        <f aca="false">M171-G172-L172</f>
        <v>129208.448264365</v>
      </c>
    </row>
    <row r="173" customFormat="false" ht="12.75" hidden="false" customHeight="false" outlineLevel="0" collapsed="false">
      <c r="A173" s="1" t="n">
        <v>170</v>
      </c>
      <c r="B173" s="1" t="n">
        <f aca="false">(E173-$B$2-180)/365</f>
        <v>45.958904109589</v>
      </c>
      <c r="C173" s="1" t="n">
        <f aca="false">(E173-$C$2-180)/365</f>
        <v>20.9397260273973</v>
      </c>
      <c r="D173" s="1" t="n">
        <f aca="false">(E173-$D$2-180)/365</f>
        <v>18.1013698630137</v>
      </c>
      <c r="E173" s="2" t="n">
        <v>41518</v>
      </c>
      <c r="F173" s="3" t="n">
        <f aca="false">IPMT($F$1/12,A173,360,$J$3)*-1</f>
        <v>753.715948208797</v>
      </c>
      <c r="G173" s="3" t="n">
        <f aca="false">PPMT($F$1/12,A173,360,$J$3)*-1</f>
        <v>369.979966148844</v>
      </c>
      <c r="H173" s="17" t="n">
        <f aca="false">H172+F173</f>
        <v>6859.65247516356</v>
      </c>
      <c r="I173" s="17" t="n">
        <f aca="false">I172+G173</f>
        <v>40061.5317017836</v>
      </c>
      <c r="J173" s="3" t="n">
        <f aca="false">J172-G173</f>
        <v>128838.468298217</v>
      </c>
      <c r="M173" s="18" t="n">
        <f aca="false">M172-G173-L173</f>
        <v>128838.468298217</v>
      </c>
    </row>
    <row r="174" customFormat="false" ht="12.75" hidden="false" customHeight="false" outlineLevel="0" collapsed="false">
      <c r="A174" s="1" t="n">
        <v>171</v>
      </c>
      <c r="B174" s="1" t="n">
        <f aca="false">(E174-$B$2-180)/365</f>
        <v>46.041095890411</v>
      </c>
      <c r="C174" s="1" t="n">
        <f aca="false">(E174-$C$2-180)/365</f>
        <v>21.0219178082192</v>
      </c>
      <c r="D174" s="1" t="n">
        <f aca="false">(E174-$D$2-180)/365</f>
        <v>18.1835616438356</v>
      </c>
      <c r="E174" s="2" t="n">
        <v>41548</v>
      </c>
      <c r="F174" s="3" t="n">
        <f aca="false">IPMT($F$1/12,A174,360,$J$3)*-1</f>
        <v>751.557731739595</v>
      </c>
      <c r="G174" s="3" t="n">
        <f aca="false">PPMT($F$1/12,A174,360,$J$3)*-1</f>
        <v>372.138182618046</v>
      </c>
      <c r="H174" s="17" t="n">
        <f aca="false">H173+F174</f>
        <v>7611.21020690316</v>
      </c>
      <c r="I174" s="17" t="n">
        <f aca="false">I173+G174</f>
        <v>40433.6698844016</v>
      </c>
      <c r="J174" s="3" t="n">
        <f aca="false">J173-G174</f>
        <v>128466.330115599</v>
      </c>
      <c r="M174" s="18" t="n">
        <f aca="false">M173-G174-L174</f>
        <v>128466.330115599</v>
      </c>
    </row>
    <row r="175" customFormat="false" ht="12.75" hidden="false" customHeight="false" outlineLevel="0" collapsed="false">
      <c r="A175" s="1" t="n">
        <v>172</v>
      </c>
      <c r="B175" s="1" t="n">
        <f aca="false">(E175-$B$2-180)/365</f>
        <v>46.1260273972603</v>
      </c>
      <c r="C175" s="1" t="n">
        <f aca="false">(E175-$C$2-180)/365</f>
        <v>21.1068493150685</v>
      </c>
      <c r="D175" s="1" t="n">
        <f aca="false">(E175-$D$2-180)/365</f>
        <v>18.2684931506849</v>
      </c>
      <c r="E175" s="2" t="n">
        <v>41579</v>
      </c>
      <c r="F175" s="3" t="n">
        <f aca="false">IPMT($F$1/12,A175,360,$J$3)*-1</f>
        <v>749.386925674323</v>
      </c>
      <c r="G175" s="3" t="n">
        <f aca="false">PPMT($F$1/12,A175,360,$J$3)*-1</f>
        <v>374.308988683318</v>
      </c>
      <c r="H175" s="17" t="n">
        <f aca="false">H174+F175</f>
        <v>8360.59713257748</v>
      </c>
      <c r="I175" s="17" t="n">
        <f aca="false">I174+G175</f>
        <v>40807.978873085</v>
      </c>
      <c r="J175" s="3" t="n">
        <f aca="false">J174-G175</f>
        <v>128092.021126915</v>
      </c>
      <c r="M175" s="18" t="n">
        <f aca="false">M174-G175-L175</f>
        <v>128092.021126915</v>
      </c>
    </row>
    <row r="176" customFormat="false" ht="12.75" hidden="false" customHeight="false" outlineLevel="0" collapsed="false">
      <c r="A176" s="1" t="n">
        <v>173</v>
      </c>
      <c r="B176" s="1" t="n">
        <f aca="false">(E176-$B$2-180)/365</f>
        <v>46.2082191780822</v>
      </c>
      <c r="C176" s="1" t="n">
        <f aca="false">(E176-$C$2-180)/365</f>
        <v>21.1890410958904</v>
      </c>
      <c r="D176" s="1" t="n">
        <f aca="false">(E176-$D$2-180)/365</f>
        <v>18.3506849315068</v>
      </c>
      <c r="E176" s="2" t="n">
        <v>41609</v>
      </c>
      <c r="F176" s="3" t="n">
        <f aca="false">IPMT($F$1/12,A176,360,$J$3)*-1</f>
        <v>747.20345657367</v>
      </c>
      <c r="G176" s="3" t="n">
        <f aca="false">PPMT($F$1/12,A176,360,$J$3)*-1</f>
        <v>376.49245778397</v>
      </c>
      <c r="H176" s="17" t="n">
        <f aca="false">H175+F176</f>
        <v>9107.80058915115</v>
      </c>
      <c r="I176" s="17" t="n">
        <f aca="false">I175+G176</f>
        <v>41184.4713308689</v>
      </c>
      <c r="J176" s="3" t="n">
        <f aca="false">J175-G176</f>
        <v>127715.528669131</v>
      </c>
      <c r="M176" s="18" t="n">
        <f aca="false">M175-G176-L176</f>
        <v>127715.528669131</v>
      </c>
    </row>
    <row r="177" customFormat="false" ht="12.75" hidden="false" customHeight="false" outlineLevel="0" collapsed="false">
      <c r="A177" s="1" t="n">
        <v>174</v>
      </c>
      <c r="B177" s="1" t="n">
        <f aca="false">(E177-$B$2-180)/365</f>
        <v>46.2931506849315</v>
      </c>
      <c r="C177" s="1" t="n">
        <f aca="false">(E177-$C$2-180)/365</f>
        <v>21.2739726027397</v>
      </c>
      <c r="D177" s="1" t="n">
        <f aca="false">(E177-$D$2-180)/365</f>
        <v>18.4356164383562</v>
      </c>
      <c r="E177" s="2" t="n">
        <v>41640</v>
      </c>
      <c r="F177" s="3" t="n">
        <f aca="false">IPMT($F$1/12,A177,360,$J$3)*-1</f>
        <v>745.00725056993</v>
      </c>
      <c r="G177" s="3" t="n">
        <f aca="false">PPMT($F$1/12,A177,360,$J$3)*-1</f>
        <v>378.68866378771</v>
      </c>
      <c r="H177" s="17" t="n">
        <f aca="false">F177</f>
        <v>745.00725056993</v>
      </c>
      <c r="I177" s="17" t="n">
        <f aca="false">I176+G177</f>
        <v>41563.1599946566</v>
      </c>
      <c r="J177" s="3" t="n">
        <f aca="false">J176-G177</f>
        <v>127336.840005344</v>
      </c>
      <c r="M177" s="18" t="n">
        <f aca="false">M176-G177-L177</f>
        <v>127336.840005344</v>
      </c>
    </row>
    <row r="178" customFormat="false" ht="12.75" hidden="false" customHeight="false" outlineLevel="0" collapsed="false">
      <c r="A178" s="1" t="n">
        <v>175</v>
      </c>
      <c r="B178" s="1" t="n">
        <f aca="false">(E178-$B$2-180)/365</f>
        <v>46.3780821917808</v>
      </c>
      <c r="C178" s="1" t="n">
        <f aca="false">(E178-$C$2-180)/365</f>
        <v>21.358904109589</v>
      </c>
      <c r="D178" s="1" t="n">
        <f aca="false">(E178-$D$2-180)/365</f>
        <v>18.5205479452055</v>
      </c>
      <c r="E178" s="2" t="n">
        <v>41671</v>
      </c>
      <c r="F178" s="3" t="n">
        <f aca="false">IPMT($F$1/12,A178,360,$J$3)*-1</f>
        <v>742.798233364502</v>
      </c>
      <c r="G178" s="3" t="n">
        <f aca="false">PPMT($F$1/12,A178,360,$J$3)*-1</f>
        <v>380.897680993138</v>
      </c>
      <c r="H178" s="17" t="n">
        <f aca="false">H177+F178</f>
        <v>1487.80548393443</v>
      </c>
      <c r="I178" s="17" t="n">
        <f aca="false">I177+G178</f>
        <v>41944.0576756498</v>
      </c>
      <c r="J178" s="3" t="n">
        <f aca="false">J177-G178</f>
        <v>126955.94232435</v>
      </c>
      <c r="M178" s="18" t="n">
        <f aca="false">M177-G178-L178</f>
        <v>126955.94232435</v>
      </c>
    </row>
    <row r="179" customFormat="false" ht="12.75" hidden="false" customHeight="false" outlineLevel="0" collapsed="false">
      <c r="A179" s="1" t="n">
        <v>176</v>
      </c>
      <c r="B179" s="1" t="n">
        <f aca="false">(E179-$B$2-180)/365</f>
        <v>46.4547945205479</v>
      </c>
      <c r="C179" s="1" t="n">
        <f aca="false">(E179-$C$2-180)/365</f>
        <v>21.4356164383562</v>
      </c>
      <c r="D179" s="1" t="n">
        <f aca="false">(E179-$D$2-180)/365</f>
        <v>18.5972602739726</v>
      </c>
      <c r="E179" s="2" t="n">
        <v>41699</v>
      </c>
      <c r="F179" s="3" t="n">
        <f aca="false">IPMT($F$1/12,A179,360,$J$3)*-1</f>
        <v>740.576330225375</v>
      </c>
      <c r="G179" s="3" t="n">
        <f aca="false">PPMT($F$1/12,A179,360,$J$3)*-1</f>
        <v>383.119584132265</v>
      </c>
      <c r="H179" s="17" t="n">
        <f aca="false">H178+F179</f>
        <v>2228.38181415981</v>
      </c>
      <c r="I179" s="17" t="n">
        <f aca="false">I178+G179</f>
        <v>42327.177259782</v>
      </c>
      <c r="J179" s="3" t="n">
        <f aca="false">J178-G179</f>
        <v>126572.822740218</v>
      </c>
      <c r="M179" s="18" t="n">
        <f aca="false">M178-G179-L179</f>
        <v>126572.822740218</v>
      </c>
    </row>
    <row r="180" customFormat="false" ht="12.75" hidden="false" customHeight="false" outlineLevel="0" collapsed="false">
      <c r="A180" s="1" t="n">
        <v>177</v>
      </c>
      <c r="B180" s="1" t="n">
        <f aca="false">(E180-$B$2-180)/365</f>
        <v>46.5397260273973</v>
      </c>
      <c r="C180" s="1" t="n">
        <f aca="false">(E180-$C$2-180)/365</f>
        <v>21.5205479452055</v>
      </c>
      <c r="D180" s="1" t="n">
        <f aca="false">(E180-$D$2-180)/365</f>
        <v>18.6821917808219</v>
      </c>
      <c r="E180" s="2" t="n">
        <v>41730</v>
      </c>
      <c r="F180" s="3" t="n">
        <f aca="false">IPMT($F$1/12,A180,360,$J$3)*-1</f>
        <v>738.341465984604</v>
      </c>
      <c r="G180" s="3" t="n">
        <f aca="false">PPMT($F$1/12,A180,360,$J$3)*-1</f>
        <v>385.354448373036</v>
      </c>
      <c r="H180" s="17" t="n">
        <f aca="false">H179+F180</f>
        <v>2966.72328014441</v>
      </c>
      <c r="I180" s="17" t="n">
        <f aca="false">I179+G180</f>
        <v>42712.5317081551</v>
      </c>
      <c r="J180" s="3" t="n">
        <f aca="false">J179-G180</f>
        <v>126187.468291845</v>
      </c>
      <c r="M180" s="18" t="n">
        <f aca="false">M179-G180-L180</f>
        <v>126187.468291845</v>
      </c>
    </row>
    <row r="181" customFormat="false" ht="12.75" hidden="false" customHeight="false" outlineLevel="0" collapsed="false">
      <c r="A181" s="1" t="n">
        <v>178</v>
      </c>
      <c r="B181" s="1" t="n">
        <f aca="false">(E181-$B$2-180)/365</f>
        <v>46.6219178082192</v>
      </c>
      <c r="C181" s="1" t="n">
        <f aca="false">(E181-$C$2-180)/365</f>
        <v>21.6027397260274</v>
      </c>
      <c r="D181" s="1" t="n">
        <f aca="false">(E181-$D$2-180)/365</f>
        <v>18.7643835616438</v>
      </c>
      <c r="E181" s="2" t="n">
        <v>41760</v>
      </c>
      <c r="F181" s="3" t="n">
        <f aca="false">IPMT($F$1/12,A181,360,$J$3)*-1</f>
        <v>736.093565035761</v>
      </c>
      <c r="G181" s="3" t="n">
        <f aca="false">PPMT($F$1/12,A181,360,$J$3)*-1</f>
        <v>387.602349321879</v>
      </c>
      <c r="H181" s="17" t="n">
        <f aca="false">H180+F181</f>
        <v>3702.81684518017</v>
      </c>
      <c r="I181" s="17" t="n">
        <f aca="false">I180+G181</f>
        <v>43100.134057477</v>
      </c>
      <c r="J181" s="3" t="n">
        <f aca="false">J180-G181</f>
        <v>125799.865942523</v>
      </c>
      <c r="M181" s="18" t="n">
        <f aca="false">M180-G181-L181</f>
        <v>125799.865942523</v>
      </c>
    </row>
    <row r="182" customFormat="false" ht="12.75" hidden="false" customHeight="false" outlineLevel="0" collapsed="false">
      <c r="A182" s="1" t="n">
        <v>179</v>
      </c>
      <c r="B182" s="1" t="n">
        <f aca="false">(E182-$B$2-180)/365</f>
        <v>46.7068493150685</v>
      </c>
      <c r="C182" s="1" t="n">
        <f aca="false">(E182-$C$2-180)/365</f>
        <v>21.6876712328767</v>
      </c>
      <c r="D182" s="1" t="n">
        <f aca="false">(E182-$D$2-180)/365</f>
        <v>18.8493150684932</v>
      </c>
      <c r="E182" s="2" t="n">
        <v>41791</v>
      </c>
      <c r="F182" s="3" t="n">
        <f aca="false">IPMT($F$1/12,A182,360,$J$3)*-1</f>
        <v>733.832551331384</v>
      </c>
      <c r="G182" s="3" t="n">
        <f aca="false">PPMT($F$1/12,A182,360,$J$3)*-1</f>
        <v>389.863363026257</v>
      </c>
      <c r="H182" s="17" t="n">
        <f aca="false">H181+F182</f>
        <v>4436.64939651156</v>
      </c>
      <c r="I182" s="17" t="n">
        <f aca="false">I181+G182</f>
        <v>43489.9974205032</v>
      </c>
      <c r="J182" s="3" t="n">
        <f aca="false">J181-G182</f>
        <v>125410.002579497</v>
      </c>
      <c r="M182" s="18" t="n">
        <f aca="false">M181-G182-L182</f>
        <v>125410.002579497</v>
      </c>
    </row>
    <row r="183" customFormat="false" ht="12.75" hidden="false" customHeight="false" outlineLevel="0" collapsed="false">
      <c r="A183" s="1" t="n">
        <v>180</v>
      </c>
      <c r="B183" s="1" t="n">
        <f aca="false">(E183-$B$2-180)/365</f>
        <v>46.7890410958904</v>
      </c>
      <c r="C183" s="1" t="n">
        <f aca="false">(E183-$C$2-180)/365</f>
        <v>21.7698630136986</v>
      </c>
      <c r="D183" s="1" t="n">
        <f aca="false">(E183-$D$2-180)/365</f>
        <v>18.9315068493151</v>
      </c>
      <c r="E183" s="2" t="n">
        <v>41821</v>
      </c>
      <c r="F183" s="3" t="n">
        <f aca="false">IPMT($F$1/12,A183,360,$J$3)*-1</f>
        <v>731.558348380397</v>
      </c>
      <c r="G183" s="3" t="n">
        <f aca="false">PPMT($F$1/12,A183,360,$J$3)*-1</f>
        <v>392.137565977244</v>
      </c>
      <c r="H183" s="17" t="n">
        <f aca="false">H182+F183</f>
        <v>5168.20774489195</v>
      </c>
      <c r="I183" s="17" t="n">
        <f aca="false">I182+G183</f>
        <v>43882.1349864805</v>
      </c>
      <c r="J183" s="3" t="n">
        <f aca="false">J182-G183</f>
        <v>125017.86501352</v>
      </c>
      <c r="M183" s="18" t="n">
        <f aca="false">M182-G183-L183</f>
        <v>125017.86501352</v>
      </c>
    </row>
    <row r="184" customFormat="false" ht="12.75" hidden="false" customHeight="false" outlineLevel="0" collapsed="false">
      <c r="A184" s="1" t="n">
        <v>181</v>
      </c>
      <c r="B184" s="1" t="n">
        <f aca="false">(E184-$B$2-180)/365</f>
        <v>46.8739726027397</v>
      </c>
      <c r="C184" s="1" t="n">
        <f aca="false">(E184-$C$2-180)/365</f>
        <v>21.8547945205479</v>
      </c>
      <c r="D184" s="1" t="n">
        <f aca="false">(E184-$D$2-180)/365</f>
        <v>19.0164383561644</v>
      </c>
      <c r="E184" s="2" t="n">
        <v>41852</v>
      </c>
      <c r="F184" s="3" t="n">
        <f aca="false">IPMT($F$1/12,A184,360,$J$3)*-1</f>
        <v>729.27087924553</v>
      </c>
      <c r="G184" s="3" t="n">
        <f aca="false">PPMT($F$1/12,A184,360,$J$3)*-1</f>
        <v>394.425035112111</v>
      </c>
      <c r="H184" s="17" t="n">
        <f aca="false">H183+F184</f>
        <v>5897.47862413748</v>
      </c>
      <c r="I184" s="17" t="n">
        <f aca="false">I183+G184</f>
        <v>44276.5600215926</v>
      </c>
      <c r="J184" s="3" t="n">
        <f aca="false">J183-G184</f>
        <v>124623.439978408</v>
      </c>
      <c r="M184" s="18" t="n">
        <f aca="false">M183-G184-L184</f>
        <v>124623.439978408</v>
      </c>
    </row>
    <row r="185" customFormat="false" ht="12.75" hidden="false" customHeight="false" outlineLevel="0" collapsed="false">
      <c r="A185" s="1" t="n">
        <v>182</v>
      </c>
      <c r="B185" s="1" t="n">
        <f aca="false">(E185-$B$2-180)/365</f>
        <v>46.958904109589</v>
      </c>
      <c r="C185" s="1" t="n">
        <f aca="false">(E185-$C$2-180)/365</f>
        <v>21.9397260273973</v>
      </c>
      <c r="D185" s="1" t="n">
        <f aca="false">(E185-$D$2-180)/365</f>
        <v>19.1013698630137</v>
      </c>
      <c r="E185" s="2" t="n">
        <v>41883</v>
      </c>
      <c r="F185" s="3" t="n">
        <f aca="false">IPMT($F$1/12,A185,360,$J$3)*-1</f>
        <v>726.970066540709</v>
      </c>
      <c r="G185" s="3" t="n">
        <f aca="false">PPMT($F$1/12,A185,360,$J$3)*-1</f>
        <v>396.725847816931</v>
      </c>
      <c r="H185" s="17" t="n">
        <f aca="false">H184+F185</f>
        <v>6624.44869067819</v>
      </c>
      <c r="I185" s="17" t="n">
        <f aca="false">I184+G185</f>
        <v>44673.2858694095</v>
      </c>
      <c r="J185" s="3" t="n">
        <f aca="false">J184-G185</f>
        <v>124226.714130591</v>
      </c>
      <c r="M185" s="18" t="n">
        <f aca="false">M184-G185-L185</f>
        <v>124226.714130591</v>
      </c>
    </row>
    <row r="186" customFormat="false" ht="12.75" hidden="false" customHeight="false" outlineLevel="0" collapsed="false">
      <c r="A186" s="1" t="n">
        <v>183</v>
      </c>
      <c r="B186" s="1" t="n">
        <f aca="false">(E186-$B$2-180)/365</f>
        <v>47.041095890411</v>
      </c>
      <c r="C186" s="1" t="n">
        <f aca="false">(E186-$C$2-180)/365</f>
        <v>22.0219178082192</v>
      </c>
      <c r="D186" s="1" t="n">
        <f aca="false">(E186-$D$2-180)/365</f>
        <v>19.1835616438356</v>
      </c>
      <c r="E186" s="2" t="n">
        <v>41913</v>
      </c>
      <c r="F186" s="3" t="n">
        <f aca="false">IPMT($F$1/12,A186,360,$J$3)*-1</f>
        <v>724.655832428443</v>
      </c>
      <c r="G186" s="3" t="n">
        <f aca="false">PPMT($F$1/12,A186,360,$J$3)*-1</f>
        <v>399.040081929197</v>
      </c>
      <c r="H186" s="17" t="n">
        <f aca="false">H185+F186</f>
        <v>7349.10452310664</v>
      </c>
      <c r="I186" s="17" t="n">
        <f aca="false">I185+G186</f>
        <v>45072.3259513387</v>
      </c>
      <c r="J186" s="3" t="n">
        <f aca="false">J185-G186</f>
        <v>123827.674048661</v>
      </c>
      <c r="M186" s="18" t="n">
        <f aca="false">M185-G186-L186</f>
        <v>123827.674048661</v>
      </c>
    </row>
    <row r="187" customFormat="false" ht="12.75" hidden="false" customHeight="false" outlineLevel="0" collapsed="false">
      <c r="A187" s="1" t="n">
        <v>184</v>
      </c>
      <c r="B187" s="1" t="n">
        <f aca="false">(E187-$B$2-180)/365</f>
        <v>47.1260273972603</v>
      </c>
      <c r="C187" s="1" t="n">
        <f aca="false">(E187-$C$2-180)/365</f>
        <v>22.1068493150685</v>
      </c>
      <c r="D187" s="1" t="n">
        <f aca="false">(E187-$D$2-180)/365</f>
        <v>19.2684931506849</v>
      </c>
      <c r="E187" s="2" t="n">
        <v>41944</v>
      </c>
      <c r="F187" s="3" t="n">
        <f aca="false">IPMT($F$1/12,A187,360,$J$3)*-1</f>
        <v>722.32809861719</v>
      </c>
      <c r="G187" s="3" t="n">
        <f aca="false">PPMT($F$1/12,A187,360,$J$3)*-1</f>
        <v>401.36781574045</v>
      </c>
      <c r="H187" s="17" t="n">
        <f aca="false">H186+F187</f>
        <v>8071.43262172383</v>
      </c>
      <c r="I187" s="17" t="n">
        <f aca="false">I186+G187</f>
        <v>45473.6937670791</v>
      </c>
      <c r="J187" s="3" t="n">
        <f aca="false">J186-G187</f>
        <v>123426.306232921</v>
      </c>
      <c r="M187" s="18" t="n">
        <f aca="false">M186-G187-L187</f>
        <v>123426.306232921</v>
      </c>
    </row>
    <row r="188" customFormat="false" ht="12.75" hidden="false" customHeight="false" outlineLevel="0" collapsed="false">
      <c r="A188" s="1" t="n">
        <v>185</v>
      </c>
      <c r="B188" s="1" t="n">
        <f aca="false">(E188-$B$2-180)/365</f>
        <v>47.2082191780822</v>
      </c>
      <c r="C188" s="1" t="n">
        <f aca="false">(E188-$C$2-180)/365</f>
        <v>22.1890410958904</v>
      </c>
      <c r="D188" s="1" t="n">
        <f aca="false">(E188-$D$2-180)/365</f>
        <v>19.3506849315068</v>
      </c>
      <c r="E188" s="2" t="n">
        <v>41974</v>
      </c>
      <c r="F188" s="3" t="n">
        <f aca="false">IPMT($F$1/12,A188,360,$J$3)*-1</f>
        <v>719.986786358704</v>
      </c>
      <c r="G188" s="3" t="n">
        <f aca="false">PPMT($F$1/12,A188,360,$J$3)*-1</f>
        <v>403.709127998936</v>
      </c>
      <c r="H188" s="17" t="n">
        <f aca="false">H187+F188</f>
        <v>8791.41940808253</v>
      </c>
      <c r="I188" s="17" t="n">
        <f aca="false">I187+G188</f>
        <v>45877.4028950781</v>
      </c>
      <c r="J188" s="3" t="n">
        <f aca="false">J187-G188</f>
        <v>123022.597104922</v>
      </c>
      <c r="M188" s="18" t="n">
        <f aca="false">M187-G188-L188</f>
        <v>123022.597104922</v>
      </c>
    </row>
    <row r="189" customFormat="false" ht="12.75" hidden="false" customHeight="false" outlineLevel="0" collapsed="false">
      <c r="A189" s="1" t="n">
        <v>186</v>
      </c>
      <c r="B189" s="1" t="n">
        <f aca="false">(E189-$B$2-180)/365</f>
        <v>47.2931506849315</v>
      </c>
      <c r="C189" s="1" t="n">
        <f aca="false">(E189-$C$2-180)/365</f>
        <v>22.2739726027397</v>
      </c>
      <c r="D189" s="1" t="n">
        <f aca="false">(E189-$D$2-180)/365</f>
        <v>19.4356164383562</v>
      </c>
      <c r="E189" s="2" t="n">
        <v>42005</v>
      </c>
      <c r="F189" s="3" t="n">
        <f aca="false">IPMT($F$1/12,A189,360,$J$3)*-1</f>
        <v>717.631816445377</v>
      </c>
      <c r="G189" s="3" t="n">
        <f aca="false">PPMT($F$1/12,A189,360,$J$3)*-1</f>
        <v>406.064097912264</v>
      </c>
      <c r="H189" s="17" t="n">
        <f aca="false">F189</f>
        <v>717.631816445377</v>
      </c>
      <c r="I189" s="17" t="n">
        <f aca="false">I188+G189</f>
        <v>46283.4669929903</v>
      </c>
      <c r="J189" s="3" t="n">
        <f aca="false">J188-G189</f>
        <v>122616.53300701</v>
      </c>
      <c r="M189" s="18" t="n">
        <f aca="false">M188-G189-L189</f>
        <v>122616.53300701</v>
      </c>
    </row>
    <row r="190" customFormat="false" ht="12.75" hidden="false" customHeight="false" outlineLevel="0" collapsed="false">
      <c r="A190" s="1" t="n">
        <v>187</v>
      </c>
      <c r="B190" s="1" t="n">
        <f aca="false">(E190-$B$2-180)/365</f>
        <v>47.3780821917808</v>
      </c>
      <c r="C190" s="1" t="n">
        <f aca="false">(E190-$C$2-180)/365</f>
        <v>22.358904109589</v>
      </c>
      <c r="D190" s="1" t="n">
        <f aca="false">(E190-$D$2-180)/365</f>
        <v>19.5205479452055</v>
      </c>
      <c r="E190" s="2" t="n">
        <v>42036</v>
      </c>
      <c r="F190" s="3" t="n">
        <f aca="false">IPMT($F$1/12,A190,360,$J$3)*-1</f>
        <v>715.263109207555</v>
      </c>
      <c r="G190" s="3" t="n">
        <f aca="false">PPMT($F$1/12,A190,360,$J$3)*-1</f>
        <v>408.432805150085</v>
      </c>
      <c r="H190" s="17" t="n">
        <f aca="false">H189+F190</f>
        <v>1432.89492565293</v>
      </c>
      <c r="I190" s="17" t="n">
        <f aca="false">I189+G190</f>
        <v>46691.8997981404</v>
      </c>
      <c r="J190" s="3" t="n">
        <f aca="false">J189-G190</f>
        <v>122208.10020186</v>
      </c>
      <c r="M190" s="18" t="n">
        <f aca="false">M189-G190-L190</f>
        <v>122208.10020186</v>
      </c>
    </row>
    <row r="191" customFormat="false" ht="12.75" hidden="false" customHeight="false" outlineLevel="0" collapsed="false">
      <c r="A191" s="1" t="n">
        <v>188</v>
      </c>
      <c r="B191" s="1" t="n">
        <f aca="false">(E191-$B$2-180)/365</f>
        <v>47.4547945205479</v>
      </c>
      <c r="C191" s="1" t="n">
        <f aca="false">(E191-$C$2-180)/365</f>
        <v>22.4356164383562</v>
      </c>
      <c r="D191" s="1" t="n">
        <f aca="false">(E191-$D$2-180)/365</f>
        <v>19.5972602739726</v>
      </c>
      <c r="E191" s="2" t="n">
        <v>42064</v>
      </c>
      <c r="F191" s="3" t="n">
        <f aca="false">IPMT($F$1/12,A191,360,$J$3)*-1</f>
        <v>712.880584510847</v>
      </c>
      <c r="G191" s="3" t="n">
        <f aca="false">PPMT($F$1/12,A191,360,$J$3)*-1</f>
        <v>410.815329846794</v>
      </c>
      <c r="H191" s="17" t="n">
        <f aca="false">H190+F191</f>
        <v>2145.77551016378</v>
      </c>
      <c r="I191" s="17" t="n">
        <f aca="false">I190+G191</f>
        <v>47102.7151279872</v>
      </c>
      <c r="J191" s="3" t="n">
        <f aca="false">J190-G191</f>
        <v>121797.284872013</v>
      </c>
      <c r="M191" s="18" t="n">
        <f aca="false">M190-G191-L191</f>
        <v>121797.284872013</v>
      </c>
    </row>
    <row r="192" customFormat="false" ht="12.75" hidden="false" customHeight="false" outlineLevel="0" collapsed="false">
      <c r="A192" s="1" t="n">
        <v>189</v>
      </c>
      <c r="B192" s="1" t="n">
        <f aca="false">(E192-$B$2-180)/365</f>
        <v>47.5397260273973</v>
      </c>
      <c r="C192" s="1" t="n">
        <f aca="false">(E192-$C$2-180)/365</f>
        <v>22.5205479452055</v>
      </c>
      <c r="D192" s="1" t="n">
        <f aca="false">(E192-$D$2-180)/365</f>
        <v>19.6821917808219</v>
      </c>
      <c r="E192" s="2" t="n">
        <v>42095</v>
      </c>
      <c r="F192" s="3" t="n">
        <f aca="false">IPMT($F$1/12,A192,360,$J$3)*-1</f>
        <v>710.484161753407</v>
      </c>
      <c r="G192" s="3" t="n">
        <f aca="false">PPMT($F$1/12,A192,360,$J$3)*-1</f>
        <v>413.211752604234</v>
      </c>
      <c r="H192" s="17" t="n">
        <f aca="false">H191+F192</f>
        <v>2856.25967191719</v>
      </c>
      <c r="I192" s="17" t="n">
        <f aca="false">I191+G192</f>
        <v>47515.9268805915</v>
      </c>
      <c r="J192" s="3" t="n">
        <f aca="false">J191-G192</f>
        <v>121384.073119409</v>
      </c>
      <c r="M192" s="18" t="n">
        <f aca="false">M191-G192-L192</f>
        <v>121384.073119409</v>
      </c>
    </row>
    <row r="193" customFormat="false" ht="12.75" hidden="false" customHeight="false" outlineLevel="0" collapsed="false">
      <c r="A193" s="1" t="n">
        <v>190</v>
      </c>
      <c r="B193" s="1" t="n">
        <f aca="false">(E193-$B$2-180)/365</f>
        <v>47.6219178082192</v>
      </c>
      <c r="C193" s="1" t="n">
        <f aca="false">(E193-$C$2-180)/365</f>
        <v>22.6027397260274</v>
      </c>
      <c r="D193" s="1" t="n">
        <f aca="false">(E193-$D$2-180)/365</f>
        <v>19.7643835616438</v>
      </c>
      <c r="E193" s="2" t="n">
        <v>42125</v>
      </c>
      <c r="F193" s="3" t="n">
        <f aca="false">IPMT($F$1/12,A193,360,$J$3)*-1</f>
        <v>708.073759863216</v>
      </c>
      <c r="G193" s="3" t="n">
        <f aca="false">PPMT($F$1/12,A193,360,$J$3)*-1</f>
        <v>415.622154494425</v>
      </c>
      <c r="H193" s="17" t="n">
        <f aca="false">H192+F193</f>
        <v>3564.3334317804</v>
      </c>
      <c r="I193" s="17" t="n">
        <f aca="false">I192+G193</f>
        <v>47931.5490350859</v>
      </c>
      <c r="J193" s="3" t="n">
        <f aca="false">J192-G193</f>
        <v>120968.450964914</v>
      </c>
      <c r="M193" s="18" t="n">
        <f aca="false">M192-G193-L193</f>
        <v>120968.450964914</v>
      </c>
    </row>
    <row r="194" customFormat="false" ht="12.75" hidden="false" customHeight="false" outlineLevel="0" collapsed="false">
      <c r="A194" s="1" t="n">
        <v>191</v>
      </c>
      <c r="B194" s="1" t="n">
        <f aca="false">(E194-$B$2-180)/365</f>
        <v>47.7068493150685</v>
      </c>
      <c r="C194" s="1" t="n">
        <f aca="false">(E194-$C$2-180)/365</f>
        <v>22.6876712328767</v>
      </c>
      <c r="D194" s="1" t="n">
        <f aca="false">(E194-$D$2-180)/365</f>
        <v>19.8493150684932</v>
      </c>
      <c r="E194" s="2" t="n">
        <v>42156</v>
      </c>
      <c r="F194" s="3" t="n">
        <f aca="false">IPMT($F$1/12,A194,360,$J$3)*-1</f>
        <v>705.649297295331</v>
      </c>
      <c r="G194" s="3" t="n">
        <f aca="false">PPMT($F$1/12,A194,360,$J$3)*-1</f>
        <v>418.046617062309</v>
      </c>
      <c r="H194" s="17" t="n">
        <f aca="false">H193+F194</f>
        <v>4269.98272907573</v>
      </c>
      <c r="I194" s="17" t="n">
        <f aca="false">I193+G194</f>
        <v>48349.5956521482</v>
      </c>
      <c r="J194" s="3" t="n">
        <f aca="false">J193-G194</f>
        <v>120550.404347852</v>
      </c>
      <c r="M194" s="18" t="n">
        <f aca="false">M193-G194-L194</f>
        <v>120550.404347852</v>
      </c>
    </row>
    <row r="195" customFormat="false" ht="12.75" hidden="false" customHeight="false" outlineLevel="0" collapsed="false">
      <c r="A195" s="1" t="n">
        <v>192</v>
      </c>
      <c r="B195" s="1" t="n">
        <f aca="false">(E195-$B$2-180)/365</f>
        <v>47.7890410958904</v>
      </c>
      <c r="C195" s="1" t="n">
        <f aca="false">(E195-$C$2-180)/365</f>
        <v>22.7698630136986</v>
      </c>
      <c r="D195" s="1" t="n">
        <f aca="false">(E195-$D$2-180)/365</f>
        <v>19.9315068493151</v>
      </c>
      <c r="E195" s="2" t="n">
        <v>42186</v>
      </c>
      <c r="F195" s="3" t="n">
        <f aca="false">IPMT($F$1/12,A195,360,$J$3)*-1</f>
        <v>703.210692029134</v>
      </c>
      <c r="G195" s="3" t="n">
        <f aca="false">PPMT($F$1/12,A195,360,$J$3)*-1</f>
        <v>420.485222328506</v>
      </c>
      <c r="H195" s="17" t="n">
        <f aca="false">H194+F195</f>
        <v>4973.19342110487</v>
      </c>
      <c r="I195" s="17" t="n">
        <f aca="false">I194+G195</f>
        <v>48770.0808744767</v>
      </c>
      <c r="J195" s="3" t="n">
        <f aca="false">J194-G195</f>
        <v>120129.919125523</v>
      </c>
      <c r="M195" s="18" t="n">
        <f aca="false">M194-G195-L195</f>
        <v>120129.919125523</v>
      </c>
    </row>
    <row r="196" customFormat="false" ht="12.75" hidden="false" customHeight="false" outlineLevel="0" collapsed="false">
      <c r="A196" s="1" t="n">
        <v>193</v>
      </c>
      <c r="B196" s="1" t="n">
        <f aca="false">(E196-$B$2-180)/365</f>
        <v>47.8739726027397</v>
      </c>
      <c r="C196" s="1" t="n">
        <f aca="false">(E196-$C$2-180)/365</f>
        <v>22.8547945205479</v>
      </c>
      <c r="D196" s="1" t="n">
        <f aca="false">(E196-$D$2-180)/365</f>
        <v>20.0164383561644</v>
      </c>
      <c r="E196" s="2" t="n">
        <v>42217</v>
      </c>
      <c r="F196" s="3" t="n">
        <f aca="false">IPMT($F$1/12,A196,360,$J$3)*-1</f>
        <v>700.757861565552</v>
      </c>
      <c r="G196" s="3" t="n">
        <f aca="false">PPMT($F$1/12,A196,360,$J$3)*-1</f>
        <v>422.938052792089</v>
      </c>
      <c r="H196" s="17" t="n">
        <f aca="false">H195+F196</f>
        <v>5673.95128267042</v>
      </c>
      <c r="I196" s="17" t="n">
        <f aca="false">I195+G196</f>
        <v>49193.0189272688</v>
      </c>
      <c r="J196" s="3" t="n">
        <f aca="false">J195-G196</f>
        <v>119706.981072731</v>
      </c>
      <c r="M196" s="18" t="n">
        <f aca="false">M195-G196-L196</f>
        <v>119706.981072731</v>
      </c>
    </row>
    <row r="197" customFormat="false" ht="12.75" hidden="false" customHeight="false" outlineLevel="0" collapsed="false">
      <c r="A197" s="1" t="n">
        <v>194</v>
      </c>
      <c r="B197" s="1" t="n">
        <f aca="false">(E197-$B$2-180)/365</f>
        <v>47.958904109589</v>
      </c>
      <c r="C197" s="1" t="n">
        <f aca="false">(E197-$C$2-180)/365</f>
        <v>22.9397260273973</v>
      </c>
      <c r="D197" s="1" t="n">
        <f aca="false">(E197-$D$2-180)/365</f>
        <v>20.1013698630137</v>
      </c>
      <c r="E197" s="2" t="n">
        <v>42248</v>
      </c>
      <c r="F197" s="3" t="n">
        <f aca="false">IPMT($F$1/12,A197,360,$J$3)*-1</f>
        <v>698.290722924264</v>
      </c>
      <c r="G197" s="3" t="n">
        <f aca="false">PPMT($F$1/12,A197,360,$J$3)*-1</f>
        <v>425.405191433376</v>
      </c>
      <c r="H197" s="17" t="n">
        <f aca="false">H196+F197</f>
        <v>6372.24200559468</v>
      </c>
      <c r="I197" s="17" t="n">
        <f aca="false">I196+G197</f>
        <v>49618.4241187022</v>
      </c>
      <c r="J197" s="3" t="n">
        <f aca="false">J196-G197</f>
        <v>119281.575881298</v>
      </c>
      <c r="M197" s="18" t="n">
        <f aca="false">M196-G197-L197</f>
        <v>119281.575881298</v>
      </c>
    </row>
    <row r="198" customFormat="false" ht="12.75" hidden="false" customHeight="false" outlineLevel="0" collapsed="false">
      <c r="A198" s="1" t="n">
        <v>195</v>
      </c>
      <c r="B198" s="1" t="n">
        <f aca="false">(E198-$B$2-180)/365</f>
        <v>48.041095890411</v>
      </c>
      <c r="C198" s="1" t="n">
        <f aca="false">(E198-$C$2-180)/365</f>
        <v>23.0219178082192</v>
      </c>
      <c r="D198" s="1" t="n">
        <f aca="false">(E198-$D$2-180)/365</f>
        <v>20.1835616438356</v>
      </c>
      <c r="E198" s="2" t="n">
        <v>42278</v>
      </c>
      <c r="F198" s="3" t="n">
        <f aca="false">IPMT($F$1/12,A198,360,$J$3)*-1</f>
        <v>695.809192640903</v>
      </c>
      <c r="G198" s="3" t="n">
        <f aca="false">PPMT($F$1/12,A198,360,$J$3)*-1</f>
        <v>427.886721716738</v>
      </c>
      <c r="H198" s="17" t="n">
        <f aca="false">H197+F198</f>
        <v>7068.05119823559</v>
      </c>
      <c r="I198" s="17" t="n">
        <f aca="false">I197+G198</f>
        <v>50046.3108404189</v>
      </c>
      <c r="J198" s="3" t="n">
        <f aca="false">J197-G198</f>
        <v>118853.689159581</v>
      </c>
      <c r="M198" s="18" t="n">
        <f aca="false">M197-G198-L198</f>
        <v>118853.689159581</v>
      </c>
    </row>
    <row r="199" customFormat="false" ht="12.75" hidden="false" customHeight="false" outlineLevel="0" collapsed="false">
      <c r="A199" s="1" t="n">
        <v>196</v>
      </c>
      <c r="B199" s="1" t="n">
        <f aca="false">(E199-$B$2-180)/365</f>
        <v>48.1260273972603</v>
      </c>
      <c r="C199" s="1" t="n">
        <f aca="false">(E199-$C$2-180)/365</f>
        <v>23.1068493150685</v>
      </c>
      <c r="D199" s="1" t="n">
        <f aca="false">(E199-$D$2-180)/365</f>
        <v>20.2684931506849</v>
      </c>
      <c r="E199" s="2" t="n">
        <v>42309</v>
      </c>
      <c r="F199" s="3" t="n">
        <f aca="false">IPMT($F$1/12,A199,360,$J$3)*-1</f>
        <v>693.313186764222</v>
      </c>
      <c r="G199" s="3" t="n">
        <f aca="false">PPMT($F$1/12,A199,360,$J$3)*-1</f>
        <v>430.382727593419</v>
      </c>
      <c r="H199" s="17" t="n">
        <f aca="false">H198+F199</f>
        <v>7761.36438499981</v>
      </c>
      <c r="I199" s="17" t="n">
        <f aca="false">I198+G199</f>
        <v>50476.6935680123</v>
      </c>
      <c r="J199" s="3" t="n">
        <f aca="false">J198-G199</f>
        <v>118423.306431988</v>
      </c>
      <c r="M199" s="18" t="n">
        <f aca="false">M198-G199-L199</f>
        <v>118423.306431988</v>
      </c>
    </row>
    <row r="200" customFormat="false" ht="12.75" hidden="false" customHeight="false" outlineLevel="0" collapsed="false">
      <c r="A200" s="1" t="n">
        <v>197</v>
      </c>
      <c r="B200" s="1" t="n">
        <f aca="false">(E200-$B$2-180)/365</f>
        <v>48.2082191780822</v>
      </c>
      <c r="C200" s="1" t="n">
        <f aca="false">(E200-$C$2-180)/365</f>
        <v>23.1890410958904</v>
      </c>
      <c r="D200" s="1" t="n">
        <f aca="false">(E200-$D$2-180)/365</f>
        <v>20.3506849315068</v>
      </c>
      <c r="E200" s="2" t="n">
        <v>42339</v>
      </c>
      <c r="F200" s="3" t="n">
        <f aca="false">IPMT($F$1/12,A200,360,$J$3)*-1</f>
        <v>690.802620853261</v>
      </c>
      <c r="G200" s="3" t="n">
        <f aca="false">PPMT($F$1/12,A200,360,$J$3)*-1</f>
        <v>432.89329350438</v>
      </c>
      <c r="H200" s="17" t="n">
        <f aca="false">H199+F200</f>
        <v>8452.16700585307</v>
      </c>
      <c r="I200" s="17" t="n">
        <f aca="false">I199+G200</f>
        <v>50909.5868615167</v>
      </c>
      <c r="J200" s="3" t="n">
        <f aca="false">J199-G200</f>
        <v>117990.413138483</v>
      </c>
      <c r="M200" s="18" t="n">
        <f aca="false">M199-G200-L200</f>
        <v>117990.413138483</v>
      </c>
    </row>
    <row r="201" customFormat="false" ht="12.75" hidden="false" customHeight="false" outlineLevel="0" collapsed="false">
      <c r="A201" s="1" t="n">
        <v>198</v>
      </c>
      <c r="B201" s="1" t="n">
        <f aca="false">(E201-$B$2-180)/365</f>
        <v>48.2931506849315</v>
      </c>
      <c r="C201" s="1" t="n">
        <f aca="false">(E201-$C$2-180)/365</f>
        <v>23.2739726027397</v>
      </c>
      <c r="D201" s="1" t="n">
        <f aca="false">(E201-$D$2-180)/365</f>
        <v>20.4356164383562</v>
      </c>
      <c r="E201" s="2" t="n">
        <v>42370</v>
      </c>
      <c r="F201" s="3" t="n">
        <f aca="false">IPMT($F$1/12,A201,360,$J$3)*-1</f>
        <v>688.277409974485</v>
      </c>
      <c r="G201" s="3" t="n">
        <f aca="false">PPMT($F$1/12,A201,360,$J$3)*-1</f>
        <v>435.418504383156</v>
      </c>
      <c r="H201" s="17" t="n">
        <f aca="false">F201</f>
        <v>688.277409974485</v>
      </c>
      <c r="I201" s="17" t="n">
        <f aca="false">I200+G201</f>
        <v>51345.0053658998</v>
      </c>
      <c r="J201" s="3" t="n">
        <f aca="false">J200-G201</f>
        <v>117554.9946341</v>
      </c>
      <c r="M201" s="18" t="n">
        <f aca="false">M200-G201-L201</f>
        <v>117554.9946341</v>
      </c>
    </row>
    <row r="202" customFormat="false" ht="12.75" hidden="false" customHeight="false" outlineLevel="0" collapsed="false">
      <c r="A202" s="1" t="n">
        <v>199</v>
      </c>
      <c r="B202" s="1" t="n">
        <f aca="false">(E202-$B$2-180)/365</f>
        <v>48.3780821917808</v>
      </c>
      <c r="C202" s="1" t="n">
        <f aca="false">(E202-$C$2-180)/365</f>
        <v>23.358904109589</v>
      </c>
      <c r="D202" s="1" t="n">
        <f aca="false">(E202-$D$2-180)/365</f>
        <v>20.5205479452055</v>
      </c>
      <c r="E202" s="2" t="n">
        <v>42401</v>
      </c>
      <c r="F202" s="3" t="n">
        <f aca="false">IPMT($F$1/12,A202,360,$J$3)*-1</f>
        <v>685.737468698916</v>
      </c>
      <c r="G202" s="3" t="n">
        <f aca="false">PPMT($F$1/12,A202,360,$J$3)*-1</f>
        <v>437.958445658724</v>
      </c>
      <c r="H202" s="17" t="n">
        <f aca="false">H201+F202</f>
        <v>1374.0148786734</v>
      </c>
      <c r="I202" s="17" t="n">
        <f aca="false">I201+G202</f>
        <v>51782.9638115586</v>
      </c>
      <c r="J202" s="3" t="n">
        <f aca="false">J201-G202</f>
        <v>117117.036188442</v>
      </c>
      <c r="M202" s="18" t="n">
        <f aca="false">M201-G202-L202</f>
        <v>117117.036188442</v>
      </c>
    </row>
    <row r="203" customFormat="false" ht="12.75" hidden="false" customHeight="false" outlineLevel="0" collapsed="false">
      <c r="A203" s="1" t="n">
        <v>200</v>
      </c>
      <c r="B203" s="1" t="n">
        <f aca="false">(E203-$B$2-180)/365</f>
        <v>48.4575342465753</v>
      </c>
      <c r="C203" s="1" t="n">
        <f aca="false">(E203-$C$2-180)/365</f>
        <v>23.4383561643836</v>
      </c>
      <c r="D203" s="1" t="n">
        <f aca="false">(E203-$D$2-180)/365</f>
        <v>20.6</v>
      </c>
      <c r="E203" s="2" t="n">
        <v>42430</v>
      </c>
      <c r="F203" s="3" t="n">
        <f aca="false">IPMT($F$1/12,A203,360,$J$3)*-1</f>
        <v>683.182711099241</v>
      </c>
      <c r="G203" s="3" t="n">
        <f aca="false">PPMT($F$1/12,A203,360,$J$3)*-1</f>
        <v>440.5132032584</v>
      </c>
      <c r="H203" s="17" t="n">
        <f aca="false">H202+F203</f>
        <v>2057.19758977264</v>
      </c>
      <c r="I203" s="17" t="n">
        <f aca="false">I202+G203</f>
        <v>52223.477014817</v>
      </c>
      <c r="J203" s="3" t="n">
        <f aca="false">J202-G203</f>
        <v>116676.522985183</v>
      </c>
      <c r="M203" s="18" t="n">
        <f aca="false">M202-G203-L203</f>
        <v>116676.522985183</v>
      </c>
    </row>
    <row r="204" customFormat="false" ht="12.75" hidden="false" customHeight="false" outlineLevel="0" collapsed="false">
      <c r="A204" s="1" t="n">
        <v>201</v>
      </c>
      <c r="B204" s="1" t="n">
        <f aca="false">(E204-$B$2-180)/365</f>
        <v>48.5424657534247</v>
      </c>
      <c r="C204" s="1" t="n">
        <f aca="false">(E204-$C$2-180)/365</f>
        <v>23.5232876712329</v>
      </c>
      <c r="D204" s="1" t="n">
        <f aca="false">(E204-$D$2-180)/365</f>
        <v>20.6849315068493</v>
      </c>
      <c r="E204" s="2" t="n">
        <v>42461</v>
      </c>
      <c r="F204" s="3" t="n">
        <f aca="false">IPMT($F$1/12,A204,360,$J$3)*-1</f>
        <v>680.6130507469</v>
      </c>
      <c r="G204" s="3" t="n">
        <f aca="false">PPMT($F$1/12,A204,360,$J$3)*-1</f>
        <v>443.082863610741</v>
      </c>
      <c r="H204" s="17" t="n">
        <f aca="false">H203+F204</f>
        <v>2737.81064051954</v>
      </c>
      <c r="I204" s="17" t="n">
        <f aca="false">I203+G204</f>
        <v>52666.5598784277</v>
      </c>
      <c r="J204" s="3" t="n">
        <f aca="false">J203-G204</f>
        <v>116233.440121572</v>
      </c>
      <c r="M204" s="18" t="n">
        <f aca="false">M203-G204-L204</f>
        <v>116233.440121572</v>
      </c>
    </row>
    <row r="205" customFormat="false" ht="12.75" hidden="false" customHeight="false" outlineLevel="0" collapsed="false">
      <c r="A205" s="1" t="n">
        <v>202</v>
      </c>
      <c r="B205" s="1" t="n">
        <f aca="false">(E205-$B$2-180)/365</f>
        <v>48.6246575342466</v>
      </c>
      <c r="C205" s="1" t="n">
        <f aca="false">(E205-$C$2-180)/365</f>
        <v>23.6054794520548</v>
      </c>
      <c r="D205" s="1" t="n">
        <f aca="false">(E205-$D$2-180)/365</f>
        <v>20.7671232876712</v>
      </c>
      <c r="E205" s="2" t="n">
        <v>42491</v>
      </c>
      <c r="F205" s="3" t="n">
        <f aca="false">IPMT($F$1/12,A205,360,$J$3)*-1</f>
        <v>678.02840070917</v>
      </c>
      <c r="G205" s="3" t="n">
        <f aca="false">PPMT($F$1/12,A205,360,$J$3)*-1</f>
        <v>445.66751364847</v>
      </c>
      <c r="H205" s="17" t="n">
        <f aca="false">H204+F205</f>
        <v>3415.83904122871</v>
      </c>
      <c r="I205" s="17" t="n">
        <f aca="false">I204+G205</f>
        <v>53112.2273920762</v>
      </c>
      <c r="J205" s="3" t="n">
        <f aca="false">J204-G205</f>
        <v>115787.772607924</v>
      </c>
      <c r="M205" s="18" t="n">
        <f aca="false">M204-G205-L205</f>
        <v>115787.772607924</v>
      </c>
    </row>
    <row r="206" customFormat="false" ht="12.75" hidden="false" customHeight="false" outlineLevel="0" collapsed="false">
      <c r="A206" s="1" t="n">
        <v>203</v>
      </c>
      <c r="B206" s="1" t="n">
        <f aca="false">(E206-$B$2-180)/365</f>
        <v>48.7095890410959</v>
      </c>
      <c r="C206" s="1" t="n">
        <f aca="false">(E206-$C$2-180)/365</f>
        <v>23.6904109589041</v>
      </c>
      <c r="D206" s="1" t="n">
        <f aca="false">(E206-$D$2-180)/365</f>
        <v>20.8520547945205</v>
      </c>
      <c r="E206" s="2" t="n">
        <v>42522</v>
      </c>
      <c r="F206" s="3" t="n">
        <f aca="false">IPMT($F$1/12,A206,360,$J$3)*-1</f>
        <v>675.428673546221</v>
      </c>
      <c r="G206" s="3" t="n">
        <f aca="false">PPMT($F$1/12,A206,360,$J$3)*-1</f>
        <v>448.267240811419</v>
      </c>
      <c r="H206" s="17" t="n">
        <f aca="false">H205+F206</f>
        <v>4091.26771477493</v>
      </c>
      <c r="I206" s="17" t="n">
        <f aca="false">I205+G206</f>
        <v>53560.4946328876</v>
      </c>
      <c r="J206" s="3" t="n">
        <f aca="false">J205-G206</f>
        <v>115339.505367113</v>
      </c>
      <c r="M206" s="18" t="n">
        <f aca="false">M205-G206-L206</f>
        <v>115339.505367113</v>
      </c>
    </row>
    <row r="207" customFormat="false" ht="12.75" hidden="false" customHeight="false" outlineLevel="0" collapsed="false">
      <c r="A207" s="1" t="n">
        <v>204</v>
      </c>
      <c r="B207" s="1" t="n">
        <f aca="false">(E207-$B$2-180)/365</f>
        <v>48.7917808219178</v>
      </c>
      <c r="C207" s="1" t="n">
        <f aca="false">(E207-$C$2-180)/365</f>
        <v>23.772602739726</v>
      </c>
      <c r="D207" s="1" t="n">
        <f aca="false">(E207-$D$2-180)/365</f>
        <v>20.9342465753425</v>
      </c>
      <c r="E207" s="2" t="n">
        <v>42552</v>
      </c>
      <c r="F207" s="3" t="n">
        <f aca="false">IPMT($F$1/12,A207,360,$J$3)*-1</f>
        <v>672.813781308155</v>
      </c>
      <c r="G207" s="3" t="n">
        <f aca="false">PPMT($F$1/12,A207,360,$J$3)*-1</f>
        <v>450.882133049486</v>
      </c>
      <c r="H207" s="17" t="n">
        <f aca="false">H206+F207</f>
        <v>4764.08149608309</v>
      </c>
      <c r="I207" s="17" t="n">
        <f aca="false">I206+G207</f>
        <v>54011.3767659371</v>
      </c>
      <c r="J207" s="3" t="n">
        <f aca="false">J206-G207</f>
        <v>114888.623234063</v>
      </c>
      <c r="M207" s="18" t="n">
        <f aca="false">M206-G207-L207</f>
        <v>114888.623234063</v>
      </c>
    </row>
    <row r="208" customFormat="false" ht="12.75" hidden="false" customHeight="false" outlineLevel="0" collapsed="false">
      <c r="A208" s="1" t="n">
        <v>205</v>
      </c>
      <c r="B208" s="1" t="n">
        <f aca="false">(E208-$B$2-180)/365</f>
        <v>48.8767123287671</v>
      </c>
      <c r="C208" s="1" t="n">
        <f aca="false">(E208-$C$2-180)/365</f>
        <v>23.8575342465753</v>
      </c>
      <c r="D208" s="1" t="n">
        <f aca="false">(E208-$D$2-180)/365</f>
        <v>21.0191780821918</v>
      </c>
      <c r="E208" s="2" t="n">
        <v>42583</v>
      </c>
      <c r="F208" s="3" t="n">
        <f aca="false">IPMT($F$1/12,A208,360,$J$3)*-1</f>
        <v>670.183635532032</v>
      </c>
      <c r="G208" s="3" t="n">
        <f aca="false">PPMT($F$1/12,A208,360,$J$3)*-1</f>
        <v>453.512278825608</v>
      </c>
      <c r="H208" s="17" t="n">
        <f aca="false">H207+F208</f>
        <v>5434.26513161512</v>
      </c>
      <c r="I208" s="17" t="n">
        <f aca="false">I207+G208</f>
        <v>54464.8890447627</v>
      </c>
      <c r="J208" s="3" t="n">
        <f aca="false">J207-G208</f>
        <v>114435.110955237</v>
      </c>
      <c r="M208" s="18" t="n">
        <f aca="false">M207-G208-L208</f>
        <v>114435.110955237</v>
      </c>
    </row>
    <row r="209" customFormat="false" ht="12.75" hidden="false" customHeight="false" outlineLevel="0" collapsed="false">
      <c r="A209" s="1" t="n">
        <v>206</v>
      </c>
      <c r="B209" s="1" t="n">
        <f aca="false">(E209-$B$2-180)/365</f>
        <v>48.9616438356164</v>
      </c>
      <c r="C209" s="1" t="n">
        <f aca="false">(E209-$C$2-180)/365</f>
        <v>23.9424657534247</v>
      </c>
      <c r="D209" s="1" t="n">
        <f aca="false">(E209-$D$2-180)/365</f>
        <v>21.1041095890411</v>
      </c>
      <c r="E209" s="2" t="n">
        <v>42614</v>
      </c>
      <c r="F209" s="3" t="n">
        <f aca="false">IPMT($F$1/12,A209,360,$J$3)*-1</f>
        <v>667.538147238883</v>
      </c>
      <c r="G209" s="3" t="n">
        <f aca="false">PPMT($F$1/12,A209,360,$J$3)*-1</f>
        <v>456.157767118758</v>
      </c>
      <c r="H209" s="17" t="n">
        <f aca="false">H208+F209</f>
        <v>6101.803278854</v>
      </c>
      <c r="I209" s="17" t="n">
        <f aca="false">I208+G209</f>
        <v>54921.0468118814</v>
      </c>
      <c r="J209" s="3" t="n">
        <f aca="false">J208-G209</f>
        <v>113978.953188119</v>
      </c>
      <c r="M209" s="18" t="n">
        <f aca="false">M208-G209-L209</f>
        <v>113978.953188119</v>
      </c>
    </row>
    <row r="210" customFormat="false" ht="12.75" hidden="false" customHeight="false" outlineLevel="0" collapsed="false">
      <c r="A210" s="1" t="n">
        <v>207</v>
      </c>
      <c r="B210" s="1" t="n">
        <f aca="false">(E210-$B$2-180)/365</f>
        <v>49.0438356164384</v>
      </c>
      <c r="C210" s="1" t="n">
        <f aca="false">(E210-$C$2-180)/365</f>
        <v>24.0246575342466</v>
      </c>
      <c r="D210" s="1" t="n">
        <f aca="false">(E210-$D$2-180)/365</f>
        <v>21.186301369863</v>
      </c>
      <c r="E210" s="2" t="n">
        <v>42644</v>
      </c>
      <c r="F210" s="3" t="n">
        <f aca="false">IPMT($F$1/12,A210,360,$J$3)*-1</f>
        <v>664.87722693069</v>
      </c>
      <c r="G210" s="3" t="n">
        <f aca="false">PPMT($F$1/12,A210,360,$J$3)*-1</f>
        <v>458.81868742695</v>
      </c>
      <c r="H210" s="17" t="n">
        <f aca="false">H209+F210</f>
        <v>6766.68050578469</v>
      </c>
      <c r="I210" s="17" t="n">
        <f aca="false">I209+G210</f>
        <v>55379.8654993084</v>
      </c>
      <c r="J210" s="3" t="n">
        <f aca="false">J209-G210</f>
        <v>113520.134500692</v>
      </c>
      <c r="M210" s="18" t="n">
        <f aca="false">M209-G210-L210</f>
        <v>113520.134500692</v>
      </c>
    </row>
    <row r="211" customFormat="false" ht="12.75" hidden="false" customHeight="false" outlineLevel="0" collapsed="false">
      <c r="A211" s="1" t="n">
        <v>208</v>
      </c>
      <c r="B211" s="1" t="n">
        <f aca="false">(E211-$B$2-180)/365</f>
        <v>49.1287671232877</v>
      </c>
      <c r="C211" s="1" t="n">
        <f aca="false">(E211-$C$2-180)/365</f>
        <v>24.1095890410959</v>
      </c>
      <c r="D211" s="1" t="n">
        <f aca="false">(E211-$D$2-180)/365</f>
        <v>21.2712328767123</v>
      </c>
      <c r="E211" s="2" t="n">
        <v>42675</v>
      </c>
      <c r="F211" s="3" t="n">
        <f aca="false">IPMT($F$1/12,A211,360,$J$3)*-1</f>
        <v>662.200784587366</v>
      </c>
      <c r="G211" s="3" t="n">
        <f aca="false">PPMT($F$1/12,A211,360,$J$3)*-1</f>
        <v>461.495129770274</v>
      </c>
      <c r="H211" s="17" t="n">
        <f aca="false">H210+F211</f>
        <v>7428.88129037206</v>
      </c>
      <c r="I211" s="17" t="n">
        <f aca="false">I210+G211</f>
        <v>55841.3606290787</v>
      </c>
      <c r="J211" s="3" t="n">
        <f aca="false">J210-G211</f>
        <v>113058.639370921</v>
      </c>
      <c r="M211" s="18" t="n">
        <f aca="false">M210-G211-L211</f>
        <v>113058.639370921</v>
      </c>
    </row>
    <row r="212" customFormat="false" ht="12.75" hidden="false" customHeight="false" outlineLevel="0" collapsed="false">
      <c r="A212" s="1" t="n">
        <v>209</v>
      </c>
      <c r="B212" s="1" t="n">
        <f aca="false">(E212-$B$2-180)/365</f>
        <v>49.2109589041096</v>
      </c>
      <c r="C212" s="1" t="n">
        <f aca="false">(E212-$C$2-180)/365</f>
        <v>24.1917808219178</v>
      </c>
      <c r="D212" s="1" t="n">
        <f aca="false">(E212-$D$2-180)/365</f>
        <v>21.3534246575342</v>
      </c>
      <c r="E212" s="2" t="n">
        <v>42705</v>
      </c>
      <c r="F212" s="3" t="n">
        <f aca="false">IPMT($F$1/12,A212,360,$J$3)*-1</f>
        <v>659.508729663707</v>
      </c>
      <c r="G212" s="3" t="n">
        <f aca="false">PPMT($F$1/12,A212,360,$J$3)*-1</f>
        <v>464.187184693934</v>
      </c>
      <c r="H212" s="17" t="n">
        <f aca="false">H211+F212</f>
        <v>8088.39002003577</v>
      </c>
      <c r="I212" s="17" t="n">
        <f aca="false">I211+G212</f>
        <v>56305.5478137726</v>
      </c>
      <c r="J212" s="3" t="n">
        <f aca="false">J211-G212</f>
        <v>112594.452186228</v>
      </c>
      <c r="M212" s="18" t="n">
        <f aca="false">M211-G212-L212</f>
        <v>112594.452186228</v>
      </c>
    </row>
    <row r="213" customFormat="false" ht="12.75" hidden="false" customHeight="false" outlineLevel="0" collapsed="false">
      <c r="A213" s="1" t="n">
        <v>210</v>
      </c>
      <c r="B213" s="1" t="n">
        <f aca="false">(E213-$B$2-180)/365</f>
        <v>49.2958904109589</v>
      </c>
      <c r="C213" s="1" t="n">
        <f aca="false">(E213-$C$2-180)/365</f>
        <v>24.2767123287671</v>
      </c>
      <c r="D213" s="1" t="n">
        <f aca="false">(E213-$D$2-180)/365</f>
        <v>21.4383561643836</v>
      </c>
      <c r="E213" s="2" t="n">
        <v>42736</v>
      </c>
      <c r="F213" s="3" t="n">
        <f aca="false">IPMT($F$1/12,A213,360,$J$3)*-1</f>
        <v>656.800971086325</v>
      </c>
      <c r="G213" s="3" t="n">
        <f aca="false">PPMT($F$1/12,A213,360,$J$3)*-1</f>
        <v>466.894943271315</v>
      </c>
      <c r="H213" s="17" t="n">
        <f aca="false">F213</f>
        <v>656.800971086325</v>
      </c>
      <c r="I213" s="17" t="n">
        <f aca="false">I212+G213</f>
        <v>56772.4427570439</v>
      </c>
      <c r="J213" s="3" t="n">
        <f aca="false">J212-G213</f>
        <v>112127.557242956</v>
      </c>
      <c r="M213" s="18" t="n">
        <f aca="false">M212-G213-L213</f>
        <v>112127.557242956</v>
      </c>
    </row>
    <row r="214" customFormat="false" ht="12.75" hidden="false" customHeight="false" outlineLevel="0" collapsed="false">
      <c r="A214" s="1" t="n">
        <v>211</v>
      </c>
      <c r="B214" s="1" t="n">
        <f aca="false">(E214-$B$2-180)/365</f>
        <v>49.3808219178082</v>
      </c>
      <c r="C214" s="1" t="n">
        <f aca="false">(E214-$C$2-180)/365</f>
        <v>24.3616438356164</v>
      </c>
      <c r="D214" s="1" t="n">
        <f aca="false">(E214-$D$2-180)/365</f>
        <v>21.5232876712329</v>
      </c>
      <c r="E214" s="2" t="n">
        <v>42767</v>
      </c>
      <c r="F214" s="3" t="n">
        <f aca="false">IPMT($F$1/12,A214,360,$J$3)*-1</f>
        <v>654.077417250576</v>
      </c>
      <c r="G214" s="3" t="n">
        <f aca="false">PPMT($F$1/12,A214,360,$J$3)*-1</f>
        <v>469.618497107065</v>
      </c>
      <c r="H214" s="17" t="n">
        <f aca="false">H213+F214</f>
        <v>1310.8783883369</v>
      </c>
      <c r="I214" s="17" t="n">
        <f aca="false">I213+G214</f>
        <v>57242.061254151</v>
      </c>
      <c r="J214" s="3" t="n">
        <f aca="false">J213-G214</f>
        <v>111657.938745849</v>
      </c>
      <c r="M214" s="18" t="n">
        <f aca="false">M213-G214-L214</f>
        <v>111657.938745849</v>
      </c>
    </row>
    <row r="215" customFormat="false" ht="12.75" hidden="false" customHeight="false" outlineLevel="0" collapsed="false">
      <c r="A215" s="1" t="n">
        <v>212</v>
      </c>
      <c r="B215" s="1" t="n">
        <f aca="false">(E215-$B$2-180)/365</f>
        <v>49.4575342465753</v>
      </c>
      <c r="C215" s="1" t="n">
        <f aca="false">(E215-$C$2-180)/365</f>
        <v>24.4383561643836</v>
      </c>
      <c r="D215" s="1" t="n">
        <f aca="false">(E215-$D$2-180)/365</f>
        <v>21.6</v>
      </c>
      <c r="E215" s="2" t="n">
        <v>42795</v>
      </c>
      <c r="F215" s="3" t="n">
        <f aca="false">IPMT($F$1/12,A215,360,$J$3)*-1</f>
        <v>651.337976017451</v>
      </c>
      <c r="G215" s="3" t="n">
        <f aca="false">PPMT($F$1/12,A215,360,$J$3)*-1</f>
        <v>472.357938340189</v>
      </c>
      <c r="H215" s="17" t="n">
        <f aca="false">H214+F215</f>
        <v>1962.21636435435</v>
      </c>
      <c r="I215" s="17" t="n">
        <f aca="false">I214+G215</f>
        <v>57714.4191924912</v>
      </c>
      <c r="J215" s="3" t="n">
        <f aca="false">J214-G215</f>
        <v>111185.580807509</v>
      </c>
      <c r="M215" s="18" t="n">
        <f aca="false">M214-G215-L215</f>
        <v>111185.580807509</v>
      </c>
    </row>
    <row r="216" customFormat="false" ht="12.75" hidden="false" customHeight="false" outlineLevel="0" collapsed="false">
      <c r="A216" s="1" t="n">
        <v>213</v>
      </c>
      <c r="B216" s="1" t="n">
        <f aca="false">(E216-$B$2-180)/365</f>
        <v>49.5424657534247</v>
      </c>
      <c r="C216" s="1" t="n">
        <f aca="false">(E216-$C$2-180)/365</f>
        <v>24.5232876712329</v>
      </c>
      <c r="D216" s="1" t="n">
        <f aca="false">(E216-$D$2-180)/365</f>
        <v>21.6849315068493</v>
      </c>
      <c r="E216" s="2" t="n">
        <v>42826</v>
      </c>
      <c r="F216" s="3" t="n">
        <f aca="false">IPMT($F$1/12,A216,360,$J$3)*-1</f>
        <v>648.582554710467</v>
      </c>
      <c r="G216" s="3" t="n">
        <f aca="false">PPMT($F$1/12,A216,360,$J$3)*-1</f>
        <v>475.113359647174</v>
      </c>
      <c r="H216" s="17" t="n">
        <f aca="false">H215+F216</f>
        <v>2610.79891906482</v>
      </c>
      <c r="I216" s="17" t="n">
        <f aca="false">I215+G216</f>
        <v>58189.5325521383</v>
      </c>
      <c r="J216" s="3" t="n">
        <f aca="false">J215-G216</f>
        <v>110710.467447862</v>
      </c>
      <c r="M216" s="18" t="n">
        <f aca="false">M215-G216-L216</f>
        <v>110710.467447862</v>
      </c>
    </row>
    <row r="217" customFormat="false" ht="12.75" hidden="false" customHeight="false" outlineLevel="0" collapsed="false">
      <c r="A217" s="1" t="n">
        <v>214</v>
      </c>
      <c r="B217" s="1" t="n">
        <f aca="false">(E217-$B$2-180)/365</f>
        <v>49.6246575342466</v>
      </c>
      <c r="C217" s="1" t="n">
        <f aca="false">(E217-$C$2-180)/365</f>
        <v>24.6054794520548</v>
      </c>
      <c r="D217" s="1" t="n">
        <f aca="false">(E217-$D$2-180)/365</f>
        <v>21.7671232876712</v>
      </c>
      <c r="E217" s="2" t="n">
        <v>42856</v>
      </c>
      <c r="F217" s="3" t="n">
        <f aca="false">IPMT($F$1/12,A217,360,$J$3)*-1</f>
        <v>645.811060112525</v>
      </c>
      <c r="G217" s="3" t="n">
        <f aca="false">PPMT($F$1/12,A217,360,$J$3)*-1</f>
        <v>477.884854245116</v>
      </c>
      <c r="H217" s="17" t="n">
        <f aca="false">H216+F217</f>
        <v>3256.60997917734</v>
      </c>
      <c r="I217" s="17" t="n">
        <f aca="false">I216+G217</f>
        <v>58667.4174063835</v>
      </c>
      <c r="J217" s="3" t="n">
        <f aca="false">J216-G217</f>
        <v>110232.582593617</v>
      </c>
      <c r="M217" s="18" t="n">
        <f aca="false">M216-G217-L217</f>
        <v>110232.582593617</v>
      </c>
    </row>
    <row r="218" customFormat="false" ht="12.75" hidden="false" customHeight="false" outlineLevel="0" collapsed="false">
      <c r="A218" s="1" t="n">
        <v>215</v>
      </c>
      <c r="B218" s="1" t="n">
        <f aca="false">(E218-$B$2-180)/365</f>
        <v>49.7095890410959</v>
      </c>
      <c r="C218" s="1" t="n">
        <f aca="false">(E218-$C$2-180)/365</f>
        <v>24.6904109589041</v>
      </c>
      <c r="D218" s="1" t="n">
        <f aca="false">(E218-$D$2-180)/365</f>
        <v>21.8520547945205</v>
      </c>
      <c r="E218" s="2" t="n">
        <v>42887</v>
      </c>
      <c r="F218" s="3" t="n">
        <f aca="false">IPMT($F$1/12,A218,360,$J$3)*-1</f>
        <v>643.023398462762</v>
      </c>
      <c r="G218" s="3" t="n">
        <f aca="false">PPMT($F$1/12,A218,360,$J$3)*-1</f>
        <v>480.672515894879</v>
      </c>
      <c r="H218" s="17" t="n">
        <f aca="false">H217+F218</f>
        <v>3899.63337764011</v>
      </c>
      <c r="I218" s="17" t="n">
        <f aca="false">I217+G218</f>
        <v>59148.0899222783</v>
      </c>
      <c r="J218" s="3" t="n">
        <f aca="false">J217-G218</f>
        <v>109751.910077722</v>
      </c>
      <c r="M218" s="18" t="n">
        <f aca="false">M217-G218-L218</f>
        <v>109751.910077722</v>
      </c>
    </row>
    <row r="219" customFormat="false" ht="12.75" hidden="false" customHeight="false" outlineLevel="0" collapsed="false">
      <c r="A219" s="1" t="n">
        <v>216</v>
      </c>
      <c r="B219" s="1" t="n">
        <f aca="false">(E219-$B$2-180)/365</f>
        <v>49.7917808219178</v>
      </c>
      <c r="C219" s="1" t="n">
        <f aca="false">(E219-$C$2-180)/365</f>
        <v>24.772602739726</v>
      </c>
      <c r="D219" s="1" t="n">
        <f aca="false">(E219-$D$2-180)/365</f>
        <v>21.9342465753425</v>
      </c>
      <c r="E219" s="2" t="n">
        <v>42917</v>
      </c>
      <c r="F219" s="3" t="n">
        <f aca="false">IPMT($F$1/12,A219,360,$J$3)*-1</f>
        <v>640.219475453375</v>
      </c>
      <c r="G219" s="3" t="n">
        <f aca="false">PPMT($F$1/12,A219,360,$J$3)*-1</f>
        <v>483.476438904266</v>
      </c>
      <c r="H219" s="17" t="n">
        <f aca="false">H218+F219</f>
        <v>4539.85285309348</v>
      </c>
      <c r="I219" s="17" t="n">
        <f aca="false">I218+G219</f>
        <v>59631.5663611826</v>
      </c>
      <c r="J219" s="3" t="n">
        <f aca="false">J218-G219</f>
        <v>109268.433638817</v>
      </c>
      <c r="M219" s="18" t="n">
        <f aca="false">M218-G219-L219</f>
        <v>109268.433638817</v>
      </c>
    </row>
    <row r="220" customFormat="false" ht="12.75" hidden="false" customHeight="false" outlineLevel="0" collapsed="false">
      <c r="A220" s="1" t="n">
        <v>217</v>
      </c>
      <c r="B220" s="1" t="n">
        <f aca="false">(E220-$B$2-180)/365</f>
        <v>49.8767123287671</v>
      </c>
      <c r="C220" s="1" t="n">
        <f aca="false">(E220-$C$2-180)/365</f>
        <v>24.8575342465753</v>
      </c>
      <c r="D220" s="1" t="n">
        <f aca="false">(E220-$D$2-180)/365</f>
        <v>22.0191780821918</v>
      </c>
      <c r="E220" s="2" t="n">
        <v>42948</v>
      </c>
      <c r="F220" s="3" t="n">
        <f aca="false">IPMT($F$1/12,A220,360,$J$3)*-1</f>
        <v>637.399196226434</v>
      </c>
      <c r="G220" s="3" t="n">
        <f aca="false">PPMT($F$1/12,A220,360,$J$3)*-1</f>
        <v>486.296718131207</v>
      </c>
      <c r="H220" s="17" t="n">
        <f aca="false">H219+F220</f>
        <v>5177.25204931991</v>
      </c>
      <c r="I220" s="17" t="n">
        <f aca="false">I219+G220</f>
        <v>60117.8630793138</v>
      </c>
      <c r="J220" s="3" t="n">
        <f aca="false">J219-G220</f>
        <v>108782.136920686</v>
      </c>
      <c r="M220" s="18" t="n">
        <f aca="false">M219-G220-L220</f>
        <v>108782.136920686</v>
      </c>
    </row>
    <row r="221" customFormat="false" ht="12.75" hidden="false" customHeight="false" outlineLevel="0" collapsed="false">
      <c r="A221" s="1" t="n">
        <v>218</v>
      </c>
      <c r="B221" s="1" t="n">
        <f aca="false">(E221-$B$2-180)/365</f>
        <v>49.9616438356164</v>
      </c>
      <c r="C221" s="1" t="n">
        <f aca="false">(E221-$C$2-180)/365</f>
        <v>24.9424657534247</v>
      </c>
      <c r="D221" s="1" t="n">
        <f aca="false">(E221-$D$2-180)/365</f>
        <v>22.1041095890411</v>
      </c>
      <c r="E221" s="2" t="n">
        <v>42979</v>
      </c>
      <c r="F221" s="3" t="n">
        <f aca="false">IPMT($F$1/12,A221,360,$J$3)*-1</f>
        <v>634.562465370668</v>
      </c>
      <c r="G221" s="3" t="n">
        <f aca="false">PPMT($F$1/12,A221,360,$J$3)*-1</f>
        <v>489.133448986973</v>
      </c>
      <c r="H221" s="17" t="n">
        <f aca="false">H220+F221</f>
        <v>5811.81451469058</v>
      </c>
      <c r="I221" s="17" t="n">
        <f aca="false">I220+G221</f>
        <v>60606.9965283008</v>
      </c>
      <c r="J221" s="3" t="n">
        <f aca="false">J220-G221</f>
        <v>108293.003471699</v>
      </c>
      <c r="M221" s="18" t="n">
        <f aca="false">M220-G221-L221</f>
        <v>108293.003471699</v>
      </c>
    </row>
    <row r="222" customFormat="false" ht="12.75" hidden="false" customHeight="false" outlineLevel="0" collapsed="false">
      <c r="A222" s="1" t="n">
        <v>219</v>
      </c>
      <c r="B222" s="1" t="n">
        <f aca="false">(E222-$B$2-180)/365</f>
        <v>50.0438356164384</v>
      </c>
      <c r="C222" s="1" t="n">
        <f aca="false">(E222-$C$2-180)/365</f>
        <v>25.0246575342466</v>
      </c>
      <c r="D222" s="1" t="n">
        <f aca="false">(E222-$D$2-180)/365</f>
        <v>22.186301369863</v>
      </c>
      <c r="E222" s="2" t="n">
        <v>43009</v>
      </c>
      <c r="F222" s="3" t="n">
        <f aca="false">IPMT($F$1/12,A222,360,$J$3)*-1</f>
        <v>631.709186918244</v>
      </c>
      <c r="G222" s="3" t="n">
        <f aca="false">PPMT($F$1/12,A222,360,$J$3)*-1</f>
        <v>491.986727439396</v>
      </c>
      <c r="H222" s="17" t="n">
        <f aca="false">H221+F222</f>
        <v>6443.52370160883</v>
      </c>
      <c r="I222" s="17" t="n">
        <f aca="false">I221+G222</f>
        <v>61098.9832557402</v>
      </c>
      <c r="J222" s="3" t="n">
        <f aca="false">J221-G222</f>
        <v>107801.01674426</v>
      </c>
      <c r="M222" s="18" t="n">
        <f aca="false">M221-G222-L222</f>
        <v>107801.01674426</v>
      </c>
    </row>
    <row r="223" customFormat="false" ht="12.75" hidden="false" customHeight="false" outlineLevel="0" collapsed="false">
      <c r="A223" s="1" t="n">
        <v>220</v>
      </c>
      <c r="B223" s="1" t="n">
        <f aca="false">(E223-$B$2-180)/365</f>
        <v>50.1287671232877</v>
      </c>
      <c r="C223" s="1" t="n">
        <f aca="false">(E223-$C$2-180)/365</f>
        <v>25.1095890410959</v>
      </c>
      <c r="D223" s="1" t="n">
        <f aca="false">(E223-$D$2-180)/365</f>
        <v>22.2712328767123</v>
      </c>
      <c r="E223" s="2" t="n">
        <v>43040</v>
      </c>
      <c r="F223" s="3" t="n">
        <f aca="false">IPMT($F$1/12,A223,360,$J$3)*-1</f>
        <v>628.839264341514</v>
      </c>
      <c r="G223" s="3" t="n">
        <f aca="false">PPMT($F$1/12,A223,360,$J$3)*-1</f>
        <v>494.856650016126</v>
      </c>
      <c r="H223" s="17" t="n">
        <f aca="false">H222+F223</f>
        <v>7072.36296595034</v>
      </c>
      <c r="I223" s="17" t="n">
        <f aca="false">I222+G223</f>
        <v>61593.8399057563</v>
      </c>
      <c r="J223" s="3" t="n">
        <f aca="false">J222-G223</f>
        <v>107306.160094244</v>
      </c>
      <c r="M223" s="18" t="n">
        <f aca="false">M222-G223-L223</f>
        <v>107306.160094244</v>
      </c>
    </row>
    <row r="224" customFormat="false" ht="12.75" hidden="false" customHeight="false" outlineLevel="0" collapsed="false">
      <c r="A224" s="1" t="n">
        <v>221</v>
      </c>
      <c r="B224" s="1" t="n">
        <f aca="false">(E224-$B$2-180)/365</f>
        <v>50.2109589041096</v>
      </c>
      <c r="C224" s="1" t="n">
        <f aca="false">(E224-$C$2-180)/365</f>
        <v>25.1917808219178</v>
      </c>
      <c r="D224" s="1" t="n">
        <f aca="false">(E224-$D$2-180)/365</f>
        <v>22.3534246575342</v>
      </c>
      <c r="E224" s="2" t="n">
        <v>43070</v>
      </c>
      <c r="F224" s="3" t="n">
        <f aca="false">IPMT($F$1/12,A224,360,$J$3)*-1</f>
        <v>625.952600549753</v>
      </c>
      <c r="G224" s="3" t="n">
        <f aca="false">PPMT($F$1/12,A224,360,$J$3)*-1</f>
        <v>497.743313807888</v>
      </c>
      <c r="H224" s="17" t="n">
        <f aca="false">H223+F224</f>
        <v>7698.31556650009</v>
      </c>
      <c r="I224" s="17" t="n">
        <f aca="false">I223+G224</f>
        <v>62091.5832195642</v>
      </c>
      <c r="J224" s="3" t="n">
        <f aca="false">J223-G224</f>
        <v>106808.416780436</v>
      </c>
      <c r="M224" s="18" t="n">
        <f aca="false">M223-G224-L224</f>
        <v>106808.416780436</v>
      </c>
    </row>
    <row r="225" customFormat="false" ht="12.75" hidden="false" customHeight="false" outlineLevel="0" collapsed="false">
      <c r="A225" s="1" t="n">
        <v>222</v>
      </c>
      <c r="B225" s="1" t="n">
        <f aca="false">(E225-$B$2-180)/365</f>
        <v>50.2958904109589</v>
      </c>
      <c r="C225" s="1" t="n">
        <f aca="false">(E225-$C$2-180)/365</f>
        <v>25.2767123287671</v>
      </c>
      <c r="D225" s="1" t="n">
        <f aca="false">(E225-$D$2-180)/365</f>
        <v>22.4383561643836</v>
      </c>
      <c r="E225" s="2" t="n">
        <v>43101</v>
      </c>
      <c r="F225" s="3" t="n">
        <f aca="false">IPMT($F$1/12,A225,360,$J$3)*-1</f>
        <v>623.049097885874</v>
      </c>
      <c r="G225" s="3" t="n">
        <f aca="false">PPMT($F$1/12,A225,360,$J$3)*-1</f>
        <v>500.646816471767</v>
      </c>
      <c r="H225" s="17" t="n">
        <f aca="false">F225</f>
        <v>623.049097885874</v>
      </c>
      <c r="I225" s="17" t="n">
        <f aca="false">I224+G225</f>
        <v>62592.2300360359</v>
      </c>
      <c r="J225" s="3" t="n">
        <f aca="false">J224-G225</f>
        <v>106307.769963964</v>
      </c>
      <c r="M225" s="18" t="n">
        <f aca="false">M224-G225-L225</f>
        <v>106307.769963964</v>
      </c>
    </row>
    <row r="226" customFormat="false" ht="12.75" hidden="false" customHeight="false" outlineLevel="0" collapsed="false">
      <c r="A226" s="1" t="n">
        <v>223</v>
      </c>
      <c r="B226" s="1" t="n">
        <f aca="false">(E226-$B$2-180)/365</f>
        <v>50.3808219178082</v>
      </c>
      <c r="C226" s="1" t="n">
        <f aca="false">(E226-$C$2-180)/365</f>
        <v>25.3616438356164</v>
      </c>
      <c r="D226" s="1" t="n">
        <f aca="false">(E226-$D$2-180)/365</f>
        <v>22.5232876712329</v>
      </c>
      <c r="E226" s="2" t="n">
        <v>43132</v>
      </c>
      <c r="F226" s="3" t="n">
        <f aca="false">IPMT($F$1/12,A226,360,$J$3)*-1</f>
        <v>620.128658123122</v>
      </c>
      <c r="G226" s="3" t="n">
        <f aca="false">PPMT($F$1/12,A226,360,$J$3)*-1</f>
        <v>503.567256234519</v>
      </c>
      <c r="H226" s="17" t="n">
        <f aca="false">H225+F226</f>
        <v>1243.177756009</v>
      </c>
      <c r="I226" s="17" t="n">
        <f aca="false">I225+G226</f>
        <v>63095.7972922705</v>
      </c>
      <c r="J226" s="3" t="n">
        <f aca="false">J225-G226</f>
        <v>105804.20270773</v>
      </c>
      <c r="M226" s="18" t="n">
        <f aca="false">M225-G226-L226</f>
        <v>105804.20270773</v>
      </c>
    </row>
    <row r="227" customFormat="false" ht="12.75" hidden="false" customHeight="false" outlineLevel="0" collapsed="false">
      <c r="A227" s="1" t="n">
        <v>224</v>
      </c>
      <c r="B227" s="1" t="n">
        <f aca="false">(E227-$B$2-180)/365</f>
        <v>50.4575342465753</v>
      </c>
      <c r="C227" s="1" t="n">
        <f aca="false">(E227-$C$2-180)/365</f>
        <v>25.4383561643836</v>
      </c>
      <c r="D227" s="1" t="n">
        <f aca="false">(E227-$D$2-180)/365</f>
        <v>22.6</v>
      </c>
      <c r="E227" s="2" t="n">
        <v>43160</v>
      </c>
      <c r="F227" s="3" t="n">
        <f aca="false">IPMT($F$1/12,A227,360,$J$3)*-1</f>
        <v>617.191182461754</v>
      </c>
      <c r="G227" s="3" t="n">
        <f aca="false">PPMT($F$1/12,A227,360,$J$3)*-1</f>
        <v>506.504731895886</v>
      </c>
      <c r="H227" s="17" t="n">
        <f aca="false">H226+F227</f>
        <v>1860.36893847075</v>
      </c>
      <c r="I227" s="17" t="n">
        <f aca="false">I226+G227</f>
        <v>63602.3020241664</v>
      </c>
      <c r="J227" s="3" t="n">
        <f aca="false">J226-G227</f>
        <v>105297.697975834</v>
      </c>
      <c r="M227" s="18" t="n">
        <f aca="false">M226-G227-L227</f>
        <v>105297.697975834</v>
      </c>
    </row>
    <row r="228" customFormat="false" ht="12.75" hidden="false" customHeight="false" outlineLevel="0" collapsed="false">
      <c r="A228" s="1" t="n">
        <v>225</v>
      </c>
      <c r="B228" s="1" t="n">
        <f aca="false">(E228-$B$2-180)/365</f>
        <v>50.5424657534247</v>
      </c>
      <c r="C228" s="1" t="n">
        <f aca="false">(E228-$C$2-180)/365</f>
        <v>25.5232876712329</v>
      </c>
      <c r="D228" s="1" t="n">
        <f aca="false">(E228-$D$2-180)/365</f>
        <v>22.6849315068493</v>
      </c>
      <c r="E228" s="2" t="n">
        <v>43191</v>
      </c>
      <c r="F228" s="3" t="n">
        <f aca="false">IPMT($F$1/12,A228,360,$J$3)*-1</f>
        <v>614.236571525695</v>
      </c>
      <c r="G228" s="3" t="n">
        <f aca="false">PPMT($F$1/12,A228,360,$J$3)*-1</f>
        <v>509.459342831946</v>
      </c>
      <c r="H228" s="17" t="n">
        <f aca="false">H227+F228</f>
        <v>2474.60550999644</v>
      </c>
      <c r="I228" s="17" t="n">
        <f aca="false">I227+G228</f>
        <v>64111.7613669983</v>
      </c>
      <c r="J228" s="3" t="n">
        <f aca="false">J227-G228</f>
        <v>104788.238633002</v>
      </c>
      <c r="M228" s="18" t="n">
        <f aca="false">M227-G228-L228</f>
        <v>104788.238633002</v>
      </c>
    </row>
    <row r="229" customFormat="false" ht="12.75" hidden="false" customHeight="false" outlineLevel="0" collapsed="false">
      <c r="A229" s="1" t="n">
        <v>226</v>
      </c>
      <c r="B229" s="1" t="n">
        <f aca="false">(E229-$B$2-180)/365</f>
        <v>50.6246575342466</v>
      </c>
      <c r="C229" s="1" t="n">
        <f aca="false">(E229-$C$2-180)/365</f>
        <v>25.6054794520548</v>
      </c>
      <c r="D229" s="1" t="n">
        <f aca="false">(E229-$D$2-180)/365</f>
        <v>22.7671232876712</v>
      </c>
      <c r="E229" s="2" t="n">
        <v>43221</v>
      </c>
      <c r="F229" s="3" t="n">
        <f aca="false">IPMT($F$1/12,A229,360,$J$3)*-1</f>
        <v>611.264725359175</v>
      </c>
      <c r="G229" s="3" t="n">
        <f aca="false">PPMT($F$1/12,A229,360,$J$3)*-1</f>
        <v>512.431188998465</v>
      </c>
      <c r="H229" s="17" t="n">
        <f aca="false">H228+F229</f>
        <v>3085.87023535562</v>
      </c>
      <c r="I229" s="17" t="n">
        <f aca="false">I228+G229</f>
        <v>64624.1925559968</v>
      </c>
      <c r="J229" s="3" t="n">
        <f aca="false">J228-G229</f>
        <v>104275.807444003</v>
      </c>
      <c r="M229" s="18" t="n">
        <f aca="false">M228-G229-L229</f>
        <v>104275.807444003</v>
      </c>
    </row>
    <row r="230" customFormat="false" ht="12.75" hidden="false" customHeight="false" outlineLevel="0" collapsed="false">
      <c r="A230" s="1" t="n">
        <v>227</v>
      </c>
      <c r="B230" s="1" t="n">
        <f aca="false">(E230-$B$2-180)/365</f>
        <v>50.7095890410959</v>
      </c>
      <c r="C230" s="1" t="n">
        <f aca="false">(E230-$C$2-180)/365</f>
        <v>25.6904109589041</v>
      </c>
      <c r="D230" s="1" t="n">
        <f aca="false">(E230-$D$2-180)/365</f>
        <v>22.8520547945205</v>
      </c>
      <c r="E230" s="2" t="n">
        <v>43252</v>
      </c>
      <c r="F230" s="3" t="n">
        <f aca="false">IPMT($F$1/12,A230,360,$J$3)*-1</f>
        <v>608.27554342335</v>
      </c>
      <c r="G230" s="3" t="n">
        <f aca="false">PPMT($F$1/12,A230,360,$J$3)*-1</f>
        <v>515.42037093429</v>
      </c>
      <c r="H230" s="17" t="n">
        <f aca="false">H229+F230</f>
        <v>3694.14577877897</v>
      </c>
      <c r="I230" s="17" t="n">
        <f aca="false">I229+G230</f>
        <v>65139.6129269311</v>
      </c>
      <c r="J230" s="3" t="n">
        <f aca="false">J229-G230</f>
        <v>103760.387073069</v>
      </c>
      <c r="M230" s="18" t="n">
        <f aca="false">M229-G230-L230</f>
        <v>103760.387073069</v>
      </c>
    </row>
    <row r="231" customFormat="false" ht="12.75" hidden="false" customHeight="false" outlineLevel="0" collapsed="false">
      <c r="A231" s="1" t="n">
        <v>228</v>
      </c>
      <c r="B231" s="1" t="n">
        <f aca="false">(E231-$B$2-180)/365</f>
        <v>50.7917808219178</v>
      </c>
      <c r="C231" s="1" t="n">
        <f aca="false">(E231-$C$2-180)/365</f>
        <v>25.772602739726</v>
      </c>
      <c r="D231" s="1" t="n">
        <f aca="false">(E231-$D$2-180)/365</f>
        <v>22.9342465753425</v>
      </c>
      <c r="E231" s="2" t="n">
        <v>43282</v>
      </c>
      <c r="F231" s="3" t="n">
        <f aca="false">IPMT($F$1/12,A231,360,$J$3)*-1</f>
        <v>605.268924592901</v>
      </c>
      <c r="G231" s="3" t="n">
        <f aca="false">PPMT($F$1/12,A231,360,$J$3)*-1</f>
        <v>518.42698976474</v>
      </c>
      <c r="H231" s="17" t="n">
        <f aca="false">H230+F231</f>
        <v>4299.41470337187</v>
      </c>
      <c r="I231" s="17" t="n">
        <f aca="false">I230+G231</f>
        <v>65658.0399166958</v>
      </c>
      <c r="J231" s="3" t="n">
        <f aca="false">J230-G231</f>
        <v>103241.960083304</v>
      </c>
      <c r="M231" s="18" t="n">
        <f aca="false">M230-G231-L231</f>
        <v>103241.960083304</v>
      </c>
    </row>
    <row r="232" customFormat="false" ht="12.75" hidden="false" customHeight="false" outlineLevel="0" collapsed="false">
      <c r="A232" s="1" t="n">
        <v>229</v>
      </c>
      <c r="B232" s="1" t="n">
        <f aca="false">(E232-$B$2-180)/365</f>
        <v>50.8767123287671</v>
      </c>
      <c r="C232" s="1" t="n">
        <f aca="false">(E232-$C$2-180)/365</f>
        <v>25.8575342465753</v>
      </c>
      <c r="D232" s="1" t="n">
        <f aca="false">(E232-$D$2-180)/365</f>
        <v>23.0191780821918</v>
      </c>
      <c r="E232" s="2" t="n">
        <v>43313</v>
      </c>
      <c r="F232" s="3" t="n">
        <f aca="false">IPMT($F$1/12,A232,360,$J$3)*-1</f>
        <v>602.244767152606</v>
      </c>
      <c r="G232" s="3" t="n">
        <f aca="false">PPMT($F$1/12,A232,360,$J$3)*-1</f>
        <v>521.451147205034</v>
      </c>
      <c r="H232" s="17" t="n">
        <f aca="false">H231+F232</f>
        <v>4901.65947052448</v>
      </c>
      <c r="I232" s="17" t="n">
        <f aca="false">I231+G232</f>
        <v>66179.4910639008</v>
      </c>
      <c r="J232" s="3" t="n">
        <f aca="false">J231-G232</f>
        <v>102720.508936099</v>
      </c>
      <c r="M232" s="18" t="n">
        <f aca="false">M231-G232-L232</f>
        <v>102720.508936099</v>
      </c>
    </row>
    <row r="233" customFormat="false" ht="12.75" hidden="false" customHeight="false" outlineLevel="0" collapsed="false">
      <c r="A233" s="1" t="n">
        <v>230</v>
      </c>
      <c r="B233" s="1" t="n">
        <f aca="false">(E233-$B$2-180)/365</f>
        <v>50.9616438356164</v>
      </c>
      <c r="C233" s="1" t="n">
        <f aca="false">(E233-$C$2-180)/365</f>
        <v>25.9424657534247</v>
      </c>
      <c r="D233" s="1" t="n">
        <f aca="false">(E233-$D$2-180)/365</f>
        <v>23.1041095890411</v>
      </c>
      <c r="E233" s="2" t="n">
        <v>43344</v>
      </c>
      <c r="F233" s="3" t="n">
        <f aca="false">IPMT($F$1/12,A233,360,$J$3)*-1</f>
        <v>599.202968793911</v>
      </c>
      <c r="G233" s="3" t="n">
        <f aca="false">PPMT($F$1/12,A233,360,$J$3)*-1</f>
        <v>524.49294556373</v>
      </c>
      <c r="H233" s="17" t="n">
        <f aca="false">H232+F233</f>
        <v>5500.86243931839</v>
      </c>
      <c r="I233" s="17" t="n">
        <f aca="false">I232+G233</f>
        <v>66703.9840094646</v>
      </c>
      <c r="J233" s="3" t="n">
        <f aca="false">J232-G233</f>
        <v>102196.015990536</v>
      </c>
      <c r="M233" s="18" t="n">
        <f aca="false">M232-G233-L233</f>
        <v>102196.015990536</v>
      </c>
    </row>
    <row r="234" customFormat="false" ht="12.75" hidden="false" customHeight="false" outlineLevel="0" collapsed="false">
      <c r="A234" s="1" t="n">
        <v>231</v>
      </c>
      <c r="B234" s="1" t="n">
        <f aca="false">(E234-$B$2-180)/365</f>
        <v>51.0438356164384</v>
      </c>
      <c r="C234" s="1" t="n">
        <f aca="false">(E234-$C$2-180)/365</f>
        <v>26.0246575342466</v>
      </c>
      <c r="D234" s="1" t="n">
        <f aca="false">(E234-$D$2-180)/365</f>
        <v>23.186301369863</v>
      </c>
      <c r="E234" s="2" t="n">
        <v>43374</v>
      </c>
      <c r="F234" s="3" t="n">
        <f aca="false">IPMT($F$1/12,A234,360,$J$3)*-1</f>
        <v>596.143426611455</v>
      </c>
      <c r="G234" s="3" t="n">
        <f aca="false">PPMT($F$1/12,A234,360,$J$3)*-1</f>
        <v>527.552487746185</v>
      </c>
      <c r="H234" s="17" t="n">
        <f aca="false">H233+F234</f>
        <v>6097.00586592984</v>
      </c>
      <c r="I234" s="17" t="n">
        <f aca="false">I233+G234</f>
        <v>67231.5364972108</v>
      </c>
      <c r="J234" s="3" t="n">
        <f aca="false">J233-G234</f>
        <v>101668.463502789</v>
      </c>
      <c r="M234" s="18" t="n">
        <f aca="false">M233-G234-L234</f>
        <v>101668.463502789</v>
      </c>
    </row>
    <row r="235" customFormat="false" ht="12.75" hidden="false" customHeight="false" outlineLevel="0" collapsed="false">
      <c r="A235" s="1" t="n">
        <v>232</v>
      </c>
      <c r="B235" s="1" t="n">
        <f aca="false">(E235-$B$2-180)/365</f>
        <v>51.1287671232877</v>
      </c>
      <c r="C235" s="1" t="n">
        <f aca="false">(E235-$C$2-180)/365</f>
        <v>26.1095890410959</v>
      </c>
      <c r="D235" s="1" t="n">
        <f aca="false">(E235-$D$2-180)/365</f>
        <v>23.2712328767123</v>
      </c>
      <c r="E235" s="2" t="n">
        <v>43405</v>
      </c>
      <c r="F235" s="3" t="n">
        <f aca="false">IPMT($F$1/12,A235,360,$J$3)*-1</f>
        <v>593.066037099603</v>
      </c>
      <c r="G235" s="3" t="n">
        <f aca="false">PPMT($F$1/12,A235,360,$J$3)*-1</f>
        <v>530.629877258038</v>
      </c>
      <c r="H235" s="17" t="n">
        <f aca="false">H234+F235</f>
        <v>6690.07190302945</v>
      </c>
      <c r="I235" s="17" t="n">
        <f aca="false">I234+G235</f>
        <v>67762.1663744688</v>
      </c>
      <c r="J235" s="3" t="n">
        <f aca="false">J234-G235</f>
        <v>101137.833625531</v>
      </c>
      <c r="M235" s="18" t="n">
        <f aca="false">M234-G235-L235</f>
        <v>101137.833625531</v>
      </c>
    </row>
    <row r="236" customFormat="false" ht="12.75" hidden="false" customHeight="false" outlineLevel="0" collapsed="false">
      <c r="A236" s="1" t="n">
        <v>233</v>
      </c>
      <c r="B236" s="1" t="n">
        <f aca="false">(E236-$B$2-180)/365</f>
        <v>51.2109589041096</v>
      </c>
      <c r="C236" s="1" t="n">
        <f aca="false">(E236-$C$2-180)/365</f>
        <v>26.1917808219178</v>
      </c>
      <c r="D236" s="1" t="n">
        <f aca="false">(E236-$D$2-180)/365</f>
        <v>23.3534246575342</v>
      </c>
      <c r="E236" s="2" t="n">
        <v>43435</v>
      </c>
      <c r="F236" s="3" t="n">
        <f aca="false">IPMT($F$1/12,A236,360,$J$3)*-1</f>
        <v>589.97069614893</v>
      </c>
      <c r="G236" s="3" t="n">
        <f aca="false">PPMT($F$1/12,A236,360,$J$3)*-1</f>
        <v>533.72521820871</v>
      </c>
      <c r="H236" s="17" t="n">
        <f aca="false">H235+F236</f>
        <v>7280.04259917838</v>
      </c>
      <c r="I236" s="17" t="n">
        <f aca="false">I235+G236</f>
        <v>68295.8915926775</v>
      </c>
      <c r="J236" s="3" t="n">
        <f aca="false">J235-G236</f>
        <v>100604.108407323</v>
      </c>
      <c r="M236" s="18" t="n">
        <f aca="false">M235-G236-L236</f>
        <v>100604.108407323</v>
      </c>
    </row>
    <row r="237" customFormat="false" ht="12.75" hidden="false" customHeight="false" outlineLevel="0" collapsed="false">
      <c r="A237" s="1" t="n">
        <v>234</v>
      </c>
      <c r="B237" s="1" t="n">
        <f aca="false">(E237-$B$2-180)/365</f>
        <v>51.2958904109589</v>
      </c>
      <c r="C237" s="1" t="n">
        <f aca="false">(E237-$C$2-180)/365</f>
        <v>26.2767123287671</v>
      </c>
      <c r="D237" s="1" t="n">
        <f aca="false">(E237-$D$2-180)/365</f>
        <v>23.4383561643836</v>
      </c>
      <c r="E237" s="2" t="n">
        <v>43466</v>
      </c>
      <c r="F237" s="3" t="n">
        <f aca="false">IPMT($F$1/12,A237,360,$J$3)*-1</f>
        <v>586.857299042713</v>
      </c>
      <c r="G237" s="3" t="n">
        <f aca="false">PPMT($F$1/12,A237,360,$J$3)*-1</f>
        <v>536.838615314927</v>
      </c>
      <c r="H237" s="17" t="n">
        <f aca="false">F237</f>
        <v>586.857299042713</v>
      </c>
      <c r="I237" s="17" t="n">
        <f aca="false">I236+G237</f>
        <v>68832.7302079924</v>
      </c>
      <c r="J237" s="3" t="n">
        <f aca="false">J236-G237</f>
        <v>100067.269792008</v>
      </c>
      <c r="M237" s="18" t="n">
        <f aca="false">M236-G237-L237</f>
        <v>100067.269792008</v>
      </c>
    </row>
    <row r="238" customFormat="false" ht="12.75" hidden="false" customHeight="false" outlineLevel="0" collapsed="false">
      <c r="A238" s="1" t="n">
        <v>235</v>
      </c>
      <c r="B238" s="1" t="n">
        <f aca="false">(E238-$B$2-180)/365</f>
        <v>51.3808219178082</v>
      </c>
      <c r="C238" s="1" t="n">
        <f aca="false">(E238-$C$2-180)/365</f>
        <v>26.3616438356164</v>
      </c>
      <c r="D238" s="1" t="n">
        <f aca="false">(E238-$D$2-180)/365</f>
        <v>23.5232876712329</v>
      </c>
      <c r="E238" s="2" t="n">
        <v>43497</v>
      </c>
      <c r="F238" s="3" t="n">
        <f aca="false">IPMT($F$1/12,A238,360,$J$3)*-1</f>
        <v>583.725740453376</v>
      </c>
      <c r="G238" s="3" t="n">
        <f aca="false">PPMT($F$1/12,A238,360,$J$3)*-1</f>
        <v>539.970173904265</v>
      </c>
      <c r="H238" s="17" t="n">
        <f aca="false">H237+F238</f>
        <v>1170.58303949609</v>
      </c>
      <c r="I238" s="17" t="n">
        <f aca="false">I237+G238</f>
        <v>69372.7003818967</v>
      </c>
      <c r="J238" s="3" t="n">
        <f aca="false">J237-G238</f>
        <v>99527.2996181034</v>
      </c>
      <c r="M238" s="18" t="n">
        <f aca="false">M237-G238-L238</f>
        <v>99527.2996181034</v>
      </c>
    </row>
    <row r="239" customFormat="false" ht="12.75" hidden="false" customHeight="false" outlineLevel="0" collapsed="false">
      <c r="A239" s="1" t="n">
        <v>236</v>
      </c>
      <c r="B239" s="1" t="n">
        <f aca="false">(E239-$B$2-180)/365</f>
        <v>51.4575342465753</v>
      </c>
      <c r="C239" s="1" t="n">
        <f aca="false">(E239-$C$2-180)/365</f>
        <v>26.4383561643836</v>
      </c>
      <c r="D239" s="1" t="n">
        <f aca="false">(E239-$D$2-180)/365</f>
        <v>23.6</v>
      </c>
      <c r="E239" s="2" t="n">
        <v>43525</v>
      </c>
      <c r="F239" s="3" t="n">
        <f aca="false">IPMT($F$1/12,A239,360,$J$3)*-1</f>
        <v>580.575914438934</v>
      </c>
      <c r="G239" s="3" t="n">
        <f aca="false">PPMT($F$1/12,A239,360,$J$3)*-1</f>
        <v>543.119999918706</v>
      </c>
      <c r="H239" s="17" t="n">
        <f aca="false">H238+F239</f>
        <v>1751.15895393502</v>
      </c>
      <c r="I239" s="17" t="n">
        <f aca="false">I238+G239</f>
        <v>69915.8203818154</v>
      </c>
      <c r="J239" s="3" t="n">
        <f aca="false">J238-G239</f>
        <v>98984.1796181847</v>
      </c>
      <c r="M239" s="18" t="n">
        <f aca="false">M238-G239-L239</f>
        <v>98984.1796181847</v>
      </c>
    </row>
    <row r="240" customFormat="false" ht="12.75" hidden="false" customHeight="false" outlineLevel="0" collapsed="false">
      <c r="A240" s="1" t="n">
        <v>237</v>
      </c>
      <c r="B240" s="1" t="n">
        <f aca="false">(E240-$B$2-180)/365</f>
        <v>51.5424657534247</v>
      </c>
      <c r="C240" s="1" t="n">
        <f aca="false">(E240-$C$2-180)/365</f>
        <v>26.5232876712329</v>
      </c>
      <c r="D240" s="1" t="n">
        <f aca="false">(E240-$D$2-180)/365</f>
        <v>23.6849315068493</v>
      </c>
      <c r="E240" s="2" t="n">
        <v>43556</v>
      </c>
      <c r="F240" s="3" t="n">
        <f aca="false">IPMT($F$1/12,A240,360,$J$3)*-1</f>
        <v>577.407714439409</v>
      </c>
      <c r="G240" s="3" t="n">
        <f aca="false">PPMT($F$1/12,A240,360,$J$3)*-1</f>
        <v>546.288199918232</v>
      </c>
      <c r="H240" s="17" t="n">
        <f aca="false">H239+F240</f>
        <v>2328.56666837443</v>
      </c>
      <c r="I240" s="17" t="n">
        <f aca="false">I239+G240</f>
        <v>70462.1085817336</v>
      </c>
      <c r="J240" s="3" t="n">
        <f aca="false">J239-G240</f>
        <v>98437.8914182664</v>
      </c>
      <c r="M240" s="18" t="n">
        <f aca="false">M239-G240-L240</f>
        <v>98437.8914182664</v>
      </c>
    </row>
    <row r="241" customFormat="false" ht="12.75" hidden="false" customHeight="false" outlineLevel="0" collapsed="false">
      <c r="A241" s="1" t="n">
        <v>238</v>
      </c>
      <c r="B241" s="1" t="n">
        <f aca="false">(E241-$B$2-180)/365</f>
        <v>51.6246575342466</v>
      </c>
      <c r="C241" s="1" t="n">
        <f aca="false">(E241-$C$2-180)/365</f>
        <v>26.6054794520548</v>
      </c>
      <c r="D241" s="1" t="n">
        <f aca="false">(E241-$D$2-180)/365</f>
        <v>23.7671232876712</v>
      </c>
      <c r="E241" s="2" t="n">
        <v>43586</v>
      </c>
      <c r="F241" s="3" t="n">
        <f aca="false">IPMT($F$1/12,A241,360,$J$3)*-1</f>
        <v>574.221033273219</v>
      </c>
      <c r="G241" s="3" t="n">
        <f aca="false">PPMT($F$1/12,A241,360,$J$3)*-1</f>
        <v>549.474881084422</v>
      </c>
      <c r="H241" s="17" t="n">
        <f aca="false">H240+F241</f>
        <v>2902.78770164765</v>
      </c>
      <c r="I241" s="17" t="n">
        <f aca="false">I240+G241</f>
        <v>71011.5834628181</v>
      </c>
      <c r="J241" s="3" t="n">
        <f aca="false">J240-G241</f>
        <v>97888.416537182</v>
      </c>
      <c r="M241" s="18" t="n">
        <f aca="false">M240-G241-L241</f>
        <v>97888.416537182</v>
      </c>
    </row>
    <row r="242" customFormat="false" ht="12.75" hidden="false" customHeight="false" outlineLevel="0" collapsed="false">
      <c r="A242" s="1" t="n">
        <v>239</v>
      </c>
      <c r="B242" s="1" t="n">
        <f aca="false">(E242-$B$2-180)/365</f>
        <v>51.7095890410959</v>
      </c>
      <c r="C242" s="1" t="n">
        <f aca="false">(E242-$C$2-180)/365</f>
        <v>26.6904109589041</v>
      </c>
      <c r="D242" s="1" t="n">
        <f aca="false">(E242-$D$2-180)/365</f>
        <v>23.8520547945205</v>
      </c>
      <c r="E242" s="2" t="n">
        <v>43617</v>
      </c>
      <c r="F242" s="3" t="n">
        <f aca="false">IPMT($F$1/12,A242,360,$J$3)*-1</f>
        <v>571.01576313356</v>
      </c>
      <c r="G242" s="3" t="n">
        <f aca="false">PPMT($F$1/12,A242,360,$J$3)*-1</f>
        <v>552.680151224081</v>
      </c>
      <c r="H242" s="17" t="n">
        <f aca="false">H241+F242</f>
        <v>3473.80346478121</v>
      </c>
      <c r="I242" s="17" t="n">
        <f aca="false">I241+G242</f>
        <v>71564.2636140421</v>
      </c>
      <c r="J242" s="3" t="n">
        <f aca="false">J241-G242</f>
        <v>97335.736385958</v>
      </c>
      <c r="M242" s="18" t="n">
        <f aca="false">M241-G242-L242</f>
        <v>97335.736385958</v>
      </c>
    </row>
    <row r="243" customFormat="false" ht="12.75" hidden="false" customHeight="false" outlineLevel="0" collapsed="false">
      <c r="A243" s="1" t="n">
        <v>240</v>
      </c>
      <c r="B243" s="1" t="n">
        <f aca="false">(E243-$B$2-180)/365</f>
        <v>51.7917808219178</v>
      </c>
      <c r="C243" s="1" t="n">
        <f aca="false">(E243-$C$2-180)/365</f>
        <v>26.772602739726</v>
      </c>
      <c r="D243" s="1" t="n">
        <f aca="false">(E243-$D$2-180)/365</f>
        <v>23.9342465753425</v>
      </c>
      <c r="E243" s="2" t="n">
        <v>43647</v>
      </c>
      <c r="F243" s="3" t="n">
        <f aca="false">IPMT($F$1/12,A243,360,$J$3)*-1</f>
        <v>567.791795584752</v>
      </c>
      <c r="G243" s="3" t="n">
        <f aca="false">PPMT($F$1/12,A243,360,$J$3)*-1</f>
        <v>555.904118772888</v>
      </c>
      <c r="H243" s="17" t="n">
        <f aca="false">H242+F243</f>
        <v>4041.59526036596</v>
      </c>
      <c r="I243" s="17" t="n">
        <f aca="false">I242+G243</f>
        <v>72120.167732815</v>
      </c>
      <c r="J243" s="3" t="n">
        <f aca="false">J242-G243</f>
        <v>96779.8322671851</v>
      </c>
      <c r="M243" s="18" t="n">
        <f aca="false">M242-G243-L243</f>
        <v>96779.8322671851</v>
      </c>
    </row>
    <row r="244" customFormat="false" ht="12.75" hidden="false" customHeight="false" outlineLevel="0" collapsed="false">
      <c r="A244" s="1" t="n">
        <v>241</v>
      </c>
      <c r="B244" s="1" t="n">
        <f aca="false">(E244-$B$2-180)/365</f>
        <v>51.8767123287671</v>
      </c>
      <c r="C244" s="1" t="n">
        <f aca="false">(E244-$C$2-180)/365</f>
        <v>26.8575342465753</v>
      </c>
      <c r="D244" s="1" t="n">
        <f aca="false">(E244-$D$2-180)/365</f>
        <v>24.0191780821918</v>
      </c>
      <c r="E244" s="2" t="n">
        <v>43678</v>
      </c>
      <c r="F244" s="3" t="n">
        <f aca="false">IPMT($F$1/12,A244,360,$J$3)*-1</f>
        <v>564.549021558578</v>
      </c>
      <c r="G244" s="3" t="n">
        <f aca="false">PPMT($F$1/12,A244,360,$J$3)*-1</f>
        <v>559.146892799063</v>
      </c>
      <c r="H244" s="17" t="n">
        <f aca="false">H243+F244</f>
        <v>4606.14428192454</v>
      </c>
      <c r="I244" s="17" t="n">
        <f aca="false">I243+G244</f>
        <v>72679.3146256141</v>
      </c>
      <c r="J244" s="3" t="n">
        <f aca="false">J243-G244</f>
        <v>96220.685374386</v>
      </c>
      <c r="M244" s="18" t="n">
        <f aca="false">M243-G244-L244</f>
        <v>96220.685374386</v>
      </c>
    </row>
    <row r="245" customFormat="false" ht="12.75" hidden="false" customHeight="false" outlineLevel="0" collapsed="false">
      <c r="A245" s="1" t="n">
        <v>242</v>
      </c>
      <c r="B245" s="1" t="n">
        <f aca="false">(E245-$B$2-180)/365</f>
        <v>51.9616438356164</v>
      </c>
      <c r="C245" s="1" t="n">
        <f aca="false">(E245-$C$2-180)/365</f>
        <v>26.9424657534247</v>
      </c>
      <c r="D245" s="1" t="n">
        <f aca="false">(E245-$D$2-180)/365</f>
        <v>24.1041095890411</v>
      </c>
      <c r="E245" s="2" t="n">
        <v>43709</v>
      </c>
      <c r="F245" s="3" t="n">
        <f aca="false">IPMT($F$1/12,A245,360,$J$3)*-1</f>
        <v>561.287331350583</v>
      </c>
      <c r="G245" s="3" t="n">
        <f aca="false">PPMT($F$1/12,A245,360,$J$3)*-1</f>
        <v>562.408583007058</v>
      </c>
      <c r="H245" s="17" t="n">
        <f aca="false">H244+F245</f>
        <v>5167.43161327512</v>
      </c>
      <c r="I245" s="17" t="n">
        <f aca="false">I244+G245</f>
        <v>73241.7232086211</v>
      </c>
      <c r="J245" s="3" t="n">
        <f aca="false">J244-G245</f>
        <v>95658.2767913789</v>
      </c>
      <c r="M245" s="18" t="n">
        <f aca="false">M244-G245-L245</f>
        <v>95658.2767913789</v>
      </c>
    </row>
    <row r="246" customFormat="false" ht="12.75" hidden="false" customHeight="false" outlineLevel="0" collapsed="false">
      <c r="A246" s="1" t="n">
        <v>243</v>
      </c>
      <c r="B246" s="1" t="n">
        <f aca="false">(E246-$B$2-180)/365</f>
        <v>52.0438356164384</v>
      </c>
      <c r="C246" s="1" t="n">
        <f aca="false">(E246-$C$2-180)/365</f>
        <v>27.0246575342466</v>
      </c>
      <c r="D246" s="1" t="n">
        <f aca="false">(E246-$D$2-180)/365</f>
        <v>24.186301369863</v>
      </c>
      <c r="E246" s="2" t="n">
        <v>43739</v>
      </c>
      <c r="F246" s="3" t="n">
        <f aca="false">IPMT($F$1/12,A246,360,$J$3)*-1</f>
        <v>558.006614616375</v>
      </c>
      <c r="G246" s="3" t="n">
        <f aca="false">PPMT($F$1/12,A246,360,$J$3)*-1</f>
        <v>565.689299741266</v>
      </c>
      <c r="H246" s="17" t="n">
        <f aca="false">H245+F246</f>
        <v>5725.4382278915</v>
      </c>
      <c r="I246" s="17" t="n">
        <f aca="false">I245+G246</f>
        <v>73807.4125083624</v>
      </c>
      <c r="J246" s="3" t="n">
        <f aca="false">J245-G246</f>
        <v>95092.5874916377</v>
      </c>
      <c r="M246" s="18" t="n">
        <f aca="false">M245-G246-L246</f>
        <v>95092.5874916377</v>
      </c>
    </row>
    <row r="247" customFormat="false" ht="12.75" hidden="false" customHeight="false" outlineLevel="0" collapsed="false">
      <c r="A247" s="1" t="n">
        <v>244</v>
      </c>
      <c r="B247" s="1" t="n">
        <f aca="false">(E247-$B$2-180)/365</f>
        <v>52.1287671232877</v>
      </c>
      <c r="C247" s="1" t="n">
        <f aca="false">(E247-$C$2-180)/365</f>
        <v>27.1095890410959</v>
      </c>
      <c r="D247" s="1" t="n">
        <f aca="false">(E247-$D$2-180)/365</f>
        <v>24.2712328767123</v>
      </c>
      <c r="E247" s="2" t="n">
        <v>43770</v>
      </c>
      <c r="F247" s="3" t="n">
        <f aca="false">IPMT($F$1/12,A247,360,$J$3)*-1</f>
        <v>554.706760367884</v>
      </c>
      <c r="G247" s="3" t="n">
        <f aca="false">PPMT($F$1/12,A247,360,$J$3)*-1</f>
        <v>568.989153989756</v>
      </c>
      <c r="H247" s="17" t="n">
        <f aca="false">H246+F247</f>
        <v>6280.14498825938</v>
      </c>
      <c r="I247" s="17" t="n">
        <f aca="false">I246+G247</f>
        <v>74376.4016623522</v>
      </c>
      <c r="J247" s="3" t="n">
        <f aca="false">J246-G247</f>
        <v>94523.5983376479</v>
      </c>
      <c r="M247" s="18" t="n">
        <f aca="false">M246-G247-L247</f>
        <v>94523.5983376479</v>
      </c>
    </row>
    <row r="248" customFormat="false" ht="12.75" hidden="false" customHeight="false" outlineLevel="0" collapsed="false">
      <c r="A248" s="1" t="n">
        <v>245</v>
      </c>
      <c r="B248" s="1" t="n">
        <f aca="false">(E248-$B$2-180)/365</f>
        <v>52.2109589041096</v>
      </c>
      <c r="C248" s="1" t="n">
        <f aca="false">(E248-$C$2-180)/365</f>
        <v>27.1917808219178</v>
      </c>
      <c r="D248" s="1" t="n">
        <f aca="false">(E248-$D$2-180)/365</f>
        <v>24.3534246575342</v>
      </c>
      <c r="E248" s="2" t="n">
        <v>43800</v>
      </c>
      <c r="F248" s="3" t="n">
        <f aca="false">IPMT($F$1/12,A248,360,$J$3)*-1</f>
        <v>551.387656969611</v>
      </c>
      <c r="G248" s="3" t="n">
        <f aca="false">PPMT($F$1/12,A248,360,$J$3)*-1</f>
        <v>572.30825738803</v>
      </c>
      <c r="H248" s="17" t="n">
        <f aca="false">H247+F248</f>
        <v>6831.53264522899</v>
      </c>
      <c r="I248" s="17" t="n">
        <f aca="false">I247+G248</f>
        <v>74948.7099197402</v>
      </c>
      <c r="J248" s="3" t="n">
        <f aca="false">J247-G248</f>
        <v>93951.2900802599</v>
      </c>
      <c r="M248" s="18" t="n">
        <f aca="false">M247-G248-L248</f>
        <v>93951.2900802599</v>
      </c>
    </row>
    <row r="249" customFormat="false" ht="12.75" hidden="false" customHeight="false" outlineLevel="0" collapsed="false">
      <c r="A249" s="1" t="n">
        <v>246</v>
      </c>
      <c r="B249" s="1" t="n">
        <f aca="false">(E249-$B$2-180)/365</f>
        <v>52.2958904109589</v>
      </c>
      <c r="C249" s="1" t="n">
        <f aca="false">(E249-$C$2-180)/365</f>
        <v>27.2767123287671</v>
      </c>
      <c r="D249" s="1" t="n">
        <f aca="false">(E249-$D$2-180)/365</f>
        <v>24.4383561643836</v>
      </c>
      <c r="E249" s="2" t="n">
        <v>43831</v>
      </c>
      <c r="F249" s="3" t="n">
        <f aca="false">IPMT($F$1/12,A249,360,$J$3)*-1</f>
        <v>548.049192134847</v>
      </c>
      <c r="G249" s="3" t="n">
        <f aca="false">PPMT($F$1/12,A249,360,$J$3)*-1</f>
        <v>575.646722222794</v>
      </c>
      <c r="H249" s="17" t="n">
        <f aca="false">F249</f>
        <v>548.049192134847</v>
      </c>
      <c r="I249" s="17" t="n">
        <f aca="false">I248+G249</f>
        <v>75524.356641963</v>
      </c>
      <c r="J249" s="3" t="n">
        <f aca="false">J248-G249</f>
        <v>93375.6433580371</v>
      </c>
      <c r="M249" s="18" t="n">
        <f aca="false">M248-G249-L249</f>
        <v>93375.6433580371</v>
      </c>
    </row>
    <row r="250" customFormat="false" ht="12.75" hidden="false" customHeight="false" outlineLevel="0" collapsed="false">
      <c r="A250" s="1" t="n">
        <v>247</v>
      </c>
      <c r="B250" s="1" t="n">
        <f aca="false">(E250-$B$2-180)/365</f>
        <v>52.3808219178082</v>
      </c>
      <c r="C250" s="1" t="n">
        <f aca="false">(E250-$C$2-180)/365</f>
        <v>27.3616438356164</v>
      </c>
      <c r="D250" s="1" t="n">
        <f aca="false">(E250-$D$2-180)/365</f>
        <v>24.5232876712329</v>
      </c>
      <c r="E250" s="2" t="n">
        <v>43862</v>
      </c>
      <c r="F250" s="3" t="n">
        <f aca="false">IPMT($F$1/12,A250,360,$J$3)*-1</f>
        <v>544.691252921881</v>
      </c>
      <c r="G250" s="3" t="n">
        <f aca="false">PPMT($F$1/12,A250,360,$J$3)*-1</f>
        <v>579.00466143576</v>
      </c>
      <c r="H250" s="17" t="n">
        <f aca="false">H249+F250</f>
        <v>1092.74044505673</v>
      </c>
      <c r="I250" s="17" t="n">
        <f aca="false">I249+G250</f>
        <v>76103.3613033987</v>
      </c>
      <c r="J250" s="3" t="n">
        <f aca="false">J249-G250</f>
        <v>92796.6386966014</v>
      </c>
      <c r="M250" s="18" t="n">
        <f aca="false">M249-G250-L250</f>
        <v>92796.6386966014</v>
      </c>
    </row>
    <row r="251" customFormat="false" ht="12.75" hidden="false" customHeight="false" outlineLevel="0" collapsed="false">
      <c r="A251" s="1" t="n">
        <v>248</v>
      </c>
      <c r="B251" s="1" t="n">
        <f aca="false">(E251-$B$2-180)/365</f>
        <v>52.4602739726027</v>
      </c>
      <c r="C251" s="1" t="n">
        <f aca="false">(E251-$C$2-180)/365</f>
        <v>27.441095890411</v>
      </c>
      <c r="D251" s="1" t="n">
        <f aca="false">(E251-$D$2-180)/365</f>
        <v>24.6027397260274</v>
      </c>
      <c r="E251" s="2" t="n">
        <v>43891</v>
      </c>
      <c r="F251" s="3" t="n">
        <f aca="false">IPMT($F$1/12,A251,360,$J$3)*-1</f>
        <v>541.313725730172</v>
      </c>
      <c r="G251" s="3" t="n">
        <f aca="false">PPMT($F$1/12,A251,360,$J$3)*-1</f>
        <v>582.382188627469</v>
      </c>
      <c r="H251" s="17" t="n">
        <f aca="false">H250+F251</f>
        <v>1634.0541707869</v>
      </c>
      <c r="I251" s="17" t="n">
        <f aca="false">I250+G251</f>
        <v>76685.7434920262</v>
      </c>
      <c r="J251" s="3" t="n">
        <f aca="false">J250-G251</f>
        <v>92214.2565079739</v>
      </c>
      <c r="M251" s="18" t="n">
        <f aca="false">M250-G251-L251</f>
        <v>92214.2565079739</v>
      </c>
    </row>
    <row r="252" customFormat="false" ht="12.75" hidden="false" customHeight="false" outlineLevel="0" collapsed="false">
      <c r="A252" s="1" t="n">
        <v>249</v>
      </c>
      <c r="B252" s="1" t="n">
        <f aca="false">(E252-$B$2-180)/365</f>
        <v>52.5452054794521</v>
      </c>
      <c r="C252" s="1" t="n">
        <f aca="false">(E252-$C$2-180)/365</f>
        <v>27.5260273972603</v>
      </c>
      <c r="D252" s="1" t="n">
        <f aca="false">(E252-$D$2-180)/365</f>
        <v>24.6876712328767</v>
      </c>
      <c r="E252" s="2" t="n">
        <v>43922</v>
      </c>
      <c r="F252" s="3" t="n">
        <f aca="false">IPMT($F$1/12,A252,360,$J$3)*-1</f>
        <v>537.916496296512</v>
      </c>
      <c r="G252" s="3" t="n">
        <f aca="false">PPMT($F$1/12,A252,360,$J$3)*-1</f>
        <v>585.779418061129</v>
      </c>
      <c r="H252" s="17" t="n">
        <f aca="false">H251+F252</f>
        <v>2171.97066708341</v>
      </c>
      <c r="I252" s="17" t="n">
        <f aca="false">I251+G252</f>
        <v>77271.5229100873</v>
      </c>
      <c r="J252" s="3" t="n">
        <f aca="false">J251-G252</f>
        <v>91628.4770899128</v>
      </c>
      <c r="M252" s="18" t="n">
        <f aca="false">M251-G252-L252</f>
        <v>91628.4770899128</v>
      </c>
    </row>
    <row r="253" customFormat="false" ht="12.75" hidden="false" customHeight="false" outlineLevel="0" collapsed="false">
      <c r="A253" s="1" t="n">
        <v>250</v>
      </c>
      <c r="B253" s="1" t="n">
        <f aca="false">(E253-$B$2-180)/365</f>
        <v>52.627397260274</v>
      </c>
      <c r="C253" s="1" t="n">
        <f aca="false">(E253-$C$2-180)/365</f>
        <v>27.6082191780822</v>
      </c>
      <c r="D253" s="1" t="n">
        <f aca="false">(E253-$D$2-180)/365</f>
        <v>24.7698630136986</v>
      </c>
      <c r="E253" s="2" t="n">
        <v>43952</v>
      </c>
      <c r="F253" s="3" t="n">
        <f aca="false">IPMT($F$1/12,A253,360,$J$3)*-1</f>
        <v>534.499449691155</v>
      </c>
      <c r="G253" s="3" t="n">
        <f aca="false">PPMT($F$1/12,A253,360,$J$3)*-1</f>
        <v>589.196464666485</v>
      </c>
      <c r="H253" s="17" t="n">
        <f aca="false">H252+F253</f>
        <v>2706.47011677457</v>
      </c>
      <c r="I253" s="17" t="n">
        <f aca="false">I252+G253</f>
        <v>77860.7193747538</v>
      </c>
      <c r="J253" s="3" t="n">
        <f aca="false">J252-G253</f>
        <v>91039.2806252463</v>
      </c>
      <c r="M253" s="18" t="n">
        <f aca="false">M252-G253-L253</f>
        <v>91039.2806252463</v>
      </c>
    </row>
    <row r="254" customFormat="false" ht="12.75" hidden="false" customHeight="false" outlineLevel="0" collapsed="false">
      <c r="A254" s="1" t="n">
        <v>251</v>
      </c>
      <c r="B254" s="1" t="n">
        <f aca="false">(E254-$B$2-180)/365</f>
        <v>52.7123287671233</v>
      </c>
      <c r="C254" s="1" t="n">
        <f aca="false">(E254-$C$2-180)/365</f>
        <v>27.6931506849315</v>
      </c>
      <c r="D254" s="1" t="n">
        <f aca="false">(E254-$D$2-180)/365</f>
        <v>24.8547945205479</v>
      </c>
      <c r="E254" s="2" t="n">
        <v>43983</v>
      </c>
      <c r="F254" s="3" t="n">
        <f aca="false">IPMT($F$1/12,A254,360,$J$3)*-1</f>
        <v>531.062470313934</v>
      </c>
      <c r="G254" s="3" t="n">
        <f aca="false">PPMT($F$1/12,A254,360,$J$3)*-1</f>
        <v>592.633444043706</v>
      </c>
      <c r="H254" s="17" t="n">
        <f aca="false">H253+F254</f>
        <v>3237.5325870885</v>
      </c>
      <c r="I254" s="17" t="n">
        <f aca="false">I253+G254</f>
        <v>78453.3528187975</v>
      </c>
      <c r="J254" s="3" t="n">
        <f aca="false">J253-G254</f>
        <v>90446.6471812026</v>
      </c>
      <c r="M254" s="18" t="n">
        <f aca="false">M253-G254-L254</f>
        <v>90446.6471812026</v>
      </c>
    </row>
    <row r="255" customFormat="false" ht="12.75" hidden="false" customHeight="false" outlineLevel="0" collapsed="false">
      <c r="A255" s="1" t="n">
        <v>252</v>
      </c>
      <c r="B255" s="1" t="n">
        <f aca="false">(E255-$B$2-180)/365</f>
        <v>52.7945205479452</v>
      </c>
      <c r="C255" s="1" t="n">
        <f aca="false">(E255-$C$2-180)/365</f>
        <v>27.7753424657534</v>
      </c>
      <c r="D255" s="1" t="n">
        <f aca="false">(E255-$D$2-180)/365</f>
        <v>24.9369863013699</v>
      </c>
      <c r="E255" s="2" t="n">
        <v>44013</v>
      </c>
      <c r="F255" s="3" t="n">
        <f aca="false">IPMT($F$1/12,A255,360,$J$3)*-1</f>
        <v>527.605441890345</v>
      </c>
      <c r="G255" s="3" t="n">
        <f aca="false">PPMT($F$1/12,A255,360,$J$3)*-1</f>
        <v>596.090472467295</v>
      </c>
      <c r="H255" s="17" t="n">
        <f aca="false">H254+F255</f>
        <v>3765.13802897885</v>
      </c>
      <c r="I255" s="17" t="n">
        <f aca="false">I254+G255</f>
        <v>79049.4432912648</v>
      </c>
      <c r="J255" s="3" t="n">
        <f aca="false">J254-G255</f>
        <v>89850.5567087353</v>
      </c>
      <c r="M255" s="18" t="n">
        <f aca="false">M254-G255-L255</f>
        <v>89850.5567087353</v>
      </c>
    </row>
    <row r="256" customFormat="false" ht="12.75" hidden="false" customHeight="false" outlineLevel="0" collapsed="false">
      <c r="A256" s="1" t="n">
        <v>253</v>
      </c>
      <c r="B256" s="1" t="n">
        <f aca="false">(E256-$B$2-180)/365</f>
        <v>52.8794520547945</v>
      </c>
      <c r="C256" s="1" t="n">
        <f aca="false">(E256-$C$2-180)/365</f>
        <v>27.8602739726027</v>
      </c>
      <c r="D256" s="1" t="n">
        <f aca="false">(E256-$D$2-180)/365</f>
        <v>25.0219178082192</v>
      </c>
      <c r="E256" s="2" t="n">
        <v>44044</v>
      </c>
      <c r="F256" s="3" t="n">
        <f aca="false">IPMT($F$1/12,A256,360,$J$3)*-1</f>
        <v>524.12824746762</v>
      </c>
      <c r="G256" s="3" t="n">
        <f aca="false">PPMT($F$1/12,A256,360,$J$3)*-1</f>
        <v>599.567666890021</v>
      </c>
      <c r="H256" s="17" t="n">
        <f aca="false">H255+F256</f>
        <v>4289.26627644647</v>
      </c>
      <c r="I256" s="17" t="n">
        <f aca="false">I255+G256</f>
        <v>79649.0109581548</v>
      </c>
      <c r="J256" s="3" t="n">
        <f aca="false">J255-G256</f>
        <v>89250.9890418452</v>
      </c>
      <c r="M256" s="18" t="n">
        <f aca="false">M255-G256-L256</f>
        <v>89250.9890418452</v>
      </c>
    </row>
    <row r="257" customFormat="false" ht="12.75" hidden="false" customHeight="false" outlineLevel="0" collapsed="false">
      <c r="A257" s="1" t="n">
        <v>254</v>
      </c>
      <c r="B257" s="1" t="n">
        <f aca="false">(E257-$B$2-180)/365</f>
        <v>52.9643835616438</v>
      </c>
      <c r="C257" s="1" t="n">
        <f aca="false">(E257-$C$2-180)/365</f>
        <v>27.9452054794521</v>
      </c>
      <c r="D257" s="1" t="n">
        <f aca="false">(E257-$D$2-180)/365</f>
        <v>25.1068493150685</v>
      </c>
      <c r="E257" s="2" t="n">
        <v>44075</v>
      </c>
      <c r="F257" s="3" t="n">
        <f aca="false">IPMT($F$1/12,A257,360,$J$3)*-1</f>
        <v>520.630769410762</v>
      </c>
      <c r="G257" s="3" t="n">
        <f aca="false">PPMT($F$1/12,A257,360,$J$3)*-1</f>
        <v>603.065144946879</v>
      </c>
      <c r="H257" s="17" t="n">
        <f aca="false">H256+F257</f>
        <v>4809.89704585723</v>
      </c>
      <c r="I257" s="17" t="n">
        <f aca="false">I256+G257</f>
        <v>80252.0761031017</v>
      </c>
      <c r="J257" s="3" t="n">
        <f aca="false">J256-G257</f>
        <v>88647.9238968984</v>
      </c>
      <c r="M257" s="18" t="n">
        <f aca="false">M256-G257-L257</f>
        <v>88647.9238968984</v>
      </c>
    </row>
    <row r="258" customFormat="false" ht="12.75" hidden="false" customHeight="false" outlineLevel="0" collapsed="false">
      <c r="A258" s="1" t="n">
        <v>255</v>
      </c>
      <c r="B258" s="1" t="n">
        <f aca="false">(E258-$B$2-180)/365</f>
        <v>53.0465753424658</v>
      </c>
      <c r="C258" s="1" t="n">
        <f aca="false">(E258-$C$2-180)/365</f>
        <v>28.027397260274</v>
      </c>
      <c r="D258" s="1" t="n">
        <f aca="false">(E258-$D$2-180)/365</f>
        <v>25.1890410958904</v>
      </c>
      <c r="E258" s="2" t="n">
        <v>44105</v>
      </c>
      <c r="F258" s="3" t="n">
        <f aca="false">IPMT($F$1/12,A258,360,$J$3)*-1</f>
        <v>517.112889398571</v>
      </c>
      <c r="G258" s="3" t="n">
        <f aca="false">PPMT($F$1/12,A258,360,$J$3)*-1</f>
        <v>606.583024959069</v>
      </c>
      <c r="H258" s="17" t="n">
        <f aca="false">H257+F258</f>
        <v>5327.0099352558</v>
      </c>
      <c r="I258" s="17" t="n">
        <f aca="false">I257+G258</f>
        <v>80858.6591280608</v>
      </c>
      <c r="J258" s="3" t="n">
        <f aca="false">J257-G258</f>
        <v>88041.3408719393</v>
      </c>
      <c r="M258" s="18" t="n">
        <f aca="false">M257-G258-L258</f>
        <v>88041.3408719393</v>
      </c>
    </row>
    <row r="259" customFormat="false" ht="12.75" hidden="false" customHeight="false" outlineLevel="0" collapsed="false">
      <c r="A259" s="1" t="n">
        <v>256</v>
      </c>
      <c r="B259" s="1" t="n">
        <f aca="false">(E259-$B$2-180)/365</f>
        <v>53.1315068493151</v>
      </c>
      <c r="C259" s="1" t="n">
        <f aca="false">(E259-$C$2-180)/365</f>
        <v>28.1123287671233</v>
      </c>
      <c r="D259" s="1" t="n">
        <f aca="false">(E259-$D$2-180)/365</f>
        <v>25.2739726027397</v>
      </c>
      <c r="E259" s="2" t="n">
        <v>44136</v>
      </c>
      <c r="F259" s="3" t="n">
        <f aca="false">IPMT($F$1/12,A259,360,$J$3)*-1</f>
        <v>513.574488419643</v>
      </c>
      <c r="G259" s="3" t="n">
        <f aca="false">PPMT($F$1/12,A259,360,$J$3)*-1</f>
        <v>610.121425937997</v>
      </c>
      <c r="H259" s="17" t="n">
        <f aca="false">H258+F259</f>
        <v>5840.58442367544</v>
      </c>
      <c r="I259" s="17" t="n">
        <f aca="false">I258+G259</f>
        <v>81468.7805539988</v>
      </c>
      <c r="J259" s="3" t="n">
        <f aca="false">J258-G259</f>
        <v>87431.2194460013</v>
      </c>
      <c r="M259" s="18" t="n">
        <f aca="false">M258-G259-L259</f>
        <v>87431.2194460013</v>
      </c>
    </row>
    <row r="260" customFormat="false" ht="12.75" hidden="false" customHeight="false" outlineLevel="0" collapsed="false">
      <c r="A260" s="1" t="n">
        <v>257</v>
      </c>
      <c r="B260" s="1" t="n">
        <f aca="false">(E260-$B$2-180)/365</f>
        <v>53.213698630137</v>
      </c>
      <c r="C260" s="1" t="n">
        <f aca="false">(E260-$C$2-180)/365</f>
        <v>28.1945205479452</v>
      </c>
      <c r="D260" s="1" t="n">
        <f aca="false">(E260-$D$2-180)/365</f>
        <v>25.3561643835616</v>
      </c>
      <c r="E260" s="2" t="n">
        <v>44166</v>
      </c>
      <c r="F260" s="3" t="n">
        <f aca="false">IPMT($F$1/12,A260,360,$J$3)*-1</f>
        <v>510.015446768339</v>
      </c>
      <c r="G260" s="3" t="n">
        <f aca="false">PPMT($F$1/12,A260,360,$J$3)*-1</f>
        <v>613.680467589302</v>
      </c>
      <c r="H260" s="17" t="n">
        <f aca="false">H259+F260</f>
        <v>6350.59987044378</v>
      </c>
      <c r="I260" s="17" t="n">
        <f aca="false">I259+G260</f>
        <v>82082.4610215881</v>
      </c>
      <c r="J260" s="3" t="n">
        <f aca="false">J259-G260</f>
        <v>86817.538978412</v>
      </c>
      <c r="M260" s="18" t="n">
        <f aca="false">M259-G260-L260</f>
        <v>86817.538978412</v>
      </c>
    </row>
    <row r="261" customFormat="false" ht="12.75" hidden="false" customHeight="false" outlineLevel="0" collapsed="false">
      <c r="A261" s="1" t="n">
        <v>258</v>
      </c>
      <c r="B261" s="1" t="n">
        <f aca="false">(E261-$B$2-180)/365</f>
        <v>53.2986301369863</v>
      </c>
      <c r="C261" s="1" t="n">
        <f aca="false">(E261-$C$2-180)/365</f>
        <v>28.2794520547945</v>
      </c>
      <c r="D261" s="1" t="n">
        <f aca="false">(E261-$D$2-180)/365</f>
        <v>25.441095890411</v>
      </c>
      <c r="E261" s="2" t="n">
        <v>44197</v>
      </c>
      <c r="F261" s="3" t="n">
        <f aca="false">IPMT($F$1/12,A261,360,$J$3)*-1</f>
        <v>506.435644040734</v>
      </c>
      <c r="G261" s="3" t="n">
        <f aca="false">PPMT($F$1/12,A261,360,$J$3)*-1</f>
        <v>617.260270316907</v>
      </c>
      <c r="H261" s="17" t="n">
        <f aca="false">F261</f>
        <v>506.435644040734</v>
      </c>
      <c r="I261" s="17" t="n">
        <f aca="false">I260+G261</f>
        <v>82699.721291905</v>
      </c>
      <c r="J261" s="3" t="n">
        <f aca="false">J260-G261</f>
        <v>86200.2787080951</v>
      </c>
      <c r="M261" s="18" t="n">
        <f aca="false">M260-G261-L261</f>
        <v>86200.2787080951</v>
      </c>
    </row>
    <row r="262" customFormat="false" ht="12.75" hidden="false" customHeight="false" outlineLevel="0" collapsed="false">
      <c r="A262" s="1" t="n">
        <v>259</v>
      </c>
      <c r="B262" s="1" t="n">
        <f aca="false">(E262-$B$2-180)/365</f>
        <v>53.3835616438356</v>
      </c>
      <c r="C262" s="1" t="n">
        <f aca="false">(E262-$C$2-180)/365</f>
        <v>28.3643835616438</v>
      </c>
      <c r="D262" s="1" t="n">
        <f aca="false">(E262-$D$2-180)/365</f>
        <v>25.5260273972603</v>
      </c>
      <c r="E262" s="2" t="n">
        <v>44228</v>
      </c>
      <c r="F262" s="3" t="n">
        <f aca="false">IPMT($F$1/12,A262,360,$J$3)*-1</f>
        <v>502.834959130552</v>
      </c>
      <c r="G262" s="3" t="n">
        <f aca="false">PPMT($F$1/12,A262,360,$J$3)*-1</f>
        <v>620.860955227089</v>
      </c>
      <c r="H262" s="17" t="n">
        <f aca="false">H261+F262</f>
        <v>1009.27060317129</v>
      </c>
      <c r="I262" s="17" t="n">
        <f aca="false">I261+G262</f>
        <v>83320.5822471321</v>
      </c>
      <c r="J262" s="3" t="n">
        <f aca="false">J261-G262</f>
        <v>85579.417752868</v>
      </c>
      <c r="M262" s="18" t="n">
        <f aca="false">M261-G262-L262</f>
        <v>85579.417752868</v>
      </c>
    </row>
    <row r="263" customFormat="false" ht="12.75" hidden="false" customHeight="false" outlineLevel="0" collapsed="false">
      <c r="A263" s="1" t="n">
        <v>260</v>
      </c>
      <c r="B263" s="1" t="n">
        <f aca="false">(E263-$B$2-180)/365</f>
        <v>53.4602739726027</v>
      </c>
      <c r="C263" s="1" t="n">
        <f aca="false">(E263-$C$2-180)/365</f>
        <v>28.441095890411</v>
      </c>
      <c r="D263" s="1" t="n">
        <f aca="false">(E263-$D$2-180)/365</f>
        <v>25.6027397260274</v>
      </c>
      <c r="E263" s="2" t="n">
        <v>44256</v>
      </c>
      <c r="F263" s="3" t="n">
        <f aca="false">IPMT($F$1/12,A263,360,$J$3)*-1</f>
        <v>499.21327022506</v>
      </c>
      <c r="G263" s="3" t="n">
        <f aca="false">PPMT($F$1/12,A263,360,$J$3)*-1</f>
        <v>624.48264413258</v>
      </c>
      <c r="H263" s="17" t="n">
        <f aca="false">H262+F263</f>
        <v>1508.48387339635</v>
      </c>
      <c r="I263" s="17" t="n">
        <f aca="false">I262+G263</f>
        <v>83945.0648912647</v>
      </c>
      <c r="J263" s="3" t="n">
        <f aca="false">J262-G263</f>
        <v>84954.9351087354</v>
      </c>
      <c r="M263" s="18" t="n">
        <f aca="false">M262-G263-L263</f>
        <v>84954.9351087354</v>
      </c>
    </row>
    <row r="264" customFormat="false" ht="12.75" hidden="false" customHeight="false" outlineLevel="0" collapsed="false">
      <c r="A264" s="1" t="n">
        <v>261</v>
      </c>
      <c r="B264" s="1" t="n">
        <f aca="false">(E264-$B$2-180)/365</f>
        <v>53.5452054794521</v>
      </c>
      <c r="C264" s="1" t="n">
        <f aca="false">(E264-$C$2-180)/365</f>
        <v>28.5260273972603</v>
      </c>
      <c r="D264" s="1" t="n">
        <f aca="false">(E264-$D$2-180)/365</f>
        <v>25.6876712328767</v>
      </c>
      <c r="E264" s="2" t="n">
        <v>44287</v>
      </c>
      <c r="F264" s="3" t="n">
        <f aca="false">IPMT($F$1/12,A264,360,$J$3)*-1</f>
        <v>495.570454800954</v>
      </c>
      <c r="G264" s="3" t="n">
        <f aca="false">PPMT($F$1/12,A264,360,$J$3)*-1</f>
        <v>628.125459556687</v>
      </c>
      <c r="H264" s="17" t="n">
        <f aca="false">H263+F264</f>
        <v>2004.0543281973</v>
      </c>
      <c r="I264" s="17" t="n">
        <f aca="false">I263+G264</f>
        <v>84573.1903508214</v>
      </c>
      <c r="J264" s="3" t="n">
        <f aca="false">J263-G264</f>
        <v>84326.8096491787</v>
      </c>
      <c r="M264" s="18" t="n">
        <f aca="false">M263-G264-L264</f>
        <v>84326.8096491787</v>
      </c>
    </row>
    <row r="265" customFormat="false" ht="12.75" hidden="false" customHeight="false" outlineLevel="0" collapsed="false">
      <c r="A265" s="1" t="n">
        <v>262</v>
      </c>
      <c r="B265" s="1" t="n">
        <f aca="false">(E265-$B$2-180)/365</f>
        <v>53.627397260274</v>
      </c>
      <c r="C265" s="1" t="n">
        <f aca="false">(E265-$C$2-180)/365</f>
        <v>28.6082191780822</v>
      </c>
      <c r="D265" s="1" t="n">
        <f aca="false">(E265-$D$2-180)/365</f>
        <v>25.7698630136986</v>
      </c>
      <c r="E265" s="2" t="n">
        <v>44317</v>
      </c>
      <c r="F265" s="3" t="n">
        <f aca="false">IPMT($F$1/12,A265,360,$J$3)*-1</f>
        <v>491.906389620207</v>
      </c>
      <c r="G265" s="3" t="n">
        <f aca="false">PPMT($F$1/12,A265,360,$J$3)*-1</f>
        <v>631.789524737434</v>
      </c>
      <c r="H265" s="17" t="n">
        <f aca="false">H264+F265</f>
        <v>2495.96071781751</v>
      </c>
      <c r="I265" s="17" t="n">
        <f aca="false">I264+G265</f>
        <v>85204.9798755588</v>
      </c>
      <c r="J265" s="3" t="n">
        <f aca="false">J264-G265</f>
        <v>83695.0201244413</v>
      </c>
      <c r="M265" s="18" t="n">
        <f aca="false">M264-G265-L265</f>
        <v>83695.0201244413</v>
      </c>
    </row>
    <row r="266" customFormat="false" ht="12.75" hidden="false" customHeight="false" outlineLevel="0" collapsed="false">
      <c r="A266" s="1" t="n">
        <v>263</v>
      </c>
      <c r="B266" s="1" t="n">
        <f aca="false">(E266-$B$2-180)/365</f>
        <v>53.7123287671233</v>
      </c>
      <c r="C266" s="1" t="n">
        <f aca="false">(E266-$C$2-180)/365</f>
        <v>28.6931506849315</v>
      </c>
      <c r="D266" s="1" t="n">
        <f aca="false">(E266-$D$2-180)/365</f>
        <v>25.8547945205479</v>
      </c>
      <c r="E266" s="2" t="n">
        <v>44348</v>
      </c>
      <c r="F266" s="3" t="n">
        <f aca="false">IPMT($F$1/12,A266,360,$J$3)*-1</f>
        <v>488.220950725905</v>
      </c>
      <c r="G266" s="3" t="n">
        <f aca="false">PPMT($F$1/12,A266,360,$J$3)*-1</f>
        <v>635.474963631735</v>
      </c>
      <c r="H266" s="17" t="n">
        <f aca="false">H265+F266</f>
        <v>2984.18166854341</v>
      </c>
      <c r="I266" s="17" t="n">
        <f aca="false">I265+G266</f>
        <v>85840.4548391905</v>
      </c>
      <c r="J266" s="3" t="n">
        <f aca="false">J265-G266</f>
        <v>83059.5451608096</v>
      </c>
      <c r="M266" s="18" t="n">
        <f aca="false">M265-G266-L266</f>
        <v>83059.5451608096</v>
      </c>
    </row>
    <row r="267" customFormat="false" ht="12.75" hidden="false" customHeight="false" outlineLevel="0" collapsed="false">
      <c r="A267" s="1" t="n">
        <v>264</v>
      </c>
      <c r="B267" s="1" t="n">
        <f aca="false">(E267-$B$2-180)/365</f>
        <v>53.7945205479452</v>
      </c>
      <c r="C267" s="1" t="n">
        <f aca="false">(E267-$C$2-180)/365</f>
        <v>28.7753424657534</v>
      </c>
      <c r="D267" s="1" t="n">
        <f aca="false">(E267-$D$2-180)/365</f>
        <v>25.9369863013699</v>
      </c>
      <c r="E267" s="2" t="n">
        <v>44378</v>
      </c>
      <c r="F267" s="3" t="n">
        <f aca="false">IPMT($F$1/12,A267,360,$J$3)*-1</f>
        <v>484.514013438053</v>
      </c>
      <c r="G267" s="3" t="n">
        <f aca="false">PPMT($F$1/12,A267,360,$J$3)*-1</f>
        <v>639.181900919587</v>
      </c>
      <c r="H267" s="17" t="n">
        <f aca="false">H266+F267</f>
        <v>3468.69568198147</v>
      </c>
      <c r="I267" s="17" t="n">
        <f aca="false">I266+G267</f>
        <v>86479.6367401101</v>
      </c>
      <c r="J267" s="3" t="n">
        <f aca="false">J266-G267</f>
        <v>82420.36325989</v>
      </c>
      <c r="M267" s="18" t="n">
        <f aca="false">M266-G267-L267</f>
        <v>82420.36325989</v>
      </c>
    </row>
    <row r="268" customFormat="false" ht="12.75" hidden="false" customHeight="false" outlineLevel="0" collapsed="false">
      <c r="A268" s="1" t="n">
        <v>265</v>
      </c>
      <c r="B268" s="1" t="n">
        <f aca="false">(E268-$B$2-180)/365</f>
        <v>53.8794520547945</v>
      </c>
      <c r="C268" s="1" t="n">
        <f aca="false">(E268-$C$2-180)/365</f>
        <v>28.8602739726027</v>
      </c>
      <c r="D268" s="1" t="n">
        <f aca="false">(E268-$D$2-180)/365</f>
        <v>26.0219178082192</v>
      </c>
      <c r="E268" s="2" t="n">
        <v>44409</v>
      </c>
      <c r="F268" s="3" t="n">
        <f aca="false">IPMT($F$1/12,A268,360,$J$3)*-1</f>
        <v>480.785452349355</v>
      </c>
      <c r="G268" s="3" t="n">
        <f aca="false">PPMT($F$1/12,A268,360,$J$3)*-1</f>
        <v>642.910462008285</v>
      </c>
      <c r="H268" s="17" t="n">
        <f aca="false">H267+F268</f>
        <v>3949.48113433082</v>
      </c>
      <c r="I268" s="17" t="n">
        <f aca="false">I267+G268</f>
        <v>87122.5472021184</v>
      </c>
      <c r="J268" s="3" t="n">
        <f aca="false">J267-G268</f>
        <v>81777.4527978817</v>
      </c>
      <c r="M268" s="18" t="n">
        <f aca="false">M267-G268-L268</f>
        <v>81777.4527978817</v>
      </c>
    </row>
    <row r="269" customFormat="false" ht="12.75" hidden="false" customHeight="false" outlineLevel="0" collapsed="false">
      <c r="A269" s="1" t="n">
        <v>266</v>
      </c>
      <c r="B269" s="1" t="n">
        <f aca="false">(E269-$B$2-180)/365</f>
        <v>53.9643835616438</v>
      </c>
      <c r="C269" s="1" t="n">
        <f aca="false">(E269-$C$2-180)/365</f>
        <v>28.9452054794521</v>
      </c>
      <c r="D269" s="1" t="n">
        <f aca="false">(E269-$D$2-180)/365</f>
        <v>26.1068493150685</v>
      </c>
      <c r="E269" s="2" t="n">
        <v>44440</v>
      </c>
      <c r="F269" s="3" t="n">
        <f aca="false">IPMT($F$1/12,A269,360,$J$3)*-1</f>
        <v>477.035141320974</v>
      </c>
      <c r="G269" s="3" t="n">
        <f aca="false">PPMT($F$1/12,A269,360,$J$3)*-1</f>
        <v>646.660773036667</v>
      </c>
      <c r="H269" s="17" t="n">
        <f aca="false">H268+F269</f>
        <v>4426.51627565179</v>
      </c>
      <c r="I269" s="17" t="n">
        <f aca="false">I268+G269</f>
        <v>87769.2079751551</v>
      </c>
      <c r="J269" s="3" t="n">
        <f aca="false">J268-G269</f>
        <v>81130.792024845</v>
      </c>
      <c r="M269" s="18" t="n">
        <f aca="false">M268-G269-L269</f>
        <v>81130.792024845</v>
      </c>
    </row>
    <row r="270" customFormat="false" ht="12.75" hidden="false" customHeight="false" outlineLevel="0" collapsed="false">
      <c r="A270" s="1" t="n">
        <v>267</v>
      </c>
      <c r="B270" s="1" t="n">
        <f aca="false">(E270-$B$2-180)/365</f>
        <v>54.0465753424658</v>
      </c>
      <c r="C270" s="1" t="n">
        <f aca="false">(E270-$C$2-180)/365</f>
        <v>29.027397260274</v>
      </c>
      <c r="D270" s="1" t="n">
        <f aca="false">(E270-$D$2-180)/365</f>
        <v>26.1890410958904</v>
      </c>
      <c r="E270" s="2" t="n">
        <v>44470</v>
      </c>
      <c r="F270" s="3" t="n">
        <f aca="false">IPMT($F$1/12,A270,360,$J$3)*-1</f>
        <v>473.26295347826</v>
      </c>
      <c r="G270" s="3" t="n">
        <f aca="false">PPMT($F$1/12,A270,360,$J$3)*-1</f>
        <v>650.432960879381</v>
      </c>
      <c r="H270" s="17" t="n">
        <f aca="false">H269+F270</f>
        <v>4899.77922913005</v>
      </c>
      <c r="I270" s="17" t="n">
        <f aca="false">I269+G270</f>
        <v>88419.6409360344</v>
      </c>
      <c r="J270" s="3" t="n">
        <f aca="false">J269-G270</f>
        <v>80480.3590639657</v>
      </c>
      <c r="M270" s="18" t="n">
        <f aca="false">M269-G270-L270</f>
        <v>80480.3590639657</v>
      </c>
    </row>
    <row r="271" customFormat="false" ht="12.75" hidden="false" customHeight="false" outlineLevel="0" collapsed="false">
      <c r="A271" s="1" t="n">
        <v>268</v>
      </c>
      <c r="B271" s="1" t="n">
        <f aca="false">(E271-$B$2-180)/365</f>
        <v>54.1315068493151</v>
      </c>
      <c r="C271" s="1" t="n">
        <f aca="false">(E271-$C$2-180)/365</f>
        <v>29.1123287671233</v>
      </c>
      <c r="D271" s="1" t="n">
        <f aca="false">(E271-$D$2-180)/365</f>
        <v>26.2739726027397</v>
      </c>
      <c r="E271" s="2" t="n">
        <v>44501</v>
      </c>
      <c r="F271" s="3" t="n">
        <f aca="false">IPMT($F$1/12,A271,360,$J$3)*-1</f>
        <v>469.468761206464</v>
      </c>
      <c r="G271" s="3" t="n">
        <f aca="false">PPMT($F$1/12,A271,360,$J$3)*-1</f>
        <v>654.227153151177</v>
      </c>
      <c r="H271" s="17" t="n">
        <f aca="false">H270+F271</f>
        <v>5369.24799033652</v>
      </c>
      <c r="I271" s="17" t="n">
        <f aca="false">I270+G271</f>
        <v>89073.8680891856</v>
      </c>
      <c r="J271" s="3" t="n">
        <f aca="false">J270-G271</f>
        <v>79826.1319108145</v>
      </c>
      <c r="M271" s="18" t="n">
        <f aca="false">M270-G271-L271</f>
        <v>79826.1319108145</v>
      </c>
    </row>
    <row r="272" customFormat="false" ht="12.75" hidden="false" customHeight="false" outlineLevel="0" collapsed="false">
      <c r="A272" s="1" t="n">
        <v>269</v>
      </c>
      <c r="B272" s="1" t="n">
        <f aca="false">(E272-$B$2-180)/365</f>
        <v>54.213698630137</v>
      </c>
      <c r="C272" s="1" t="n">
        <f aca="false">(E272-$C$2-180)/365</f>
        <v>29.1945205479452</v>
      </c>
      <c r="D272" s="1" t="n">
        <f aca="false">(E272-$D$2-180)/365</f>
        <v>26.3561643835616</v>
      </c>
      <c r="E272" s="2" t="n">
        <v>44531</v>
      </c>
      <c r="F272" s="3" t="n">
        <f aca="false">IPMT($F$1/12,A272,360,$J$3)*-1</f>
        <v>465.652436146415</v>
      </c>
      <c r="G272" s="3" t="n">
        <f aca="false">PPMT($F$1/12,A272,360,$J$3)*-1</f>
        <v>658.043478211226</v>
      </c>
      <c r="H272" s="17" t="n">
        <f aca="false">H271+F272</f>
        <v>5834.90042648293</v>
      </c>
      <c r="I272" s="17" t="n">
        <f aca="false">I271+G272</f>
        <v>89731.9115673969</v>
      </c>
      <c r="J272" s="3" t="n">
        <f aca="false">J271-G272</f>
        <v>79168.0884326032</v>
      </c>
      <c r="M272" s="18" t="n">
        <f aca="false">M271-G272-L272</f>
        <v>79168.0884326032</v>
      </c>
    </row>
    <row r="273" customFormat="false" ht="12.75" hidden="false" customHeight="false" outlineLevel="0" collapsed="false">
      <c r="A273" s="1" t="n">
        <v>270</v>
      </c>
      <c r="B273" s="1" t="n">
        <f aca="false">(E273-$B$2-180)/365</f>
        <v>54.2986301369863</v>
      </c>
      <c r="C273" s="1" t="n">
        <f aca="false">(E273-$C$2-180)/365</f>
        <v>29.2794520547945</v>
      </c>
      <c r="D273" s="1" t="n">
        <f aca="false">(E273-$D$2-180)/365</f>
        <v>26.441095890411</v>
      </c>
      <c r="E273" s="2" t="n">
        <v>44562</v>
      </c>
      <c r="F273" s="3" t="n">
        <f aca="false">IPMT($F$1/12,A273,360,$J$3)*-1</f>
        <v>461.813849190182</v>
      </c>
      <c r="G273" s="3" t="n">
        <f aca="false">PPMT($F$1/12,A273,360,$J$3)*-1</f>
        <v>661.882065167458</v>
      </c>
      <c r="H273" s="17" t="n">
        <f aca="false">F273</f>
        <v>461.813849190182</v>
      </c>
      <c r="I273" s="17" t="n">
        <f aca="false">I272+G273</f>
        <v>90393.7936325643</v>
      </c>
      <c r="J273" s="3" t="n">
        <f aca="false">J272-G273</f>
        <v>78506.2063674358</v>
      </c>
      <c r="M273" s="18" t="n">
        <f aca="false">M272-G273-L273</f>
        <v>78506.2063674358</v>
      </c>
    </row>
    <row r="274" customFormat="false" ht="12.75" hidden="false" customHeight="false" outlineLevel="0" collapsed="false">
      <c r="A274" s="1" t="n">
        <v>271</v>
      </c>
      <c r="B274" s="1" t="n">
        <f aca="false">(E274-$B$2-180)/365</f>
        <v>54.3835616438356</v>
      </c>
      <c r="C274" s="1" t="n">
        <f aca="false">(E274-$C$2-180)/365</f>
        <v>29.3643835616438</v>
      </c>
      <c r="D274" s="1" t="n">
        <f aca="false">(E274-$D$2-180)/365</f>
        <v>26.5260273972603</v>
      </c>
      <c r="E274" s="2" t="n">
        <v>44593</v>
      </c>
      <c r="F274" s="3" t="n">
        <f aca="false">IPMT($F$1/12,A274,360,$J$3)*-1</f>
        <v>457.952870476706</v>
      </c>
      <c r="G274" s="3" t="n">
        <f aca="false">PPMT($F$1/12,A274,360,$J$3)*-1</f>
        <v>665.743043880934</v>
      </c>
      <c r="H274" s="17" t="n">
        <f aca="false">H273+F274</f>
        <v>919.766719666889</v>
      </c>
      <c r="I274" s="17" t="n">
        <f aca="false">I273+G274</f>
        <v>91059.5366764453</v>
      </c>
      <c r="J274" s="3" t="n">
        <f aca="false">J273-G274</f>
        <v>77840.4633235548</v>
      </c>
      <c r="M274" s="18" t="n">
        <f aca="false">M273-G274-L274</f>
        <v>77840.4633235548</v>
      </c>
    </row>
    <row r="275" customFormat="false" ht="12.75" hidden="false" customHeight="false" outlineLevel="0" collapsed="false">
      <c r="A275" s="1" t="n">
        <v>272</v>
      </c>
      <c r="B275" s="1" t="n">
        <f aca="false">(E275-$B$2-180)/365</f>
        <v>54.4602739726027</v>
      </c>
      <c r="C275" s="1" t="n">
        <f aca="false">(E275-$C$2-180)/365</f>
        <v>29.441095890411</v>
      </c>
      <c r="D275" s="1" t="n">
        <f aca="false">(E275-$D$2-180)/365</f>
        <v>26.6027397260274</v>
      </c>
      <c r="E275" s="2" t="n">
        <v>44621</v>
      </c>
      <c r="F275" s="3" t="n">
        <f aca="false">IPMT($F$1/12,A275,360,$J$3)*-1</f>
        <v>454.0693693874</v>
      </c>
      <c r="G275" s="3" t="n">
        <f aca="false">PPMT($F$1/12,A275,360,$J$3)*-1</f>
        <v>669.62654497024</v>
      </c>
      <c r="H275" s="17" t="n">
        <f aca="false">H274+F275</f>
        <v>1373.83608905429</v>
      </c>
      <c r="I275" s="17" t="n">
        <f aca="false">I274+G275</f>
        <v>91729.1632214155</v>
      </c>
      <c r="J275" s="3" t="n">
        <f aca="false">J274-G275</f>
        <v>77170.8367785846</v>
      </c>
      <c r="M275" s="18" t="n">
        <f aca="false">M274-G275-L275</f>
        <v>77170.8367785846</v>
      </c>
    </row>
    <row r="276" customFormat="false" ht="12.75" hidden="false" customHeight="false" outlineLevel="0" collapsed="false">
      <c r="A276" s="1" t="n">
        <v>273</v>
      </c>
      <c r="B276" s="1" t="n">
        <f aca="false">(E276-$B$2-180)/365</f>
        <v>54.5452054794521</v>
      </c>
      <c r="C276" s="1" t="n">
        <f aca="false">(E276-$C$2-180)/365</f>
        <v>29.5260273972603</v>
      </c>
      <c r="D276" s="1" t="n">
        <f aca="false">(E276-$D$2-180)/365</f>
        <v>26.6876712328767</v>
      </c>
      <c r="E276" s="2" t="n">
        <v>44652</v>
      </c>
      <c r="F276" s="3" t="n">
        <f aca="false">IPMT($F$1/12,A276,360,$J$3)*-1</f>
        <v>450.163214541741</v>
      </c>
      <c r="G276" s="3" t="n">
        <f aca="false">PPMT($F$1/12,A276,360,$J$3)*-1</f>
        <v>673.5326998159</v>
      </c>
      <c r="H276" s="17" t="n">
        <f aca="false">H275+F276</f>
        <v>1823.99930359603</v>
      </c>
      <c r="I276" s="17" t="n">
        <f aca="false">I275+G276</f>
        <v>92402.6959212314</v>
      </c>
      <c r="J276" s="3" t="n">
        <f aca="false">J275-G276</f>
        <v>76497.3040787687</v>
      </c>
      <c r="M276" s="18" t="n">
        <f aca="false">M275-G276-L276</f>
        <v>76497.3040787687</v>
      </c>
    </row>
    <row r="277" customFormat="false" ht="12.75" hidden="false" customHeight="false" outlineLevel="0" collapsed="false">
      <c r="A277" s="1" t="n">
        <v>274</v>
      </c>
      <c r="B277" s="1" t="n">
        <f aca="false">(E277-$B$2-180)/365</f>
        <v>54.627397260274</v>
      </c>
      <c r="C277" s="1" t="n">
        <f aca="false">(E277-$C$2-180)/365</f>
        <v>29.6082191780822</v>
      </c>
      <c r="D277" s="1" t="n">
        <f aca="false">(E277-$D$2-180)/365</f>
        <v>26.7698630136986</v>
      </c>
      <c r="E277" s="2" t="n">
        <v>44682</v>
      </c>
      <c r="F277" s="3" t="n">
        <f aca="false">IPMT($F$1/12,A277,360,$J$3)*-1</f>
        <v>446.234273792815</v>
      </c>
      <c r="G277" s="3" t="n">
        <f aca="false">PPMT($F$1/12,A277,360,$J$3)*-1</f>
        <v>677.461640564826</v>
      </c>
      <c r="H277" s="17" t="n">
        <f aca="false">H276+F277</f>
        <v>2270.23357738884</v>
      </c>
      <c r="I277" s="17" t="n">
        <f aca="false">I276+G277</f>
        <v>93080.1575617962</v>
      </c>
      <c r="J277" s="3" t="n">
        <f aca="false">J276-G277</f>
        <v>75819.8424382039</v>
      </c>
      <c r="M277" s="18" t="n">
        <f aca="false">M276-G277-L277</f>
        <v>75819.8424382039</v>
      </c>
    </row>
    <row r="278" customFormat="false" ht="12.75" hidden="false" customHeight="false" outlineLevel="0" collapsed="false">
      <c r="A278" s="1" t="n">
        <v>275</v>
      </c>
      <c r="B278" s="1" t="n">
        <f aca="false">(E278-$B$2-180)/365</f>
        <v>54.7123287671233</v>
      </c>
      <c r="C278" s="1" t="n">
        <f aca="false">(E278-$C$2-180)/365</f>
        <v>29.6931506849315</v>
      </c>
      <c r="D278" s="1" t="n">
        <f aca="false">(E278-$D$2-180)/365</f>
        <v>26.8547945205479</v>
      </c>
      <c r="E278" s="2" t="n">
        <v>44713</v>
      </c>
      <c r="F278" s="3" t="n">
        <f aca="false">IPMT($F$1/12,A278,360,$J$3)*-1</f>
        <v>442.282414222853</v>
      </c>
      <c r="G278" s="3" t="n">
        <f aca="false">PPMT($F$1/12,A278,360,$J$3)*-1</f>
        <v>681.413500134787</v>
      </c>
      <c r="H278" s="17" t="n">
        <f aca="false">H277+F278</f>
        <v>2712.5159916117</v>
      </c>
      <c r="I278" s="17" t="n">
        <f aca="false">I277+G278</f>
        <v>93761.571061931</v>
      </c>
      <c r="J278" s="3" t="n">
        <f aca="false">J277-G278</f>
        <v>75138.4289380691</v>
      </c>
      <c r="M278" s="18" t="n">
        <f aca="false">M277-G278-L278</f>
        <v>75138.4289380691</v>
      </c>
    </row>
    <row r="279" customFormat="false" ht="12.75" hidden="false" customHeight="false" outlineLevel="0" collapsed="false">
      <c r="A279" s="1" t="n">
        <v>276</v>
      </c>
      <c r="B279" s="1" t="n">
        <f aca="false">(E279-$B$2-180)/365</f>
        <v>54.7945205479452</v>
      </c>
      <c r="C279" s="1" t="n">
        <f aca="false">(E279-$C$2-180)/365</f>
        <v>29.7753424657534</v>
      </c>
      <c r="D279" s="1" t="n">
        <f aca="false">(E279-$D$2-180)/365</f>
        <v>26.9369863013699</v>
      </c>
      <c r="E279" s="2" t="n">
        <v>44743</v>
      </c>
      <c r="F279" s="3" t="n">
        <f aca="false">IPMT($F$1/12,A279,360,$J$3)*-1</f>
        <v>438.307502138733</v>
      </c>
      <c r="G279" s="3" t="n">
        <f aca="false">PPMT($F$1/12,A279,360,$J$3)*-1</f>
        <v>685.388412218907</v>
      </c>
      <c r="H279" s="17" t="n">
        <f aca="false">H278+F279</f>
        <v>3150.82349375043</v>
      </c>
      <c r="I279" s="17" t="n">
        <f aca="false">I278+G279</f>
        <v>94446.9594741499</v>
      </c>
      <c r="J279" s="3" t="n">
        <f aca="false">J278-G279</f>
        <v>74453.0405258502</v>
      </c>
      <c r="M279" s="18" t="n">
        <f aca="false">M278-G279-L279</f>
        <v>74453.0405258502</v>
      </c>
    </row>
    <row r="280" customFormat="false" ht="12.75" hidden="false" customHeight="false" outlineLevel="0" collapsed="false">
      <c r="A280" s="1" t="n">
        <v>277</v>
      </c>
      <c r="B280" s="1" t="n">
        <f aca="false">(E280-$B$2-180)/365</f>
        <v>54.8794520547945</v>
      </c>
      <c r="C280" s="1" t="n">
        <f aca="false">(E280-$C$2-180)/365</f>
        <v>29.8602739726027</v>
      </c>
      <c r="D280" s="1" t="n">
        <f aca="false">(E280-$D$2-180)/365</f>
        <v>27.0219178082192</v>
      </c>
      <c r="E280" s="2" t="n">
        <v>44774</v>
      </c>
      <c r="F280" s="3" t="n">
        <f aca="false">IPMT($F$1/12,A280,360,$J$3)*-1</f>
        <v>434.309403067456</v>
      </c>
      <c r="G280" s="3" t="n">
        <f aca="false">PPMT($F$1/12,A280,360,$J$3)*-1</f>
        <v>689.386511290184</v>
      </c>
      <c r="H280" s="17" t="n">
        <f aca="false">H279+F280</f>
        <v>3585.13289681789</v>
      </c>
      <c r="I280" s="17" t="n">
        <f aca="false">I279+G280</f>
        <v>95136.3459854401</v>
      </c>
      <c r="J280" s="3" t="n">
        <f aca="false">J279-G280</f>
        <v>73763.65401456</v>
      </c>
      <c r="M280" s="18" t="n">
        <f aca="false">M279-G280-L280</f>
        <v>73763.65401456</v>
      </c>
    </row>
    <row r="281" customFormat="false" ht="12.75" hidden="false" customHeight="false" outlineLevel="0" collapsed="false">
      <c r="A281" s="1" t="n">
        <v>278</v>
      </c>
      <c r="B281" s="1" t="n">
        <f aca="false">(E281-$B$2-180)/365</f>
        <v>54.9643835616438</v>
      </c>
      <c r="C281" s="1" t="n">
        <f aca="false">(E281-$C$2-180)/365</f>
        <v>29.9452054794521</v>
      </c>
      <c r="D281" s="1" t="n">
        <f aca="false">(E281-$D$2-180)/365</f>
        <v>27.1068493150685</v>
      </c>
      <c r="E281" s="2" t="n">
        <v>44805</v>
      </c>
      <c r="F281" s="3" t="n">
        <f aca="false">IPMT($F$1/12,A281,360,$J$3)*-1</f>
        <v>430.287981751597</v>
      </c>
      <c r="G281" s="3" t="n">
        <f aca="false">PPMT($F$1/12,A281,360,$J$3)*-1</f>
        <v>693.407932606043</v>
      </c>
      <c r="H281" s="17" t="n">
        <f aca="false">H280+F281</f>
        <v>4015.42087856948</v>
      </c>
      <c r="I281" s="17" t="n">
        <f aca="false">I280+G281</f>
        <v>95829.7539180461</v>
      </c>
      <c r="J281" s="3" t="n">
        <f aca="false">J280-G281</f>
        <v>73070.246081954</v>
      </c>
      <c r="M281" s="18" t="n">
        <f aca="false">M280-G281-L281</f>
        <v>73070.246081954</v>
      </c>
    </row>
    <row r="282" customFormat="false" ht="12.75" hidden="false" customHeight="false" outlineLevel="0" collapsed="false">
      <c r="A282" s="1" t="n">
        <v>279</v>
      </c>
      <c r="B282" s="1" t="n">
        <f aca="false">(E282-$B$2-180)/365</f>
        <v>55.0465753424658</v>
      </c>
      <c r="C282" s="1" t="n">
        <f aca="false">(E282-$C$2-180)/365</f>
        <v>30.027397260274</v>
      </c>
      <c r="D282" s="1" t="n">
        <f aca="false">(E282-$D$2-180)/365</f>
        <v>27.1890410958904</v>
      </c>
      <c r="E282" s="2" t="n">
        <v>44835</v>
      </c>
      <c r="F282" s="3" t="n">
        <f aca="false">IPMT($F$1/12,A282,360,$J$3)*-1</f>
        <v>426.243102144729</v>
      </c>
      <c r="G282" s="3" t="n">
        <f aca="false">PPMT($F$1/12,A282,360,$J$3)*-1</f>
        <v>697.452812212912</v>
      </c>
      <c r="H282" s="17" t="n">
        <f aca="false">H281+F282</f>
        <v>4441.66398071421</v>
      </c>
      <c r="I282" s="17" t="n">
        <f aca="false">I281+G282</f>
        <v>96527.206730259</v>
      </c>
      <c r="J282" s="3" t="n">
        <f aca="false">J281-G282</f>
        <v>72372.793269741</v>
      </c>
      <c r="M282" s="18" t="n">
        <f aca="false">M281-G282-L282</f>
        <v>72372.793269741</v>
      </c>
    </row>
    <row r="283" customFormat="false" ht="12.75" hidden="false" customHeight="false" outlineLevel="0" collapsed="false">
      <c r="A283" s="1" t="n">
        <v>280</v>
      </c>
      <c r="B283" s="1" t="n">
        <f aca="false">(E283-$B$2-180)/365</f>
        <v>55.1315068493151</v>
      </c>
      <c r="C283" s="1" t="n">
        <f aca="false">(E283-$C$2-180)/365</f>
        <v>30.1123287671233</v>
      </c>
      <c r="D283" s="1" t="n">
        <f aca="false">(E283-$D$2-180)/365</f>
        <v>27.2739726027397</v>
      </c>
      <c r="E283" s="2" t="n">
        <v>44866</v>
      </c>
      <c r="F283" s="3" t="n">
        <f aca="false">IPMT($F$1/12,A283,360,$J$3)*-1</f>
        <v>422.17462740682</v>
      </c>
      <c r="G283" s="3" t="n">
        <f aca="false">PPMT($F$1/12,A283,360,$J$3)*-1</f>
        <v>701.521286950821</v>
      </c>
      <c r="H283" s="17" t="n">
        <f aca="false">H282+F283</f>
        <v>4863.83860812103</v>
      </c>
      <c r="I283" s="17" t="n">
        <f aca="false">I282+G283</f>
        <v>97228.7280172099</v>
      </c>
      <c r="J283" s="3" t="n">
        <f aca="false">J282-G283</f>
        <v>71671.2719827902</v>
      </c>
      <c r="M283" s="18" t="n">
        <f aca="false">M282-G283-L283</f>
        <v>71671.2719827902</v>
      </c>
    </row>
    <row r="284" customFormat="false" ht="12.75" hidden="false" customHeight="false" outlineLevel="0" collapsed="false">
      <c r="A284" s="1" t="n">
        <v>281</v>
      </c>
      <c r="B284" s="1" t="n">
        <f aca="false">(E284-$B$2-180)/365</f>
        <v>55.213698630137</v>
      </c>
      <c r="C284" s="1" t="n">
        <f aca="false">(E284-$C$2-180)/365</f>
        <v>30.1945205479452</v>
      </c>
      <c r="D284" s="1" t="n">
        <f aca="false">(E284-$D$2-180)/365</f>
        <v>27.3561643835616</v>
      </c>
      <c r="E284" s="2" t="n">
        <v>44896</v>
      </c>
      <c r="F284" s="3" t="n">
        <f aca="false">IPMT($F$1/12,A284,360,$J$3)*-1</f>
        <v>418.082419899607</v>
      </c>
      <c r="G284" s="3" t="n">
        <f aca="false">PPMT($F$1/12,A284,360,$J$3)*-1</f>
        <v>705.613494458033</v>
      </c>
      <c r="H284" s="17" t="n">
        <f aca="false">H283+F284</f>
        <v>5281.92102802064</v>
      </c>
      <c r="I284" s="17" t="n">
        <f aca="false">I283+G284</f>
        <v>97934.3415116679</v>
      </c>
      <c r="J284" s="3" t="n">
        <f aca="false">J283-G284</f>
        <v>70965.6584883322</v>
      </c>
      <c r="M284" s="18" t="n">
        <f aca="false">M283-G284-L284</f>
        <v>70965.6584883322</v>
      </c>
    </row>
    <row r="285" customFormat="false" ht="12.75" hidden="false" customHeight="false" outlineLevel="0" collapsed="false">
      <c r="A285" s="1" t="n">
        <v>282</v>
      </c>
      <c r="B285" s="1" t="n">
        <f aca="false">(E285-$B$2-180)/365</f>
        <v>55.2986301369863</v>
      </c>
      <c r="C285" s="1" t="n">
        <f aca="false">(E285-$C$2-180)/365</f>
        <v>30.2794520547945</v>
      </c>
      <c r="D285" s="1" t="n">
        <f aca="false">(E285-$D$2-180)/365</f>
        <v>27.441095890411</v>
      </c>
      <c r="E285" s="2" t="n">
        <v>44927</v>
      </c>
      <c r="F285" s="3" t="n">
        <f aca="false">IPMT($F$1/12,A285,360,$J$3)*-1</f>
        <v>413.966341181935</v>
      </c>
      <c r="G285" s="3" t="n">
        <f aca="false">PPMT($F$1/12,A285,360,$J$3)*-1</f>
        <v>709.729573175705</v>
      </c>
      <c r="H285" s="17" t="n">
        <f aca="false">F285</f>
        <v>413.966341181935</v>
      </c>
      <c r="I285" s="17" t="n">
        <f aca="false">I284+G285</f>
        <v>98644.0710848436</v>
      </c>
      <c r="J285" s="3" t="n">
        <f aca="false">J284-G285</f>
        <v>70255.9289151565</v>
      </c>
      <c r="M285" s="18" t="n">
        <f aca="false">M284-G285-L285</f>
        <v>70255.9289151565</v>
      </c>
    </row>
    <row r="286" customFormat="false" ht="12.75" hidden="false" customHeight="false" outlineLevel="0" collapsed="false">
      <c r="A286" s="1" t="n">
        <v>283</v>
      </c>
      <c r="B286" s="1" t="n">
        <f aca="false">(E286-$B$2-180)/365</f>
        <v>55.3835616438356</v>
      </c>
      <c r="C286" s="1" t="n">
        <f aca="false">(E286-$C$2-180)/365</f>
        <v>30.3643835616438</v>
      </c>
      <c r="D286" s="1" t="n">
        <f aca="false">(E286-$D$2-180)/365</f>
        <v>27.5260273972603</v>
      </c>
      <c r="E286" s="2" t="n">
        <v>44958</v>
      </c>
      <c r="F286" s="3" t="n">
        <f aca="false">IPMT($F$1/12,A286,360,$J$3)*-1</f>
        <v>409.826252005076</v>
      </c>
      <c r="G286" s="3" t="n">
        <f aca="false">PPMT($F$1/12,A286,360,$J$3)*-1</f>
        <v>713.869662352565</v>
      </c>
      <c r="H286" s="17" t="n">
        <f aca="false">H285+F286</f>
        <v>823.792593187011</v>
      </c>
      <c r="I286" s="17" t="n">
        <f aca="false">I285+G286</f>
        <v>99357.9407471962</v>
      </c>
      <c r="J286" s="3" t="n">
        <f aca="false">J285-G286</f>
        <v>69542.0592528039</v>
      </c>
      <c r="M286" s="18" t="n">
        <f aca="false">M285-G286-L286</f>
        <v>69542.0592528039</v>
      </c>
    </row>
    <row r="287" customFormat="false" ht="12.75" hidden="false" customHeight="false" outlineLevel="0" collapsed="false">
      <c r="A287" s="1" t="n">
        <v>284</v>
      </c>
      <c r="B287" s="1" t="n">
        <f aca="false">(E287-$B$2-180)/365</f>
        <v>55.4602739726027</v>
      </c>
      <c r="C287" s="1" t="n">
        <f aca="false">(E287-$C$2-180)/365</f>
        <v>30.441095890411</v>
      </c>
      <c r="D287" s="1" t="n">
        <f aca="false">(E287-$D$2-180)/365</f>
        <v>27.6027397260274</v>
      </c>
      <c r="E287" s="2" t="n">
        <v>44986</v>
      </c>
      <c r="F287" s="3" t="n">
        <f aca="false">IPMT($F$1/12,A287,360,$J$3)*-1</f>
        <v>405.66201230802</v>
      </c>
      <c r="G287" s="3" t="n">
        <f aca="false">PPMT($F$1/12,A287,360,$J$3)*-1</f>
        <v>718.03390204962</v>
      </c>
      <c r="H287" s="17" t="n">
        <f aca="false">H286+F287</f>
        <v>1229.45460549503</v>
      </c>
      <c r="I287" s="17" t="n">
        <f aca="false">I286+G287</f>
        <v>100075.974649246</v>
      </c>
      <c r="J287" s="3" t="n">
        <f aca="false">J286-G287</f>
        <v>68824.0253507543</v>
      </c>
      <c r="M287" s="18" t="n">
        <f aca="false">M286-G287-L287</f>
        <v>68824.0253507543</v>
      </c>
    </row>
    <row r="288" customFormat="false" ht="12.75" hidden="false" customHeight="false" outlineLevel="0" collapsed="false">
      <c r="A288" s="1" t="n">
        <v>285</v>
      </c>
      <c r="B288" s="1" t="n">
        <f aca="false">(E288-$B$2-180)/365</f>
        <v>55.5452054794521</v>
      </c>
      <c r="C288" s="1" t="n">
        <f aca="false">(E288-$C$2-180)/365</f>
        <v>30.5260273972603</v>
      </c>
      <c r="D288" s="1" t="n">
        <f aca="false">(E288-$D$2-180)/365</f>
        <v>27.6876712328767</v>
      </c>
      <c r="E288" s="2" t="n">
        <v>45017</v>
      </c>
      <c r="F288" s="3" t="n">
        <f aca="false">IPMT($F$1/12,A288,360,$J$3)*-1</f>
        <v>401.47348121273</v>
      </c>
      <c r="G288" s="3" t="n">
        <f aca="false">PPMT($F$1/12,A288,360,$J$3)*-1</f>
        <v>722.222433144911</v>
      </c>
      <c r="H288" s="17" t="n">
        <f aca="false">H287+F288</f>
        <v>1630.92808670776</v>
      </c>
      <c r="I288" s="17" t="n">
        <f aca="false">I287+G288</f>
        <v>100798.197082391</v>
      </c>
      <c r="J288" s="3" t="n">
        <f aca="false">J287-G288</f>
        <v>68101.8029176094</v>
      </c>
      <c r="M288" s="18" t="n">
        <f aca="false">M287-G288-L288</f>
        <v>68101.8029176094</v>
      </c>
    </row>
    <row r="289" customFormat="false" ht="12.75" hidden="false" customHeight="false" outlineLevel="0" collapsed="false">
      <c r="A289" s="1" t="n">
        <v>286</v>
      </c>
      <c r="B289" s="1" t="n">
        <f aca="false">(E289-$B$2-180)/365</f>
        <v>55.627397260274</v>
      </c>
      <c r="C289" s="1" t="n">
        <f aca="false">(E289-$C$2-180)/365</f>
        <v>30.6082191780822</v>
      </c>
      <c r="D289" s="1" t="n">
        <f aca="false">(E289-$D$2-180)/365</f>
        <v>27.7698630136986</v>
      </c>
      <c r="E289" s="2" t="n">
        <v>45047</v>
      </c>
      <c r="F289" s="3" t="n">
        <f aca="false">IPMT($F$1/12,A289,360,$J$3)*-1</f>
        <v>397.260517019385</v>
      </c>
      <c r="G289" s="3" t="n">
        <f aca="false">PPMT($F$1/12,A289,360,$J$3)*-1</f>
        <v>726.435397338255</v>
      </c>
      <c r="H289" s="17" t="n">
        <f aca="false">H288+F289</f>
        <v>2028.18860372715</v>
      </c>
      <c r="I289" s="17" t="n">
        <f aca="false">I288+G289</f>
        <v>101524.632479729</v>
      </c>
      <c r="J289" s="3" t="n">
        <f aca="false">J288-G289</f>
        <v>67375.3675202712</v>
      </c>
      <c r="M289" s="18" t="n">
        <f aca="false">M288-G289-L289</f>
        <v>67375.3675202712</v>
      </c>
    </row>
    <row r="290" customFormat="false" ht="12.75" hidden="false" customHeight="false" outlineLevel="0" collapsed="false">
      <c r="A290" s="1" t="n">
        <v>287</v>
      </c>
      <c r="B290" s="1" t="n">
        <f aca="false">(E290-$B$2-180)/365</f>
        <v>55.7123287671233</v>
      </c>
      <c r="C290" s="1" t="n">
        <f aca="false">(E290-$C$2-180)/365</f>
        <v>30.6931506849315</v>
      </c>
      <c r="D290" s="1" t="n">
        <f aca="false">(E290-$D$2-180)/365</f>
        <v>27.8547945205479</v>
      </c>
      <c r="E290" s="2" t="n">
        <v>45078</v>
      </c>
      <c r="F290" s="3" t="n">
        <f aca="false">IPMT($F$1/12,A290,360,$J$3)*-1</f>
        <v>393.022977201579</v>
      </c>
      <c r="G290" s="3" t="n">
        <f aca="false">PPMT($F$1/12,A290,360,$J$3)*-1</f>
        <v>730.672937156062</v>
      </c>
      <c r="H290" s="17" t="n">
        <f aca="false">H289+F290</f>
        <v>2421.21158092873</v>
      </c>
      <c r="I290" s="17" t="n">
        <f aca="false">I289+G290</f>
        <v>102255.305416885</v>
      </c>
      <c r="J290" s="3" t="n">
        <f aca="false">J289-G290</f>
        <v>66644.6945831151</v>
      </c>
      <c r="M290" s="18" t="n">
        <f aca="false">M289-G290-L290</f>
        <v>66644.6945831151</v>
      </c>
    </row>
    <row r="291" customFormat="false" ht="12.75" hidden="false" customHeight="false" outlineLevel="0" collapsed="false">
      <c r="A291" s="1" t="n">
        <v>288</v>
      </c>
      <c r="B291" s="1" t="n">
        <f aca="false">(E291-$B$2-180)/365</f>
        <v>55.7945205479452</v>
      </c>
      <c r="C291" s="1" t="n">
        <f aca="false">(E291-$C$2-180)/365</f>
        <v>30.7753424657534</v>
      </c>
      <c r="D291" s="1" t="n">
        <f aca="false">(E291-$D$2-180)/365</f>
        <v>27.9369863013699</v>
      </c>
      <c r="E291" s="2" t="n">
        <v>45108</v>
      </c>
      <c r="F291" s="3" t="n">
        <f aca="false">IPMT($F$1/12,A291,360,$J$3)*-1</f>
        <v>388.760718401502</v>
      </c>
      <c r="G291" s="3" t="n">
        <f aca="false">PPMT($F$1/12,A291,360,$J$3)*-1</f>
        <v>734.935195956139</v>
      </c>
      <c r="H291" s="17" t="n">
        <f aca="false">H290+F291</f>
        <v>2809.97229933023</v>
      </c>
      <c r="I291" s="17" t="n">
        <f aca="false">I290+G291</f>
        <v>102990.240612841</v>
      </c>
      <c r="J291" s="3" t="n">
        <f aca="false">J290-G291</f>
        <v>65909.759387159</v>
      </c>
      <c r="M291" s="18" t="n">
        <f aca="false">M290-G291-L291</f>
        <v>65909.759387159</v>
      </c>
    </row>
    <row r="292" customFormat="false" ht="12.75" hidden="false" customHeight="false" outlineLevel="0" collapsed="false">
      <c r="A292" s="1" t="n">
        <v>289</v>
      </c>
      <c r="B292" s="1" t="n">
        <f aca="false">(E292-$B$2-180)/365</f>
        <v>55.8794520547945</v>
      </c>
      <c r="C292" s="1" t="n">
        <f aca="false">(E292-$C$2-180)/365</f>
        <v>30.8602739726027</v>
      </c>
      <c r="D292" s="1" t="n">
        <f aca="false">(E292-$D$2-180)/365</f>
        <v>28.0219178082192</v>
      </c>
      <c r="E292" s="2" t="n">
        <v>45139</v>
      </c>
      <c r="F292" s="3" t="n">
        <f aca="false">IPMT($F$1/12,A292,360,$J$3)*-1</f>
        <v>384.473596425091</v>
      </c>
      <c r="G292" s="3" t="n">
        <f aca="false">PPMT($F$1/12,A292,360,$J$3)*-1</f>
        <v>739.22231793255</v>
      </c>
      <c r="H292" s="17" t="n">
        <f aca="false">H291+F292</f>
        <v>3194.44589575532</v>
      </c>
      <c r="I292" s="17" t="n">
        <f aca="false">I291+G292</f>
        <v>103729.462930774</v>
      </c>
      <c r="J292" s="3" t="n">
        <f aca="false">J291-G292</f>
        <v>65170.5370692264</v>
      </c>
      <c r="M292" s="18" t="n">
        <f aca="false">M291-G292-L292</f>
        <v>65170.5370692264</v>
      </c>
    </row>
    <row r="293" customFormat="false" ht="12.75" hidden="false" customHeight="false" outlineLevel="0" collapsed="false">
      <c r="A293" s="1" t="n">
        <v>290</v>
      </c>
      <c r="B293" s="1" t="n">
        <f aca="false">(E293-$B$2-180)/365</f>
        <v>55.9643835616438</v>
      </c>
      <c r="C293" s="1" t="n">
        <f aca="false">(E293-$C$2-180)/365</f>
        <v>30.9452054794521</v>
      </c>
      <c r="D293" s="1" t="n">
        <f aca="false">(E293-$D$2-180)/365</f>
        <v>28.1068493150685</v>
      </c>
      <c r="E293" s="2" t="n">
        <v>45170</v>
      </c>
      <c r="F293" s="3" t="n">
        <f aca="false">IPMT($F$1/12,A293,360,$J$3)*-1</f>
        <v>380.161466237151</v>
      </c>
      <c r="G293" s="3" t="n">
        <f aca="false">PPMT($F$1/12,A293,360,$J$3)*-1</f>
        <v>743.53444812049</v>
      </c>
      <c r="H293" s="17" t="n">
        <f aca="false">H292+F293</f>
        <v>3574.60736199247</v>
      </c>
      <c r="I293" s="17" t="n">
        <f aca="false">I292+G293</f>
        <v>104472.997378894</v>
      </c>
      <c r="J293" s="3" t="n">
        <f aca="false">J292-G293</f>
        <v>64427.0026211059</v>
      </c>
      <c r="M293" s="18" t="n">
        <f aca="false">M292-G293-L293</f>
        <v>64427.0026211059</v>
      </c>
    </row>
    <row r="294" customFormat="false" ht="12.75" hidden="false" customHeight="false" outlineLevel="0" collapsed="false">
      <c r="A294" s="1" t="n">
        <v>291</v>
      </c>
      <c r="B294" s="1" t="n">
        <f aca="false">(E294-$B$2-180)/365</f>
        <v>56.0465753424658</v>
      </c>
      <c r="C294" s="1" t="n">
        <f aca="false">(E294-$C$2-180)/365</f>
        <v>31.027397260274</v>
      </c>
      <c r="D294" s="1" t="n">
        <f aca="false">(E294-$D$2-180)/365</f>
        <v>28.1890410958904</v>
      </c>
      <c r="E294" s="2" t="n">
        <v>45200</v>
      </c>
      <c r="F294" s="3" t="n">
        <f aca="false">IPMT($F$1/12,A294,360,$J$3)*-1</f>
        <v>375.824181956448</v>
      </c>
      <c r="G294" s="3" t="n">
        <f aca="false">PPMT($F$1/12,A294,360,$J$3)*-1</f>
        <v>747.871732401193</v>
      </c>
      <c r="H294" s="17" t="n">
        <f aca="false">H293+F294</f>
        <v>3950.43154394892</v>
      </c>
      <c r="I294" s="17" t="n">
        <f aca="false">I293+G294</f>
        <v>105220.869111295</v>
      </c>
      <c r="J294" s="3" t="n">
        <f aca="false">J293-G294</f>
        <v>63679.1308887047</v>
      </c>
      <c r="M294" s="18" t="n">
        <f aca="false">M293-G294-L294</f>
        <v>63679.1308887047</v>
      </c>
    </row>
    <row r="295" customFormat="false" ht="12.75" hidden="false" customHeight="false" outlineLevel="0" collapsed="false">
      <c r="A295" s="1" t="n">
        <v>292</v>
      </c>
      <c r="B295" s="1" t="n">
        <f aca="false">(E295-$B$2-180)/365</f>
        <v>56.1315068493151</v>
      </c>
      <c r="C295" s="1" t="n">
        <f aca="false">(E295-$C$2-180)/365</f>
        <v>31.1123287671233</v>
      </c>
      <c r="D295" s="1" t="n">
        <f aca="false">(E295-$D$2-180)/365</f>
        <v>28.2739726027397</v>
      </c>
      <c r="E295" s="2" t="n">
        <v>45231</v>
      </c>
      <c r="F295" s="3" t="n">
        <f aca="false">IPMT($F$1/12,A295,360,$J$3)*-1</f>
        <v>371.461596850775</v>
      </c>
      <c r="G295" s="3" t="n">
        <f aca="false">PPMT($F$1/12,A295,360,$J$3)*-1</f>
        <v>752.234317506866</v>
      </c>
      <c r="H295" s="17" t="n">
        <f aca="false">H294+F295</f>
        <v>4321.89314079969</v>
      </c>
      <c r="I295" s="17" t="n">
        <f aca="false">I294+G295</f>
        <v>105973.103428802</v>
      </c>
      <c r="J295" s="3" t="n">
        <f aca="false">J294-G295</f>
        <v>62926.8965711978</v>
      </c>
      <c r="M295" s="18" t="n">
        <f aca="false">M294-G295-L295</f>
        <v>62926.8965711978</v>
      </c>
    </row>
    <row r="296" customFormat="false" ht="12.75" hidden="false" customHeight="false" outlineLevel="0" collapsed="false">
      <c r="A296" s="1" t="n">
        <v>293</v>
      </c>
      <c r="B296" s="1" t="n">
        <f aca="false">(E296-$B$2-180)/365</f>
        <v>56.213698630137</v>
      </c>
      <c r="C296" s="1" t="n">
        <f aca="false">(E296-$C$2-180)/365</f>
        <v>31.1945205479452</v>
      </c>
      <c r="D296" s="1" t="n">
        <f aca="false">(E296-$D$2-180)/365</f>
        <v>28.3561643835616</v>
      </c>
      <c r="E296" s="2" t="n">
        <v>45261</v>
      </c>
      <c r="F296" s="3" t="n">
        <f aca="false">IPMT($F$1/12,A296,360,$J$3)*-1</f>
        <v>367.073563331984</v>
      </c>
      <c r="G296" s="3" t="n">
        <f aca="false">PPMT($F$1/12,A296,360,$J$3)*-1</f>
        <v>756.622351025657</v>
      </c>
      <c r="H296" s="17" t="n">
        <f aca="false">H295+F296</f>
        <v>4688.96670413168</v>
      </c>
      <c r="I296" s="17" t="n">
        <f aca="false">I295+G296</f>
        <v>106729.725779828</v>
      </c>
      <c r="J296" s="3" t="n">
        <f aca="false">J295-G296</f>
        <v>62170.2742201722</v>
      </c>
      <c r="M296" s="18" t="n">
        <f aca="false">M295-G296-L296</f>
        <v>62170.2742201722</v>
      </c>
    </row>
    <row r="297" customFormat="false" ht="12.75" hidden="false" customHeight="false" outlineLevel="0" collapsed="false">
      <c r="A297" s="1" t="n">
        <v>294</v>
      </c>
      <c r="B297" s="1" t="n">
        <f aca="false">(E297-$B$2-180)/365</f>
        <v>56.2986301369863</v>
      </c>
      <c r="C297" s="1" t="n">
        <f aca="false">(E297-$C$2-180)/365</f>
        <v>31.2794520547945</v>
      </c>
      <c r="D297" s="1" t="n">
        <f aca="false">(E297-$D$2-180)/365</f>
        <v>28.441095890411</v>
      </c>
      <c r="E297" s="2" t="n">
        <v>45292</v>
      </c>
      <c r="F297" s="3" t="n">
        <f aca="false">IPMT($F$1/12,A297,360,$J$3)*-1</f>
        <v>362.659932951001</v>
      </c>
      <c r="G297" s="3" t="n">
        <f aca="false">PPMT($F$1/12,A297,360,$J$3)*-1</f>
        <v>761.035981406639</v>
      </c>
      <c r="H297" s="17" t="n">
        <f aca="false">F297</f>
        <v>362.659932951001</v>
      </c>
      <c r="I297" s="17" t="n">
        <f aca="false">I296+G297</f>
        <v>107490.761761235</v>
      </c>
      <c r="J297" s="3" t="n">
        <f aca="false">J296-G297</f>
        <v>61409.2382387655</v>
      </c>
      <c r="M297" s="18" t="n">
        <f aca="false">M296-G297-L297</f>
        <v>61409.2382387655</v>
      </c>
    </row>
    <row r="298" customFormat="false" ht="12.75" hidden="false" customHeight="false" outlineLevel="0" collapsed="false">
      <c r="A298" s="1" t="n">
        <v>295</v>
      </c>
      <c r="B298" s="1" t="n">
        <f aca="false">(E298-$B$2-180)/365</f>
        <v>56.3835616438356</v>
      </c>
      <c r="C298" s="1" t="n">
        <f aca="false">(E298-$C$2-180)/365</f>
        <v>31.3643835616438</v>
      </c>
      <c r="D298" s="1" t="n">
        <f aca="false">(E298-$D$2-180)/365</f>
        <v>28.5260273972603</v>
      </c>
      <c r="E298" s="2" t="n">
        <v>45323</v>
      </c>
      <c r="F298" s="3" t="n">
        <f aca="false">IPMT($F$1/12,A298,360,$J$3)*-1</f>
        <v>358.220556392796</v>
      </c>
      <c r="G298" s="3" t="n">
        <f aca="false">PPMT($F$1/12,A298,360,$J$3)*-1</f>
        <v>765.475357964844</v>
      </c>
      <c r="H298" s="17" t="n">
        <f aca="false">H297+F298</f>
        <v>720.880489343797</v>
      </c>
      <c r="I298" s="17" t="n">
        <f aca="false">I297+G298</f>
        <v>108256.237119199</v>
      </c>
      <c r="J298" s="3" t="n">
        <f aca="false">J297-G298</f>
        <v>60643.7628808007</v>
      </c>
      <c r="M298" s="18" t="n">
        <f aca="false">M297-G298-L298</f>
        <v>60643.7628808007</v>
      </c>
    </row>
    <row r="299" customFormat="false" ht="12.75" hidden="false" customHeight="false" outlineLevel="0" collapsed="false">
      <c r="A299" s="1" t="n">
        <v>296</v>
      </c>
      <c r="B299" s="1" t="n">
        <f aca="false">(E299-$B$2-180)/365</f>
        <v>56.4630136986301</v>
      </c>
      <c r="C299" s="1" t="n">
        <f aca="false">(E299-$C$2-180)/365</f>
        <v>31.4438356164384</v>
      </c>
      <c r="D299" s="1" t="n">
        <f aca="false">(E299-$D$2-180)/365</f>
        <v>28.6054794520548</v>
      </c>
      <c r="E299" s="2" t="n">
        <v>45352</v>
      </c>
      <c r="F299" s="3" t="n">
        <f aca="false">IPMT($F$1/12,A299,360,$J$3)*-1</f>
        <v>353.755283471334</v>
      </c>
      <c r="G299" s="3" t="n">
        <f aca="false">PPMT($F$1/12,A299,360,$J$3)*-1</f>
        <v>769.940630886307</v>
      </c>
      <c r="H299" s="17" t="n">
        <f aca="false">H298+F299</f>
        <v>1074.63577281513</v>
      </c>
      <c r="I299" s="17" t="n">
        <f aca="false">I298+G299</f>
        <v>109026.177750086</v>
      </c>
      <c r="J299" s="3" t="n">
        <f aca="false">J298-G299</f>
        <v>59873.8222499144</v>
      </c>
      <c r="M299" s="18" t="n">
        <f aca="false">M298-G299-L299</f>
        <v>59873.8222499144</v>
      </c>
    </row>
    <row r="300" customFormat="false" ht="12.75" hidden="false" customHeight="false" outlineLevel="0" collapsed="false">
      <c r="A300" s="1" t="n">
        <v>297</v>
      </c>
      <c r="B300" s="1" t="n">
        <f aca="false">(E300-$B$2-180)/365</f>
        <v>56.5479452054795</v>
      </c>
      <c r="C300" s="1" t="n">
        <f aca="false">(E300-$C$2-180)/365</f>
        <v>31.5287671232877</v>
      </c>
      <c r="D300" s="1" t="n">
        <f aca="false">(E300-$D$2-180)/365</f>
        <v>28.6904109589041</v>
      </c>
      <c r="E300" s="2" t="n">
        <v>45383</v>
      </c>
      <c r="F300" s="3" t="n">
        <f aca="false">IPMT($F$1/12,A300,360,$J$3)*-1</f>
        <v>349.263963124497</v>
      </c>
      <c r="G300" s="3" t="n">
        <f aca="false">PPMT($F$1/12,A300,360,$J$3)*-1</f>
        <v>774.431951233144</v>
      </c>
      <c r="H300" s="17" t="n">
        <f aca="false">H299+F300</f>
        <v>1423.89973593963</v>
      </c>
      <c r="I300" s="17" t="n">
        <f aca="false">I299+G300</f>
        <v>109800.609701319</v>
      </c>
      <c r="J300" s="3" t="n">
        <f aca="false">J299-G300</f>
        <v>59099.3902986813</v>
      </c>
      <c r="M300" s="18" t="n">
        <f aca="false">M299-G300-L300</f>
        <v>59099.3902986813</v>
      </c>
    </row>
    <row r="301" customFormat="false" ht="12.75" hidden="false" customHeight="false" outlineLevel="0" collapsed="false">
      <c r="A301" s="1" t="n">
        <v>298</v>
      </c>
      <c r="B301" s="1" t="n">
        <f aca="false">(E301-$B$2-180)/365</f>
        <v>56.6301369863014</v>
      </c>
      <c r="C301" s="1" t="n">
        <f aca="false">(E301-$C$2-180)/365</f>
        <v>31.6109589041096</v>
      </c>
      <c r="D301" s="1" t="n">
        <f aca="false">(E301-$D$2-180)/365</f>
        <v>28.772602739726</v>
      </c>
      <c r="E301" s="2" t="n">
        <v>45413</v>
      </c>
      <c r="F301" s="3" t="n">
        <f aca="false">IPMT($F$1/12,A301,360,$J$3)*-1</f>
        <v>344.746443408971</v>
      </c>
      <c r="G301" s="3" t="n">
        <f aca="false">PPMT($F$1/12,A301,360,$J$3)*-1</f>
        <v>778.94947094867</v>
      </c>
      <c r="H301" s="17" t="n">
        <f aca="false">H300+F301</f>
        <v>1768.6461793486</v>
      </c>
      <c r="I301" s="17" t="n">
        <f aca="false">I300+G301</f>
        <v>110579.559172268</v>
      </c>
      <c r="J301" s="3" t="n">
        <f aca="false">J300-G301</f>
        <v>58320.4408277326</v>
      </c>
      <c r="M301" s="18" t="n">
        <f aca="false">M300-G301-L301</f>
        <v>58320.4408277326</v>
      </c>
    </row>
    <row r="302" customFormat="false" ht="12.75" hidden="false" customHeight="false" outlineLevel="0" collapsed="false">
      <c r="A302" s="1" t="n">
        <v>299</v>
      </c>
      <c r="B302" s="1" t="n">
        <f aca="false">(E302-$B$2-180)/365</f>
        <v>56.7150684931507</v>
      </c>
      <c r="C302" s="1" t="n">
        <f aca="false">(E302-$C$2-180)/365</f>
        <v>31.6958904109589</v>
      </c>
      <c r="D302" s="1" t="n">
        <f aca="false">(E302-$D$2-180)/365</f>
        <v>28.8575342465753</v>
      </c>
      <c r="E302" s="2" t="n">
        <v>45444</v>
      </c>
      <c r="F302" s="3" t="n">
        <f aca="false">IPMT($F$1/12,A302,360,$J$3)*-1</f>
        <v>340.202571495103</v>
      </c>
      <c r="G302" s="3" t="n">
        <f aca="false">PPMT($F$1/12,A302,360,$J$3)*-1</f>
        <v>783.493342862537</v>
      </c>
      <c r="H302" s="17" t="n">
        <f aca="false">H301+F302</f>
        <v>2108.8487508437</v>
      </c>
      <c r="I302" s="17" t="n">
        <f aca="false">I301+G302</f>
        <v>111363.05251513</v>
      </c>
      <c r="J302" s="3" t="n">
        <f aca="false">J301-G302</f>
        <v>57536.9474848701</v>
      </c>
      <c r="M302" s="18" t="n">
        <f aca="false">M301-G302-L302</f>
        <v>57536.9474848701</v>
      </c>
    </row>
    <row r="303" customFormat="false" ht="12.75" hidden="false" customHeight="false" outlineLevel="0" collapsed="false">
      <c r="A303" s="1" t="n">
        <v>300</v>
      </c>
      <c r="B303" s="1" t="n">
        <f aca="false">(E303-$B$2-180)/365</f>
        <v>56.7972602739726</v>
      </c>
      <c r="C303" s="1" t="n">
        <f aca="false">(E303-$C$2-180)/365</f>
        <v>31.7780821917808</v>
      </c>
      <c r="D303" s="1" t="n">
        <f aca="false">(E303-$D$2-180)/365</f>
        <v>28.9397260273973</v>
      </c>
      <c r="E303" s="2" t="n">
        <v>45474</v>
      </c>
      <c r="F303" s="3" t="n">
        <f aca="false">IPMT($F$1/12,A303,360,$J$3)*-1</f>
        <v>335.632193661738</v>
      </c>
      <c r="G303" s="3" t="n">
        <f aca="false">PPMT($F$1/12,A303,360,$J$3)*-1</f>
        <v>788.063720695902</v>
      </c>
      <c r="H303" s="17" t="n">
        <f aca="false">H302+F303</f>
        <v>2444.48094450544</v>
      </c>
      <c r="I303" s="17" t="n">
        <f aca="false">I302+G303</f>
        <v>112151.116235826</v>
      </c>
      <c r="J303" s="3" t="n">
        <f aca="false">J302-G303</f>
        <v>56748.8837641742</v>
      </c>
      <c r="M303" s="18" t="n">
        <f aca="false">M302-G303-L303</f>
        <v>56748.8837641742</v>
      </c>
    </row>
    <row r="304" customFormat="false" ht="12.75" hidden="false" customHeight="false" outlineLevel="0" collapsed="false">
      <c r="A304" s="1" t="n">
        <v>301</v>
      </c>
      <c r="B304" s="1" t="n">
        <f aca="false">(E304-$B$2-180)/365</f>
        <v>56.8821917808219</v>
      </c>
      <c r="C304" s="1" t="n">
        <f aca="false">(E304-$C$2-180)/365</f>
        <v>31.8630136986301</v>
      </c>
      <c r="D304" s="1" t="n">
        <f aca="false">(E304-$D$2-180)/365</f>
        <v>29.0246575342466</v>
      </c>
      <c r="E304" s="2" t="n">
        <v>45505</v>
      </c>
      <c r="F304" s="3" t="n">
        <f aca="false">IPMT($F$1/12,A304,360,$J$3)*-1</f>
        <v>331.035155291012</v>
      </c>
      <c r="G304" s="3" t="n">
        <f aca="false">PPMT($F$1/12,A304,360,$J$3)*-1</f>
        <v>792.660759066628</v>
      </c>
      <c r="H304" s="17" t="n">
        <f aca="false">H303+F304</f>
        <v>2775.51609979645</v>
      </c>
      <c r="I304" s="17" t="n">
        <f aca="false">I303+G304</f>
        <v>112943.776994893</v>
      </c>
      <c r="J304" s="3" t="n">
        <f aca="false">J303-G304</f>
        <v>55956.2230051075</v>
      </c>
      <c r="M304" s="18" t="n">
        <f aca="false">M303-G304-L304</f>
        <v>55956.2230051075</v>
      </c>
    </row>
    <row r="305" customFormat="false" ht="12.75" hidden="false" customHeight="false" outlineLevel="0" collapsed="false">
      <c r="A305" s="1" t="n">
        <v>302</v>
      </c>
      <c r="B305" s="1" t="n">
        <f aca="false">(E305-$B$2-180)/365</f>
        <v>56.9671232876712</v>
      </c>
      <c r="C305" s="1" t="n">
        <f aca="false">(E305-$C$2-180)/365</f>
        <v>31.9479452054795</v>
      </c>
      <c r="D305" s="1" t="n">
        <f aca="false">(E305-$D$2-180)/365</f>
        <v>29.1095890410959</v>
      </c>
      <c r="E305" s="2" t="n">
        <v>45536</v>
      </c>
      <c r="F305" s="3" t="n">
        <f aca="false">IPMT($F$1/12,A305,360,$J$3)*-1</f>
        <v>326.411300863124</v>
      </c>
      <c r="G305" s="3" t="n">
        <f aca="false">PPMT($F$1/12,A305,360,$J$3)*-1</f>
        <v>797.284613494517</v>
      </c>
      <c r="H305" s="17" t="n">
        <f aca="false">H304+F305</f>
        <v>3101.92740065958</v>
      </c>
      <c r="I305" s="17" t="n">
        <f aca="false">I304+G305</f>
        <v>113741.061608387</v>
      </c>
      <c r="J305" s="3" t="n">
        <f aca="false">J304-G305</f>
        <v>55158.938391613</v>
      </c>
      <c r="M305" s="18" t="n">
        <f aca="false">M304-G305-L305</f>
        <v>55158.938391613</v>
      </c>
    </row>
    <row r="306" customFormat="false" ht="12.75" hidden="false" customHeight="false" outlineLevel="0" collapsed="false">
      <c r="A306" s="1" t="n">
        <v>303</v>
      </c>
      <c r="B306" s="1" t="n">
        <f aca="false">(E306-$B$2-180)/365</f>
        <v>57.0493150684932</v>
      </c>
      <c r="C306" s="1" t="n">
        <f aca="false">(E306-$C$2-180)/365</f>
        <v>32.0301369863014</v>
      </c>
      <c r="D306" s="1" t="n">
        <f aca="false">(E306-$D$2-180)/365</f>
        <v>29.1917808219178</v>
      </c>
      <c r="E306" s="2" t="n">
        <v>45566</v>
      </c>
      <c r="F306" s="3" t="n">
        <f aca="false">IPMT($F$1/12,A306,360,$J$3)*-1</f>
        <v>321.760473951072</v>
      </c>
      <c r="G306" s="3" t="n">
        <f aca="false">PPMT($F$1/12,A306,360,$J$3)*-1</f>
        <v>801.935440406568</v>
      </c>
      <c r="H306" s="17" t="n">
        <f aca="false">H305+F306</f>
        <v>3423.68787461065</v>
      </c>
      <c r="I306" s="17" t="n">
        <f aca="false">I305+G306</f>
        <v>114542.997048794</v>
      </c>
      <c r="J306" s="3" t="n">
        <f aca="false">J305-G306</f>
        <v>54357.0029512064</v>
      </c>
      <c r="M306" s="18" t="n">
        <f aca="false">M305-G306-L306</f>
        <v>54357.0029512064</v>
      </c>
    </row>
    <row r="307" customFormat="false" ht="12.75" hidden="false" customHeight="false" outlineLevel="0" collapsed="false">
      <c r="A307" s="1" t="n">
        <v>304</v>
      </c>
      <c r="B307" s="1" t="n">
        <f aca="false">(E307-$B$2-180)/365</f>
        <v>57.1342465753425</v>
      </c>
      <c r="C307" s="1" t="n">
        <f aca="false">(E307-$C$2-180)/365</f>
        <v>32.1150684931507</v>
      </c>
      <c r="D307" s="1" t="n">
        <f aca="false">(E307-$D$2-180)/365</f>
        <v>29.2767123287671</v>
      </c>
      <c r="E307" s="2" t="n">
        <v>45597</v>
      </c>
      <c r="F307" s="3" t="n">
        <f aca="false">IPMT($F$1/12,A307,360,$J$3)*-1</f>
        <v>317.082517215367</v>
      </c>
      <c r="G307" s="3" t="n">
        <f aca="false">PPMT($F$1/12,A307,360,$J$3)*-1</f>
        <v>806.613397142274</v>
      </c>
      <c r="H307" s="17" t="n">
        <f aca="false">H306+F307</f>
        <v>3740.77039182602</v>
      </c>
      <c r="I307" s="17" t="n">
        <f aca="false">I306+G307</f>
        <v>115349.610445936</v>
      </c>
      <c r="J307" s="3" t="n">
        <f aca="false">J306-G307</f>
        <v>53550.3895540642</v>
      </c>
      <c r="M307" s="18" t="n">
        <f aca="false">M306-G307-L307</f>
        <v>53550.3895540642</v>
      </c>
    </row>
    <row r="308" customFormat="false" ht="12.75" hidden="false" customHeight="false" outlineLevel="0" collapsed="false">
      <c r="A308" s="1" t="n">
        <v>305</v>
      </c>
      <c r="B308" s="1" t="n">
        <f aca="false">(E308-$B$2-180)/365</f>
        <v>57.2164383561644</v>
      </c>
      <c r="C308" s="1" t="n">
        <f aca="false">(E308-$C$2-180)/365</f>
        <v>32.1972602739726</v>
      </c>
      <c r="D308" s="1" t="n">
        <f aca="false">(E308-$D$2-180)/365</f>
        <v>29.358904109589</v>
      </c>
      <c r="E308" s="2" t="n">
        <v>45627</v>
      </c>
      <c r="F308" s="3" t="n">
        <f aca="false">IPMT($F$1/12,A308,360,$J$3)*-1</f>
        <v>312.377272398704</v>
      </c>
      <c r="G308" s="3" t="n">
        <f aca="false">PPMT($F$1/12,A308,360,$J$3)*-1</f>
        <v>811.318641958937</v>
      </c>
      <c r="H308" s="17" t="n">
        <f aca="false">H307+F308</f>
        <v>4053.14766422472</v>
      </c>
      <c r="I308" s="17" t="n">
        <f aca="false">I307+G308</f>
        <v>116160.929087895</v>
      </c>
      <c r="J308" s="3" t="n">
        <f aca="false">J307-G308</f>
        <v>52739.0709121052</v>
      </c>
      <c r="M308" s="18" t="n">
        <f aca="false">M307-G308-L308</f>
        <v>52739.0709121052</v>
      </c>
    </row>
    <row r="309" customFormat="false" ht="12.75" hidden="false" customHeight="false" outlineLevel="0" collapsed="false">
      <c r="A309" s="1" t="n">
        <v>306</v>
      </c>
      <c r="B309" s="1" t="n">
        <f aca="false">(E309-$B$2-180)/365</f>
        <v>57.3013698630137</v>
      </c>
      <c r="C309" s="1" t="n">
        <f aca="false">(E309-$C$2-180)/365</f>
        <v>32.2821917808219</v>
      </c>
      <c r="D309" s="1" t="n">
        <f aca="false">(E309-$D$2-180)/365</f>
        <v>29.4438356164384</v>
      </c>
      <c r="E309" s="2" t="n">
        <v>45658</v>
      </c>
      <c r="F309" s="3" t="n">
        <f aca="false">IPMT($F$1/12,A309,360,$J$3)*-1</f>
        <v>307.64458032061</v>
      </c>
      <c r="G309" s="3" t="n">
        <f aca="false">PPMT($F$1/12,A309,360,$J$3)*-1</f>
        <v>816.051334037031</v>
      </c>
      <c r="H309" s="17" t="n">
        <f aca="false">F309</f>
        <v>307.64458032061</v>
      </c>
      <c r="I309" s="17" t="n">
        <f aca="false">I308+G309</f>
        <v>116976.980421932</v>
      </c>
      <c r="J309" s="3" t="n">
        <f aca="false">J308-G309</f>
        <v>51923.0195780682</v>
      </c>
      <c r="M309" s="18" t="n">
        <f aca="false">M308-G309-L309</f>
        <v>51923.0195780682</v>
      </c>
    </row>
    <row r="310" customFormat="false" ht="12.75" hidden="false" customHeight="false" outlineLevel="0" collapsed="false">
      <c r="A310" s="1" t="n">
        <v>307</v>
      </c>
      <c r="B310" s="1" t="n">
        <f aca="false">(E310-$B$2-180)/365</f>
        <v>57.386301369863</v>
      </c>
      <c r="C310" s="1" t="n">
        <f aca="false">(E310-$C$2-180)/365</f>
        <v>32.3671232876712</v>
      </c>
      <c r="D310" s="1" t="n">
        <f aca="false">(E310-$D$2-180)/365</f>
        <v>29.5287671232877</v>
      </c>
      <c r="E310" s="2" t="n">
        <v>45689</v>
      </c>
      <c r="F310" s="3" t="n">
        <f aca="false">IPMT($F$1/12,A310,360,$J$3)*-1</f>
        <v>302.884280872061</v>
      </c>
      <c r="G310" s="3" t="n">
        <f aca="false">PPMT($F$1/12,A310,360,$J$3)*-1</f>
        <v>820.811633485579</v>
      </c>
      <c r="H310" s="17" t="n">
        <f aca="false">H309+F310</f>
        <v>610.528861192671</v>
      </c>
      <c r="I310" s="17" t="n">
        <f aca="false">I309+G310</f>
        <v>117797.792055417</v>
      </c>
      <c r="J310" s="3" t="n">
        <f aca="false">J309-G310</f>
        <v>51102.2079445826</v>
      </c>
      <c r="M310" s="18" t="n">
        <f aca="false">M309-G310-L310</f>
        <v>51102.2079445826</v>
      </c>
    </row>
    <row r="311" customFormat="false" ht="12.75" hidden="false" customHeight="false" outlineLevel="0" collapsed="false">
      <c r="A311" s="1" t="n">
        <v>308</v>
      </c>
      <c r="B311" s="1" t="n">
        <f aca="false">(E311-$B$2-180)/365</f>
        <v>57.4630136986301</v>
      </c>
      <c r="C311" s="1" t="n">
        <f aca="false">(E311-$C$2-180)/365</f>
        <v>32.4438356164384</v>
      </c>
      <c r="D311" s="1" t="n">
        <f aca="false">(E311-$D$2-180)/365</f>
        <v>29.6054794520548</v>
      </c>
      <c r="E311" s="2" t="n">
        <v>45717</v>
      </c>
      <c r="F311" s="3" t="n">
        <f aca="false">IPMT($F$1/12,A311,360,$J$3)*-1</f>
        <v>298.096213010062</v>
      </c>
      <c r="G311" s="3" t="n">
        <f aca="false">PPMT($F$1/12,A311,360,$J$3)*-1</f>
        <v>825.599701347579</v>
      </c>
      <c r="H311" s="17" t="n">
        <f aca="false">H310+F311</f>
        <v>908.625074202733</v>
      </c>
      <c r="I311" s="17" t="n">
        <f aca="false">I310+G311</f>
        <v>118623.391756765</v>
      </c>
      <c r="J311" s="3" t="n">
        <f aca="false">J310-G311</f>
        <v>50276.608243235</v>
      </c>
      <c r="M311" s="18" t="n">
        <f aca="false">M310-G311-L311</f>
        <v>50276.608243235</v>
      </c>
    </row>
    <row r="312" customFormat="false" ht="12.75" hidden="false" customHeight="false" outlineLevel="0" collapsed="false">
      <c r="A312" s="1" t="n">
        <v>309</v>
      </c>
      <c r="B312" s="1" t="n">
        <f aca="false">(E312-$B$2-180)/365</f>
        <v>57.5479452054795</v>
      </c>
      <c r="C312" s="1" t="n">
        <f aca="false">(E312-$C$2-180)/365</f>
        <v>32.5287671232877</v>
      </c>
      <c r="D312" s="1" t="n">
        <f aca="false">(E312-$D$2-180)/365</f>
        <v>29.6904109589041</v>
      </c>
      <c r="E312" s="2" t="n">
        <v>45748</v>
      </c>
      <c r="F312" s="3" t="n">
        <f aca="false">IPMT($F$1/12,A312,360,$J$3)*-1</f>
        <v>293.280214752201</v>
      </c>
      <c r="G312" s="3" t="n">
        <f aca="false">PPMT($F$1/12,A312,360,$J$3)*-1</f>
        <v>830.41569960544</v>
      </c>
      <c r="H312" s="17" t="n">
        <f aca="false">H311+F312</f>
        <v>1201.90528895493</v>
      </c>
      <c r="I312" s="17" t="n">
        <f aca="false">I311+G312</f>
        <v>119453.80745637</v>
      </c>
      <c r="J312" s="3" t="n">
        <f aca="false">J311-G312</f>
        <v>49446.1925436296</v>
      </c>
      <c r="M312" s="18" t="n">
        <f aca="false">M311-G312-L312</f>
        <v>49446.1925436296</v>
      </c>
    </row>
    <row r="313" customFormat="false" ht="12.75" hidden="false" customHeight="false" outlineLevel="0" collapsed="false">
      <c r="A313" s="1" t="n">
        <v>310</v>
      </c>
      <c r="B313" s="1" t="n">
        <f aca="false">(E313-$B$2-180)/365</f>
        <v>57.6301369863014</v>
      </c>
      <c r="C313" s="1" t="n">
        <f aca="false">(E313-$C$2-180)/365</f>
        <v>32.6109589041096</v>
      </c>
      <c r="D313" s="1" t="n">
        <f aca="false">(E313-$D$2-180)/365</f>
        <v>29.772602739726</v>
      </c>
      <c r="E313" s="2" t="n">
        <v>45778</v>
      </c>
      <c r="F313" s="3" t="n">
        <f aca="false">IPMT($F$1/12,A313,360,$J$3)*-1</f>
        <v>288.436123171169</v>
      </c>
      <c r="G313" s="3" t="n">
        <f aca="false">PPMT($F$1/12,A313,360,$J$3)*-1</f>
        <v>835.259791186471</v>
      </c>
      <c r="H313" s="17" t="n">
        <f aca="false">H312+F313</f>
        <v>1490.3414121261</v>
      </c>
      <c r="I313" s="17" t="n">
        <f aca="false">I312+G313</f>
        <v>120289.067247557</v>
      </c>
      <c r="J313" s="3" t="n">
        <f aca="false">J312-G313</f>
        <v>48610.9327524431</v>
      </c>
      <c r="M313" s="18" t="n">
        <f aca="false">M312-G313-L313</f>
        <v>48610.9327524431</v>
      </c>
    </row>
    <row r="314" customFormat="false" ht="12.75" hidden="false" customHeight="false" outlineLevel="0" collapsed="false">
      <c r="A314" s="1" t="n">
        <v>311</v>
      </c>
      <c r="B314" s="1" t="n">
        <f aca="false">(E314-$B$2-180)/365</f>
        <v>57.7150684931507</v>
      </c>
      <c r="C314" s="1" t="n">
        <f aca="false">(E314-$C$2-180)/365</f>
        <v>32.6958904109589</v>
      </c>
      <c r="D314" s="1" t="n">
        <f aca="false">(E314-$D$2-180)/365</f>
        <v>29.8575342465753</v>
      </c>
      <c r="E314" s="2" t="n">
        <v>45809</v>
      </c>
      <c r="F314" s="3" t="n">
        <f aca="false">IPMT($F$1/12,A314,360,$J$3)*-1</f>
        <v>283.563774389248</v>
      </c>
      <c r="G314" s="3" t="n">
        <f aca="false">PPMT($F$1/12,A314,360,$J$3)*-1</f>
        <v>840.132139968393</v>
      </c>
      <c r="H314" s="17" t="n">
        <f aca="false">H313+F314</f>
        <v>1773.90518651535</v>
      </c>
      <c r="I314" s="17" t="n">
        <f aca="false">I313+G314</f>
        <v>121129.199387525</v>
      </c>
      <c r="J314" s="3" t="n">
        <f aca="false">J313-G314</f>
        <v>47770.8006124747</v>
      </c>
      <c r="M314" s="18" t="n">
        <f aca="false">M313-G314-L314</f>
        <v>47770.8006124747</v>
      </c>
    </row>
    <row r="315" customFormat="false" ht="12.75" hidden="false" customHeight="false" outlineLevel="0" collapsed="false">
      <c r="A315" s="1" t="n">
        <v>312</v>
      </c>
      <c r="B315" s="1" t="n">
        <f aca="false">(E315-$B$2-180)/365</f>
        <v>57.7972602739726</v>
      </c>
      <c r="C315" s="1" t="n">
        <f aca="false">(E315-$C$2-180)/365</f>
        <v>32.7780821917808</v>
      </c>
      <c r="D315" s="1" t="n">
        <f aca="false">(E315-$D$2-180)/365</f>
        <v>29.9397260273973</v>
      </c>
      <c r="E315" s="2" t="n">
        <v>45839</v>
      </c>
      <c r="F315" s="3" t="n">
        <f aca="false">IPMT($F$1/12,A315,360,$J$3)*-1</f>
        <v>278.663003572766</v>
      </c>
      <c r="G315" s="3" t="n">
        <f aca="false">PPMT($F$1/12,A315,360,$J$3)*-1</f>
        <v>845.032910784875</v>
      </c>
      <c r="H315" s="17" t="n">
        <f aca="false">H314+F315</f>
        <v>2052.56819008812</v>
      </c>
      <c r="I315" s="17" t="n">
        <f aca="false">I314+G315</f>
        <v>121974.23229831</v>
      </c>
      <c r="J315" s="3" t="n">
        <f aca="false">J314-G315</f>
        <v>46925.7677016899</v>
      </c>
      <c r="M315" s="18" t="n">
        <f aca="false">M314-G315-L315</f>
        <v>46925.7677016899</v>
      </c>
    </row>
    <row r="316" customFormat="false" ht="12.75" hidden="false" customHeight="false" outlineLevel="0" collapsed="false">
      <c r="A316" s="1" t="n">
        <v>313</v>
      </c>
      <c r="B316" s="1" t="n">
        <f aca="false">(E316-$B$2-180)/365</f>
        <v>57.8821917808219</v>
      </c>
      <c r="C316" s="1" t="n">
        <f aca="false">(E316-$C$2-180)/365</f>
        <v>32.8630136986301</v>
      </c>
      <c r="D316" s="1" t="n">
        <f aca="false">(E316-$D$2-180)/365</f>
        <v>30.0246575342466</v>
      </c>
      <c r="E316" s="2" t="n">
        <v>45870</v>
      </c>
      <c r="F316" s="3" t="n">
        <f aca="false">IPMT($F$1/12,A316,360,$J$3)*-1</f>
        <v>273.733644926521</v>
      </c>
      <c r="G316" s="3" t="n">
        <f aca="false">PPMT($F$1/12,A316,360,$J$3)*-1</f>
        <v>849.96226943112</v>
      </c>
      <c r="H316" s="17" t="n">
        <f aca="false">H315+F316</f>
        <v>2326.30183501464</v>
      </c>
      <c r="I316" s="17" t="n">
        <f aca="false">I315+G316</f>
        <v>122824.194567741</v>
      </c>
      <c r="J316" s="3" t="n">
        <f aca="false">J315-G316</f>
        <v>46075.8054322587</v>
      </c>
      <c r="M316" s="18" t="n">
        <f aca="false">M315-G316-L316</f>
        <v>46075.8054322587</v>
      </c>
    </row>
    <row r="317" customFormat="false" ht="12.75" hidden="false" customHeight="false" outlineLevel="0" collapsed="false">
      <c r="A317" s="1" t="n">
        <v>314</v>
      </c>
      <c r="B317" s="1" t="n">
        <f aca="false">(E317-$B$2-180)/365</f>
        <v>57.9671232876712</v>
      </c>
      <c r="C317" s="1" t="n">
        <f aca="false">(E317-$C$2-180)/365</f>
        <v>32.9479452054795</v>
      </c>
      <c r="D317" s="1" t="n">
        <f aca="false">(E317-$D$2-180)/365</f>
        <v>30.1095890410959</v>
      </c>
      <c r="E317" s="2" t="n">
        <v>45901</v>
      </c>
      <c r="F317" s="3" t="n">
        <f aca="false">IPMT($F$1/12,A317,360,$J$3)*-1</f>
        <v>268.775531688172</v>
      </c>
      <c r="G317" s="3" t="n">
        <f aca="false">PPMT($F$1/12,A317,360,$J$3)*-1</f>
        <v>854.920382669468</v>
      </c>
      <c r="H317" s="17" t="n">
        <f aca="false">H316+F317</f>
        <v>2595.07736670281</v>
      </c>
      <c r="I317" s="17" t="n">
        <f aca="false">I316+G317</f>
        <v>123679.114950411</v>
      </c>
      <c r="J317" s="3" t="n">
        <f aca="false">J316-G317</f>
        <v>45220.8850495893</v>
      </c>
      <c r="M317" s="18" t="n">
        <f aca="false">M316-G317-L317</f>
        <v>45220.8850495893</v>
      </c>
    </row>
    <row r="318" customFormat="false" ht="12.75" hidden="false" customHeight="false" outlineLevel="0" collapsed="false">
      <c r="A318" s="1" t="n">
        <v>315</v>
      </c>
      <c r="B318" s="1" t="n">
        <f aca="false">(E318-$B$2-180)/365</f>
        <v>58.0493150684932</v>
      </c>
      <c r="C318" s="1" t="n">
        <f aca="false">(E318-$C$2-180)/365</f>
        <v>33.0301369863014</v>
      </c>
      <c r="D318" s="1" t="n">
        <f aca="false">(E318-$D$2-180)/365</f>
        <v>30.1917808219178</v>
      </c>
      <c r="E318" s="2" t="n">
        <v>45931</v>
      </c>
      <c r="F318" s="3" t="n">
        <f aca="false">IPMT($F$1/12,A318,360,$J$3)*-1</f>
        <v>263.788496122601</v>
      </c>
      <c r="G318" s="3" t="n">
        <f aca="false">PPMT($F$1/12,A318,360,$J$3)*-1</f>
        <v>859.90741823504</v>
      </c>
      <c r="H318" s="17" t="n">
        <f aca="false">H317+F318</f>
        <v>2858.86586282541</v>
      </c>
      <c r="I318" s="17" t="n">
        <f aca="false">I317+G318</f>
        <v>124539.022368646</v>
      </c>
      <c r="J318" s="3" t="n">
        <f aca="false">J317-G318</f>
        <v>44360.9776313542</v>
      </c>
      <c r="M318" s="18" t="n">
        <f aca="false">M317-G318-L318</f>
        <v>44360.9776313542</v>
      </c>
    </row>
    <row r="319" customFormat="false" ht="12.75" hidden="false" customHeight="false" outlineLevel="0" collapsed="false">
      <c r="A319" s="1" t="n">
        <v>316</v>
      </c>
      <c r="B319" s="1" t="n">
        <f aca="false">(E319-$B$2-180)/365</f>
        <v>58.1342465753425</v>
      </c>
      <c r="C319" s="1" t="n">
        <f aca="false">(E319-$C$2-180)/365</f>
        <v>33.1150684931507</v>
      </c>
      <c r="D319" s="1" t="n">
        <f aca="false">(E319-$D$2-180)/365</f>
        <v>30.2767123287671</v>
      </c>
      <c r="E319" s="2" t="n">
        <v>45962</v>
      </c>
      <c r="F319" s="3" t="n">
        <f aca="false">IPMT($F$1/12,A319,360,$J$3)*-1</f>
        <v>258.77236951623</v>
      </c>
      <c r="G319" s="3" t="n">
        <f aca="false">PPMT($F$1/12,A319,360,$J$3)*-1</f>
        <v>864.923544841411</v>
      </c>
      <c r="H319" s="17" t="n">
        <f aca="false">H318+F319</f>
        <v>3117.63823234164</v>
      </c>
      <c r="I319" s="17" t="n">
        <f aca="false">I318+G319</f>
        <v>125403.945913487</v>
      </c>
      <c r="J319" s="3" t="n">
        <f aca="false">J318-G319</f>
        <v>43496.0540865128</v>
      </c>
      <c r="M319" s="18" t="n">
        <f aca="false">M318-G319-L319</f>
        <v>43496.0540865128</v>
      </c>
    </row>
    <row r="320" customFormat="false" ht="12.75" hidden="false" customHeight="false" outlineLevel="0" collapsed="false">
      <c r="A320" s="1" t="n">
        <v>317</v>
      </c>
      <c r="B320" s="1" t="n">
        <f aca="false">(E320-$B$2-180)/365</f>
        <v>58.2164383561644</v>
      </c>
      <c r="C320" s="1" t="n">
        <f aca="false">(E320-$C$2-180)/365</f>
        <v>33.1972602739726</v>
      </c>
      <c r="D320" s="1" t="n">
        <f aca="false">(E320-$D$2-180)/365</f>
        <v>30.358904109589</v>
      </c>
      <c r="E320" s="2" t="n">
        <v>45992</v>
      </c>
      <c r="F320" s="3" t="n">
        <f aca="false">IPMT($F$1/12,A320,360,$J$3)*-1</f>
        <v>253.726982171321</v>
      </c>
      <c r="G320" s="3" t="n">
        <f aca="false">PPMT($F$1/12,A320,360,$J$3)*-1</f>
        <v>869.96893218632</v>
      </c>
      <c r="H320" s="17" t="n">
        <f aca="false">H319+F320</f>
        <v>3371.36521451296</v>
      </c>
      <c r="I320" s="17" t="n">
        <f aca="false">I319+G320</f>
        <v>126273.914845674</v>
      </c>
      <c r="J320" s="3" t="n">
        <f aca="false">J319-G320</f>
        <v>42626.0851543265</v>
      </c>
      <c r="M320" s="18" t="n">
        <f aca="false">M319-G320-L320</f>
        <v>42626.0851543265</v>
      </c>
    </row>
    <row r="321" customFormat="false" ht="12.75" hidden="false" customHeight="false" outlineLevel="0" collapsed="false">
      <c r="A321" s="1" t="n">
        <v>318</v>
      </c>
      <c r="B321" s="1" t="n">
        <f aca="false">(E321-$B$2-180)/365</f>
        <v>58.3013698630137</v>
      </c>
      <c r="C321" s="1" t="n">
        <f aca="false">(E321-$C$2-180)/365</f>
        <v>33.2821917808219</v>
      </c>
      <c r="D321" s="1" t="n">
        <f aca="false">(E321-$D$2-180)/365</f>
        <v>30.4438356164384</v>
      </c>
      <c r="E321" s="2" t="n">
        <v>46023</v>
      </c>
      <c r="F321" s="3" t="n">
        <f aca="false">IPMT($F$1/12,A321,360,$J$3)*-1</f>
        <v>248.652163400235</v>
      </c>
      <c r="G321" s="3" t="n">
        <f aca="false">PPMT($F$1/12,A321,360,$J$3)*-1</f>
        <v>875.043750957406</v>
      </c>
      <c r="H321" s="17" t="n">
        <f aca="false">F321</f>
        <v>248.652163400235</v>
      </c>
      <c r="I321" s="17" t="n">
        <f aca="false">I320+G321</f>
        <v>127148.958596631</v>
      </c>
      <c r="J321" s="3" t="n">
        <f aca="false">J320-G321</f>
        <v>41751.0414033691</v>
      </c>
      <c r="M321" s="18" t="n">
        <f aca="false">M320-G321-L321</f>
        <v>41751.0414033691</v>
      </c>
    </row>
    <row r="322" customFormat="false" ht="12.75" hidden="false" customHeight="false" outlineLevel="0" collapsed="false">
      <c r="A322" s="1" t="n">
        <v>319</v>
      </c>
      <c r="B322" s="1" t="n">
        <f aca="false">(E322-$B$2-180)/365</f>
        <v>58.386301369863</v>
      </c>
      <c r="C322" s="1" t="n">
        <f aca="false">(E322-$C$2-180)/365</f>
        <v>33.3671232876712</v>
      </c>
      <c r="D322" s="1" t="n">
        <f aca="false">(E322-$D$2-180)/365</f>
        <v>30.5287671232877</v>
      </c>
      <c r="E322" s="2" t="n">
        <v>46054</v>
      </c>
      <c r="F322" s="3" t="n">
        <f aca="false">IPMT($F$1/12,A322,360,$J$3)*-1</f>
        <v>243.54774151965</v>
      </c>
      <c r="G322" s="3" t="n">
        <f aca="false">PPMT($F$1/12,A322,360,$J$3)*-1</f>
        <v>880.14817283799</v>
      </c>
      <c r="H322" s="17" t="n">
        <f aca="false">H321+F322</f>
        <v>492.199904919885</v>
      </c>
      <c r="I322" s="17" t="n">
        <f aca="false">I321+G322</f>
        <v>128029.106769469</v>
      </c>
      <c r="J322" s="3" t="n">
        <f aca="false">J321-G322</f>
        <v>40870.8932305311</v>
      </c>
      <c r="M322" s="18" t="n">
        <f aca="false">M321-G322-L322</f>
        <v>40870.8932305311</v>
      </c>
    </row>
    <row r="323" customFormat="false" ht="12.75" hidden="false" customHeight="false" outlineLevel="0" collapsed="false">
      <c r="A323" s="1" t="n">
        <v>320</v>
      </c>
      <c r="B323" s="1" t="n">
        <f aca="false">(E323-$B$2-180)/365</f>
        <v>58.4630136986301</v>
      </c>
      <c r="C323" s="1" t="n">
        <f aca="false">(E323-$C$2-180)/365</f>
        <v>33.4438356164384</v>
      </c>
      <c r="D323" s="1" t="n">
        <f aca="false">(E323-$D$2-180)/365</f>
        <v>30.6054794520548</v>
      </c>
      <c r="E323" s="2" t="n">
        <v>46082</v>
      </c>
      <c r="F323" s="3" t="n">
        <f aca="false">IPMT($F$1/12,A323,360,$J$3)*-1</f>
        <v>238.413543844762</v>
      </c>
      <c r="G323" s="3" t="n">
        <f aca="false">PPMT($F$1/12,A323,360,$J$3)*-1</f>
        <v>885.282370512879</v>
      </c>
      <c r="H323" s="17" t="n">
        <f aca="false">H322+F323</f>
        <v>730.613448764647</v>
      </c>
      <c r="I323" s="17" t="n">
        <f aca="false">I322+G323</f>
        <v>128914.389139982</v>
      </c>
      <c r="J323" s="3" t="n">
        <f aca="false">J322-G323</f>
        <v>39985.6108600182</v>
      </c>
      <c r="M323" s="18" t="n">
        <f aca="false">M322-G323-L323</f>
        <v>39985.6108600182</v>
      </c>
    </row>
    <row r="324" customFormat="false" ht="12.75" hidden="false" customHeight="false" outlineLevel="0" collapsed="false">
      <c r="A324" s="1" t="n">
        <v>321</v>
      </c>
      <c r="B324" s="1" t="n">
        <f aca="false">(E324-$B$2-180)/365</f>
        <v>58.5479452054795</v>
      </c>
      <c r="C324" s="1" t="n">
        <f aca="false">(E324-$C$2-180)/365</f>
        <v>33.5287671232877</v>
      </c>
      <c r="D324" s="1" t="n">
        <f aca="false">(E324-$D$2-180)/365</f>
        <v>30.6904109589041</v>
      </c>
      <c r="E324" s="2" t="n">
        <v>46113</v>
      </c>
      <c r="F324" s="3" t="n">
        <f aca="false">IPMT($F$1/12,A324,360,$J$3)*-1</f>
        <v>233.249396683436</v>
      </c>
      <c r="G324" s="3" t="n">
        <f aca="false">PPMT($F$1/12,A324,360,$J$3)*-1</f>
        <v>890.446517674205</v>
      </c>
      <c r="H324" s="17" t="n">
        <f aca="false">H323+F324</f>
        <v>963.862845448082</v>
      </c>
      <c r="I324" s="17" t="n">
        <f aca="false">I323+G324</f>
        <v>129804.835657656</v>
      </c>
      <c r="J324" s="3" t="n">
        <f aca="false">J323-G324</f>
        <v>39095.164342344</v>
      </c>
      <c r="M324" s="18" t="n">
        <f aca="false">M323-G324-L324</f>
        <v>39095.164342344</v>
      </c>
    </row>
    <row r="325" customFormat="false" ht="12.75" hidden="false" customHeight="false" outlineLevel="0" collapsed="false">
      <c r="A325" s="1" t="n">
        <v>322</v>
      </c>
      <c r="B325" s="1" t="n">
        <f aca="false">(E325-$B$2-180)/365</f>
        <v>58.6301369863014</v>
      </c>
      <c r="C325" s="1" t="n">
        <f aca="false">(E325-$C$2-180)/365</f>
        <v>33.6109589041096</v>
      </c>
      <c r="D325" s="1" t="n">
        <f aca="false">(E325-$D$2-180)/365</f>
        <v>30.772602739726</v>
      </c>
      <c r="E325" s="2" t="n">
        <v>46143</v>
      </c>
      <c r="F325" s="3" t="n">
        <f aca="false">IPMT($F$1/12,A325,360,$J$3)*-1</f>
        <v>228.055125330336</v>
      </c>
      <c r="G325" s="3" t="n">
        <f aca="false">PPMT($F$1/12,A325,360,$J$3)*-1</f>
        <v>895.640789027304</v>
      </c>
      <c r="H325" s="17" t="n">
        <f aca="false">H324+F325</f>
        <v>1191.91797077842</v>
      </c>
      <c r="I325" s="17" t="n">
        <f aca="false">I324+G325</f>
        <v>130700.476446683</v>
      </c>
      <c r="J325" s="3" t="n">
        <f aca="false">J324-G325</f>
        <v>38199.5235533167</v>
      </c>
      <c r="M325" s="18" t="n">
        <f aca="false">M324-G325-L325</f>
        <v>38199.5235533167</v>
      </c>
    </row>
    <row r="326" customFormat="false" ht="12.75" hidden="false" customHeight="false" outlineLevel="0" collapsed="false">
      <c r="A326" s="1" t="n">
        <v>323</v>
      </c>
      <c r="B326" s="1" t="n">
        <f aca="false">(E326-$B$2-180)/365</f>
        <v>58.7150684931507</v>
      </c>
      <c r="C326" s="1" t="n">
        <f aca="false">(E326-$C$2-180)/365</f>
        <v>33.6958904109589</v>
      </c>
      <c r="D326" s="1" t="n">
        <f aca="false">(E326-$D$2-180)/365</f>
        <v>30.8575342465753</v>
      </c>
      <c r="E326" s="2" t="n">
        <v>46174</v>
      </c>
      <c r="F326" s="3" t="n">
        <f aca="false">IPMT($F$1/12,A326,360,$J$3)*-1</f>
        <v>222.830554061011</v>
      </c>
      <c r="G326" s="3" t="n">
        <f aca="false">PPMT($F$1/12,A326,360,$J$3)*-1</f>
        <v>900.86536029663</v>
      </c>
      <c r="H326" s="17" t="n">
        <f aca="false">H325+F326</f>
        <v>1414.74852483943</v>
      </c>
      <c r="I326" s="17" t="n">
        <f aca="false">I325+G326</f>
        <v>131601.34180698</v>
      </c>
      <c r="J326" s="3" t="n">
        <f aca="false">J325-G326</f>
        <v>37298.6581930201</v>
      </c>
      <c r="M326" s="18" t="n">
        <f aca="false">M325-G326-L326</f>
        <v>37298.6581930201</v>
      </c>
    </row>
    <row r="327" customFormat="false" ht="12.75" hidden="false" customHeight="false" outlineLevel="0" collapsed="false">
      <c r="A327" s="1" t="n">
        <v>324</v>
      </c>
      <c r="B327" s="1" t="n">
        <f aca="false">(E327-$B$2-180)/365</f>
        <v>58.7972602739726</v>
      </c>
      <c r="C327" s="1" t="n">
        <f aca="false">(E327-$C$2-180)/365</f>
        <v>33.7780821917808</v>
      </c>
      <c r="D327" s="1" t="n">
        <f aca="false">(E327-$D$2-180)/365</f>
        <v>30.9397260273973</v>
      </c>
      <c r="E327" s="2" t="n">
        <v>46204</v>
      </c>
      <c r="F327" s="3" t="n">
        <f aca="false">IPMT($F$1/12,A327,360,$J$3)*-1</f>
        <v>217.575506125947</v>
      </c>
      <c r="G327" s="3" t="n">
        <f aca="false">PPMT($F$1/12,A327,360,$J$3)*-1</f>
        <v>906.120408231694</v>
      </c>
      <c r="H327" s="17" t="n">
        <f aca="false">H326+F327</f>
        <v>1632.32403096538</v>
      </c>
      <c r="I327" s="17" t="n">
        <f aca="false">I326+G327</f>
        <v>132507.462215212</v>
      </c>
      <c r="J327" s="3" t="n">
        <f aca="false">J326-G327</f>
        <v>36392.5377847884</v>
      </c>
      <c r="M327" s="18" t="n">
        <f aca="false">M326-G327-L327</f>
        <v>36392.5377847884</v>
      </c>
    </row>
    <row r="328" customFormat="false" ht="12.75" hidden="false" customHeight="false" outlineLevel="0" collapsed="false">
      <c r="A328" s="1" t="n">
        <v>325</v>
      </c>
      <c r="B328" s="1" t="n">
        <f aca="false">(E328-$B$2-180)/365</f>
        <v>58.8821917808219</v>
      </c>
      <c r="C328" s="1" t="n">
        <f aca="false">(E328-$C$2-180)/365</f>
        <v>33.8630136986301</v>
      </c>
      <c r="D328" s="1" t="n">
        <f aca="false">(E328-$D$2-180)/365</f>
        <v>31.0246575342466</v>
      </c>
      <c r="E328" s="2" t="n">
        <v>46235</v>
      </c>
      <c r="F328" s="3" t="n">
        <f aca="false">IPMT($F$1/12,A328,360,$J$3)*-1</f>
        <v>212.289803744596</v>
      </c>
      <c r="G328" s="3" t="n">
        <f aca="false">PPMT($F$1/12,A328,360,$J$3)*-1</f>
        <v>911.406110613045</v>
      </c>
      <c r="H328" s="17" t="n">
        <f aca="false">H327+F328</f>
        <v>1844.61383470997</v>
      </c>
      <c r="I328" s="17" t="n">
        <f aca="false">I327+G328</f>
        <v>133418.868325825</v>
      </c>
      <c r="J328" s="3" t="n">
        <f aca="false">J327-G328</f>
        <v>35481.1316741754</v>
      </c>
      <c r="M328" s="18" t="n">
        <f aca="false">M327-G328-L328</f>
        <v>35481.1316741754</v>
      </c>
    </row>
    <row r="329" customFormat="false" ht="12.75" hidden="false" customHeight="false" outlineLevel="0" collapsed="false">
      <c r="A329" s="1" t="n">
        <v>326</v>
      </c>
      <c r="B329" s="1" t="n">
        <f aca="false">(E329-$B$2-180)/365</f>
        <v>58.9671232876712</v>
      </c>
      <c r="C329" s="1" t="n">
        <f aca="false">(E329-$C$2-180)/365</f>
        <v>33.9479452054795</v>
      </c>
      <c r="D329" s="1" t="n">
        <f aca="false">(E329-$D$2-180)/365</f>
        <v>31.1095890410959</v>
      </c>
      <c r="E329" s="2" t="n">
        <v>46266</v>
      </c>
      <c r="F329" s="3" t="n">
        <f aca="false">IPMT($F$1/12,A329,360,$J$3)*-1</f>
        <v>206.973268099352</v>
      </c>
      <c r="G329" s="3" t="n">
        <f aca="false">PPMT($F$1/12,A329,360,$J$3)*-1</f>
        <v>916.722646258289</v>
      </c>
      <c r="H329" s="17" t="n">
        <f aca="false">H328+F329</f>
        <v>2051.58710280932</v>
      </c>
      <c r="I329" s="17" t="n">
        <f aca="false">I328+G329</f>
        <v>134335.590972083</v>
      </c>
      <c r="J329" s="3" t="n">
        <f aca="false">J328-G329</f>
        <v>34564.4090279171</v>
      </c>
      <c r="M329" s="18" t="n">
        <f aca="false">M328-G329-L329</f>
        <v>34564.4090279171</v>
      </c>
    </row>
    <row r="330" customFormat="false" ht="12.75" hidden="false" customHeight="false" outlineLevel="0" collapsed="false">
      <c r="A330" s="1" t="n">
        <v>327</v>
      </c>
      <c r="B330" s="1" t="n">
        <f aca="false">(E330-$B$2-180)/365</f>
        <v>59.0493150684932</v>
      </c>
      <c r="C330" s="1" t="n">
        <f aca="false">(E330-$C$2-180)/365</f>
        <v>34.0301369863014</v>
      </c>
      <c r="D330" s="1" t="n">
        <f aca="false">(E330-$D$2-180)/365</f>
        <v>31.1917808219178</v>
      </c>
      <c r="E330" s="2" t="n">
        <v>46296</v>
      </c>
      <c r="F330" s="3" t="n">
        <f aca="false">IPMT($F$1/12,A330,360,$J$3)*-1</f>
        <v>201.625719329512</v>
      </c>
      <c r="G330" s="3" t="n">
        <f aca="false">PPMT($F$1/12,A330,360,$J$3)*-1</f>
        <v>922.070195028129</v>
      </c>
      <c r="H330" s="17" t="n">
        <f aca="false">H329+F330</f>
        <v>2253.21282213884</v>
      </c>
      <c r="I330" s="17" t="n">
        <f aca="false">I329+G330</f>
        <v>135257.661167111</v>
      </c>
      <c r="J330" s="3" t="n">
        <f aca="false">J329-G330</f>
        <v>33642.3388328889</v>
      </c>
      <c r="M330" s="18" t="n">
        <f aca="false">M329-G330-L330</f>
        <v>33642.3388328889</v>
      </c>
    </row>
    <row r="331" customFormat="false" ht="12.75" hidden="false" customHeight="false" outlineLevel="0" collapsed="false">
      <c r="A331" s="1" t="n">
        <v>328</v>
      </c>
      <c r="B331" s="1" t="n">
        <f aca="false">(E331-$B$2-180)/365</f>
        <v>59.1342465753425</v>
      </c>
      <c r="C331" s="1" t="n">
        <f aca="false">(E331-$C$2-180)/365</f>
        <v>34.1150684931507</v>
      </c>
      <c r="D331" s="1" t="n">
        <f aca="false">(E331-$D$2-180)/365</f>
        <v>31.2767123287671</v>
      </c>
      <c r="E331" s="2" t="n">
        <v>46327</v>
      </c>
      <c r="F331" s="3" t="n">
        <f aca="false">IPMT($F$1/12,A331,360,$J$3)*-1</f>
        <v>196.246976525183</v>
      </c>
      <c r="G331" s="3" t="n">
        <f aca="false">PPMT($F$1/12,A331,360,$J$3)*-1</f>
        <v>927.448937832458</v>
      </c>
      <c r="H331" s="17" t="n">
        <f aca="false">H330+F331</f>
        <v>2449.45979866402</v>
      </c>
      <c r="I331" s="17" t="n">
        <f aca="false">I330+G331</f>
        <v>136185.110104944</v>
      </c>
      <c r="J331" s="3" t="n">
        <f aca="false">J330-G331</f>
        <v>32714.8898950565</v>
      </c>
      <c r="M331" s="18" t="n">
        <f aca="false">M330-G331-L331</f>
        <v>32714.8898950565</v>
      </c>
    </row>
    <row r="332" customFormat="false" ht="12.75" hidden="false" customHeight="false" outlineLevel="0" collapsed="false">
      <c r="A332" s="1" t="n">
        <v>329</v>
      </c>
      <c r="B332" s="1" t="n">
        <f aca="false">(E332-$B$2-180)/365</f>
        <v>59.2164383561644</v>
      </c>
      <c r="C332" s="1" t="n">
        <f aca="false">(E332-$C$2-180)/365</f>
        <v>34.1972602739726</v>
      </c>
      <c r="D332" s="1" t="n">
        <f aca="false">(E332-$D$2-180)/365</f>
        <v>31.358904109589</v>
      </c>
      <c r="E332" s="2" t="n">
        <v>46357</v>
      </c>
      <c r="F332" s="3" t="n">
        <f aca="false">IPMT($F$1/12,A332,360,$J$3)*-1</f>
        <v>190.836857721158</v>
      </c>
      <c r="G332" s="3" t="n">
        <f aca="false">PPMT($F$1/12,A332,360,$J$3)*-1</f>
        <v>932.859056636482</v>
      </c>
      <c r="H332" s="17" t="n">
        <f aca="false">H331+F332</f>
        <v>2640.29665638518</v>
      </c>
      <c r="I332" s="17" t="n">
        <f aca="false">I331+G332</f>
        <v>137117.96916158</v>
      </c>
      <c r="J332" s="3" t="n">
        <f aca="false">J331-G332</f>
        <v>31782.03083842</v>
      </c>
      <c r="M332" s="18" t="n">
        <f aca="false">M331-G332-L332</f>
        <v>31782.03083842</v>
      </c>
    </row>
    <row r="333" customFormat="false" ht="12.75" hidden="false" customHeight="false" outlineLevel="0" collapsed="false">
      <c r="A333" s="1" t="n">
        <v>330</v>
      </c>
      <c r="B333" s="1" t="n">
        <f aca="false">(E333-$B$2-180)/365</f>
        <v>59.3013698630137</v>
      </c>
      <c r="C333" s="1" t="n">
        <f aca="false">(E333-$C$2-180)/365</f>
        <v>34.2821917808219</v>
      </c>
      <c r="D333" s="1" t="n">
        <f aca="false">(E333-$D$2-180)/365</f>
        <v>31.4438356164384</v>
      </c>
      <c r="E333" s="2" t="n">
        <v>46388</v>
      </c>
      <c r="F333" s="3" t="n">
        <f aca="false">IPMT($F$1/12,A333,360,$J$3)*-1</f>
        <v>185.39517989078</v>
      </c>
      <c r="G333" s="3" t="n">
        <f aca="false">PPMT($F$1/12,A333,360,$J$3)*-1</f>
        <v>938.300734466861</v>
      </c>
      <c r="H333" s="17" t="n">
        <f aca="false">F333</f>
        <v>185.39517989078</v>
      </c>
      <c r="I333" s="17" t="n">
        <f aca="false">I332+G333</f>
        <v>138056.269896047</v>
      </c>
      <c r="J333" s="3" t="n">
        <f aca="false">J332-G333</f>
        <v>30843.7301039531</v>
      </c>
      <c r="M333" s="18" t="n">
        <f aca="false">M332-G333-L333</f>
        <v>30843.7301039531</v>
      </c>
    </row>
    <row r="334" customFormat="false" ht="12.75" hidden="false" customHeight="false" outlineLevel="0" collapsed="false">
      <c r="A334" s="1" t="n">
        <v>331</v>
      </c>
      <c r="B334" s="1" t="n">
        <f aca="false">(E334-$B$2-180)/365</f>
        <v>59.386301369863</v>
      </c>
      <c r="C334" s="1" t="n">
        <f aca="false">(E334-$C$2-180)/365</f>
        <v>34.3671232876712</v>
      </c>
      <c r="D334" s="1" t="n">
        <f aca="false">(E334-$D$2-180)/365</f>
        <v>31.5287671232877</v>
      </c>
      <c r="E334" s="2" t="n">
        <v>46419</v>
      </c>
      <c r="F334" s="3" t="n">
        <f aca="false">IPMT($F$1/12,A334,360,$J$3)*-1</f>
        <v>179.921758939722</v>
      </c>
      <c r="G334" s="3" t="n">
        <f aca="false">PPMT($F$1/12,A334,360,$J$3)*-1</f>
        <v>943.774155417918</v>
      </c>
      <c r="H334" s="17" t="n">
        <f aca="false">H333+F334</f>
        <v>365.316938830502</v>
      </c>
      <c r="I334" s="17" t="n">
        <f aca="false">I333+G334</f>
        <v>139000.044051465</v>
      </c>
      <c r="J334" s="3" t="n">
        <f aca="false">J333-G334</f>
        <v>29899.9559485352</v>
      </c>
      <c r="M334" s="18" t="n">
        <f aca="false">M333-G334-L334</f>
        <v>29899.9559485352</v>
      </c>
    </row>
    <row r="335" customFormat="false" ht="12.75" hidden="false" customHeight="false" outlineLevel="0" collapsed="false">
      <c r="A335" s="1" t="n">
        <v>332</v>
      </c>
      <c r="B335" s="1" t="n">
        <f aca="false">(E335-$B$2-180)/365</f>
        <v>59.4630136986301</v>
      </c>
      <c r="C335" s="1" t="n">
        <f aca="false">(E335-$C$2-180)/365</f>
        <v>34.4438356164384</v>
      </c>
      <c r="D335" s="1" t="n">
        <f aca="false">(E335-$D$2-180)/365</f>
        <v>31.6054794520548</v>
      </c>
      <c r="E335" s="2" t="n">
        <v>46447</v>
      </c>
      <c r="F335" s="3" t="n">
        <f aca="false">IPMT($F$1/12,A335,360,$J$3)*-1</f>
        <v>174.416409699785</v>
      </c>
      <c r="G335" s="3" t="n">
        <f aca="false">PPMT($F$1/12,A335,360,$J$3)*-1</f>
        <v>949.279504657856</v>
      </c>
      <c r="H335" s="17" t="n">
        <f aca="false">H334+F335</f>
        <v>539.733348530287</v>
      </c>
      <c r="I335" s="17" t="n">
        <f aca="false">I334+G335</f>
        <v>139949.323556123</v>
      </c>
      <c r="J335" s="3" t="n">
        <f aca="false">J334-G335</f>
        <v>28950.6764438774</v>
      </c>
      <c r="M335" s="18" t="n">
        <f aca="false">M334-G335-L335</f>
        <v>28950.6764438774</v>
      </c>
    </row>
    <row r="336" customFormat="false" ht="12.75" hidden="false" customHeight="false" outlineLevel="0" collapsed="false">
      <c r="A336" s="1" t="n">
        <v>333</v>
      </c>
      <c r="B336" s="1" t="n">
        <f aca="false">(E336-$B$2-180)/365</f>
        <v>59.5479452054795</v>
      </c>
      <c r="C336" s="1" t="n">
        <f aca="false">(E336-$C$2-180)/365</f>
        <v>34.5287671232877</v>
      </c>
      <c r="D336" s="1" t="n">
        <f aca="false">(E336-$D$2-180)/365</f>
        <v>31.6904109589041</v>
      </c>
      <c r="E336" s="2" t="n">
        <v>46478</v>
      </c>
      <c r="F336" s="3" t="n">
        <f aca="false">IPMT($F$1/12,A336,360,$J$3)*-1</f>
        <v>168.878945922614</v>
      </c>
      <c r="G336" s="3" t="n">
        <f aca="false">PPMT($F$1/12,A336,360,$J$3)*-1</f>
        <v>954.816968435026</v>
      </c>
      <c r="H336" s="17" t="n">
        <f aca="false">H335+F336</f>
        <v>708.612294452901</v>
      </c>
      <c r="I336" s="17" t="n">
        <f aca="false">I335+G336</f>
        <v>140904.140524558</v>
      </c>
      <c r="J336" s="3" t="n">
        <f aca="false">J335-G336</f>
        <v>27995.8594754423</v>
      </c>
      <c r="M336" s="18" t="n">
        <f aca="false">M335-G336-L336</f>
        <v>27995.8594754423</v>
      </c>
    </row>
    <row r="337" customFormat="false" ht="12.75" hidden="false" customHeight="false" outlineLevel="0" collapsed="false">
      <c r="A337" s="1" t="n">
        <v>334</v>
      </c>
      <c r="B337" s="1" t="n">
        <f aca="false">(E337-$B$2-180)/365</f>
        <v>59.6301369863014</v>
      </c>
      <c r="C337" s="1" t="n">
        <f aca="false">(E337-$C$2-180)/365</f>
        <v>34.6109589041096</v>
      </c>
      <c r="D337" s="1" t="n">
        <f aca="false">(E337-$D$2-180)/365</f>
        <v>31.772602739726</v>
      </c>
      <c r="E337" s="2" t="n">
        <v>46508</v>
      </c>
      <c r="F337" s="3" t="n">
        <f aca="false">IPMT($F$1/12,A337,360,$J$3)*-1</f>
        <v>163.309180273409</v>
      </c>
      <c r="G337" s="3" t="n">
        <f aca="false">PPMT($F$1/12,A337,360,$J$3)*-1</f>
        <v>960.386734084231</v>
      </c>
      <c r="H337" s="17" t="n">
        <f aca="false">H336+F337</f>
        <v>871.921474726311</v>
      </c>
      <c r="I337" s="17" t="n">
        <f aca="false">I336+G337</f>
        <v>141864.527258642</v>
      </c>
      <c r="J337" s="3" t="n">
        <f aca="false">J336-G337</f>
        <v>27035.4727413581</v>
      </c>
      <c r="M337" s="18" t="n">
        <f aca="false">M336-G337-L337</f>
        <v>27035.4727413581</v>
      </c>
    </row>
    <row r="338" customFormat="false" ht="12.75" hidden="false" customHeight="false" outlineLevel="0" collapsed="false">
      <c r="A338" s="1" t="n">
        <v>335</v>
      </c>
      <c r="B338" s="1" t="n">
        <f aca="false">(E338-$B$2-180)/365</f>
        <v>59.7150684931507</v>
      </c>
      <c r="C338" s="1" t="n">
        <f aca="false">(E338-$C$2-180)/365</f>
        <v>34.6958904109589</v>
      </c>
      <c r="D338" s="1" t="n">
        <f aca="false">(E338-$D$2-180)/365</f>
        <v>31.8575342465753</v>
      </c>
      <c r="E338" s="2" t="n">
        <v>46539</v>
      </c>
      <c r="F338" s="3" t="n">
        <f aca="false">IPMT($F$1/12,A338,360,$J$3)*-1</f>
        <v>157.706924324585</v>
      </c>
      <c r="G338" s="3" t="n">
        <f aca="false">PPMT($F$1/12,A338,360,$J$3)*-1</f>
        <v>965.988990033055</v>
      </c>
      <c r="H338" s="17" t="n">
        <f aca="false">H337+F338</f>
        <v>1029.6283990509</v>
      </c>
      <c r="I338" s="17" t="n">
        <f aca="false">I337+G338</f>
        <v>142830.516248675</v>
      </c>
      <c r="J338" s="3" t="n">
        <f aca="false">J337-G338</f>
        <v>26069.4837513251</v>
      </c>
      <c r="M338" s="18" t="n">
        <f aca="false">M337-G338-L338</f>
        <v>26069.4837513251</v>
      </c>
    </row>
    <row r="339" customFormat="false" ht="12.75" hidden="false" customHeight="false" outlineLevel="0" collapsed="false">
      <c r="A339" s="1" t="n">
        <v>336</v>
      </c>
      <c r="B339" s="1" t="n">
        <f aca="false">(E339-$B$2-180)/365</f>
        <v>59.7972602739726</v>
      </c>
      <c r="C339" s="1" t="n">
        <f aca="false">(E339-$C$2-180)/365</f>
        <v>34.7780821917808</v>
      </c>
      <c r="D339" s="1" t="n">
        <f aca="false">(E339-$D$2-180)/365</f>
        <v>31.9397260273973</v>
      </c>
      <c r="E339" s="2" t="n">
        <v>46569</v>
      </c>
      <c r="F339" s="3" t="n">
        <f aca="false">IPMT($F$1/12,A339,360,$J$3)*-1</f>
        <v>152.071988549392</v>
      </c>
      <c r="G339" s="3" t="n">
        <f aca="false">PPMT($F$1/12,A339,360,$J$3)*-1</f>
        <v>971.623925808249</v>
      </c>
      <c r="H339" s="17" t="n">
        <f aca="false">H338+F339</f>
        <v>1181.70038760029</v>
      </c>
      <c r="I339" s="17" t="n">
        <f aca="false">I338+G339</f>
        <v>143802.140174483</v>
      </c>
      <c r="J339" s="3" t="n">
        <f aca="false">J338-G339</f>
        <v>25097.8598255168</v>
      </c>
      <c r="M339" s="18" t="n">
        <f aca="false">M338-G339-L339</f>
        <v>25097.8598255168</v>
      </c>
    </row>
    <row r="340" customFormat="false" ht="12.75" hidden="false" customHeight="false" outlineLevel="0" collapsed="false">
      <c r="A340" s="1" t="n">
        <v>337</v>
      </c>
      <c r="B340" s="1" t="n">
        <f aca="false">(E340-$B$2-180)/365</f>
        <v>59.8821917808219</v>
      </c>
      <c r="C340" s="1" t="n">
        <f aca="false">(E340-$C$2-180)/365</f>
        <v>34.8630136986301</v>
      </c>
      <c r="D340" s="1" t="n">
        <f aca="false">(E340-$D$2-180)/365</f>
        <v>32.0246575342466</v>
      </c>
      <c r="E340" s="2" t="n">
        <v>46600</v>
      </c>
      <c r="F340" s="3" t="n">
        <f aca="false">IPMT($F$1/12,A340,360,$J$3)*-1</f>
        <v>146.404182315511</v>
      </c>
      <c r="G340" s="3" t="n">
        <f aca="false">PPMT($F$1/12,A340,360,$J$3)*-1</f>
        <v>977.29173204213</v>
      </c>
      <c r="H340" s="17" t="n">
        <f aca="false">H339+F340</f>
        <v>1328.1045699158</v>
      </c>
      <c r="I340" s="17" t="n">
        <f aca="false">I339+G340</f>
        <v>144779.431906525</v>
      </c>
      <c r="J340" s="3" t="n">
        <f aca="false">J339-G340</f>
        <v>24120.5680934747</v>
      </c>
      <c r="M340" s="18" t="n">
        <f aca="false">M339-G340-L340</f>
        <v>24120.5680934747</v>
      </c>
    </row>
    <row r="341" customFormat="false" ht="12.75" hidden="false" customHeight="false" outlineLevel="0" collapsed="false">
      <c r="A341" s="1" t="n">
        <v>338</v>
      </c>
      <c r="B341" s="1" t="n">
        <f aca="false">(E341-$B$2-180)/365</f>
        <v>59.9671232876712</v>
      </c>
      <c r="C341" s="1" t="n">
        <f aca="false">(E341-$C$2-180)/365</f>
        <v>34.9479452054795</v>
      </c>
      <c r="D341" s="1" t="n">
        <f aca="false">(E341-$D$2-180)/365</f>
        <v>32.1095890410959</v>
      </c>
      <c r="E341" s="2" t="n">
        <v>46631</v>
      </c>
      <c r="F341" s="3" t="n">
        <f aca="false">IPMT($F$1/12,A341,360,$J$3)*-1</f>
        <v>140.703313878598</v>
      </c>
      <c r="G341" s="3" t="n">
        <f aca="false">PPMT($F$1/12,A341,360,$J$3)*-1</f>
        <v>982.992600479042</v>
      </c>
      <c r="H341" s="17" t="n">
        <f aca="false">H340+F341</f>
        <v>1468.8078837944</v>
      </c>
      <c r="I341" s="17" t="n">
        <f aca="false">I340+G341</f>
        <v>145762.424507004</v>
      </c>
      <c r="J341" s="3" t="n">
        <f aca="false">J340-G341</f>
        <v>23137.5754929956</v>
      </c>
      <c r="M341" s="18" t="n">
        <f aca="false">M340-G341-L341</f>
        <v>23137.5754929956</v>
      </c>
    </row>
    <row r="342" customFormat="false" ht="12.75" hidden="false" customHeight="false" outlineLevel="0" collapsed="false">
      <c r="A342" s="1" t="n">
        <v>339</v>
      </c>
      <c r="B342" s="1" t="n">
        <f aca="false">(E342-$B$2-180)/365</f>
        <v>60.0493150684932</v>
      </c>
      <c r="C342" s="1" t="n">
        <f aca="false">(E342-$C$2-180)/365</f>
        <v>35.0301369863014</v>
      </c>
      <c r="D342" s="1" t="n">
        <f aca="false">(E342-$D$2-180)/365</f>
        <v>32.1917808219178</v>
      </c>
      <c r="E342" s="2" t="n">
        <v>46661</v>
      </c>
      <c r="F342" s="3" t="n">
        <f aca="false">IPMT($F$1/12,A342,360,$J$3)*-1</f>
        <v>134.969190375803</v>
      </c>
      <c r="G342" s="3" t="n">
        <f aca="false">PPMT($F$1/12,A342,360,$J$3)*-1</f>
        <v>988.726723981837</v>
      </c>
      <c r="H342" s="17" t="n">
        <f aca="false">H341+F342</f>
        <v>1603.7770741702</v>
      </c>
      <c r="I342" s="17" t="n">
        <f aca="false">I341+G342</f>
        <v>146751.151230986</v>
      </c>
      <c r="J342" s="3" t="n">
        <f aca="false">J341-G342</f>
        <v>22148.8487690138</v>
      </c>
      <c r="M342" s="18" t="n">
        <f aca="false">M341-G342-L342</f>
        <v>22148.8487690138</v>
      </c>
    </row>
    <row r="343" customFormat="false" ht="12.75" hidden="false" customHeight="false" outlineLevel="0" collapsed="false">
      <c r="A343" s="1" t="n">
        <v>340</v>
      </c>
      <c r="B343" s="1" t="n">
        <f aca="false">(E343-$B$2-180)/365</f>
        <v>60.1342465753425</v>
      </c>
      <c r="C343" s="1" t="n">
        <f aca="false">(E343-$C$2-180)/365</f>
        <v>35.1150684931507</v>
      </c>
      <c r="D343" s="1" t="n">
        <f aca="false">(E343-$D$2-180)/365</f>
        <v>32.2767123287671</v>
      </c>
      <c r="E343" s="2" t="n">
        <v>46692</v>
      </c>
      <c r="F343" s="3" t="n">
        <f aca="false">IPMT($F$1/12,A343,360,$J$3)*-1</f>
        <v>129.201617819243</v>
      </c>
      <c r="G343" s="3" t="n">
        <f aca="false">PPMT($F$1/12,A343,360,$J$3)*-1</f>
        <v>994.494296538398</v>
      </c>
      <c r="H343" s="17" t="n">
        <f aca="false">H342+F343</f>
        <v>1732.97869198944</v>
      </c>
      <c r="I343" s="17" t="n">
        <f aca="false">I342+G343</f>
        <v>147745.645527525</v>
      </c>
      <c r="J343" s="3" t="n">
        <f aca="false">J342-G343</f>
        <v>21154.3544724754</v>
      </c>
      <c r="M343" s="18" t="n">
        <f aca="false">M342-G343-L343</f>
        <v>21154.3544724754</v>
      </c>
    </row>
    <row r="344" customFormat="false" ht="12.75" hidden="false" customHeight="false" outlineLevel="0" collapsed="false">
      <c r="A344" s="1" t="n">
        <v>341</v>
      </c>
      <c r="B344" s="1" t="n">
        <f aca="false">(E344-$B$2-180)/365</f>
        <v>60.2164383561644</v>
      </c>
      <c r="C344" s="1" t="n">
        <f aca="false">(E344-$C$2-180)/365</f>
        <v>35.1972602739726</v>
      </c>
      <c r="D344" s="1" t="n">
        <f aca="false">(E344-$D$2-180)/365</f>
        <v>32.358904109589</v>
      </c>
      <c r="E344" s="2" t="n">
        <v>46722</v>
      </c>
      <c r="F344" s="3" t="n">
        <f aca="false">IPMT($F$1/12,A344,360,$J$3)*-1</f>
        <v>123.400401089436</v>
      </c>
      <c r="G344" s="3" t="n">
        <f aca="false">PPMT($F$1/12,A344,360,$J$3)*-1</f>
        <v>1000.2955132682</v>
      </c>
      <c r="H344" s="17" t="n">
        <f aca="false">H343+F344</f>
        <v>1856.37909307888</v>
      </c>
      <c r="I344" s="17" t="n">
        <f aca="false">I343+G344</f>
        <v>148745.941040793</v>
      </c>
      <c r="J344" s="3" t="n">
        <f aca="false">J343-G344</f>
        <v>20154.0589592072</v>
      </c>
      <c r="M344" s="18" t="n">
        <f aca="false">M343-G344-L344</f>
        <v>20154.0589592072</v>
      </c>
    </row>
    <row r="345" customFormat="false" ht="12.75" hidden="false" customHeight="false" outlineLevel="0" collapsed="false">
      <c r="A345" s="1" t="n">
        <v>342</v>
      </c>
      <c r="B345" s="1" t="n">
        <f aca="false">(E345-$B$2-180)/365</f>
        <v>60.3013698630137</v>
      </c>
      <c r="C345" s="1" t="n">
        <f aca="false">(E345-$C$2-180)/365</f>
        <v>35.2821917808219</v>
      </c>
      <c r="D345" s="1" t="n">
        <f aca="false">(E345-$D$2-180)/365</f>
        <v>32.4438356164384</v>
      </c>
      <c r="E345" s="2" t="n">
        <v>46753</v>
      </c>
      <c r="F345" s="3" t="n">
        <f aca="false">IPMT($F$1/12,A345,360,$J$3)*-1</f>
        <v>117.565343928705</v>
      </c>
      <c r="G345" s="3" t="n">
        <f aca="false">PPMT($F$1/12,A345,360,$J$3)*-1</f>
        <v>1006.13057042894</v>
      </c>
      <c r="H345" s="17" t="n">
        <f aca="false">F345</f>
        <v>117.565343928705</v>
      </c>
      <c r="I345" s="17" t="n">
        <f aca="false">I344+G345</f>
        <v>149752.071611222</v>
      </c>
      <c r="J345" s="3" t="n">
        <f aca="false">J344-G345</f>
        <v>19147.9283887783</v>
      </c>
      <c r="M345" s="18" t="n">
        <f aca="false">M344-G345-L345</f>
        <v>19147.9283887783</v>
      </c>
    </row>
    <row r="346" customFormat="false" ht="12.75" hidden="false" customHeight="false" outlineLevel="0" collapsed="false">
      <c r="A346" s="1" t="n">
        <v>343</v>
      </c>
      <c r="B346" s="1" t="n">
        <f aca="false">(E346-$B$2-180)/365</f>
        <v>60.386301369863</v>
      </c>
      <c r="C346" s="1" t="n">
        <f aca="false">(E346-$C$2-180)/365</f>
        <v>35.3671232876712</v>
      </c>
      <c r="D346" s="1" t="n">
        <f aca="false">(E346-$D$2-180)/365</f>
        <v>32.5287671232877</v>
      </c>
      <c r="E346" s="2" t="n">
        <v>46784</v>
      </c>
      <c r="F346" s="3" t="n">
        <f aca="false">IPMT($F$1/12,A346,360,$J$3)*-1</f>
        <v>111.696248934536</v>
      </c>
      <c r="G346" s="3" t="n">
        <f aca="false">PPMT($F$1/12,A346,360,$J$3)*-1</f>
        <v>1011.9996654231</v>
      </c>
      <c r="H346" s="17" t="n">
        <f aca="false">H345+F346</f>
        <v>229.261592863242</v>
      </c>
      <c r="I346" s="17" t="n">
        <f aca="false">I345+G346</f>
        <v>150764.071276645</v>
      </c>
      <c r="J346" s="3" t="n">
        <f aca="false">J345-G346</f>
        <v>18135.9287233552</v>
      </c>
      <c r="M346" s="18" t="n">
        <f aca="false">M345-G346-L346</f>
        <v>18135.9287233552</v>
      </c>
    </row>
    <row r="347" customFormat="false" ht="12.75" hidden="false" customHeight="false" outlineLevel="0" collapsed="false">
      <c r="A347" s="1" t="n">
        <v>344</v>
      </c>
      <c r="B347" s="1" t="n">
        <f aca="false">(E347-$B$2-180)/365</f>
        <v>60.4657534246575</v>
      </c>
      <c r="C347" s="1" t="n">
        <f aca="false">(E347-$C$2-180)/365</f>
        <v>35.4465753424658</v>
      </c>
      <c r="D347" s="1" t="n">
        <f aca="false">(E347-$D$2-180)/365</f>
        <v>32.6082191780822</v>
      </c>
      <c r="E347" s="2" t="n">
        <v>46813</v>
      </c>
      <c r="F347" s="3" t="n">
        <f aca="false">IPMT($F$1/12,A347,360,$J$3)*-1</f>
        <v>105.792917552901</v>
      </c>
      <c r="G347" s="3" t="n">
        <f aca="false">PPMT($F$1/12,A347,360,$J$3)*-1</f>
        <v>1017.90299680474</v>
      </c>
      <c r="H347" s="17" t="n">
        <f aca="false">H346+F347</f>
        <v>335.054510416143</v>
      </c>
      <c r="I347" s="17" t="n">
        <f aca="false">I346+G347</f>
        <v>151781.97427345</v>
      </c>
      <c r="J347" s="3" t="n">
        <f aca="false">J346-G347</f>
        <v>17118.0257265504</v>
      </c>
      <c r="M347" s="18" t="n">
        <f aca="false">M346-G347-L347</f>
        <v>17118.0257265504</v>
      </c>
    </row>
    <row r="348" customFormat="false" ht="12.75" hidden="false" customHeight="false" outlineLevel="0" collapsed="false">
      <c r="A348" s="1" t="n">
        <v>345</v>
      </c>
      <c r="B348" s="1" t="n">
        <f aca="false">(E348-$B$2-180)/365</f>
        <v>60.5506849315069</v>
      </c>
      <c r="C348" s="1" t="n">
        <f aca="false">(E348-$C$2-180)/365</f>
        <v>35.5315068493151</v>
      </c>
      <c r="D348" s="1" t="n">
        <f aca="false">(E348-$D$2-180)/365</f>
        <v>32.6931506849315</v>
      </c>
      <c r="E348" s="2" t="n">
        <v>46844</v>
      </c>
      <c r="F348" s="3" t="n">
        <f aca="false">IPMT($F$1/12,A348,360,$J$3)*-1</f>
        <v>99.8551500715394</v>
      </c>
      <c r="G348" s="3" t="n">
        <f aca="false">PPMT($F$1/12,A348,360,$J$3)*-1</f>
        <v>1023.8407642861</v>
      </c>
      <c r="H348" s="17" t="n">
        <f aca="false">H347+F348</f>
        <v>434.909660487682</v>
      </c>
      <c r="I348" s="17" t="n">
        <f aca="false">I347+G348</f>
        <v>152805.815037736</v>
      </c>
      <c r="J348" s="3" t="n">
        <f aca="false">J347-G348</f>
        <v>16094.1849622643</v>
      </c>
      <c r="M348" s="18" t="n">
        <f aca="false">M347-G348-L348</f>
        <v>16094.1849622643</v>
      </c>
    </row>
    <row r="349" customFormat="false" ht="12.75" hidden="false" customHeight="false" outlineLevel="0" collapsed="false">
      <c r="A349" s="1" t="n">
        <v>346</v>
      </c>
      <c r="B349" s="1" t="n">
        <f aca="false">(E349-$B$2-180)/365</f>
        <v>60.6328767123288</v>
      </c>
      <c r="C349" s="1" t="n">
        <f aca="false">(E349-$C$2-180)/365</f>
        <v>35.613698630137</v>
      </c>
      <c r="D349" s="1" t="n">
        <f aca="false">(E349-$D$2-180)/365</f>
        <v>32.7753424657534</v>
      </c>
      <c r="E349" s="2" t="n">
        <v>46874</v>
      </c>
      <c r="F349" s="3" t="n">
        <f aca="false">IPMT($F$1/12,A349,360,$J$3)*-1</f>
        <v>93.8827456132035</v>
      </c>
      <c r="G349" s="3" t="n">
        <f aca="false">PPMT($F$1/12,A349,360,$J$3)*-1</f>
        <v>1029.81316874444</v>
      </c>
      <c r="H349" s="17" t="n">
        <f aca="false">H348+F349</f>
        <v>528.792406100886</v>
      </c>
      <c r="I349" s="17" t="n">
        <f aca="false">I348+G349</f>
        <v>153835.62820648</v>
      </c>
      <c r="J349" s="3" t="n">
        <f aca="false">J348-G349</f>
        <v>15064.3717935199</v>
      </c>
      <c r="M349" s="18" t="n">
        <f aca="false">M348-G349-L349</f>
        <v>15064.3717935199</v>
      </c>
    </row>
    <row r="350" customFormat="false" ht="12.75" hidden="false" customHeight="false" outlineLevel="0" collapsed="false">
      <c r="A350" s="1" t="n">
        <v>347</v>
      </c>
      <c r="B350" s="1" t="n">
        <f aca="false">(E350-$B$2-180)/365</f>
        <v>60.7178082191781</v>
      </c>
      <c r="C350" s="1" t="n">
        <f aca="false">(E350-$C$2-180)/365</f>
        <v>35.6986301369863</v>
      </c>
      <c r="D350" s="1" t="n">
        <f aca="false">(E350-$D$2-180)/365</f>
        <v>32.8602739726027</v>
      </c>
      <c r="E350" s="2" t="n">
        <v>46905</v>
      </c>
      <c r="F350" s="3" t="n">
        <f aca="false">IPMT($F$1/12,A350,360,$J$3)*-1</f>
        <v>87.8755021288616</v>
      </c>
      <c r="G350" s="3" t="n">
        <f aca="false">PPMT($F$1/12,A350,360,$J$3)*-1</f>
        <v>1035.82041222878</v>
      </c>
      <c r="H350" s="17" t="n">
        <f aca="false">H349+F350</f>
        <v>616.667908229747</v>
      </c>
      <c r="I350" s="17" t="n">
        <f aca="false">I349+G350</f>
        <v>154871.448618709</v>
      </c>
      <c r="J350" s="3" t="n">
        <f aca="false">J349-G350</f>
        <v>14028.5513812911</v>
      </c>
      <c r="M350" s="18" t="n">
        <f aca="false">M349-G350-L350</f>
        <v>14028.5513812911</v>
      </c>
    </row>
    <row r="351" customFormat="false" ht="12.75" hidden="false" customHeight="false" outlineLevel="0" collapsed="false">
      <c r="A351" s="1" t="n">
        <v>348</v>
      </c>
      <c r="B351" s="1" t="n">
        <f aca="false">(E351-$B$2-180)/365</f>
        <v>60.8</v>
      </c>
      <c r="C351" s="1" t="n">
        <f aca="false">(E351-$C$2-180)/365</f>
        <v>35.7808219178082</v>
      </c>
      <c r="D351" s="1" t="n">
        <f aca="false">(E351-$D$2-180)/365</f>
        <v>32.9424657534247</v>
      </c>
      <c r="E351" s="2" t="n">
        <v>46935</v>
      </c>
      <c r="F351" s="3" t="n">
        <f aca="false">IPMT($F$1/12,A351,360,$J$3)*-1</f>
        <v>81.83321639086</v>
      </c>
      <c r="G351" s="3" t="n">
        <f aca="false">PPMT($F$1/12,A351,360,$J$3)*-1</f>
        <v>1041.86269796678</v>
      </c>
      <c r="H351" s="17" t="n">
        <f aca="false">H350+F351</f>
        <v>698.501124620607</v>
      </c>
      <c r="I351" s="17" t="n">
        <f aca="false">I350+G351</f>
        <v>155913.311316676</v>
      </c>
      <c r="J351" s="3" t="n">
        <f aca="false">J350-G351</f>
        <v>12986.6886833243</v>
      </c>
      <c r="M351" s="18" t="n">
        <f aca="false">M350-G351-L351</f>
        <v>12986.6886833243</v>
      </c>
    </row>
    <row r="352" customFormat="false" ht="12.75" hidden="false" customHeight="false" outlineLevel="0" collapsed="false">
      <c r="A352" s="1" t="n">
        <v>349</v>
      </c>
      <c r="B352" s="1" t="n">
        <f aca="false">(E352-$B$2-180)/365</f>
        <v>60.8849315068493</v>
      </c>
      <c r="C352" s="1" t="n">
        <f aca="false">(E352-$C$2-180)/365</f>
        <v>35.8657534246575</v>
      </c>
      <c r="D352" s="1" t="n">
        <f aca="false">(E352-$D$2-180)/365</f>
        <v>33.027397260274</v>
      </c>
      <c r="E352" s="2" t="n">
        <v>46966</v>
      </c>
      <c r="F352" s="3" t="n">
        <f aca="false">IPMT($F$1/12,A352,360,$J$3)*-1</f>
        <v>75.7556839860543</v>
      </c>
      <c r="G352" s="3" t="n">
        <f aca="false">PPMT($F$1/12,A352,360,$J$3)*-1</f>
        <v>1047.94023037159</v>
      </c>
      <c r="H352" s="17" t="n">
        <f aca="false">H351+F352</f>
        <v>774.256808606662</v>
      </c>
      <c r="I352" s="17" t="n">
        <f aca="false">I351+G352</f>
        <v>156961.251547047</v>
      </c>
      <c r="J352" s="3" t="n">
        <f aca="false">J351-G352</f>
        <v>11938.7484529527</v>
      </c>
      <c r="M352" s="18" t="n">
        <f aca="false">M351-G352-L352</f>
        <v>11938.7484529527</v>
      </c>
    </row>
    <row r="353" customFormat="false" ht="12.75" hidden="false" customHeight="false" outlineLevel="0" collapsed="false">
      <c r="A353" s="1" t="n">
        <v>350</v>
      </c>
      <c r="B353" s="1" t="n">
        <f aca="false">(E353-$B$2-180)/365</f>
        <v>60.9698630136986</v>
      </c>
      <c r="C353" s="1" t="n">
        <f aca="false">(E353-$C$2-180)/365</f>
        <v>35.9506849315069</v>
      </c>
      <c r="D353" s="1" t="n">
        <f aca="false">(E353-$D$2-180)/365</f>
        <v>33.1123287671233</v>
      </c>
      <c r="E353" s="2" t="n">
        <v>46997</v>
      </c>
      <c r="F353" s="3" t="n">
        <f aca="false">IPMT($F$1/12,A353,360,$J$3)*-1</f>
        <v>69.6426993088858</v>
      </c>
      <c r="G353" s="3" t="n">
        <f aca="false">PPMT($F$1/12,A353,360,$J$3)*-1</f>
        <v>1054.05321504875</v>
      </c>
      <c r="H353" s="17" t="n">
        <f aca="false">H352+F353</f>
        <v>843.899507915547</v>
      </c>
      <c r="I353" s="17" t="n">
        <f aca="false">I352+G353</f>
        <v>158015.304762096</v>
      </c>
      <c r="J353" s="3" t="n">
        <f aca="false">J352-G353</f>
        <v>10884.695237904</v>
      </c>
      <c r="M353" s="18" t="n">
        <f aca="false">M352-G353-L353</f>
        <v>10884.695237904</v>
      </c>
    </row>
    <row r="354" customFormat="false" ht="12.75" hidden="false" customHeight="false" outlineLevel="0" collapsed="false">
      <c r="A354" s="1" t="n">
        <v>351</v>
      </c>
      <c r="B354" s="1" t="n">
        <f aca="false">(E354-$B$2-180)/365</f>
        <v>61.0520547945206</v>
      </c>
      <c r="C354" s="1" t="n">
        <f aca="false">(E354-$C$2-180)/365</f>
        <v>36.0328767123288</v>
      </c>
      <c r="D354" s="1" t="n">
        <f aca="false">(E354-$D$2-180)/365</f>
        <v>33.1945205479452</v>
      </c>
      <c r="E354" s="2" t="n">
        <v>47027</v>
      </c>
      <c r="F354" s="3" t="n">
        <f aca="false">IPMT($F$1/12,A354,360,$J$3)*-1</f>
        <v>63.4940555544352</v>
      </c>
      <c r="G354" s="3" t="n">
        <f aca="false">PPMT($F$1/12,A354,360,$J$3)*-1</f>
        <v>1060.20185880321</v>
      </c>
      <c r="H354" s="17" t="n">
        <f aca="false">H353+F354</f>
        <v>907.393563469982</v>
      </c>
      <c r="I354" s="17" t="n">
        <f aca="false">I353+G354</f>
        <v>159075.506620899</v>
      </c>
      <c r="J354" s="3" t="n">
        <f aca="false">J353-G354</f>
        <v>9824.49337910078</v>
      </c>
      <c r="M354" s="18" t="n">
        <f aca="false">M353-G354-L354</f>
        <v>9824.49337910078</v>
      </c>
    </row>
    <row r="355" customFormat="false" ht="12.75" hidden="false" customHeight="false" outlineLevel="0" collapsed="false">
      <c r="A355" s="1" t="n">
        <v>352</v>
      </c>
      <c r="B355" s="1" t="n">
        <f aca="false">(E355-$B$2-180)/365</f>
        <v>61.1369863013699</v>
      </c>
      <c r="C355" s="1" t="n">
        <f aca="false">(E355-$C$2-180)/365</f>
        <v>36.1178082191781</v>
      </c>
      <c r="D355" s="1" t="n">
        <f aca="false">(E355-$D$2-180)/365</f>
        <v>33.2794520547945</v>
      </c>
      <c r="E355" s="2" t="n">
        <v>47058</v>
      </c>
      <c r="F355" s="3" t="n">
        <f aca="false">IPMT($F$1/12,A355,360,$J$3)*-1</f>
        <v>57.3095447114158</v>
      </c>
      <c r="G355" s="3" t="n">
        <f aca="false">PPMT($F$1/12,A355,360,$J$3)*-1</f>
        <v>1066.38636964622</v>
      </c>
      <c r="H355" s="17" t="n">
        <f aca="false">H354+F355</f>
        <v>964.703108181398</v>
      </c>
      <c r="I355" s="17" t="n">
        <f aca="false">I354+G355</f>
        <v>160141.892990546</v>
      </c>
      <c r="J355" s="3" t="n">
        <f aca="false">J354-G355</f>
        <v>8758.10700945455</v>
      </c>
      <c r="M355" s="18" t="n">
        <f aca="false">M354-G355-L355</f>
        <v>8758.10700945455</v>
      </c>
    </row>
    <row r="356" customFormat="false" ht="12.75" hidden="false" customHeight="false" outlineLevel="0" collapsed="false">
      <c r="A356" s="1" t="n">
        <v>353</v>
      </c>
      <c r="B356" s="1" t="n">
        <f aca="false">(E356-$B$2-180)/365</f>
        <v>61.2191780821918</v>
      </c>
      <c r="C356" s="1" t="n">
        <f aca="false">(E356-$C$2-180)/365</f>
        <v>36.2</v>
      </c>
      <c r="D356" s="1" t="n">
        <f aca="false">(E356-$D$2-180)/365</f>
        <v>33.3616438356164</v>
      </c>
      <c r="E356" s="2" t="n">
        <v>47088</v>
      </c>
      <c r="F356" s="3" t="n">
        <f aca="false">IPMT($F$1/12,A356,360,$J$3)*-1</f>
        <v>51.0889575551467</v>
      </c>
      <c r="G356" s="3" t="n">
        <f aca="false">PPMT($F$1/12,A356,360,$J$3)*-1</f>
        <v>1072.60695680249</v>
      </c>
      <c r="H356" s="17" t="n">
        <f aca="false">H355+F356</f>
        <v>1015.79206573654</v>
      </c>
      <c r="I356" s="17" t="n">
        <f aca="false">I355+G356</f>
        <v>161214.499947348</v>
      </c>
      <c r="J356" s="3" t="n">
        <f aca="false">J355-G356</f>
        <v>7685.50005265206</v>
      </c>
      <c r="M356" s="18" t="n">
        <f aca="false">M355-G356-L356</f>
        <v>7685.50005265206</v>
      </c>
    </row>
    <row r="357" customFormat="false" ht="12.75" hidden="false" customHeight="false" outlineLevel="0" collapsed="false">
      <c r="A357" s="1" t="n">
        <v>354</v>
      </c>
      <c r="B357" s="1" t="n">
        <f aca="false">(E357-$B$2-180)/365</f>
        <v>61.3041095890411</v>
      </c>
      <c r="C357" s="1" t="n">
        <f aca="false">(E357-$C$2-180)/365</f>
        <v>36.2849315068493</v>
      </c>
      <c r="D357" s="1" t="n">
        <f aca="false">(E357-$D$2-180)/365</f>
        <v>33.4465753424658</v>
      </c>
      <c r="E357" s="2" t="n">
        <v>47119</v>
      </c>
      <c r="F357" s="3" t="n">
        <f aca="false">IPMT($F$1/12,A357,360,$J$3)*-1</f>
        <v>44.8320836404665</v>
      </c>
      <c r="G357" s="3" t="n">
        <f aca="false">PPMT($F$1/12,A357,360,$J$3)*-1</f>
        <v>1078.86383071717</v>
      </c>
      <c r="H357" s="17" t="n">
        <f aca="false">F357</f>
        <v>44.8320836404665</v>
      </c>
      <c r="I357" s="17" t="n">
        <f aca="false">I356+G357</f>
        <v>162293.363778065</v>
      </c>
      <c r="J357" s="3" t="n">
        <f aca="false">J356-G357</f>
        <v>6606.63622193488</v>
      </c>
      <c r="M357" s="18" t="n">
        <f aca="false">M356-G357-L357</f>
        <v>6606.63622193488</v>
      </c>
    </row>
    <row r="358" customFormat="false" ht="12.75" hidden="false" customHeight="false" outlineLevel="0" collapsed="false">
      <c r="A358" s="1" t="n">
        <v>355</v>
      </c>
      <c r="B358" s="1" t="n">
        <f aca="false">(E358-$B$2-180)/365</f>
        <v>61.3890410958904</v>
      </c>
      <c r="C358" s="1" t="n">
        <f aca="false">(E358-$C$2-180)/365</f>
        <v>36.3698630136986</v>
      </c>
      <c r="D358" s="1" t="n">
        <f aca="false">(E358-$D$2-180)/365</f>
        <v>33.5315068493151</v>
      </c>
      <c r="E358" s="2" t="n">
        <v>47150</v>
      </c>
      <c r="F358" s="3" t="n">
        <f aca="false">IPMT($F$1/12,A358,360,$J$3)*-1</f>
        <v>38.5387112946159</v>
      </c>
      <c r="G358" s="3" t="n">
        <f aca="false">PPMT($F$1/12,A358,360,$J$3)*-1</f>
        <v>1085.15720306302</v>
      </c>
      <c r="H358" s="17" t="n">
        <f aca="false">H357+F358</f>
        <v>83.3707949350824</v>
      </c>
      <c r="I358" s="17" t="n">
        <f aca="false">I357+G358</f>
        <v>163378.520981128</v>
      </c>
      <c r="J358" s="3" t="n">
        <f aca="false">J357-G358</f>
        <v>5521.47901887186</v>
      </c>
      <c r="M358" s="18" t="n">
        <f aca="false">M357-G358-L358</f>
        <v>5521.47901887186</v>
      </c>
    </row>
    <row r="359" customFormat="false" ht="12.75" hidden="false" customHeight="false" outlineLevel="0" collapsed="false">
      <c r="A359" s="1" t="n">
        <v>356</v>
      </c>
      <c r="B359" s="1" t="n">
        <f aca="false">(E359-$B$2-180)/365</f>
        <v>61.4657534246575</v>
      </c>
      <c r="C359" s="1" t="n">
        <f aca="false">(E359-$C$2-180)/365</f>
        <v>36.4465753424658</v>
      </c>
      <c r="D359" s="1" t="n">
        <f aca="false">(E359-$D$2-180)/365</f>
        <v>33.6082191780822</v>
      </c>
      <c r="E359" s="2" t="n">
        <v>47178</v>
      </c>
      <c r="F359" s="3" t="n">
        <f aca="false">IPMT($F$1/12,A359,360,$J$3)*-1</f>
        <v>32.2086276100816</v>
      </c>
      <c r="G359" s="3" t="n">
        <f aca="false">PPMT($F$1/12,A359,360,$J$3)*-1</f>
        <v>1091.48728674756</v>
      </c>
      <c r="H359" s="17" t="n">
        <f aca="false">H358+F359</f>
        <v>115.579422545164</v>
      </c>
      <c r="I359" s="17" t="n">
        <f aca="false">I358+G359</f>
        <v>164470.008267876</v>
      </c>
      <c r="J359" s="3" t="n">
        <f aca="false">J358-G359</f>
        <v>4429.9917321243</v>
      </c>
      <c r="M359" s="18" t="n">
        <f aca="false">M358-G359-L359</f>
        <v>4429.9917321243</v>
      </c>
    </row>
    <row r="360" customFormat="false" ht="12.75" hidden="false" customHeight="false" outlineLevel="0" collapsed="false">
      <c r="A360" s="1" t="n">
        <v>357</v>
      </c>
      <c r="B360" s="1" t="n">
        <f aca="false">(E360-$B$2-180)/365</f>
        <v>61.5506849315069</v>
      </c>
      <c r="C360" s="1" t="n">
        <f aca="false">(E360-$C$2-180)/365</f>
        <v>36.5315068493151</v>
      </c>
      <c r="D360" s="1" t="n">
        <f aca="false">(E360-$D$2-180)/365</f>
        <v>33.6931506849315</v>
      </c>
      <c r="E360" s="2" t="n">
        <v>47209</v>
      </c>
      <c r="F360" s="3" t="n">
        <f aca="false">IPMT($F$1/12,A360,360,$J$3)*-1</f>
        <v>25.8416184373872</v>
      </c>
      <c r="G360" s="3" t="n">
        <f aca="false">PPMT($F$1/12,A360,360,$J$3)*-1</f>
        <v>1097.85429592025</v>
      </c>
      <c r="H360" s="17" t="n">
        <f aca="false">H359+F360</f>
        <v>141.421040982551</v>
      </c>
      <c r="I360" s="17" t="n">
        <f aca="false">I359+G360</f>
        <v>165567.862563796</v>
      </c>
      <c r="J360" s="3" t="n">
        <f aca="false">J359-G360</f>
        <v>3332.13743620405</v>
      </c>
      <c r="M360" s="18" t="n">
        <f aca="false">M359-G360-L360</f>
        <v>3332.13743620405</v>
      </c>
    </row>
    <row r="361" customFormat="false" ht="12.75" hidden="false" customHeight="false" outlineLevel="0" collapsed="false">
      <c r="A361" s="1" t="n">
        <v>358</v>
      </c>
      <c r="B361" s="1" t="n">
        <f aca="false">(E361-$B$2-180)/365</f>
        <v>61.6328767123288</v>
      </c>
      <c r="C361" s="1" t="n">
        <f aca="false">(E361-$C$2-180)/365</f>
        <v>36.613698630137</v>
      </c>
      <c r="D361" s="1" t="n">
        <f aca="false">(E361-$D$2-180)/365</f>
        <v>33.7753424657534</v>
      </c>
      <c r="E361" s="2" t="n">
        <v>47239</v>
      </c>
      <c r="F361" s="3" t="n">
        <f aca="false">IPMT($F$1/12,A361,360,$J$3)*-1</f>
        <v>19.437468377852</v>
      </c>
      <c r="G361" s="3" t="n">
        <f aca="false">PPMT($F$1/12,A361,360,$J$3)*-1</f>
        <v>1104.25844597979</v>
      </c>
      <c r="H361" s="17" t="n">
        <f aca="false">H360+F361</f>
        <v>160.858509360403</v>
      </c>
      <c r="I361" s="17" t="n">
        <f aca="false">I360+G361</f>
        <v>166672.121009776</v>
      </c>
      <c r="J361" s="3" t="n">
        <f aca="false">J360-G361</f>
        <v>2227.87899022426</v>
      </c>
      <c r="M361" s="18" t="n">
        <f aca="false">M360-G361-L361</f>
        <v>2227.87899022426</v>
      </c>
    </row>
    <row r="362" customFormat="false" ht="12.75" hidden="false" customHeight="false" outlineLevel="0" collapsed="false">
      <c r="A362" s="1" t="n">
        <v>359</v>
      </c>
      <c r="B362" s="1" t="n">
        <f aca="false">(E362-$B$2-180)/365</f>
        <v>61.7178082191781</v>
      </c>
      <c r="C362" s="1" t="n">
        <f aca="false">(E362-$C$2-180)/365</f>
        <v>36.6986301369863</v>
      </c>
      <c r="D362" s="1" t="n">
        <f aca="false">(E362-$D$2-180)/365</f>
        <v>33.8602739726027</v>
      </c>
      <c r="E362" s="2" t="n">
        <v>47270</v>
      </c>
      <c r="F362" s="3" t="n">
        <f aca="false">IPMT($F$1/12,A362,360,$J$3)*-1</f>
        <v>12.9959607763042</v>
      </c>
      <c r="G362" s="3" t="n">
        <f aca="false">PPMT($F$1/12,A362,360,$J$3)*-1</f>
        <v>1110.69995358134</v>
      </c>
      <c r="H362" s="17" t="n">
        <f aca="false">H361+F362</f>
        <v>173.854470136708</v>
      </c>
      <c r="I362" s="17" t="n">
        <f aca="false">I361+G362</f>
        <v>167782.820963357</v>
      </c>
      <c r="J362" s="3" t="n">
        <f aca="false">J361-G362</f>
        <v>1117.17903664292</v>
      </c>
      <c r="M362" s="18" t="n">
        <f aca="false">M361-G362-L362</f>
        <v>1117.17903664292</v>
      </c>
    </row>
    <row r="363" customFormat="false" ht="12.75" hidden="false" customHeight="false" outlineLevel="0" collapsed="false">
      <c r="A363" s="1" t="n">
        <v>360</v>
      </c>
      <c r="B363" s="1" t="n">
        <f aca="false">(E363-$B$2-180)/365</f>
        <v>61.8</v>
      </c>
      <c r="C363" s="1" t="n">
        <f aca="false">(E363-$C$2-180)/365</f>
        <v>36.7808219178082</v>
      </c>
      <c r="D363" s="1" t="n">
        <f aca="false">(E363-$D$2-180)/365</f>
        <v>33.9424657534247</v>
      </c>
      <c r="E363" s="2" t="n">
        <v>47300</v>
      </c>
      <c r="F363" s="3" t="n">
        <f aca="false">IPMT($F$1/12,A363,360,$J$3)*-1</f>
        <v>6.51687771374597</v>
      </c>
      <c r="G363" s="3" t="n">
        <f aca="false">PPMT($F$1/12,A363,360,$J$3)*-1</f>
        <v>1117.17903664389</v>
      </c>
      <c r="H363" s="17" t="n">
        <f aca="false">H362+F363</f>
        <v>180.371347850454</v>
      </c>
      <c r="I363" s="17" t="n">
        <f aca="false">I362+G363</f>
        <v>168900.000000001</v>
      </c>
      <c r="J363" s="3" t="n">
        <f aca="false">J362-G363</f>
        <v>-9.7293195722159E-010</v>
      </c>
      <c r="M363" s="18" t="n">
        <f aca="false">M362-G363-L363</f>
        <v>-9.7293195722159E-010</v>
      </c>
    </row>
    <row r="364" customFormat="false" ht="12.75" hidden="false" customHeight="false" outlineLevel="0" collapsed="false">
      <c r="H364" s="17"/>
    </row>
    <row r="365" customFormat="false" ht="12.75" hidden="false" customHeight="false" outlineLevel="0" collapsed="false">
      <c r="H365" s="17"/>
    </row>
    <row r="366" customFormat="false" ht="12.75" hidden="false" customHeight="false" outlineLevel="0" collapsed="false">
      <c r="H366" s="17"/>
    </row>
    <row r="367" customFormat="false" ht="12.75" hidden="false" customHeight="false" outlineLevel="0" collapsed="false">
      <c r="H367" s="17"/>
    </row>
    <row r="368" customFormat="false" ht="12.75" hidden="false" customHeight="false" outlineLevel="0" collapsed="false">
      <c r="H368" s="1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&amp;CHome Mortgage Amortization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1999-02-05T19:50:48Z</dcterms:created>
  <dc:creator/>
  <dc:description/>
  <dc:language>en-US</dc:language>
  <cp:lastModifiedBy>Darron Giron</cp:lastModifiedBy>
  <cp:revision>0</cp:revision>
  <dc:subject/>
  <dc:title/>
</cp:coreProperties>
</file>