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omments9.xml" ContentType="application/vnd.openxmlformats-officedocument.spreadsheetml.comment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4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YTD Mgmt Summary" sheetId="1" state="hidden" r:id="rId3"/>
    <sheet name="QTD Mgmt Summary" sheetId="2" state="visible" r:id="rId4"/>
    <sheet name="Mgmt Summary" sheetId="3" state="visible" r:id="rId5"/>
    <sheet name="GM-WklyChnge" sheetId="4" state="visible" r:id="rId6"/>
    <sheet name="GrossMargin" sheetId="5" state="visible" r:id="rId7"/>
    <sheet name="Expenses" sheetId="6" state="visible" r:id="rId8"/>
    <sheet name="Expense Weekly Change" sheetId="7" state="visible" r:id="rId9"/>
    <sheet name="CapChrg-AllocExp" sheetId="8" state="visible" r:id="rId10"/>
    <sheet name="Headcount" sheetId="9" state="hidden" r:id="rId11"/>
  </sheets>
  <externalReferences>
    <externalReference r:id="rId12"/>
    <externalReference r:id="rId13"/>
    <externalReference r:id="rId14"/>
  </externalReferences>
  <definedNames>
    <definedName function="false" hidden="false" localSheetId="7" name="_xlnm.Print_Area" vbProcedure="false">'CapChrg-AllocExp'!$B$2:$P$24</definedName>
    <definedName function="false" hidden="false" localSheetId="6" name="_xlnm.Print_Area" vbProcedure="false">'Expense Weekly Change'!$A$2:$J$30</definedName>
    <definedName function="false" hidden="false" localSheetId="5" name="_xlnm.Print_Area" vbProcedure="false">Expenses!$B$2:$K$29</definedName>
    <definedName function="false" hidden="false" localSheetId="3" name="_xlnm.Print_Area" vbProcedure="false">'GM-WklyChnge'!$A$1:$K$29</definedName>
    <definedName function="false" hidden="false" localSheetId="4" name="_xlnm.Print_Area" vbProcedure="false">GrossMargin!$B$2:$N$31</definedName>
    <definedName function="false" hidden="false" localSheetId="8" name="_xlnm.Print_Area" vbProcedure="false">Headcount!$B$1:$N$19</definedName>
    <definedName function="false" hidden="false" localSheetId="2" name="_xlnm.Print_Area" vbProcedure="false">'Mgmt Summary'!$A$1:$V$32</definedName>
    <definedName function="false" hidden="false" localSheetId="1" name="_xlnm.Print_Area" vbProcedure="false">'QTD Mgmt Summary'!$A$1:$M$28</definedName>
    <definedName function="false" hidden="false" localSheetId="0" name="_xlnm.Print_Area" vbProcedure="false">'YTD Mgmt Summary'!$A$1:$V$32</definedName>
    <definedName function="false" hidden="false" name="CriteriaAll" vbProcedure="false">'[2]Equity Position'!$A$11:$A$13</definedName>
    <definedName function="false" hidden="false" name="CriteriaForUK" vbProcedure="false">'[2]Equity Position'!$A$16:$A$17</definedName>
    <definedName function="false" hidden="false" name="DealMakerTable" vbProcedure="false">'[2]Commercial Groups'!$B$2:$C$105</definedName>
    <definedName function="false" hidden="false" name="Excel_BuiltIn_Criteria" vbProcedure="false">'[2]Equity Position'!$A$5:$A$6</definedName>
    <definedName function="false" hidden="false" name="HedgeNames" vbProcedure="false">'[2]Pricing Sheet'!$E$92:$E$129</definedName>
    <definedName function="false" hidden="false" name="HedgeUsedMarketValue" vbProcedure="false">'[2]Pricing Sheet'!$G$92:$G$129</definedName>
    <definedName function="false" hidden="false" name="Hedge_Beta" vbProcedure="false">'[2]Equity Position'!$AS$388:$AT$740</definedName>
    <definedName function="false" hidden="false" name="Hedge_Daily_P_L" vbProcedure="false">'[2]Pricing Sheet'!$I$92:$I$129</definedName>
    <definedName function="false" hidden="false" name="Hedge_QTD_P_L" vbProcedure="false">'[2]Pricing Sheet'!$J$92:$J$129</definedName>
    <definedName function="false" hidden="false" name="IndexLivePercentChange" vbProcedure="false">'[2]Pricing Sheet'!$S$60:$S$87</definedName>
    <definedName function="false" hidden="false" name="IndexSummaryTable" vbProcedure="false">'[2]Index Summary'!$A$1:$I$26</definedName>
    <definedName function="false" hidden="false" name="IndexTags" vbProcedure="false">'[2]Pricing Sheet'!$F$60:$F$87</definedName>
    <definedName function="false" hidden="false" name="IndexValues" vbProcedure="false">'[2]Pricing Sheet'!$E$58:$S$87</definedName>
    <definedName function="false" hidden="false" name="NAMEECM_Non_SLP_Total" vbProcedure="false">[2]TabCriteria!$H$4:$H$18</definedName>
    <definedName function="false" hidden="false" name="NAMEECM_SLP_Total" vbProcedure="false">[2]TabCriteria!$G$4:$G$18</definedName>
    <definedName function="false" hidden="false" name="NAMEEnron_Asia_Pacific_Total" vbProcedure="false">[2]TabCriteria!$K$4:$K$18</definedName>
    <definedName function="false" hidden="false" name="NAMEEnron_Broadband_Svcs__Total" vbProcedure="false">[2]TabCriteria!$O$4:$O$18</definedName>
    <definedName function="false" hidden="false" name="NAMEEnron_CALME_Total" vbProcedure="false">[2]TabCriteria!$J$4:$J$18</definedName>
    <definedName function="false" hidden="false" name="NAMEEnron_Corp__Total" vbProcedure="false">[2]TabCriteria!$I$4:$I$18</definedName>
    <definedName function="false" hidden="false" name="NAMEEnron_Europe_Total" vbProcedure="false">[2]TabCriteria!$N$4:$N$18</definedName>
    <definedName function="false" hidden="false" name="NAMEEnron_NA_Accrual_Income" vbProcedure="false">[2]TabCriteria!$F$4:$F$18</definedName>
    <definedName function="false" hidden="false" name="NAMEEnron_NA_Funding_Cost" vbProcedure="false">[2]TabCriteria!$E$4:$E$18</definedName>
    <definedName function="false" hidden="false" name="NAMEEnron_NA_Int_l_Total" vbProcedure="false">[2]TabCriteria!$M$4:$M$18</definedName>
    <definedName function="false" hidden="false" name="NAMEEnron_NA_Total" vbProcedure="false">[2]TabCriteria!$C$4:$C$18</definedName>
    <definedName function="false" hidden="false" name="NAMEEnron_Networks_Total" vbProcedure="false">[2]TabCriteria!$P$4:$P$18</definedName>
    <definedName function="false" hidden="false" name="NAMEEnron_South_America_Total" vbProcedure="false">[2]TabCriteria!$L$4:$L$18</definedName>
    <definedName function="false" hidden="false" name="NAMEGrand_Total" vbProcedure="false">[2]TabCriteria!$Q$4:$Q$18</definedName>
    <definedName function="false" hidden="false" name="NAMEPortfolio_Insurance" vbProcedure="false">[2]TabCriteria!$D$4:$D$18</definedName>
    <definedName function="false" hidden="false" name="nr_Mgmt_Summary" vbProcedure="false">'QTD Mgmt Summary'!$A$1:$M$28</definedName>
    <definedName function="false" hidden="false" name="PL_Date" vbProcedure="false">'[2]Equity Position'!$V$53</definedName>
    <definedName function="false" hidden="false" name="Position" vbProcedure="false">'[2]Equity Position'!$A$1:$AE$346</definedName>
    <definedName function="false" hidden="false" name="PricingTypeOptions" vbProcedure="false">'[2]Pricing Sheet'!$B$6:$B$10</definedName>
    <definedName function="false" hidden="false" name="Pricing_Type_Options" vbProcedure="false">'[2]Pricing Sheet'!$A$5:$B$9</definedName>
    <definedName function="false" hidden="false" name="StockPriceTable" vbProcedure="false">'[2]Pricing Sheet'!$F$18:$N$55</definedName>
    <definedName function="false" hidden="false" name="SummaryPivotPoint" vbProcedure="false">'[2]ALL by Asset Class-Sector'!$A$452</definedName>
    <definedName function="false" hidden="false" name="Z_83874C97_8BB7_11D2_9732_00104B678AA7__wvu_Cols" vbProcedure="false">'[2]Equity Position'!$A$1:$A$1048576,'[2]Equity Position'!$I$1:$R$1048576,'[2]Equity Position'!$W$1:$Y$1048576,'[2]Equity Position'!$AM$1:$AO$1048576</definedName>
    <definedName function="false" hidden="false" name="Z_83874C97_8BB7_11D2_9732_00104B678AA7__wvu_PrintArea" vbProcedure="false">'[2]Equity Position'!$B$1:$BE$346</definedName>
    <definedName function="false" hidden="false" name="Z_83874C97_8BB7_11D2_9732_00104B678AA7__wvu_PrintTitles" vbProcedure="false">'[2]Equity Position'!$A$51:$XFD$53</definedName>
    <definedName function="true" hidden="false" name="HP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30" authorId="0">
      <text>
        <r>
          <rPr>
            <b val="true"/>
            <sz val="8"/>
            <color rgb="FF000000"/>
            <rFont val="Tahoma"/>
            <family val="0"/>
          </rPr>
          <t xml:space="preserve">Trey Hardy:
</t>
        </r>
        <r>
          <rPr>
            <sz val="8"/>
            <color rgb="FF000000"/>
            <rFont val="Tahoma"/>
            <family val="0"/>
          </rPr>
          <t xml:space="preserve">Add formula next week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42</xdr:colOff>
                <xdr:row>25</xdr:row>
                <xdr:rowOff>3</xdr:rowOff>
              </xdr:from>
              <xdr:to>
                <xdr:col>9</xdr:col>
                <xdr:colOff>60</xdr:colOff>
                <xdr:row>37</xdr:row>
                <xdr:rowOff>2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30" authorId="0">
      <text>
        <r>
          <rPr>
            <b val="true"/>
            <sz val="8"/>
            <color rgb="FF000000"/>
            <rFont val="Tahoma"/>
            <family val="0"/>
          </rPr>
          <t xml:space="preserve">Trey Hardy:
</t>
        </r>
        <r>
          <rPr>
            <sz val="8"/>
            <color rgb="FF000000"/>
            <rFont val="Tahoma"/>
            <family val="0"/>
          </rPr>
          <t xml:space="preserve">Add formula next week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42</xdr:colOff>
                <xdr:row>25</xdr:row>
                <xdr:rowOff>3</xdr:rowOff>
              </xdr:from>
              <xdr:to>
                <xdr:col>9</xdr:col>
                <xdr:colOff>60</xdr:colOff>
                <xdr:row>37</xdr:row>
                <xdr:rowOff>2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27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Jedi Facility Fee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12</xdr:colOff>
                <xdr:row>24</xdr:row>
                <xdr:rowOff>0</xdr:rowOff>
              </xdr:from>
              <xdr:to>
                <xdr:col>12</xdr:col>
                <xdr:colOff>18</xdr:colOff>
                <xdr:row>28</xdr:row>
                <xdr:rowOff>6</xdr:rowOff>
              </xdr:to>
            </anchor>
          </commentPr>
        </mc:Choice>
        <mc:Fallback/>
      </mc:AlternateContent>
    </comment>
    <comment ref="M27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Jedi Facility Fee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69</xdr:colOff>
                <xdr:row>24</xdr:row>
                <xdr:rowOff>0</xdr:rowOff>
              </xdr:from>
              <xdr:to>
                <xdr:col>21</xdr:col>
                <xdr:colOff>64</xdr:colOff>
                <xdr:row>28</xdr:row>
                <xdr:rowOff>6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4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Equity Trading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</xdr:colOff>
                <xdr:row>12</xdr:row>
                <xdr:rowOff>8</xdr:rowOff>
              </xdr:from>
              <xdr:to>
                <xdr:col>4</xdr:col>
                <xdr:colOff>59</xdr:colOff>
                <xdr:row>14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<sst xmlns="http://schemas.openxmlformats.org/spreadsheetml/2006/main" count="377" uniqueCount="109">
  <si>
    <t xml:space="preserve">ENRON GLOBAL MARKETS</t>
  </si>
  <si>
    <t xml:space="preserve">YTD 2000 EARNINGS ESTIMATE</t>
  </si>
  <si>
    <t xml:space="preserve">Plan</t>
  </si>
  <si>
    <t xml:space="preserve">Components of Earnings Before Tax</t>
  </si>
  <si>
    <t xml:space="preserve">Variances from Plan</t>
  </si>
  <si>
    <t xml:space="preserve">Actual</t>
  </si>
  <si>
    <t xml:space="preserve">Deals</t>
  </si>
  <si>
    <t xml:space="preserve">Forecast</t>
  </si>
  <si>
    <t xml:space="preserve">Total</t>
  </si>
  <si>
    <t xml:space="preserve">Operating</t>
  </si>
  <si>
    <t xml:space="preserve">Capital</t>
  </si>
  <si>
    <t xml:space="preserve">Direct</t>
  </si>
  <si>
    <t xml:space="preserve">Allocated</t>
  </si>
  <si>
    <t xml:space="preserve">Business Team</t>
  </si>
  <si>
    <t xml:space="preserve">Margin</t>
  </si>
  <si>
    <r>
      <rPr>
        <b val="true"/>
        <sz val="9"/>
        <rFont val="Arial Narrow"/>
        <family val="2"/>
      </rPr>
      <t xml:space="preserve">Expenses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</si>
  <si>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EBT</t>
  </si>
  <si>
    <t xml:space="preserve">Identified</t>
  </si>
  <si>
    <t xml:space="preserve">Expenses</t>
  </si>
  <si>
    <t xml:space="preserve">Charge</t>
  </si>
  <si>
    <t xml:space="preserve">Liquids</t>
  </si>
  <si>
    <t xml:space="preserve">Coal</t>
  </si>
  <si>
    <t xml:space="preserve">Emissions</t>
  </si>
  <si>
    <t xml:space="preserve">Weather</t>
  </si>
  <si>
    <t xml:space="preserve">Global Risk Markets</t>
  </si>
  <si>
    <t xml:space="preserve">Financial Trading</t>
  </si>
  <si>
    <t xml:space="preserve">Overview</t>
  </si>
  <si>
    <t xml:space="preserve">Office of the Chairman</t>
  </si>
  <si>
    <t xml:space="preserve">Total Commercial</t>
  </si>
  <si>
    <t xml:space="preserve">Group</t>
  </si>
  <si>
    <t xml:space="preserve">Other Interest Related Charges</t>
  </si>
  <si>
    <t xml:space="preserve">Capital Charge Offset</t>
  </si>
  <si>
    <t xml:space="preserve">Global Markets EBIT</t>
  </si>
  <si>
    <t xml:space="preserve">Other Expenses:</t>
  </si>
  <si>
    <t xml:space="preserve"> </t>
  </si>
  <si>
    <t xml:space="preserve">Interest Expense/(Income)</t>
  </si>
  <si>
    <t xml:space="preserve">Global Markets Pre-tax Income</t>
  </si>
  <si>
    <t xml:space="preserve">MPR Change:</t>
  </si>
  <si>
    <t xml:space="preserve">(1) Includes capital charge, direct, and allocated expenses</t>
  </si>
  <si>
    <t xml:space="preserve">Enron Global Markets</t>
  </si>
  <si>
    <t xml:space="preserve">3RD QTR 2000 EARNINGS ESTIMATE</t>
  </si>
  <si>
    <t xml:space="preserve">Results based on activity through September 21, 2000</t>
  </si>
  <si>
    <r>
      <rPr>
        <b val="true"/>
        <sz val="10"/>
        <color rgb="FFFF0000"/>
        <rFont val="Arial Narrow"/>
        <family val="2"/>
      </rPr>
      <t xml:space="preserve">Expenses</t>
    </r>
    <r>
      <rPr>
        <b val="true"/>
        <vertAlign val="superscript"/>
        <sz val="10"/>
        <color rgb="FFFF0000"/>
        <rFont val="Arial Narrow"/>
        <family val="2"/>
      </rPr>
      <t xml:space="preserve"> (1)</t>
    </r>
  </si>
  <si>
    <t xml:space="preserve">EBIT</t>
  </si>
  <si>
    <t xml:space="preserve">Variance</t>
  </si>
  <si>
    <t xml:space="preserve">(1) Includes Capital Charge &amp; Operating, Direct, and Allocated Expenses</t>
  </si>
  <si>
    <t xml:space="preserve">3RD QUARTER 2000 EARNINGS ESTIMATE</t>
  </si>
  <si>
    <t xml:space="preserve">3RD QUARTER 2000 DETAIL OF GROSS MARGIN - WEEKLY CHANGE</t>
  </si>
  <si>
    <r>
      <rPr>
        <b val="true"/>
        <sz val="9"/>
        <rFont val="Arial Narrow"/>
        <family val="2"/>
      </rPr>
      <t xml:space="preserve">DPR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</si>
  <si>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MPR</t>
  </si>
  <si>
    <t xml:space="preserve">Accruals</t>
  </si>
  <si>
    <t xml:space="preserve">Other </t>
  </si>
  <si>
    <t xml:space="preserve">FTA</t>
  </si>
  <si>
    <t xml:space="preserve">Equity Trading</t>
  </si>
  <si>
    <t xml:space="preserve">FX / Int Rate Trading</t>
  </si>
  <si>
    <t xml:space="preserve">Soft Commodities Trading</t>
  </si>
  <si>
    <t xml:space="preserve">Grain Trading</t>
  </si>
  <si>
    <t xml:space="preserve">Meat Trading</t>
  </si>
  <si>
    <t xml:space="preserve">(1) Excludes Cap. Charge &amp; Operating Costs</t>
  </si>
  <si>
    <t xml:space="preserve">PLAN2000</t>
  </si>
  <si>
    <t xml:space="preserve">GROSS_MARGIN</t>
  </si>
  <si>
    <t xml:space="preserve">DEALS IDENTIFIED</t>
  </si>
  <si>
    <t xml:space="preserve">3RD QUARTER 2000 DETAIL OF GROSS MARGIN</t>
  </si>
  <si>
    <t xml:space="preserve">M.QTD</t>
  </si>
  <si>
    <t xml:space="preserve">ENA</t>
  </si>
  <si>
    <t xml:space="preserve">Forecast Margin Calculation</t>
  </si>
  <si>
    <t xml:space="preserve">Earnings Before Allocated Expenses</t>
  </si>
  <si>
    <t xml:space="preserve">COAL</t>
  </si>
  <si>
    <t xml:space="preserve">SO2</t>
  </si>
  <si>
    <t xml:space="preserve">WEATHER</t>
  </si>
  <si>
    <t xml:space="preserve">INSURANCE</t>
  </si>
  <si>
    <t xml:space="preserve">ECT_INV_IRFX</t>
  </si>
  <si>
    <t xml:space="preserve">Subtotal Gross Margin</t>
  </si>
  <si>
    <t xml:space="preserve">EGM Gross Margin</t>
  </si>
  <si>
    <t xml:space="preserve">TOT_OPS_EXPENSES</t>
  </si>
  <si>
    <t xml:space="preserve">3RD QUARTER 2000 EXPENSES</t>
  </si>
  <si>
    <t xml:space="preserve">Direct Expenses</t>
  </si>
  <si>
    <t xml:space="preserve">Variance Explanation</t>
  </si>
  <si>
    <t xml:space="preserve">Expat compensation, unplanned SAP cost, Singapore Originations team unplanned</t>
  </si>
  <si>
    <t xml:space="preserve">London compensation, unplanned Australian office expense</t>
  </si>
  <si>
    <t xml:space="preserve">3 FTE added</t>
  </si>
  <si>
    <t xml:space="preserve">Agricultural trading expenses not planned; Compensation</t>
  </si>
  <si>
    <t xml:space="preserve">Subtotal Commercial Expenses</t>
  </si>
  <si>
    <t xml:space="preserve">Total Expenses</t>
  </si>
  <si>
    <t xml:space="preserve">Operating Expenses</t>
  </si>
  <si>
    <t xml:space="preserve">3RD QUARTER 2000 EXPENSES - WEEKLY CHANGE</t>
  </si>
  <si>
    <t xml:space="preserve">CAP_CHRG</t>
  </si>
  <si>
    <t xml:space="preserve">TOT_ALLOCATION</t>
  </si>
  <si>
    <t xml:space="preserve">3RD QUARTER 2000 CAPITAL CHARGE &amp; ALLOCATED EXPENSES</t>
  </si>
  <si>
    <t xml:space="preserve">Capital Charge</t>
  </si>
  <si>
    <t xml:space="preserve">Allocated Expenses</t>
  </si>
  <si>
    <t xml:space="preserve">Explanation</t>
  </si>
  <si>
    <t xml:space="preserve">London plan shortfall</t>
  </si>
  <si>
    <t xml:space="preserve">Subtotal</t>
  </si>
  <si>
    <t xml:space="preserve">Cap Charge Offset</t>
  </si>
  <si>
    <t xml:space="preserve">TOT_COM_HC</t>
  </si>
  <si>
    <t xml:space="preserve">3RD QUARTER 2000 HEADCOUNT</t>
  </si>
  <si>
    <t xml:space="preserve">TOT_NC_HC</t>
  </si>
  <si>
    <t xml:space="preserve">Actuals - September Team Report</t>
  </si>
  <si>
    <t xml:space="preserve">Plan - September</t>
  </si>
  <si>
    <t xml:space="preserve">Variance to Plan</t>
  </si>
  <si>
    <t xml:space="preserve">Commercial</t>
  </si>
  <si>
    <t xml:space="preserve">Other</t>
  </si>
  <si>
    <t xml:space="preserve">Global Liquids</t>
  </si>
  <si>
    <t xml:space="preserve">GRM - New Products</t>
  </si>
  <si>
    <t xml:space="preserve">EQU_TRD</t>
  </si>
  <si>
    <t xml:space="preserve">GROUP</t>
  </si>
  <si>
    <t xml:space="preserve">ACTUAL</t>
  </si>
  <si>
    <t xml:space="preserve">Total Headcount</t>
  </si>
</sst>
</file>

<file path=xl/styles.xml><?xml version="1.0" encoding="utf-8"?>
<styleSheet xmlns="http://schemas.openxmlformats.org/spreadsheetml/2006/main">
  <numFmts count="60">
    <numFmt numFmtId="164" formatCode="General"/>
    <numFmt numFmtId="165" formatCode="_ * #,##0_ ;_ * \-#,##0_ ;_ * \-_ ;_ @_ "/>
    <numFmt numFmtId="166" formatCode="_-* #,##0_-;\-* #,##0_-;_-* \-_-;_-@_-"/>
    <numFmt numFmtId="167" formatCode="_(* #,##0_);_(* \(#,##0\);_(* \-_);_(@_)"/>
    <numFmt numFmtId="168" formatCode="[$-409]#,##0_);[RED]\(#,##0\)"/>
    <numFmt numFmtId="169" formatCode="\\#,##0;[RED]&quot;\\\\\\\\\-&quot;#,##0"/>
    <numFmt numFmtId="170" formatCode="\\#,##0;&quot;\\\\\\\\\-&quot;#,##0"/>
    <numFmt numFmtId="171" formatCode="_ * #,##0.00_ ;_ * &quot;\\\\\\\-&quot;#,##0.00_ ;_ * \-??_ ;_ @_ "/>
    <numFmt numFmtId="172" formatCode="0.000"/>
    <numFmt numFmtId="173" formatCode="#,##0.00;[RED]\-#,##0.00"/>
    <numFmt numFmtId="174" formatCode="_-* #,##0.00_-;\-* #,##0.00_-;_-* \-??_-;_-@_-"/>
    <numFmt numFmtId="175" formatCode="#,##0.00"/>
    <numFmt numFmtId="176" formatCode="_(* #,##0.00_);_(* \(#,##0.00\);_(* \-??_);_(@_)"/>
    <numFmt numFmtId="177" formatCode="[$-409]#,##0.00_);[RED]\(#,##0.00\)"/>
    <numFmt numFmtId="178" formatCode="_ * #,##0.00_ ;_ * \-#,##0.00_ ;_ * \-??_ ;_ @_ "/>
    <numFmt numFmtId="179" formatCode="_ * #,##0_ ;_ * &quot;\\-&quot;#,##0_ ;_ * \-_ ;_ @_ "/>
    <numFmt numFmtId="180" formatCode="_ \\* #,##0_ ;_ \\* \-#,##0_ ;_ \\* \-_ ;_ @_ "/>
    <numFmt numFmtId="181" formatCode="_(\$* #,##0_);_(\$* \(#,##0\);_(\$* \-_);_(@_)"/>
    <numFmt numFmtId="182" formatCode="\\#,##0.00;[RED]&quot;\\\\\\-&quot;#,##0.00"/>
    <numFmt numFmtId="183" formatCode="\\#,##0;[RED]&quot;\-&quot;#,##0"/>
    <numFmt numFmtId="184" formatCode="\$#,##0_);[RED]&quot;($&quot;#,##0\)"/>
    <numFmt numFmtId="185" formatCode="_ * #,##0_ ;_ * &quot;\\\\-&quot;#,##0_ ;_ * \-_ ;_ @_ "/>
    <numFmt numFmtId="186" formatCode="_-\\* #,##0_-;&quot;-\&quot;* #,##0_-;_-\\* \-_-;_-@_-"/>
    <numFmt numFmtId="187" formatCode="\\#,##0.00;&quot;\-&quot;#,##0.00"/>
    <numFmt numFmtId="188" formatCode="_(* #,##0.0_);_(* \(#,##0.0\);_(* \-??_);_(@_)"/>
    <numFmt numFmtId="189" formatCode="\\#,##0.00;&quot;\\\\\\\\-&quot;#,##0.00"/>
    <numFmt numFmtId="190" formatCode="\\#,##0.00;&quot;\\\\\\\\\-&quot;#,##0.00"/>
    <numFmt numFmtId="191" formatCode="\\#,##0.00;&quot;\\\-&quot;#,##0.00"/>
    <numFmt numFmtId="192" formatCode="\\#,##0.00;[RED]&quot;\\\\\\\-&quot;#,##0.00"/>
    <numFmt numFmtId="193" formatCode="_ \\* #,##0.00_ ;_ \\* &quot;\\-&quot;#,##0.00_ ;_ \\* \-??_ ;_ @_ "/>
    <numFmt numFmtId="194" formatCode="\$#,##0.00_);[RED]&quot;($&quot;#,##0.00\)"/>
    <numFmt numFmtId="195" formatCode="_(\$* #,##0.00_);_(\$* \(#,##0.00\);_(\$* \-??_);_(@_)"/>
    <numFmt numFmtId="196" formatCode="_ \\* #,##0_ ;_ \\* &quot;\\\\\-&quot;#,##0_ ;_ \\* \-_ ;_ @_ "/>
    <numFmt numFmtId="197" formatCode="\\#,##0.00;[RED]&quot;\-&quot;#,##0.00"/>
    <numFmt numFmtId="198" formatCode="_ \\* #,##0.00_ ;_ \\* &quot;\\\\-&quot;#,##0.00_ ;_ \\* \-??_ ;_ @_ "/>
    <numFmt numFmtId="199" formatCode="_-\\* #,##0.00_-;&quot;-\&quot;* #,##0.00_-;_-\\* \-??_-;_-@_-"/>
    <numFmt numFmtId="200" formatCode="#,##0.0_);\(#,##0.0\)"/>
    <numFmt numFmtId="201" formatCode="\\#,##0.00;[RED]&quot;\\\\\\\\-&quot;#,##0.00"/>
    <numFmt numFmtId="202" formatCode="_ \\* #,##0_ ;_ \\* &quot;\\-&quot;#,##0_ ;_ \\* \-_ ;_ @_ "/>
    <numFmt numFmtId="203" formatCode="0.00"/>
    <numFmt numFmtId="204" formatCode="_ \\* #,##0.00_ ;_ \\* &quot;\-&quot;#,##0.00_ ;_ \\* \-??_ ;_ @_ "/>
    <numFmt numFmtId="205" formatCode="\\#,##0;&quot;\\\\\\\-&quot;#,##0"/>
    <numFmt numFmtId="206" formatCode="_ \\* #,##0.00_ ;_ \\* &quot;\\\\\-&quot;#,##0.00_ ;_ \\* \-??_ ;_ @_ "/>
    <numFmt numFmtId="207" formatCode="yy&quot;\\\-&quot;mm&quot;\\\-&quot;dd&quot;\\\\ &quot;h:mm"/>
    <numFmt numFmtId="208" formatCode="#&quot;\\\\ &quot;??/??"/>
    <numFmt numFmtId="209" formatCode="[$-409]#,##0_);\(#,##0\)"/>
    <numFmt numFmtId="210" formatCode="#,##0"/>
    <numFmt numFmtId="211" formatCode="_ \\* #,##0_ ;_ \\* &quot;\\\\\\-&quot;#,##0_ ;_ \\* \-_ ;_ @_ "/>
    <numFmt numFmtId="212" formatCode="General_)"/>
    <numFmt numFmtId="213" formatCode="#,##0;[RED]\-#,##0"/>
    <numFmt numFmtId="214" formatCode="_ * #,##0.00_ ;_ * &quot;\\\\-&quot;#,##0.00_ ;_ * \-??_ ;_ @_ "/>
    <numFmt numFmtId="215" formatCode="\\#,##0;[RED]&quot;\\\\-&quot;#,##0"/>
    <numFmt numFmtId="216" formatCode="_ \\* #,##0_ ;_ \\* &quot;\\\\-&quot;#,##0_ ;_ \\* \-_ ;_ @_ "/>
    <numFmt numFmtId="217" formatCode="_ \\* #,##0.00_ ;_ \\* \-#,##0.00_ ;_ \\* \-??_ ;_ @_ "/>
    <numFmt numFmtId="218" formatCode="\\#,##0;&quot;\\\\\\-&quot;#,##0"/>
    <numFmt numFmtId="219" formatCode="_ \\* #,##0_ ;_ \\* &quot;\\\\\\\-&quot;#,##0_ ;_ \\* \-_ ;_ @_ "/>
    <numFmt numFmtId="220" formatCode="mmmm\ d&quot;, &quot;yyyy"/>
    <numFmt numFmtId="221" formatCode="_(* #,##0_);_(* \(#,##0\);_(* \-??_);_(@_)"/>
    <numFmt numFmtId="222" formatCode="_(\$* #,##0_);_(\$* \(#,##0\);_(\$* \-??_);_(@_)"/>
    <numFmt numFmtId="223" formatCode="[$-409]mmm\-yy"/>
  </numFmts>
  <fonts count="8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10"/>
      <name val="Courier New"/>
      <family val="0"/>
    </font>
    <font>
      <sz val="10"/>
      <name val="MS Sans Serif"/>
      <family val="2"/>
    </font>
    <font>
      <sz val="8"/>
      <name val=""/>
      <family val="0"/>
    </font>
    <font>
      <sz val="10"/>
      <name val="Tahoma"/>
      <family val="0"/>
    </font>
    <font>
      <sz val="11"/>
      <name val="Arial"/>
      <family val="0"/>
    </font>
    <font>
      <sz val="8"/>
      <name val="MS Sans Serif"/>
      <family val="2"/>
    </font>
    <font>
      <sz val="8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2"/>
    </font>
    <font>
      <sz val="14"/>
      <name val="AngsanaUPC"/>
      <family val="1"/>
    </font>
    <font>
      <sz val="9"/>
      <name val="Arial Narrow"/>
      <family val="2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8.5"/>
      <name val="MS Sans Serif"/>
      <family val="2"/>
    </font>
    <font>
      <sz val="12"/>
      <name val="Arial"/>
      <family val="0"/>
    </font>
    <font>
      <sz val="10"/>
      <name val="Arial Narrow"/>
      <family val="2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color rgb="FF0000FF"/>
      <name val="Arial"/>
      <family val="2"/>
    </font>
    <font>
      <sz val="12"/>
      <name val="굴림체"/>
      <family val="3"/>
      <charset val="129"/>
    </font>
    <font>
      <sz val="12"/>
      <name val="바탕체"/>
      <family val="1"/>
      <charset val="129"/>
    </font>
    <font>
      <sz val="12"/>
      <name val="돋움체"/>
      <family val="3"/>
      <charset val="129"/>
    </font>
    <font>
      <sz val="10"/>
      <name val="굴림체"/>
      <family val="3"/>
      <charset val="129"/>
    </font>
    <font>
      <sz val="11"/>
      <name val="바탕체"/>
      <family val="1"/>
      <charset val="129"/>
    </font>
    <font>
      <sz val="11"/>
      <name val="굴림체"/>
      <family val="3"/>
      <charset val="129"/>
    </font>
    <font>
      <sz val="8"/>
      <name val="Arial Narrow"/>
      <family val="2"/>
    </font>
    <font>
      <b val="true"/>
      <sz val="12"/>
      <color rgb="FFFFFFFF"/>
      <name val="Arial Narrow"/>
      <family val="2"/>
    </font>
    <font>
      <b val="true"/>
      <sz val="11"/>
      <color rgb="FFFFFFFF"/>
      <name val="Arial Narrow"/>
      <family val="2"/>
    </font>
    <font>
      <b val="true"/>
      <sz val="10"/>
      <color rgb="FFFFFFFF"/>
      <name val="Arial Narrow"/>
      <family val="2"/>
    </font>
    <font>
      <b val="true"/>
      <sz val="9"/>
      <name val="Arial Narrow"/>
      <family val="2"/>
    </font>
    <font>
      <b val="true"/>
      <vertAlign val="superscript"/>
      <sz val="9"/>
      <name val="Arial Narrow"/>
      <family val="2"/>
    </font>
    <font>
      <b val="true"/>
      <sz val="10"/>
      <name val="Arial Narrow"/>
      <family val="2"/>
    </font>
    <font>
      <b val="true"/>
      <sz val="8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color rgb="FFFFFFFF"/>
      <name val="Arial Narrow"/>
      <family val="2"/>
    </font>
    <font>
      <b val="true"/>
      <sz val="12"/>
      <color rgb="FF000000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000000"/>
      <name val="Arial Narrow"/>
      <family val="2"/>
    </font>
    <font>
      <b val="true"/>
      <sz val="10"/>
      <color rgb="FF000000"/>
      <name val="Arial"/>
      <family val="2"/>
    </font>
    <font>
      <b val="true"/>
      <sz val="10"/>
      <color rgb="FF000000"/>
      <name val="Arial Narrow"/>
      <family val="2"/>
    </font>
    <font>
      <sz val="8"/>
      <color rgb="FFFF0000"/>
      <name val="Arial Narrow"/>
      <family val="2"/>
    </font>
    <font>
      <b val="true"/>
      <sz val="10"/>
      <color rgb="FFFF0000"/>
      <name val="Arial Narrow"/>
      <family val="2"/>
    </font>
    <font>
      <b val="true"/>
      <vertAlign val="superscript"/>
      <sz val="10"/>
      <color rgb="FFFF0000"/>
      <name val="Arial Narrow"/>
      <family val="2"/>
    </font>
    <font>
      <b val="true"/>
      <sz val="11"/>
      <name val="Arial Narrow"/>
      <family val="2"/>
    </font>
    <font>
      <b val="true"/>
      <sz val="10"/>
      <color rgb="FF0000FF"/>
      <name val="Arial Narrow"/>
      <family val="2"/>
    </font>
    <font>
      <b val="true"/>
      <i val="true"/>
      <sz val="10"/>
      <color rgb="FF0000FF"/>
      <name val="Arial Narrow"/>
      <family val="2"/>
    </font>
    <font>
      <i val="true"/>
      <sz val="9"/>
      <color rgb="FF0000FF"/>
      <name val="Arial Narrow"/>
      <family val="2"/>
    </font>
    <font>
      <sz val="6"/>
      <name val="Arial Narrow"/>
      <family val="2"/>
    </font>
    <font>
      <b val="true"/>
      <sz val="12"/>
      <color rgb="FFFF0000"/>
      <name val="Arial Narrow"/>
      <family val="2"/>
    </font>
    <font>
      <b val="true"/>
      <i val="true"/>
      <sz val="8"/>
      <color rgb="FFFFFFFF"/>
      <name val="Arial Narrow"/>
      <family val="2"/>
    </font>
    <font>
      <b val="true"/>
      <sz val="6"/>
      <name val="Arial Narrow"/>
      <family val="2"/>
    </font>
    <font>
      <sz val="6"/>
      <name val="Arial"/>
      <family val="2"/>
    </font>
    <font>
      <b val="true"/>
      <sz val="12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FFFFFF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0000FF"/>
        <bgColor rgb="FF0000FF"/>
      </patternFill>
    </fill>
    <fill>
      <patternFill patternType="solid">
        <fgColor rgb="FF000000"/>
        <bgColor rgb="FF003300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91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9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4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20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3" fillId="0" borderId="0" applyFont="true" applyBorder="false" applyAlignment="false" applyProtection="false"/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1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7" fontId="4" fillId="0" borderId="3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2" borderId="0" applyFont="true" applyBorder="false" applyAlignment="false" applyProtection="false"/>
    <xf numFmtId="209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3" borderId="0" applyFont="true" applyBorder="false" applyAlignment="false" applyProtection="false"/>
    <xf numFmtId="210" fontId="39" fillId="0" borderId="1" applyFont="true" applyBorder="true" applyAlignment="true" applyProtection="false">
      <alignment horizontal="general" vertical="bottom" textRotation="0" wrapText="false" indent="0" shrinkToFit="false"/>
    </xf>
    <xf numFmtId="21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0" fontId="49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0" fontId="4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2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5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2" borderId="6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221" fontId="50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2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4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22" fontId="5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0" fontId="6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20" fontId="6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6" fillId="5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5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6" fillId="5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6" fillId="5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5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35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3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2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35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3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3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2" borderId="2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28" fillId="5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21" fontId="68" fillId="2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1" fontId="68" fillId="2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1" fontId="68" fillId="2" borderId="3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1" fontId="35" fillId="5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221" fontId="69" fillId="2" borderId="3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1" fontId="52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2" borderId="3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28" fillId="5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22" fontId="68" fillId="2" borderId="3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2" fontId="68" fillId="2" borderId="3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2" fontId="69" fillId="2" borderId="3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1" fontId="35" fillId="5" borderId="3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2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3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3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35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3" fontId="7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5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7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4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3" fontId="7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0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0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0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7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2" borderId="6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221" fontId="80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0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9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2" fontId="80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8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80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1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1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1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1" fontId="7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9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9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1" fontId="8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6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7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7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0" fillId="2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0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0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9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A" xfId="20"/>
    <cellStyle name="Comma [0]_A_dimon" xfId="21"/>
    <cellStyle name="Comma [0]_algasdefault" xfId="22"/>
    <cellStyle name="Comma [0]_Alternative1" xfId="23"/>
    <cellStyle name="Comma [0]_Alternative1_1" xfId="24"/>
    <cellStyle name="Comma [0]_App E" xfId="25"/>
    <cellStyle name="Comma [0]_Arapahoe" xfId="26"/>
    <cellStyle name="Comma [0]_Assumptions" xfId="27"/>
    <cellStyle name="Comma [0]_bahiadefault" xfId="28"/>
    <cellStyle name="Comma [0]_Book3" xfId="29"/>
    <cellStyle name="Comma [0]_Calculations" xfId="30"/>
    <cellStyle name="Comma [0]_Calculations (2)" xfId="31"/>
    <cellStyle name="Comma [0]_Calculations II" xfId="32"/>
    <cellStyle name="Comma [0]_Calculations III" xfId="33"/>
    <cellStyle name="Comma [0]_Calculations_1" xfId="34"/>
    <cellStyle name="Comma [0]_CAPEX" xfId="35"/>
    <cellStyle name="Comma [0]_CAPEX94" xfId="36"/>
    <cellStyle name="Comma [0]_CCA" xfId="37"/>
    <cellStyle name="Comma [0]_Charts" xfId="38"/>
    <cellStyle name="Comma [0]_Comm File" xfId="39"/>
    <cellStyle name="Comma [0]_coperdefault" xfId="40"/>
    <cellStyle name="Comma [0]_DEFAULT" xfId="41"/>
    <cellStyle name="Comma [0]_dimon" xfId="42"/>
    <cellStyle name="Comma [0]_Dowell C1b" xfId="43"/>
    <cellStyle name="Comma [0]_Dowell-C1a" xfId="44"/>
    <cellStyle name="Comma [0]_emserdefault" xfId="45"/>
    <cellStyle name="Comma [0]_EquityDev.xls Chart 1" xfId="46"/>
    <cellStyle name="Comma [0]_FP 20 A (1)" xfId="47"/>
    <cellStyle name="Comma [0]_FP 20 A (2)" xfId="48"/>
    <cellStyle name="Comma [0]_FP-20 (App. E)" xfId="49"/>
    <cellStyle name="Comma [0]_FP-20 (App.A) " xfId="50"/>
    <cellStyle name="Comma [0]_FP-20 (App.D)" xfId="51"/>
    <cellStyle name="Comma [0]_FP-20(App.B)" xfId="52"/>
    <cellStyle name="Comma [0]_FP-20(C1) (a)" xfId="53"/>
    <cellStyle name="Comma [0]_FP-20(C1) (a) (2)" xfId="54"/>
    <cellStyle name="Comma [0]_FP-20(C1) (b)" xfId="55"/>
    <cellStyle name="Comma [0]_FP-20(C1) (b) " xfId="56"/>
    <cellStyle name="Comma [0]_FP-20(C1) (b) (2)" xfId="57"/>
    <cellStyle name="Comma [0]_GenAssum" xfId="58"/>
    <cellStyle name="Comma [0]_GP C1a" xfId="59"/>
    <cellStyle name="Comma [0]_GP C1b" xfId="60"/>
    <cellStyle name="Comma [0]_GP_EI_3" xfId="61"/>
    <cellStyle name="Comma [0]_GQ C1A" xfId="62"/>
    <cellStyle name="Comma [0]_GQ C1B" xfId="63"/>
    <cellStyle name="Comma [0]_IPM C1b" xfId="64"/>
    <cellStyle name="Comma [0]_IPMC1a" xfId="65"/>
    <cellStyle name="Comma [0]_IS-Hold" xfId="66"/>
    <cellStyle name="Comma [0]_laroux" xfId="67"/>
    <cellStyle name="Comma [0]_laroux_1" xfId="68"/>
    <cellStyle name="Comma [0]_laroux_1_dimon" xfId="69"/>
    <cellStyle name="Comma [0]_laroux_1_dimon_1" xfId="70"/>
    <cellStyle name="Comma [0]_laroux_1_laroux" xfId="71"/>
    <cellStyle name="Comma [0]_laroux_1_PLDT" xfId="72"/>
    <cellStyle name="Comma [0]_laroux_1_VERA" xfId="73"/>
    <cellStyle name="Comma [0]_laroux_1_VIRUS-EDY" xfId="74"/>
    <cellStyle name="Comma [0]_laroux_2" xfId="75"/>
    <cellStyle name="Comma [0]_laroux_2_dimon" xfId="76"/>
    <cellStyle name="Comma [0]_laroux_2_dimon_1" xfId="77"/>
    <cellStyle name="Comma [0]_laroux_2_laroux" xfId="78"/>
    <cellStyle name="Comma [0]_laroux_2_laroux_dimon" xfId="79"/>
    <cellStyle name="Comma [0]_laroux_2_PLDT" xfId="80"/>
    <cellStyle name="Comma [0]_laroux_2_VERA" xfId="81"/>
    <cellStyle name="Comma [0]_laroux_3" xfId="82"/>
    <cellStyle name="Comma [0]_laroux_3_dimon" xfId="83"/>
    <cellStyle name="Comma [0]_laroux_dimon" xfId="84"/>
    <cellStyle name="Comma [0]_laroux_dimon_1" xfId="85"/>
    <cellStyle name="Comma [0]_laroux_laroux" xfId="86"/>
    <cellStyle name="Comma [0]_laroux_laroux_1" xfId="87"/>
    <cellStyle name="Comma [0]_laroux_laroux_dimon" xfId="88"/>
    <cellStyle name="Comma [0]_laroux_MATERAL2" xfId="89"/>
    <cellStyle name="Comma [0]_laroux_MATERAL2_dimon" xfId="90"/>
    <cellStyle name="Comma [0]_laroux_MATERAL2_laroux" xfId="91"/>
    <cellStyle name="Comma [0]_laroux_MATERAL2_laroux_dimon" xfId="92"/>
    <cellStyle name="Comma [0]_laroux_MATERAL2_VERA" xfId="93"/>
    <cellStyle name="Comma [0]_laroux_MATERAL2_VIRUS-EDY" xfId="94"/>
    <cellStyle name="Comma [0]_laroux_mud plant bolted" xfId="95"/>
    <cellStyle name="Comma [0]_laroux_mud plant bolted_dimon" xfId="96"/>
    <cellStyle name="Comma [0]_laroux_PLDT" xfId="97"/>
    <cellStyle name="Comma [0]_laroux_VERA" xfId="98"/>
    <cellStyle name="Comma [0]_laroux_VERA_1" xfId="99"/>
    <cellStyle name="Comma [0]_laroux_VIRUS-EDY" xfId="100"/>
    <cellStyle name="Comma [0]_MATERAL2" xfId="101"/>
    <cellStyle name="Comma [0]_MATERAL2_dimon" xfId="102"/>
    <cellStyle name="Comma [0]_mud plant bolted" xfId="103"/>
    <cellStyle name="Comma [0]_mud plant bolted_dimon" xfId="104"/>
    <cellStyle name="Comma [0]_mud plant bolted_laroux" xfId="105"/>
    <cellStyle name="Comma [0]_mud plant bolted_laroux_dimon" xfId="106"/>
    <cellStyle name="Comma [0]_mud plant bolted_VERA" xfId="107"/>
    <cellStyle name="Comma [0]_mud plant bolted_VIRUS-EDY" xfId="108"/>
    <cellStyle name="Comma [0]_Odner" xfId="109"/>
    <cellStyle name="Comma [0]_Odner (2)" xfId="110"/>
    <cellStyle name="Comma [0]_Odner (3)" xfId="111"/>
    <cellStyle name="Comma [0]_Other Months" xfId="112"/>
    <cellStyle name="Comma [0]_pbdefault" xfId="113"/>
    <cellStyle name="Comma [0]_PERSONAL" xfId="114"/>
    <cellStyle name="Comma [0]_Pink" xfId="115"/>
    <cellStyle name="Comma [0]_Plan" xfId="116"/>
    <cellStyle name="Comma [0]_PLDT" xfId="117"/>
    <cellStyle name="Comma [0]_PLDT_1" xfId="118"/>
    <cellStyle name="Comma [0]_pldt_Calculations" xfId="119"/>
    <cellStyle name="Comma [0]_pldt_dimon" xfId="120"/>
    <cellStyle name="Comma [0]_priccurv" xfId="121"/>
    <cellStyle name="Comma [0]_PROFILE4" xfId="122"/>
    <cellStyle name="Comma [0]_Projects" xfId="123"/>
    <cellStyle name="Comma [0]_Quarter End Months" xfId="124"/>
    <cellStyle name="Comma [0]_r1" xfId="125"/>
    <cellStyle name="Comma [0]_RFI" xfId="126"/>
    <cellStyle name="Comma [0]_RFI_1" xfId="127"/>
    <cellStyle name="Comma [0]_Sales Order" xfId="128"/>
    <cellStyle name="Comma [0]_Sheet1" xfId="129"/>
    <cellStyle name="Comma [0]_Snr. CO" xfId="130"/>
    <cellStyle name="Comma [0]_Subcont File" xfId="131"/>
    <cellStyle name="Comma [0]_Summary Info" xfId="132"/>
    <cellStyle name="Comma [0]_SUMPAGE" xfId="133"/>
    <cellStyle name="Comma [0]_Tribasa_option" xfId="134"/>
    <cellStyle name="Comma [0]_VIRUS-EDY" xfId="135"/>
    <cellStyle name="Comma [0]_White" xfId="136"/>
    <cellStyle name="Comma [0]_WSP" xfId="137"/>
    <cellStyle name="Comma_A" xfId="138"/>
    <cellStyle name="Comma_A_dimon" xfId="139"/>
    <cellStyle name="Comma_algasdefault" xfId="140"/>
    <cellStyle name="Comma_algasdefault_1" xfId="141"/>
    <cellStyle name="Comma_Alternative1" xfId="142"/>
    <cellStyle name="Comma_Alternative1_1" xfId="143"/>
    <cellStyle name="Comma_App E" xfId="144"/>
    <cellStyle name="Comma_Arapahoe" xfId="145"/>
    <cellStyle name="Comma_Assumptions" xfId="146"/>
    <cellStyle name="Comma_bahiadefault" xfId="147"/>
    <cellStyle name="Comma_bahiadefault_1" xfId="148"/>
    <cellStyle name="Comma_Book3" xfId="149"/>
    <cellStyle name="Comma_Calculations" xfId="150"/>
    <cellStyle name="Comma_Calculations (2)" xfId="151"/>
    <cellStyle name="Comma_Calculations II" xfId="152"/>
    <cellStyle name="Comma_Calculations III" xfId="153"/>
    <cellStyle name="Comma_Calculations_1" xfId="154"/>
    <cellStyle name="Comma_CAPEX" xfId="155"/>
    <cellStyle name="Comma_CAPEX94" xfId="156"/>
    <cellStyle name="Comma_CCA" xfId="157"/>
    <cellStyle name="Comma_Charts" xfId="158"/>
    <cellStyle name="Comma_Comm File" xfId="159"/>
    <cellStyle name="Comma_coperdefault" xfId="160"/>
    <cellStyle name="Comma_coperdefault_1" xfId="161"/>
    <cellStyle name="Comma_DEFAULT" xfId="162"/>
    <cellStyle name="Comma_dimon" xfId="163"/>
    <cellStyle name="Comma_Dowell C1b" xfId="164"/>
    <cellStyle name="Comma_Dowell-C1a" xfId="165"/>
    <cellStyle name="Comma_emserdefault" xfId="166"/>
    <cellStyle name="Comma_emserdefault_1" xfId="167"/>
    <cellStyle name="Comma_EquityDev.xls Chart 1" xfId="168"/>
    <cellStyle name="Comma_FP 20 A (1)" xfId="169"/>
    <cellStyle name="Comma_FP 20 A (2)" xfId="170"/>
    <cellStyle name="Comma_FP-20 (App. E)" xfId="171"/>
    <cellStyle name="Comma_FP-20 (App.A) " xfId="172"/>
    <cellStyle name="Comma_FP-20 (App.D)" xfId="173"/>
    <cellStyle name="Comma_FP-20(App.B)" xfId="174"/>
    <cellStyle name="Comma_FP-20(C1) (a)" xfId="175"/>
    <cellStyle name="Comma_FP-20(C1) (a) (2)" xfId="176"/>
    <cellStyle name="Comma_FP-20(C1) (b)" xfId="177"/>
    <cellStyle name="Comma_FP-20(C1) (b) " xfId="178"/>
    <cellStyle name="Comma_FP-20(C1) (b) (2)" xfId="179"/>
    <cellStyle name="Comma_GenAssum" xfId="180"/>
    <cellStyle name="Comma_GP C1a" xfId="181"/>
    <cellStyle name="Comma_GP C1b" xfId="182"/>
    <cellStyle name="Comma_GP_EI_3" xfId="183"/>
    <cellStyle name="Comma_GQ C1A" xfId="184"/>
    <cellStyle name="Comma_GQ C1B" xfId="185"/>
    <cellStyle name="Comma_IPM C1b" xfId="186"/>
    <cellStyle name="Comma_IPMC1a" xfId="187"/>
    <cellStyle name="Comma_IS-Hold" xfId="188"/>
    <cellStyle name="Comma_laroux" xfId="189"/>
    <cellStyle name="Comma_laroux_1" xfId="190"/>
    <cellStyle name="Comma_laroux_1_dimon" xfId="191"/>
    <cellStyle name="Comma_laroux_1_dimon_1" xfId="192"/>
    <cellStyle name="Comma_laroux_1_laroux" xfId="193"/>
    <cellStyle name="Comma_laroux_1_PLDT" xfId="194"/>
    <cellStyle name="Comma_laroux_1_VERA" xfId="195"/>
    <cellStyle name="Comma_laroux_1_VERA_1" xfId="196"/>
    <cellStyle name="Comma_laroux_1_VIRUS-EDY" xfId="197"/>
    <cellStyle name="Comma_laroux_2" xfId="198"/>
    <cellStyle name="Comma_laroux_2_dimon" xfId="199"/>
    <cellStyle name="Comma_laroux_2_dimon_1" xfId="200"/>
    <cellStyle name="Comma_laroux_2_laroux" xfId="201"/>
    <cellStyle name="Comma_laroux_2_laroux_dimon" xfId="202"/>
    <cellStyle name="Comma_laroux_2_PLDT" xfId="203"/>
    <cellStyle name="Comma_laroux_2_VERA" xfId="204"/>
    <cellStyle name="Comma_laroux_2_VERA_1" xfId="205"/>
    <cellStyle name="Comma_laroux_3" xfId="206"/>
    <cellStyle name="Comma_laroux_3_dimon" xfId="207"/>
    <cellStyle name="Comma_laroux_3_dimon_1" xfId="208"/>
    <cellStyle name="Comma_laroux_dimon" xfId="209"/>
    <cellStyle name="Comma_laroux_dimon_1" xfId="210"/>
    <cellStyle name="Comma_laroux_laroux" xfId="211"/>
    <cellStyle name="Comma_laroux_laroux_1" xfId="212"/>
    <cellStyle name="Comma_laroux_laroux_dimon" xfId="213"/>
    <cellStyle name="Comma_laroux_PLDT" xfId="214"/>
    <cellStyle name="Comma_laroux_VERA" xfId="215"/>
    <cellStyle name="Comma_laroux_VERA_1" xfId="216"/>
    <cellStyle name="Comma_laroux_VIRUS-EDY" xfId="217"/>
    <cellStyle name="Comma_MATERAL2" xfId="218"/>
    <cellStyle name="Comma_MATERAL2_dimon" xfId="219"/>
    <cellStyle name="Comma_mud plant bolted" xfId="220"/>
    <cellStyle name="Comma_NewUSFormat1999_11_18" xfId="221"/>
    <cellStyle name="Comma_Odner" xfId="222"/>
    <cellStyle name="Comma_Odner (2)" xfId="223"/>
    <cellStyle name="Comma_Odner (3)" xfId="224"/>
    <cellStyle name="Comma_Other Months" xfId="225"/>
    <cellStyle name="Comma_pbdefault" xfId="226"/>
    <cellStyle name="Comma_pbdefault_1" xfId="227"/>
    <cellStyle name="Comma_PERSONAL" xfId="228"/>
    <cellStyle name="Comma_Pink" xfId="229"/>
    <cellStyle name="Comma_Plan" xfId="230"/>
    <cellStyle name="Comma_PLDT" xfId="231"/>
    <cellStyle name="Comma_PLDT_1" xfId="232"/>
    <cellStyle name="Comma_pldt_Calculations" xfId="233"/>
    <cellStyle name="Comma_pldt_dimon" xfId="234"/>
    <cellStyle name="Comma_priccurv" xfId="235"/>
    <cellStyle name="Comma_PROFILE4" xfId="236"/>
    <cellStyle name="Comma_Projects" xfId="237"/>
    <cellStyle name="Comma_Quarter End Months" xfId="238"/>
    <cellStyle name="Comma_r1" xfId="239"/>
    <cellStyle name="Comma_RFI" xfId="240"/>
    <cellStyle name="Comma_RFI_1" xfId="241"/>
    <cellStyle name="Comma_Sales Order" xfId="242"/>
    <cellStyle name="Comma_Sheet1" xfId="243"/>
    <cellStyle name="Comma_Snr. CO" xfId="244"/>
    <cellStyle name="Comma_Subcont File" xfId="245"/>
    <cellStyle name="Comma_Summary Info" xfId="246"/>
    <cellStyle name="Comma_SUMPAGE" xfId="247"/>
    <cellStyle name="Comma_Tribasa_option" xfId="248"/>
    <cellStyle name="Comma_VIRUS-EDY" xfId="249"/>
    <cellStyle name="Comma_White" xfId="250"/>
    <cellStyle name="Comma_WSP" xfId="251"/>
    <cellStyle name="Currency [0]_A" xfId="252"/>
    <cellStyle name="Currency [0]_A_dimon" xfId="253"/>
    <cellStyle name="Currency [0]_algasdefault" xfId="254"/>
    <cellStyle name="Currency [0]_Alternative1" xfId="255"/>
    <cellStyle name="Currency [0]_Alternative1_1" xfId="256"/>
    <cellStyle name="Currency [0]_App E" xfId="257"/>
    <cellStyle name="Currency [0]_Arapahoe" xfId="258"/>
    <cellStyle name="Currency [0]_Assumptions" xfId="259"/>
    <cellStyle name="Currency [0]_bahiadefault" xfId="260"/>
    <cellStyle name="Currency [0]_Book3" xfId="261"/>
    <cellStyle name="Currency [0]_Calculations" xfId="262"/>
    <cellStyle name="Currency [0]_Calculations (2)" xfId="263"/>
    <cellStyle name="Currency [0]_Calculations II" xfId="264"/>
    <cellStyle name="Currency [0]_Calculations III" xfId="265"/>
    <cellStyle name="Currency [0]_Calculations_1" xfId="266"/>
    <cellStyle name="Currency [0]_CAPEX" xfId="267"/>
    <cellStyle name="Currency [0]_CAPEX94" xfId="268"/>
    <cellStyle name="Currency [0]_Cardig GHS" xfId="269"/>
    <cellStyle name="Currency [0]_Cash Flows" xfId="270"/>
    <cellStyle name="Currency [0]_CCA" xfId="271"/>
    <cellStyle name="Currency [0]_Charts" xfId="272"/>
    <cellStyle name="Currency [0]_Comm File" xfId="273"/>
    <cellStyle name="Currency [0]_coperdefault" xfId="274"/>
    <cellStyle name="Currency [0]_Cost Code" xfId="275"/>
    <cellStyle name="Currency [0]_DEFAULT" xfId="276"/>
    <cellStyle name="Currency [0]_dimon" xfId="277"/>
    <cellStyle name="Currency [0]_dimon_1" xfId="278"/>
    <cellStyle name="Currency [0]_dimon_2" xfId="279"/>
    <cellStyle name="Currency [0]_Dowell C1b" xfId="280"/>
    <cellStyle name="Currency [0]_Dowell-C1a" xfId="281"/>
    <cellStyle name="Currency [0]_emserdefault" xfId="282"/>
    <cellStyle name="Currency [0]_EquityDev.xls Chart 1" xfId="283"/>
    <cellStyle name="Currency [0]_FP 20 A (1)" xfId="284"/>
    <cellStyle name="Currency [0]_FP 20 A (2)" xfId="285"/>
    <cellStyle name="Currency [0]_FP-20 (App. E)" xfId="286"/>
    <cellStyle name="Currency [0]_FP-20 (App.A) " xfId="287"/>
    <cellStyle name="Currency [0]_FP-20 (App.D)" xfId="288"/>
    <cellStyle name="Currency [0]_FP-20(App.B)" xfId="289"/>
    <cellStyle name="Currency [0]_FP-20(C1) (a)" xfId="290"/>
    <cellStyle name="Currency [0]_FP-20(C1) (a) (2)" xfId="291"/>
    <cellStyle name="Currency [0]_FP-20(C1) (b)" xfId="292"/>
    <cellStyle name="Currency [0]_FP-20(C1) (b) " xfId="293"/>
    <cellStyle name="Currency [0]_FP-20(C1) (b) (2)" xfId="294"/>
    <cellStyle name="Currency [0]_GenAssum" xfId="295"/>
    <cellStyle name="Currency [0]_GP C1a" xfId="296"/>
    <cellStyle name="Currency [0]_GP C1b" xfId="297"/>
    <cellStyle name="Currency [0]_GP_EI_3" xfId="298"/>
    <cellStyle name="Currency [0]_GQ C1A" xfId="299"/>
    <cellStyle name="Currency [0]_GQ C1B" xfId="300"/>
    <cellStyle name="Currency [0]_IPM C1b" xfId="301"/>
    <cellStyle name="Currency [0]_IPMC1a" xfId="302"/>
    <cellStyle name="Currency [0]_IS-Hold" xfId="303"/>
    <cellStyle name="Currency [0]_laroux" xfId="304"/>
    <cellStyle name="Currency [0]_laroux_1" xfId="305"/>
    <cellStyle name="Currency [0]_laroux_1_dimon" xfId="306"/>
    <cellStyle name="Currency [0]_laroux_1_dimon_1" xfId="307"/>
    <cellStyle name="Currency [0]_laroux_1_dimon_2" xfId="308"/>
    <cellStyle name="Currency [0]_laroux_1_laroux" xfId="309"/>
    <cellStyle name="Currency [0]_laroux_1_laroux_1" xfId="310"/>
    <cellStyle name="Currency [0]_laroux_1_laroux_dimon" xfId="311"/>
    <cellStyle name="Currency [0]_laroux_1_Locas" xfId="312"/>
    <cellStyle name="Currency [0]_laroux_1_PLDT" xfId="313"/>
    <cellStyle name="Currency [0]_laroux_1_VERA" xfId="314"/>
    <cellStyle name="Currency [0]_laroux_1_VERA_1" xfId="315"/>
    <cellStyle name="Currency [0]_laroux_1_VIRUS-EDY" xfId="316"/>
    <cellStyle name="Currency [0]_laroux_2" xfId="317"/>
    <cellStyle name="Currency [0]_laroux_2_dimon" xfId="318"/>
    <cellStyle name="Currency [0]_laroux_2_dimon_1" xfId="319"/>
    <cellStyle name="Currency [0]_laroux_2_dimon_2" xfId="320"/>
    <cellStyle name="Currency [0]_laroux_2_laroux" xfId="321"/>
    <cellStyle name="Currency [0]_laroux_2_laroux_dimon" xfId="322"/>
    <cellStyle name="Currency [0]_laroux_2_Locas" xfId="323"/>
    <cellStyle name="Currency [0]_laroux_2_PLDT" xfId="324"/>
    <cellStyle name="Currency [0]_laroux_2_VIRUS-EDY" xfId="325"/>
    <cellStyle name="Currency [0]_laroux_3" xfId="326"/>
    <cellStyle name="Currency [0]_laroux_3_dimon" xfId="327"/>
    <cellStyle name="Currency [0]_laroux_3_dimon_1" xfId="328"/>
    <cellStyle name="Currency [0]_laroux_3_dimon_2" xfId="329"/>
    <cellStyle name="Currency [0]_laroux_4" xfId="330"/>
    <cellStyle name="Currency [0]_laroux_4_dimon" xfId="331"/>
    <cellStyle name="Currency [0]_laroux_4_dimon_1" xfId="332"/>
    <cellStyle name="Currency [0]_laroux_5" xfId="333"/>
    <cellStyle name="Currency [0]_laroux_6" xfId="334"/>
    <cellStyle name="Currency [0]_laroux_7" xfId="335"/>
    <cellStyle name="Currency [0]_laroux_dimon" xfId="336"/>
    <cellStyle name="Currency [0]_laroux_dimon_1" xfId="337"/>
    <cellStyle name="Currency [0]_laroux_dimon_2" xfId="338"/>
    <cellStyle name="Currency [0]_laroux_laroux" xfId="339"/>
    <cellStyle name="Currency [0]_laroux_laroux_1" xfId="340"/>
    <cellStyle name="Currency [0]_laroux_laroux_1_dimon" xfId="341"/>
    <cellStyle name="Currency [0]_laroux_laroux_dimon" xfId="342"/>
    <cellStyle name="Currency [0]_laroux_Locas" xfId="343"/>
    <cellStyle name="Currency [0]_laroux_MATERAL2" xfId="344"/>
    <cellStyle name="Currency [0]_laroux_MATERAL2_dimon" xfId="345"/>
    <cellStyle name="Currency [0]_laroux_MATERAL2_laroux" xfId="346"/>
    <cellStyle name="Currency [0]_laroux_MATERAL2_laroux_dimon" xfId="347"/>
    <cellStyle name="Currency [0]_laroux_MATERAL2_VERA" xfId="348"/>
    <cellStyle name="Currency [0]_laroux_MATERAL2_VIRUS-EDY" xfId="349"/>
    <cellStyle name="Currency [0]_laroux_mud plant bolted" xfId="350"/>
    <cellStyle name="Currency [0]_laroux_mud plant bolted_dimon" xfId="351"/>
    <cellStyle name="Currency [0]_laroux_VERA" xfId="352"/>
    <cellStyle name="Currency [0]_laroux_VERA_1" xfId="353"/>
    <cellStyle name="Currency [0]_laroux_VIRUS-EDY" xfId="354"/>
    <cellStyle name="Currency [0]_List" xfId="355"/>
    <cellStyle name="Currency [0]_MATERAL2" xfId="356"/>
    <cellStyle name="Currency [0]_MATERAL2_dimon" xfId="357"/>
    <cellStyle name="Currency [0]_mud plant bolted" xfId="358"/>
    <cellStyle name="Currency [0]_mud plant bolted_dimon" xfId="359"/>
    <cellStyle name="Currency [0]_mud plant bolted_laroux" xfId="360"/>
    <cellStyle name="Currency [0]_mud plant bolted_laroux_dimon" xfId="361"/>
    <cellStyle name="Currency [0]_mud plant bolted_VERA" xfId="362"/>
    <cellStyle name="Currency [0]_mud plant bolted_VIRUS-EDY" xfId="363"/>
    <cellStyle name="Currency [0]_Odner" xfId="364"/>
    <cellStyle name="Currency [0]_Odner (2)" xfId="365"/>
    <cellStyle name="Currency [0]_Odner (3)" xfId="366"/>
    <cellStyle name="Currency [0]_Other Months" xfId="367"/>
    <cellStyle name="Currency [0]_pbdefault" xfId="368"/>
    <cellStyle name="Currency [0]_PERSONAL" xfId="369"/>
    <cellStyle name="Currency [0]_Pink" xfId="370"/>
    <cellStyle name="Currency [0]_Plan" xfId="371"/>
    <cellStyle name="Currency [0]_PLDT" xfId="372"/>
    <cellStyle name="Currency [0]_PLDT_1" xfId="373"/>
    <cellStyle name="Currency [0]_pldt_1_dimon" xfId="374"/>
    <cellStyle name="Currency [0]_pldt_Calculations" xfId="375"/>
    <cellStyle name="Currency [0]_pldt_dimon" xfId="376"/>
    <cellStyle name="Currency [0]_priccurv" xfId="377"/>
    <cellStyle name="Currency [0]_PROFILE4" xfId="378"/>
    <cellStyle name="Currency [0]_Projects" xfId="379"/>
    <cellStyle name="Currency [0]_Quarter End Months" xfId="380"/>
    <cellStyle name="Currency [0]_r1" xfId="381"/>
    <cellStyle name="Currency [0]_RFI" xfId="382"/>
    <cellStyle name="Currency [0]_RFI_1" xfId="383"/>
    <cellStyle name="Currency [0]_Sales Order" xfId="384"/>
    <cellStyle name="Currency [0]_Sheet1" xfId="385"/>
    <cellStyle name="Currency [0]_Sheet1 (2)" xfId="386"/>
    <cellStyle name="Currency [0]_Snr. CO" xfId="387"/>
    <cellStyle name="Currency [0]_Subcont File" xfId="388"/>
    <cellStyle name="Currency [0]_Summary Info" xfId="389"/>
    <cellStyle name="Currency [0]_SUMPAGE" xfId="390"/>
    <cellStyle name="Currency [0]_Tribasa_option" xfId="391"/>
    <cellStyle name="Currency [0]_VERA" xfId="392"/>
    <cellStyle name="Currency [0]_VIRUS-EDY" xfId="393"/>
    <cellStyle name="Currency [0]_VIRUS-EDY_1" xfId="394"/>
    <cellStyle name="Currency [0]_White" xfId="395"/>
    <cellStyle name="Currency [0]_WSP" xfId="396"/>
    <cellStyle name="Currency_A" xfId="397"/>
    <cellStyle name="Currency_A_dimon" xfId="398"/>
    <cellStyle name="Currency_algasdefault" xfId="399"/>
    <cellStyle name="Currency_algasdefault_1" xfId="400"/>
    <cellStyle name="Currency_Alternative1" xfId="401"/>
    <cellStyle name="Currency_Alternative1_1" xfId="402"/>
    <cellStyle name="Currency_App E" xfId="403"/>
    <cellStyle name="Currency_Arapahoe" xfId="404"/>
    <cellStyle name="Currency_Assumptions" xfId="405"/>
    <cellStyle name="Currency_bahiadefault" xfId="406"/>
    <cellStyle name="Currency_bahiadefault_1" xfId="407"/>
    <cellStyle name="Currency_BIGOUT" xfId="408"/>
    <cellStyle name="Currency_Book3" xfId="409"/>
    <cellStyle name="Currency_Calculations" xfId="410"/>
    <cellStyle name="Currency_Calculations (2)" xfId="411"/>
    <cellStyle name="Currency_Calculations II" xfId="412"/>
    <cellStyle name="Currency_Calculations III" xfId="413"/>
    <cellStyle name="Currency_Calculations_1" xfId="414"/>
    <cellStyle name="Currency_CAPEX" xfId="415"/>
    <cellStyle name="Currency_CAPEX94" xfId="416"/>
    <cellStyle name="Currency_Cardig GHS" xfId="417"/>
    <cellStyle name="Currency_Cash Flows" xfId="418"/>
    <cellStyle name="Currency_CCA" xfId="419"/>
    <cellStyle name="Currency_Charts" xfId="420"/>
    <cellStyle name="Currency_Comm File" xfId="421"/>
    <cellStyle name="Currency_coperdefault" xfId="422"/>
    <cellStyle name="Currency_coperdefault_1" xfId="423"/>
    <cellStyle name="Currency_Cost Code" xfId="424"/>
    <cellStyle name="Currency_DEFAULT" xfId="425"/>
    <cellStyle name="Currency_dimon" xfId="426"/>
    <cellStyle name="Currency_dimon_1" xfId="427"/>
    <cellStyle name="Currency_dimon_2" xfId="428"/>
    <cellStyle name="Currency_Dowell C1b" xfId="429"/>
    <cellStyle name="Currency_Dowell-C1a" xfId="430"/>
    <cellStyle name="Currency_emserdefault" xfId="431"/>
    <cellStyle name="Currency_emserdefault_1" xfId="432"/>
    <cellStyle name="Currency_EquityDev.xls Chart 1" xfId="433"/>
    <cellStyle name="Currency_FP 20 A (1)" xfId="434"/>
    <cellStyle name="Currency_FP 20 A (2)" xfId="435"/>
    <cellStyle name="Currency_FP-20 (App. E)" xfId="436"/>
    <cellStyle name="Currency_FP-20 (App.A) " xfId="437"/>
    <cellStyle name="Currency_FP-20 (App.D)" xfId="438"/>
    <cellStyle name="Currency_FP-20(App.B)" xfId="439"/>
    <cellStyle name="Currency_FP-20(C1) (a)" xfId="440"/>
    <cellStyle name="Currency_FP-20(C1) (a) (2)" xfId="441"/>
    <cellStyle name="Currency_FP-20(C1) (b)" xfId="442"/>
    <cellStyle name="Currency_FP-20(C1) (b) " xfId="443"/>
    <cellStyle name="Currency_FP-20(C1) (b) (2)" xfId="444"/>
    <cellStyle name="Currency_GenAssum" xfId="445"/>
    <cellStyle name="Currency_GP C1a" xfId="446"/>
    <cellStyle name="Currency_GP C1b" xfId="447"/>
    <cellStyle name="Currency_GP_EI_3" xfId="448"/>
    <cellStyle name="Currency_GQ C1A" xfId="449"/>
    <cellStyle name="Currency_GQ C1B" xfId="450"/>
    <cellStyle name="Currency_IPM C1b" xfId="451"/>
    <cellStyle name="Currency_IPMC1a" xfId="452"/>
    <cellStyle name="Currency_IS-Hold" xfId="453"/>
    <cellStyle name="Currency_laroux" xfId="454"/>
    <cellStyle name="Currency_laroux_1" xfId="455"/>
    <cellStyle name="Currency_laroux_1_dimon" xfId="456"/>
    <cellStyle name="Currency_laroux_1_dimon_1" xfId="457"/>
    <cellStyle name="Currency_laroux_1_dimon_2" xfId="458"/>
    <cellStyle name="Currency_laroux_1_laroux" xfId="459"/>
    <cellStyle name="Currency_laroux_1_laroux_1" xfId="460"/>
    <cellStyle name="Currency_laroux_1_laroux_dimon" xfId="461"/>
    <cellStyle name="Currency_laroux_1_Locas" xfId="462"/>
    <cellStyle name="Currency_laroux_1_PLDT" xfId="463"/>
    <cellStyle name="Currency_laroux_1_VERA" xfId="464"/>
    <cellStyle name="Currency_laroux_1_VERA_1" xfId="465"/>
    <cellStyle name="Currency_laroux_1_VIRUS-EDY" xfId="466"/>
    <cellStyle name="Currency_laroux_2" xfId="467"/>
    <cellStyle name="Currency_laroux_2_dimon" xfId="468"/>
    <cellStyle name="Currency_laroux_2_dimon_1" xfId="469"/>
    <cellStyle name="Currency_laroux_2_dimon_2" xfId="470"/>
    <cellStyle name="Currency_laroux_2_laroux" xfId="471"/>
    <cellStyle name="Currency_laroux_2_laroux_dimon" xfId="472"/>
    <cellStyle name="Currency_laroux_2_Locas" xfId="473"/>
    <cellStyle name="Currency_laroux_2_PLDT" xfId="474"/>
    <cellStyle name="Currency_laroux_2_VIRUS-EDY" xfId="475"/>
    <cellStyle name="Currency_laroux_3" xfId="476"/>
    <cellStyle name="Currency_laroux_3_dimon" xfId="477"/>
    <cellStyle name="Currency_laroux_3_dimon_1" xfId="478"/>
    <cellStyle name="Currency_laroux_3_dimon_2" xfId="479"/>
    <cellStyle name="Currency_laroux_4" xfId="480"/>
    <cellStyle name="Currency_laroux_4_dimon" xfId="481"/>
    <cellStyle name="Currency_laroux_4_dimon_1" xfId="482"/>
    <cellStyle name="Currency_laroux_5" xfId="483"/>
    <cellStyle name="Currency_laroux_6" xfId="484"/>
    <cellStyle name="Currency_laroux_7" xfId="485"/>
    <cellStyle name="Currency_laroux_8" xfId="486"/>
    <cellStyle name="Currency_laroux_dimon" xfId="487"/>
    <cellStyle name="Currency_laroux_dimon_1" xfId="488"/>
    <cellStyle name="Currency_laroux_dimon_2" xfId="489"/>
    <cellStyle name="Currency_laroux_laroux" xfId="490"/>
    <cellStyle name="Currency_laroux_laroux_1" xfId="491"/>
    <cellStyle name="Currency_laroux_laroux_1_dimon" xfId="492"/>
    <cellStyle name="Currency_laroux_laroux_dimon" xfId="493"/>
    <cellStyle name="Currency_laroux_Locas" xfId="494"/>
    <cellStyle name="Currency_laroux_VERA" xfId="495"/>
    <cellStyle name="Currency_laroux_VERA_1" xfId="496"/>
    <cellStyle name="Currency_laroux_VIRUS-EDY" xfId="497"/>
    <cellStyle name="Currency_List" xfId="498"/>
    <cellStyle name="Currency_MATERAL2" xfId="499"/>
    <cellStyle name="Currency_MATERAL2_dimon" xfId="500"/>
    <cellStyle name="Currency_mud plant bolted" xfId="501"/>
    <cellStyle name="Currency_mud plant bolted_dimon" xfId="502"/>
    <cellStyle name="Currency_mud plant bolted_PLDT" xfId="503"/>
    <cellStyle name="Currency_mud plant bolted_VERA" xfId="504"/>
    <cellStyle name="Currency_mud plant bolted_VERA_1" xfId="505"/>
    <cellStyle name="Currency_Odner" xfId="506"/>
    <cellStyle name="Currency_Odner (2)" xfId="507"/>
    <cellStyle name="Currency_Odner (3)" xfId="508"/>
    <cellStyle name="Currency_Other Months" xfId="509"/>
    <cellStyle name="Currency_PalladinInformation" xfId="510"/>
    <cellStyle name="Currency_pbdefault" xfId="511"/>
    <cellStyle name="Currency_pbdefault_1" xfId="512"/>
    <cellStyle name="Currency_PERSONAL" xfId="513"/>
    <cellStyle name="Currency_Pink" xfId="514"/>
    <cellStyle name="Currency_Plan" xfId="515"/>
    <cellStyle name="Currency_PLDT" xfId="516"/>
    <cellStyle name="Currency_PLDT_1" xfId="517"/>
    <cellStyle name="Currency_pldt_1_dimon" xfId="518"/>
    <cellStyle name="Currency_pldt_Calculations" xfId="519"/>
    <cellStyle name="Currency_pldt_dimon" xfId="520"/>
    <cellStyle name="Currency_priccurv" xfId="521"/>
    <cellStyle name="Currency_PROFILE4" xfId="522"/>
    <cellStyle name="Currency_Projects" xfId="523"/>
    <cellStyle name="Currency_Quarter End Months" xfId="524"/>
    <cellStyle name="Currency_r1" xfId="525"/>
    <cellStyle name="Currency_RFI" xfId="526"/>
    <cellStyle name="Currency_RFI_1" xfId="527"/>
    <cellStyle name="Currency_Sales Order" xfId="528"/>
    <cellStyle name="Currency_Sheet1" xfId="529"/>
    <cellStyle name="Currency_Sheet1 (2)" xfId="530"/>
    <cellStyle name="Currency_Snr. CO" xfId="531"/>
    <cellStyle name="Currency_Subcont File" xfId="532"/>
    <cellStyle name="Currency_Summary Info" xfId="533"/>
    <cellStyle name="Currency_SUMPAGE" xfId="534"/>
    <cellStyle name="Currency_Tribasa_option" xfId="535"/>
    <cellStyle name="Currency_VERA" xfId="536"/>
    <cellStyle name="Currency_VIRUS-EDY" xfId="537"/>
    <cellStyle name="Currency_VIRUS-EDY_1" xfId="538"/>
    <cellStyle name="Currency_White" xfId="539"/>
    <cellStyle name="Currency_WSP" xfId="540"/>
    <cellStyle name="Date" xfId="541"/>
    <cellStyle name="Fixed" xfId="542"/>
    <cellStyle name="HEADER" xfId="543"/>
    <cellStyle name="Heading 1" xfId="544"/>
    <cellStyle name="Heading2" xfId="545"/>
    <cellStyle name="HIGHLIGHT" xfId="546"/>
    <cellStyle name="Normal - Style1" xfId="547"/>
    <cellStyle name="Normal_20196" xfId="548"/>
    <cellStyle name="Normal_4018fin" xfId="549"/>
    <cellStyle name="Normal_4021fin" xfId="550"/>
    <cellStyle name="Normal_A" xfId="551"/>
    <cellStyle name="Normal_A (2)" xfId="552"/>
    <cellStyle name="Normal_A_dimon" xfId="553"/>
    <cellStyle name="Normal_A_VERA" xfId="554"/>
    <cellStyle name="Normal_algasdefault" xfId="555"/>
    <cellStyle name="Normal_algasdefault_1" xfId="556"/>
    <cellStyle name="Normal_Alternative1" xfId="557"/>
    <cellStyle name="Normal_Alternative1_1" xfId="558"/>
    <cellStyle name="Normal_AOPS" xfId="559"/>
    <cellStyle name="Normal_App E" xfId="560"/>
    <cellStyle name="Normal_Arapahoe" xfId="561"/>
    <cellStyle name="Normal_Assumptions" xfId="562"/>
    <cellStyle name="Normal_bahiadefault" xfId="563"/>
    <cellStyle name="Normal_bahiadefault_1" xfId="564"/>
    <cellStyle name="Normal_BIGOUT" xfId="565"/>
    <cellStyle name="Normal_Book3" xfId="566"/>
    <cellStyle name="Normal_BREPAIR" xfId="567"/>
    <cellStyle name="Normal_Calculations" xfId="568"/>
    <cellStyle name="Normal_Calculations (2)" xfId="569"/>
    <cellStyle name="Normal_Calculations II" xfId="570"/>
    <cellStyle name="Normal_Calculations II_1" xfId="571"/>
    <cellStyle name="Normal_Calculations III" xfId="572"/>
    <cellStyle name="Normal_Calculations_1" xfId="573"/>
    <cellStyle name="Normal_Calculations_2" xfId="574"/>
    <cellStyle name="Normal_Canadian Hedge Estimates" xfId="575"/>
    <cellStyle name="Normal_CAPEX" xfId="576"/>
    <cellStyle name="Normal_CAPEX2" xfId="577"/>
    <cellStyle name="Normal_CAPEX94" xfId="578"/>
    <cellStyle name="Normal_CAPEX_VERA" xfId="579"/>
    <cellStyle name="Normal_Cardig GHS" xfId="580"/>
    <cellStyle name="Normal_Cash Flows" xfId="581"/>
    <cellStyle name="Normal_Certs Q2" xfId="582"/>
    <cellStyle name="Normal_Certs Q2 (2)" xfId="583"/>
    <cellStyle name="Normal_CFMACROS.XLM" xfId="584"/>
    <cellStyle name="Normal_CFMODEL.XLS" xfId="585"/>
    <cellStyle name="Normal_Co-wide Monthly" xfId="586"/>
    <cellStyle name="Normal_COMOTH" xfId="587"/>
    <cellStyle name="Normal_completed" xfId="588"/>
    <cellStyle name="Normal_coperdefault" xfId="589"/>
    <cellStyle name="Normal_coperdefault_1" xfId="590"/>
    <cellStyle name="Normal_Cost Code" xfId="591"/>
    <cellStyle name="Normal_Curves" xfId="592"/>
    <cellStyle name="Normal_DEFAULT" xfId="593"/>
    <cellStyle name="Normal_dimon" xfId="594"/>
    <cellStyle name="Normal_dimon_1" xfId="595"/>
    <cellStyle name="Normal_dimon_2" xfId="596"/>
    <cellStyle name="Normal_dimon_3" xfId="597"/>
    <cellStyle name="Normal_DIV" xfId="598"/>
    <cellStyle name="Normal_Dowell C1b" xfId="599"/>
    <cellStyle name="Normal_Dowell-C1a" xfId="600"/>
    <cellStyle name="Normal_ECT1" xfId="601"/>
    <cellStyle name="Normal_emserdefault" xfId="602"/>
    <cellStyle name="Normal_emserdefault_1" xfId="603"/>
    <cellStyle name="Normal_EQCON" xfId="604"/>
    <cellStyle name="Normal_EXTEMP1" xfId="605"/>
    <cellStyle name="Normal_FP 20 A (1)" xfId="606"/>
    <cellStyle name="Normal_FP 20 A (2)" xfId="607"/>
    <cellStyle name="Normal_FP-20 (App. E)" xfId="608"/>
    <cellStyle name="Normal_FP-20 (App.A) " xfId="609"/>
    <cellStyle name="Normal_FP-20 (App.A) _1" xfId="610"/>
    <cellStyle name="Normal_FP-20(C1) (a)" xfId="611"/>
    <cellStyle name="Normal_FP-20(C1) (a) (2)" xfId="612"/>
    <cellStyle name="Normal_FP-20(C1) (a)_1" xfId="613"/>
    <cellStyle name="Normal_FP-20(C1) (b)" xfId="614"/>
    <cellStyle name="Normal_FP-20(C1) (b) " xfId="615"/>
    <cellStyle name="Normal_FP-20(C1) (b) (2)" xfId="616"/>
    <cellStyle name="Normal_FP-20(C1) (e)" xfId="617"/>
    <cellStyle name="Normal_FP20_C1A" xfId="618"/>
    <cellStyle name="Normal_FP20_C1B" xfId="619"/>
    <cellStyle name="Normal_fuel" xfId="620"/>
    <cellStyle name="Normal_GE03" xfId="621"/>
    <cellStyle name="Normal_GE04" xfId="622"/>
    <cellStyle name="Normal_GenAssum" xfId="623"/>
    <cellStyle name="Normal_GP C1a" xfId="624"/>
    <cellStyle name="Normal_GP C1b" xfId="625"/>
    <cellStyle name="Normal_GP_EI_3" xfId="626"/>
    <cellStyle name="Normal_GQ C1A" xfId="627"/>
    <cellStyle name="Normal_GQ C1B" xfId="628"/>
    <cellStyle name="Normal_HC" xfId="629"/>
    <cellStyle name="Normal_Igobox" xfId="630"/>
    <cellStyle name="Normal_Igobox_1" xfId="631"/>
    <cellStyle name="Normal_Igobox_2" xfId="632"/>
    <cellStyle name="Normal_Igobox_Imacros" xfId="633"/>
    <cellStyle name="Normal_Igobox_IPP" xfId="634"/>
    <cellStyle name="Normal_Igobox_Iprintbox" xfId="635"/>
    <cellStyle name="Normal_Imacros" xfId="636"/>
    <cellStyle name="Normal_Imacros_1" xfId="637"/>
    <cellStyle name="Normal_Imacros_2" xfId="638"/>
    <cellStyle name="Normal_Input" xfId="639"/>
    <cellStyle name="Normal_INPUT_1" xfId="640"/>
    <cellStyle name="Normal_INPUT_GenAssum" xfId="641"/>
    <cellStyle name="Normal_Inputs" xfId="642"/>
    <cellStyle name="Normal_INVREV" xfId="643"/>
    <cellStyle name="Normal_IPM C1b" xfId="644"/>
    <cellStyle name="Normal_IPMC1a" xfId="645"/>
    <cellStyle name="Normal_IPP" xfId="646"/>
    <cellStyle name="Normal_IPP_1" xfId="647"/>
    <cellStyle name="Normal_IPP_1_Igobox" xfId="648"/>
    <cellStyle name="Normal_IPP_1_Imacros" xfId="649"/>
    <cellStyle name="Normal_IPP_1_Iprintbox" xfId="650"/>
    <cellStyle name="Normal_IPP_2" xfId="651"/>
    <cellStyle name="Normal_Iprintbox" xfId="652"/>
    <cellStyle name="Normal_Iprintbox_1" xfId="653"/>
    <cellStyle name="Normal_Iprintbox_2" xfId="654"/>
    <cellStyle name="Normal_IS-Hold" xfId="655"/>
    <cellStyle name="Normal_Iterbox" xfId="656"/>
    <cellStyle name="Normal_laroux" xfId="657"/>
    <cellStyle name="Normal_laroux_1" xfId="658"/>
    <cellStyle name="Normal_laroux_1_dimon" xfId="659"/>
    <cellStyle name="Normal_laroux_1_dimon_1" xfId="660"/>
    <cellStyle name="Normal_laroux_1_laroux" xfId="661"/>
    <cellStyle name="Normal_laroux_1_laroux_1" xfId="662"/>
    <cellStyle name="Normal_laroux_1_laroux_2" xfId="663"/>
    <cellStyle name="Normal_laroux_1_Locas" xfId="664"/>
    <cellStyle name="Normal_laroux_1_Locas_1" xfId="665"/>
    <cellStyle name="Normal_laroux_1_PLDT" xfId="666"/>
    <cellStyle name="Normal_laroux_1_VERA" xfId="667"/>
    <cellStyle name="Normal_laroux_1_VERA_1" xfId="668"/>
    <cellStyle name="Normal_laroux_1_VIRUS-EDY" xfId="669"/>
    <cellStyle name="Normal_laroux_2" xfId="670"/>
    <cellStyle name="Normal_laroux_2_dimon" xfId="671"/>
    <cellStyle name="Normal_laroux_2_dimon_1" xfId="672"/>
    <cellStyle name="Normal_laroux_2_dimon_2" xfId="673"/>
    <cellStyle name="Normal_laroux_2_laroux" xfId="674"/>
    <cellStyle name="Normal_laroux_2_laroux_1" xfId="675"/>
    <cellStyle name="Normal_laroux_2_laroux_2" xfId="676"/>
    <cellStyle name="Normal_laroux_2_Locas" xfId="677"/>
    <cellStyle name="Normal_laroux_2_Locas_1" xfId="678"/>
    <cellStyle name="Normal_laroux_2_VIRUS-EDY" xfId="679"/>
    <cellStyle name="Normal_laroux_3" xfId="680"/>
    <cellStyle name="Normal_laroux_3_dimon" xfId="681"/>
    <cellStyle name="Normal_laroux_3_dimon_1" xfId="682"/>
    <cellStyle name="Normal_laroux_3_dimon_2" xfId="683"/>
    <cellStyle name="Normal_laroux_3_dimon_3" xfId="684"/>
    <cellStyle name="Normal_laroux_3_laroux" xfId="685"/>
    <cellStyle name="Normal_laroux_3_laroux_1" xfId="686"/>
    <cellStyle name="Normal_laroux_3_laroux_2" xfId="687"/>
    <cellStyle name="Normal_laroux_3_Locas" xfId="688"/>
    <cellStyle name="Normal_laroux_3_PLDT" xfId="689"/>
    <cellStyle name="Normal_laroux_3_VERA" xfId="690"/>
    <cellStyle name="Normal_laroux_3_VERA_1" xfId="691"/>
    <cellStyle name="Normal_laroux_3_VIRUS-EDY" xfId="692"/>
    <cellStyle name="Normal_laroux_4" xfId="693"/>
    <cellStyle name="Normal_laroux_4_dimon" xfId="694"/>
    <cellStyle name="Normal_laroux_4_dimon_1" xfId="695"/>
    <cellStyle name="Normal_laroux_4_dimon_2" xfId="696"/>
    <cellStyle name="Normal_laroux_4_laroux" xfId="697"/>
    <cellStyle name="Normal_laroux_4_laroux_1" xfId="698"/>
    <cellStyle name="Normal_laroux_4_laroux_2" xfId="699"/>
    <cellStyle name="Normal_laroux_4_PLDT" xfId="700"/>
    <cellStyle name="Normal_laroux_4_VERA" xfId="701"/>
    <cellStyle name="Normal_laroux_4_VIRUS-EDY" xfId="702"/>
    <cellStyle name="Normal_laroux_5" xfId="703"/>
    <cellStyle name="Normal_laroux_5_dimon" xfId="704"/>
    <cellStyle name="Normal_laroux_5_dimon_1" xfId="705"/>
    <cellStyle name="Normal_laroux_5_dimon_2" xfId="706"/>
    <cellStyle name="Normal_laroux_5_laroux" xfId="707"/>
    <cellStyle name="Normal_laroux_5_laroux_1" xfId="708"/>
    <cellStyle name="Normal_laroux_5_laroux_2" xfId="709"/>
    <cellStyle name="Normal_laroux_5_PLDT" xfId="710"/>
    <cellStyle name="Normal_laroux_5_VERA" xfId="711"/>
    <cellStyle name="Normal_laroux_5_VIRUS-EDY" xfId="712"/>
    <cellStyle name="Normal_laroux_6" xfId="713"/>
    <cellStyle name="Normal_laroux_6_dimon" xfId="714"/>
    <cellStyle name="Normal_laroux_6_dimon_1" xfId="715"/>
    <cellStyle name="Normal_laroux_6_dimon_2" xfId="716"/>
    <cellStyle name="Normal_laroux_6_laroux" xfId="717"/>
    <cellStyle name="Normal_laroux_6_laroux_1" xfId="718"/>
    <cellStyle name="Normal_laroux_6_PLDT" xfId="719"/>
    <cellStyle name="Normal_laroux_6_VERA" xfId="720"/>
    <cellStyle name="Normal_laroux_6_VIRUS-EDY" xfId="721"/>
    <cellStyle name="Normal_laroux_7" xfId="722"/>
    <cellStyle name="Normal_laroux_7_dimon" xfId="723"/>
    <cellStyle name="Normal_laroux_7_dimon_1" xfId="724"/>
    <cellStyle name="Normal_laroux_7_laroux" xfId="725"/>
    <cellStyle name="Normal_laroux_7_VERA" xfId="726"/>
    <cellStyle name="Normal_laroux_7_VIRUS-EDY" xfId="727"/>
    <cellStyle name="Normal_laroux_8" xfId="728"/>
    <cellStyle name="Normal_laroux_8_dimon" xfId="729"/>
    <cellStyle name="Normal_laroux_8_VERA" xfId="730"/>
    <cellStyle name="Normal_laroux_9" xfId="731"/>
    <cellStyle name="Normal_laroux_9_dimon" xfId="732"/>
    <cellStyle name="Normal_laroux_A" xfId="733"/>
    <cellStyle name="Normal_laroux_B" xfId="734"/>
    <cellStyle name="Normal_laroux_C" xfId="735"/>
    <cellStyle name="Normal_laroux_D" xfId="736"/>
    <cellStyle name="Normal_laroux_dimon" xfId="737"/>
    <cellStyle name="Normal_laroux_dimon_1" xfId="738"/>
    <cellStyle name="Normal_laroux_dimon_2" xfId="739"/>
    <cellStyle name="Normal_laroux_dimon_3" xfId="740"/>
    <cellStyle name="Normal_laroux_dimon_4" xfId="741"/>
    <cellStyle name="Normal_laroux_laroux" xfId="742"/>
    <cellStyle name="Normal_laroux_laroux_1" xfId="743"/>
    <cellStyle name="Normal_laroux_laroux_2" xfId="744"/>
    <cellStyle name="Normal_laroux_Locas" xfId="745"/>
    <cellStyle name="Normal_laroux_PLDT" xfId="746"/>
    <cellStyle name="Normal_laroux_VERA" xfId="747"/>
    <cellStyle name="Normal_laroux_VERA_1" xfId="748"/>
    <cellStyle name="Normal_laroux_VIRUS-EDY" xfId="749"/>
    <cellStyle name="Normal_Libor 1year" xfId="750"/>
    <cellStyle name="Normal_List" xfId="751"/>
    <cellStyle name="Normal_Locas" xfId="752"/>
    <cellStyle name="Normal_Locas_1" xfId="753"/>
    <cellStyle name="Normal_MAJREP" xfId="754"/>
    <cellStyle name="Normal_MATERAL2" xfId="755"/>
    <cellStyle name="Normal_MgmtSum-Q2-0526" xfId="756"/>
    <cellStyle name="Normal_MID CURVE" xfId="757"/>
    <cellStyle name="Normal_Module1 (2)" xfId="758"/>
    <cellStyle name="Normal_Module1 (2)_1" xfId="759"/>
    <cellStyle name="Normal_MONTHLY" xfId="760"/>
    <cellStyle name="Normal_MOR  - Supp" xfId="761"/>
    <cellStyle name="Normal_mud plant bolted" xfId="762"/>
    <cellStyle name="Normal_Multikarya" xfId="763"/>
    <cellStyle name="Normal_Notes" xfId="764"/>
    <cellStyle name="Normal_OPSTAT" xfId="765"/>
    <cellStyle name="Normal_Other Months" xfId="766"/>
    <cellStyle name="Normal_pbdefault" xfId="767"/>
    <cellStyle name="Normal_pbdefault_1" xfId="768"/>
    <cellStyle name="Normal_PERSONAL" xfId="769"/>
    <cellStyle name="Normal_PERSONAL_dimon" xfId="770"/>
    <cellStyle name="Normal_PERSONAL_Locas" xfId="771"/>
    <cellStyle name="Normal_PH" xfId="772"/>
    <cellStyle name="Normal_PH_1" xfId="773"/>
    <cellStyle name="Normal_Pink" xfId="774"/>
    <cellStyle name="Normal_PLDT" xfId="775"/>
    <cellStyle name="Normal_PLDT_1" xfId="776"/>
    <cellStyle name="Normal_pldt_1_Calculations" xfId="777"/>
    <cellStyle name="Normal_PLDT_2" xfId="778"/>
    <cellStyle name="Normal_pldt_2_Calculations" xfId="779"/>
    <cellStyle name="Normal_pldt_2_dimon" xfId="780"/>
    <cellStyle name="Normal_pldt_3" xfId="781"/>
    <cellStyle name="Normal_pldt_4" xfId="782"/>
    <cellStyle name="Normal_PLDT_4_dimon" xfId="783"/>
    <cellStyle name="Normal_pldt_Calculations" xfId="784"/>
    <cellStyle name="Normal_PLDT_dimon" xfId="785"/>
    <cellStyle name="Normal_POW-Provision" xfId="786"/>
    <cellStyle name="Normal_priccurv" xfId="787"/>
    <cellStyle name="Normal_priccurv_1" xfId="788"/>
    <cellStyle name="Normal_priccurv_2" xfId="789"/>
    <cellStyle name="Normal_PrintBox (2)" xfId="790"/>
    <cellStyle name="Normal_PROD SALES" xfId="791"/>
    <cellStyle name="Normal_PROD SALES by Region Pg 2" xfId="792"/>
    <cellStyle name="Normal_PRODUCT" xfId="793"/>
    <cellStyle name="Normal_Production Payment model" xfId="794"/>
    <cellStyle name="Normal_production tony" xfId="795"/>
    <cellStyle name="Normal_PROFILE4" xfId="796"/>
    <cellStyle name="Normal_Q08-95.XLS" xfId="797"/>
    <cellStyle name="Normal_QMM-1" xfId="798"/>
    <cellStyle name="Normal_Quarter End Months" xfId="799"/>
    <cellStyle name="Normal_r1" xfId="800"/>
    <cellStyle name="Normal_Sales Order" xfId="801"/>
    <cellStyle name="Normal_SC COP" xfId="802"/>
    <cellStyle name="Normal_Sheet1" xfId="803"/>
    <cellStyle name="Normal_Sheet1 (2)" xfId="804"/>
    <cellStyle name="Normal_Sheet1 (2)_VERA" xfId="805"/>
    <cellStyle name="Normal_Sheet1 (2)_VERA_1" xfId="806"/>
    <cellStyle name="Normal_Sheet1_dimon" xfId="807"/>
    <cellStyle name="Normal_Sheet1_List" xfId="808"/>
    <cellStyle name="Normal_Sheet1_VERA" xfId="809"/>
    <cellStyle name="Normal_Sheet1_VERA_1" xfId="810"/>
    <cellStyle name="Normal_SOP" xfId="811"/>
    <cellStyle name="Normal_Summary" xfId="812"/>
    <cellStyle name="Normal_SUMPAGE" xfId="813"/>
    <cellStyle name="Normal_Template" xfId="814"/>
    <cellStyle name="Normal_White" xfId="815"/>
    <cellStyle name="Normal_WSP" xfId="816"/>
    <cellStyle name="Total" xfId="817"/>
    <cellStyle name="Unprot" xfId="818"/>
    <cellStyle name="Unprot$" xfId="819"/>
    <cellStyle name="Unprot_dimon" xfId="820"/>
    <cellStyle name="Unprotect" xfId="821"/>
    <cellStyle name="콤마 [0]_94하반기" xfId="822"/>
    <cellStyle name="콤마 [0]_form" xfId="823"/>
    <cellStyle name="콤마 [0]_laroux" xfId="824"/>
    <cellStyle name="콤마 [0]_laroux_1" xfId="825"/>
    <cellStyle name="콤마 [0]_PERSONAL" xfId="826"/>
    <cellStyle name="콤마 [0]_PERSONAL_1" xfId="827"/>
    <cellStyle name="콤마 [0]_PERSONAL_2" xfId="828"/>
    <cellStyle name="콤마 [0]_기안" xfId="829"/>
    <cellStyle name="콤마 [0]_생산팀" xfId="830"/>
    <cellStyle name="콤마 [0]_품질관리팀" xfId="831"/>
    <cellStyle name="콤마 [0]_품질관리팀_생산팀" xfId="832"/>
    <cellStyle name="콤마_94하반기" xfId="833"/>
    <cellStyle name="콤마_form" xfId="834"/>
    <cellStyle name="콤마_laroux" xfId="835"/>
    <cellStyle name="콤마_laroux_1" xfId="836"/>
    <cellStyle name="콤마_PERSONAL" xfId="837"/>
    <cellStyle name="콤마_PERSONAL_1" xfId="838"/>
    <cellStyle name="콤마_PERSONAL_2" xfId="839"/>
    <cellStyle name="콤마_기안" xfId="840"/>
    <cellStyle name="콤마_생산팀" xfId="841"/>
    <cellStyle name="콤마_품질관리팀" xfId="842"/>
    <cellStyle name="콤마_품질관리팀_생산팀" xfId="843"/>
    <cellStyle name="통화 [0]_94하반기" xfId="844"/>
    <cellStyle name="통화 [0]_dimon" xfId="845"/>
    <cellStyle name="통화 [0]_form" xfId="846"/>
    <cellStyle name="통화 [0]_laroux" xfId="847"/>
    <cellStyle name="통화 [0]_laroux_1" xfId="848"/>
    <cellStyle name="통화 [0]_laroux_2" xfId="849"/>
    <cellStyle name="통화 [0]_PERSONAL" xfId="850"/>
    <cellStyle name="통화 [0]_PERSONAL_1" xfId="851"/>
    <cellStyle name="통화 [0]_PERSONAL_2" xfId="852"/>
    <cellStyle name="통화 [0]_PERSONAL_3" xfId="853"/>
    <cellStyle name="통화 [0]_Sheet2" xfId="854"/>
    <cellStyle name="통화 [0]_기안" xfId="855"/>
    <cellStyle name="통화 [0]_생산팀" xfId="856"/>
    <cellStyle name="통화 [0]_품질관리팀" xfId="857"/>
    <cellStyle name="통화 [0]_품질관리팀_생산팀" xfId="858"/>
    <cellStyle name="통화_94하반기" xfId="859"/>
    <cellStyle name="통화_dimon" xfId="860"/>
    <cellStyle name="통화_form" xfId="861"/>
    <cellStyle name="통화_laroux" xfId="862"/>
    <cellStyle name="통화_laroux_1" xfId="863"/>
    <cellStyle name="통화_laroux_2" xfId="864"/>
    <cellStyle name="통화_PERSONAL" xfId="865"/>
    <cellStyle name="통화_PERSONAL_1" xfId="866"/>
    <cellStyle name="통화_PERSONAL_2" xfId="867"/>
    <cellStyle name="통화_PERSONAL_3" xfId="868"/>
    <cellStyle name="통화_Sheet2" xfId="869"/>
    <cellStyle name="통화_기안" xfId="870"/>
    <cellStyle name="통화_생산팀" xfId="871"/>
    <cellStyle name="통화_품질관리팀" xfId="872"/>
    <cellStyle name="통화_품질관리팀_생산팀" xfId="873"/>
    <cellStyle name="표준_970120" xfId="874"/>
    <cellStyle name="표준_97일정표" xfId="875"/>
    <cellStyle name="표준_BEBU_GI" xfId="876"/>
    <cellStyle name="표준_dimon" xfId="877"/>
    <cellStyle name="표준_form" xfId="878"/>
    <cellStyle name="표준_ga_PB" xfId="879"/>
    <cellStyle name="표준_laroux" xfId="880"/>
    <cellStyle name="표준_laroux_1" xfId="881"/>
    <cellStyle name="표준_laroux_2" xfId="882"/>
    <cellStyle name="표준_laroux_3" xfId="883"/>
    <cellStyle name="표준_laroux_4" xfId="884"/>
    <cellStyle name="표준_laroux_5" xfId="885"/>
    <cellStyle name="표준_laroux_6" xfId="886"/>
    <cellStyle name="표준_laroux_7" xfId="887"/>
    <cellStyle name="표준_laroux_8" xfId="888"/>
    <cellStyle name="표준_PERSONAL" xfId="889"/>
    <cellStyle name="표준_PERSONAL_1" xfId="890"/>
    <cellStyle name="표준_PERSONAL_2" xfId="891"/>
    <cellStyle name="표준_PERSONAL_3" xfId="892"/>
    <cellStyle name="표준_PERSONAL_4" xfId="893"/>
    <cellStyle name="표준_Query11" xfId="894"/>
    <cellStyle name="표준_Sheet1" xfId="895"/>
    <cellStyle name="표준_Sheet1 (2)" xfId="896"/>
    <cellStyle name="표준_Sheet2" xfId="897"/>
    <cellStyle name="표준_Ⅰ.경영실적" xfId="898"/>
    <cellStyle name="표준_공정도" xfId="899"/>
    <cellStyle name="표준_기안" xfId="900"/>
    <cellStyle name="표준_기안_1" xfId="901"/>
    <cellStyle name="표준_기안_사외공문" xfId="902"/>
    <cellStyle name="표준_기안_실예관리" xfId="903"/>
    <cellStyle name="표준_사내공문" xfId="904"/>
    <cellStyle name="표준_사외공문" xfId="905"/>
    <cellStyle name="표준_사외공문_1" xfId="906"/>
    <cellStyle name="표준_생산팀" xfId="907"/>
    <cellStyle name="표준_직제" xfId="908"/>
    <cellStyle name="표준_품질관리팀" xfId="909"/>
    <cellStyle name="표준_품질관리팀_1" xfId="910"/>
    <cellStyle name="표준_품질관리팀_2" xfId="911"/>
    <cellStyle name="표준_품질관리팀_생산팀" xfId="91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externalLink" Target="externalLinks/externalLink3.xml"/><Relationship Id="rId1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38160</xdr:rowOff>
    </xdr:to>
    <xdr:sp>
      <xdr:nvSpPr>
        <xdr:cNvPr id="0" name="Text 1"/>
        <xdr:cNvSpPr/>
      </xdr:nvSpPr>
      <xdr:spPr>
        <a:xfrm>
          <a:off x="8084880" y="76680"/>
          <a:ext cx="223308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0</xdr:row>
      <xdr:rowOff>47880</xdr:rowOff>
    </xdr:from>
    <xdr:to>
      <xdr:col>5</xdr:col>
      <xdr:colOff>39600</xdr:colOff>
      <xdr:row>0</xdr:row>
      <xdr:rowOff>47880</xdr:rowOff>
    </xdr:to>
    <xdr:sp>
      <xdr:nvSpPr>
        <xdr:cNvPr id="1" name="Line 2"/>
        <xdr:cNvSpPr/>
      </xdr:nvSpPr>
      <xdr:spPr>
        <a:xfrm flipH="1">
          <a:off x="10080" y="47880"/>
          <a:ext cx="40330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-360</xdr:colOff>
      <xdr:row>3</xdr:row>
      <xdr:rowOff>114480</xdr:rowOff>
    </xdr:from>
    <xdr:to>
      <xdr:col>12</xdr:col>
      <xdr:colOff>603360</xdr:colOff>
      <xdr:row>3</xdr:row>
      <xdr:rowOff>114480</xdr:rowOff>
    </xdr:to>
    <xdr:sp>
      <xdr:nvSpPr>
        <xdr:cNvPr id="2" name="Line 3"/>
        <xdr:cNvSpPr/>
      </xdr:nvSpPr>
      <xdr:spPr>
        <a:xfrm flipH="1">
          <a:off x="2776320" y="812520"/>
          <a:ext cx="50173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10440</xdr:colOff>
      <xdr:row>0</xdr:row>
      <xdr:rowOff>47880</xdr:rowOff>
    </xdr:from>
    <xdr:to>
      <xdr:col>8</xdr:col>
      <xdr:colOff>10800</xdr:colOff>
      <xdr:row>0</xdr:row>
      <xdr:rowOff>47880</xdr:rowOff>
    </xdr:to>
    <xdr:sp>
      <xdr:nvSpPr>
        <xdr:cNvPr id="3" name="Line 5"/>
        <xdr:cNvSpPr/>
      </xdr:nvSpPr>
      <xdr:spPr>
        <a:xfrm flipH="1">
          <a:off x="10440" y="47880"/>
          <a:ext cx="52905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-360</xdr:colOff>
      <xdr:row>3</xdr:row>
      <xdr:rowOff>114480</xdr:rowOff>
    </xdr:from>
    <xdr:to>
      <xdr:col>12</xdr:col>
      <xdr:colOff>603360</xdr:colOff>
      <xdr:row>3</xdr:row>
      <xdr:rowOff>114480</xdr:rowOff>
    </xdr:to>
    <xdr:sp>
      <xdr:nvSpPr>
        <xdr:cNvPr id="4" name="Line 6"/>
        <xdr:cNvSpPr/>
      </xdr:nvSpPr>
      <xdr:spPr>
        <a:xfrm flipH="1">
          <a:off x="2776320" y="812520"/>
          <a:ext cx="50173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38160</xdr:rowOff>
    </xdr:to>
    <xdr:sp>
      <xdr:nvSpPr>
        <xdr:cNvPr id="5" name="Text 1"/>
        <xdr:cNvSpPr/>
      </xdr:nvSpPr>
      <xdr:spPr>
        <a:xfrm>
          <a:off x="8084880" y="76680"/>
          <a:ext cx="223308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251640</xdr:colOff>
      <xdr:row>0</xdr:row>
      <xdr:rowOff>76680</xdr:rowOff>
    </xdr:from>
    <xdr:to>
      <xdr:col>11</xdr:col>
      <xdr:colOff>720</xdr:colOff>
      <xdr:row>2</xdr:row>
      <xdr:rowOff>38160</xdr:rowOff>
    </xdr:to>
    <xdr:sp>
      <xdr:nvSpPr>
        <xdr:cNvPr id="6" name="Text 100"/>
        <xdr:cNvSpPr/>
      </xdr:nvSpPr>
      <xdr:spPr>
        <a:xfrm>
          <a:off x="6456960" y="76680"/>
          <a:ext cx="110664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251640</xdr:colOff>
      <xdr:row>1</xdr:row>
      <xdr:rowOff>76320</xdr:rowOff>
    </xdr:from>
    <xdr:to>
      <xdr:col>13</xdr:col>
      <xdr:colOff>543240</xdr:colOff>
      <xdr:row>3</xdr:row>
      <xdr:rowOff>38160</xdr:rowOff>
    </xdr:to>
    <xdr:sp>
      <xdr:nvSpPr>
        <xdr:cNvPr id="7" name="Text 5"/>
        <xdr:cNvSpPr/>
      </xdr:nvSpPr>
      <xdr:spPr>
        <a:xfrm>
          <a:off x="5702400" y="238320"/>
          <a:ext cx="213192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8" name="Text 1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9" name="Text 69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0" name="Text 1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1" name="Text 8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2" name="Text 13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3" name="Text 14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251640</xdr:colOff>
      <xdr:row>1</xdr:row>
      <xdr:rowOff>76680</xdr:rowOff>
    </xdr:from>
    <xdr:to>
      <xdr:col>15</xdr:col>
      <xdr:colOff>542880</xdr:colOff>
      <xdr:row>3</xdr:row>
      <xdr:rowOff>56880</xdr:rowOff>
    </xdr:to>
    <xdr:sp>
      <xdr:nvSpPr>
        <xdr:cNvPr id="14" name="Text 1"/>
        <xdr:cNvSpPr/>
      </xdr:nvSpPr>
      <xdr:spPr>
        <a:xfrm>
          <a:off x="8841240" y="76680"/>
          <a:ext cx="1990440" cy="37080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EquityDev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CONSOL/Mgmt%20Summary/Global%20Markets/2000/1Q%202000/MgmtSum-Q1_Global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CONSOL/Mgmt%20Summary/Global%20Markets/2000/2Q%202000/MgmtSum-Q2_Globa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Settings"/>
      <sheetName val="Executive Summary"/>
      <sheetName val="Large Positions"/>
      <sheetName val="ES By Group"/>
      <sheetName val="LP By Group"/>
      <sheetName val="Structured Credit"/>
      <sheetName val="Index Analysis"/>
      <sheetName val="Stock Performance"/>
      <sheetName val="5 Day Rolling - By Asset"/>
      <sheetName val="5 Day Rolling - By Group"/>
      <sheetName val="Reconciliation"/>
      <sheetName val="Sector Performance"/>
      <sheetName val="Pricing Sheet"/>
      <sheetName val="Instruments"/>
      <sheetName val="Enron Company Codes"/>
      <sheetName val="TabCriteria"/>
      <sheetName val="ALL by Asset Class-Sector"/>
      <sheetName val="NA by Book-Asset Class"/>
      <sheetName val="Raptor Report"/>
      <sheetName val="Equity Position"/>
      <sheetName val="Commodity Hedges"/>
      <sheetName val="Commercial Groups"/>
      <sheetName val="Index Summary"/>
      <sheetName val="Kafus Model"/>
      <sheetName val="Tribasa"/>
      <sheetName val="Mariner Ent"/>
      <sheetName val="CheckTab"/>
      <sheetName val="Live Canadian Hedge Estimate"/>
      <sheetName val="Live Canadian Paper Hedge"/>
      <sheetName val="Asset Class (Canada)"/>
      <sheetName val="Asset Class (DnPortPr)"/>
      <sheetName val="Asset Class (Paper)"/>
      <sheetName val="Asset Class (PrinInvest)"/>
      <sheetName val="Asset Class (Generation)"/>
      <sheetName val="Asset Class (W Origin)"/>
      <sheetName val="Asset Class (ENet)"/>
      <sheetName val="Asset Class (EBS)"/>
      <sheetName val="Asset Class (EGM)"/>
      <sheetName val="Asset Class (Intl)"/>
      <sheetName val="Asset Class (Coal)"/>
      <sheetName val="Asset Class (DnPortPrCoal)"/>
      <sheetName val="Asset Class (DnCTGPrCoal)"/>
      <sheetName val="Asset Class (DownEEPaper)"/>
      <sheetName val="Hedge Performance"/>
      <sheetName val="Accoun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gmt Summary"/>
      <sheetName val="GrossMargin"/>
      <sheetName val="Expenses"/>
      <sheetName val="CapChrg-AllocExp"/>
      <sheetName val="Headcount"/>
    </sheetNames>
    <sheetDataSet>
      <sheetData sheetId="0">
        <row r="9">
          <cell r="C9">
            <v>30000</v>
          </cell>
          <cell r="D9">
            <v>13976</v>
          </cell>
        </row>
        <row r="9">
          <cell r="G9">
            <v>30331</v>
          </cell>
          <cell r="H9">
            <v>0</v>
          </cell>
          <cell r="I9">
            <v>0</v>
          </cell>
        </row>
        <row r="9">
          <cell r="L9">
            <v>0</v>
          </cell>
          <cell r="M9">
            <v>5468.67372638809</v>
          </cell>
          <cell r="N9">
            <v>3307.32627361191</v>
          </cell>
        </row>
        <row r="10">
          <cell r="C10">
            <v>12747.2</v>
          </cell>
          <cell r="D10">
            <v>4727.4</v>
          </cell>
        </row>
        <row r="10">
          <cell r="G10">
            <v>2359</v>
          </cell>
          <cell r="H10">
            <v>0</v>
          </cell>
          <cell r="I10">
            <v>0</v>
          </cell>
        </row>
        <row r="10">
          <cell r="L10">
            <v>618.8</v>
          </cell>
          <cell r="M10">
            <v>4495.6</v>
          </cell>
          <cell r="N10">
            <v>1222.9</v>
          </cell>
        </row>
        <row r="11">
          <cell r="C11">
            <v>750</v>
          </cell>
          <cell r="D11">
            <v>341.3</v>
          </cell>
        </row>
        <row r="11">
          <cell r="G11">
            <v>3674</v>
          </cell>
          <cell r="H11">
            <v>0</v>
          </cell>
          <cell r="I11">
            <v>0</v>
          </cell>
        </row>
        <row r="11">
          <cell r="L11">
            <v>0</v>
          </cell>
          <cell r="M11">
            <v>77.2</v>
          </cell>
          <cell r="N11">
            <v>195.5</v>
          </cell>
        </row>
        <row r="12">
          <cell r="C12">
            <v>3214.8</v>
          </cell>
          <cell r="D12">
            <v>1721.5</v>
          </cell>
        </row>
        <row r="12">
          <cell r="G12">
            <v>5666</v>
          </cell>
          <cell r="H12">
            <v>0</v>
          </cell>
          <cell r="I12">
            <v>0</v>
          </cell>
        </row>
        <row r="12">
          <cell r="L12">
            <v>0</v>
          </cell>
          <cell r="M12">
            <v>1927.2</v>
          </cell>
          <cell r="N12">
            <v>682.1</v>
          </cell>
        </row>
        <row r="13">
          <cell r="C13">
            <v>7712.3</v>
          </cell>
          <cell r="D13">
            <v>1217.2</v>
          </cell>
        </row>
        <row r="13">
          <cell r="G13">
            <v>0</v>
          </cell>
          <cell r="H13">
            <v>0</v>
          </cell>
          <cell r="I13">
            <v>0</v>
          </cell>
        </row>
        <row r="13">
          <cell r="L13">
            <v>0</v>
          </cell>
          <cell r="M13">
            <v>1101</v>
          </cell>
          <cell r="N13">
            <v>447.8</v>
          </cell>
        </row>
        <row r="14">
          <cell r="C14">
            <v>8946.9</v>
          </cell>
          <cell r="D14">
            <v>3377.8</v>
          </cell>
        </row>
        <row r="14">
          <cell r="G14">
            <v>32514.8</v>
          </cell>
          <cell r="H14">
            <v>0</v>
          </cell>
          <cell r="I14">
            <v>0</v>
          </cell>
        </row>
        <row r="14">
          <cell r="L14">
            <v>0</v>
          </cell>
          <cell r="M14">
            <v>1443.3</v>
          </cell>
          <cell r="N14">
            <v>1677</v>
          </cell>
        </row>
        <row r="16">
          <cell r="C16">
            <v>0</v>
          </cell>
          <cell r="D16">
            <v>0</v>
          </cell>
        </row>
        <row r="16">
          <cell r="G16">
            <v>0</v>
          </cell>
          <cell r="H16">
            <v>0</v>
          </cell>
          <cell r="I16">
            <v>0</v>
          </cell>
        </row>
        <row r="16">
          <cell r="L16">
            <v>0</v>
          </cell>
          <cell r="M16">
            <v>0</v>
          </cell>
          <cell r="N16">
            <v>0</v>
          </cell>
        </row>
        <row r="17">
          <cell r="C17">
            <v>0</v>
          </cell>
          <cell r="D17">
            <v>0</v>
          </cell>
        </row>
        <row r="17">
          <cell r="G17">
            <v>0</v>
          </cell>
          <cell r="H17">
            <v>0</v>
          </cell>
          <cell r="I17">
            <v>0</v>
          </cell>
        </row>
        <row r="17">
          <cell r="L17">
            <v>0</v>
          </cell>
          <cell r="M17">
            <v>0</v>
          </cell>
          <cell r="N17">
            <v>0</v>
          </cell>
        </row>
        <row r="21">
          <cell r="C21">
            <v>0</v>
          </cell>
          <cell r="D21">
            <v>0</v>
          </cell>
        </row>
        <row r="21">
          <cell r="G21">
            <v>0</v>
          </cell>
          <cell r="H21">
            <v>0</v>
          </cell>
          <cell r="I21">
            <v>0</v>
          </cell>
        </row>
        <row r="21">
          <cell r="L21">
            <v>0</v>
          </cell>
          <cell r="M21">
            <v>7532.62627361191</v>
          </cell>
          <cell r="N21">
            <v>-7532.62627361191</v>
          </cell>
        </row>
        <row r="22">
          <cell r="C22">
            <v>-587.656</v>
          </cell>
          <cell r="D22">
            <v>0</v>
          </cell>
        </row>
        <row r="22">
          <cell r="G22">
            <v>-587.656</v>
          </cell>
          <cell r="H22">
            <v>0</v>
          </cell>
          <cell r="I22">
            <v>0</v>
          </cell>
        </row>
        <row r="22">
          <cell r="L22">
            <v>0</v>
          </cell>
          <cell r="M22">
            <v>0</v>
          </cell>
          <cell r="N22">
            <v>0</v>
          </cell>
        </row>
        <row r="23">
          <cell r="C23">
            <v>0</v>
          </cell>
          <cell r="D23">
            <v>-653</v>
          </cell>
        </row>
        <row r="23">
          <cell r="G23">
            <v>0</v>
          </cell>
          <cell r="H23">
            <v>0</v>
          </cell>
          <cell r="I23">
            <v>0</v>
          </cell>
        </row>
        <row r="23">
          <cell r="L23">
            <v>-618.8</v>
          </cell>
          <cell r="M23">
            <v>0</v>
          </cell>
          <cell r="N23">
            <v>0</v>
          </cell>
        </row>
        <row r="27">
          <cell r="C27">
            <v>0</v>
          </cell>
          <cell r="D27">
            <v>-890</v>
          </cell>
        </row>
        <row r="27">
          <cell r="G27">
            <v>0</v>
          </cell>
          <cell r="H27">
            <v>0</v>
          </cell>
          <cell r="I27">
            <v>0</v>
          </cell>
        </row>
        <row r="27">
          <cell r="L27">
            <v>0</v>
          </cell>
          <cell r="M27">
            <v>-890</v>
          </cell>
          <cell r="N27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reensheet"/>
      <sheetName val="Mgmt Summary"/>
      <sheetName val="Summary YTD"/>
      <sheetName val="Summary YTD-Qtr"/>
      <sheetName val="GrossMargin"/>
      <sheetName val="Expenses"/>
      <sheetName val="CapChrg-AllocExp"/>
      <sheetName val="Headcount"/>
    </sheetNames>
    <sheetDataSet>
      <sheetData sheetId="0"/>
      <sheetData sheetId="1">
        <row r="9">
          <cell r="C9">
            <v>20000</v>
          </cell>
          <cell r="D9">
            <v>14112</v>
          </cell>
        </row>
        <row r="9">
          <cell r="G9">
            <v>13868</v>
          </cell>
          <cell r="H9">
            <v>0</v>
          </cell>
          <cell r="I9">
            <v>0</v>
          </cell>
        </row>
        <row r="9">
          <cell r="L9">
            <v>0</v>
          </cell>
          <cell r="M9">
            <v>11058.4567420109</v>
          </cell>
          <cell r="N9">
            <v>6675.2866151775</v>
          </cell>
        </row>
        <row r="10">
          <cell r="C10">
            <v>12747.2</v>
          </cell>
          <cell r="D10">
            <v>4793.3</v>
          </cell>
        </row>
        <row r="10">
          <cell r="G10">
            <v>4009</v>
          </cell>
          <cell r="H10">
            <v>0</v>
          </cell>
          <cell r="I10">
            <v>0</v>
          </cell>
        </row>
        <row r="10">
          <cell r="L10">
            <v>641.7</v>
          </cell>
          <cell r="M10">
            <v>2726.3</v>
          </cell>
          <cell r="N10">
            <v>2004.5</v>
          </cell>
        </row>
        <row r="11">
          <cell r="C11">
            <v>750</v>
          </cell>
          <cell r="D11">
            <v>338.1</v>
          </cell>
        </row>
        <row r="11">
          <cell r="G11">
            <v>-6918</v>
          </cell>
          <cell r="H11">
            <v>0</v>
          </cell>
          <cell r="I11">
            <v>0</v>
          </cell>
        </row>
        <row r="11">
          <cell r="L11">
            <v>0</v>
          </cell>
          <cell r="M11">
            <v>84.8</v>
          </cell>
          <cell r="N11">
            <v>221.1</v>
          </cell>
        </row>
        <row r="12">
          <cell r="C12">
            <v>3214.8</v>
          </cell>
          <cell r="D12">
            <v>1661.1</v>
          </cell>
        </row>
        <row r="12">
          <cell r="G12">
            <v>3794</v>
          </cell>
          <cell r="H12">
            <v>0</v>
          </cell>
          <cell r="I12">
            <v>0</v>
          </cell>
        </row>
        <row r="12">
          <cell r="L12">
            <v>0</v>
          </cell>
          <cell r="M12">
            <v>688.2</v>
          </cell>
          <cell r="N12">
            <v>709.2</v>
          </cell>
        </row>
        <row r="13">
          <cell r="C13">
            <v>7712.3</v>
          </cell>
          <cell r="D13">
            <v>1334.2</v>
          </cell>
        </row>
        <row r="13">
          <cell r="G13">
            <v>1220</v>
          </cell>
          <cell r="H13">
            <v>0</v>
          </cell>
          <cell r="I13">
            <v>0</v>
          </cell>
        </row>
        <row r="13">
          <cell r="L13">
            <v>0</v>
          </cell>
          <cell r="M13">
            <v>1295.3</v>
          </cell>
          <cell r="N13">
            <v>452.8</v>
          </cell>
        </row>
        <row r="14">
          <cell r="C14">
            <v>8946.9</v>
          </cell>
          <cell r="D14">
            <v>3414.4</v>
          </cell>
        </row>
        <row r="14">
          <cell r="G14">
            <v>13599.9</v>
          </cell>
          <cell r="H14">
            <v>0</v>
          </cell>
          <cell r="I14">
            <v>0</v>
          </cell>
        </row>
        <row r="14">
          <cell r="L14">
            <v>0</v>
          </cell>
          <cell r="M14">
            <v>1513.5</v>
          </cell>
          <cell r="N14">
            <v>1685</v>
          </cell>
        </row>
        <row r="16">
          <cell r="C16">
            <v>0</v>
          </cell>
          <cell r="D16">
            <v>0</v>
          </cell>
        </row>
        <row r="16">
          <cell r="G16">
            <v>0</v>
          </cell>
          <cell r="H16">
            <v>0</v>
          </cell>
          <cell r="I16">
            <v>0</v>
          </cell>
        </row>
        <row r="16">
          <cell r="L16">
            <v>0</v>
          </cell>
          <cell r="M16">
            <v>0</v>
          </cell>
          <cell r="N16">
            <v>0</v>
          </cell>
        </row>
        <row r="17">
          <cell r="C17">
            <v>0</v>
          </cell>
          <cell r="D17">
            <v>0</v>
          </cell>
        </row>
        <row r="17">
          <cell r="G17">
            <v>0</v>
          </cell>
          <cell r="H17">
            <v>0</v>
          </cell>
          <cell r="I17">
            <v>0</v>
          </cell>
        </row>
        <row r="17">
          <cell r="L17">
            <v>0</v>
          </cell>
          <cell r="M17">
            <v>0</v>
          </cell>
          <cell r="N17">
            <v>0</v>
          </cell>
        </row>
        <row r="21">
          <cell r="C21">
            <v>0</v>
          </cell>
          <cell r="D21">
            <v>0</v>
          </cell>
        </row>
        <row r="21">
          <cell r="G21">
            <v>0</v>
          </cell>
          <cell r="H21">
            <v>0</v>
          </cell>
          <cell r="I21">
            <v>0</v>
          </cell>
        </row>
        <row r="21">
          <cell r="L21">
            <v>0</v>
          </cell>
          <cell r="M21">
            <v>11747.8866151775</v>
          </cell>
          <cell r="N21">
            <v>-11747.8866151775</v>
          </cell>
        </row>
        <row r="22">
          <cell r="C22">
            <v>-620.171</v>
          </cell>
          <cell r="D22">
            <v>0</v>
          </cell>
        </row>
        <row r="22">
          <cell r="G22">
            <v>-620.171</v>
          </cell>
          <cell r="H22">
            <v>0</v>
          </cell>
          <cell r="I22">
            <v>0</v>
          </cell>
        </row>
        <row r="22">
          <cell r="L22">
            <v>0</v>
          </cell>
          <cell r="M22">
            <v>0</v>
          </cell>
          <cell r="N22">
            <v>0</v>
          </cell>
        </row>
        <row r="23">
          <cell r="C23">
            <v>0</v>
          </cell>
          <cell r="D23">
            <v>-717</v>
          </cell>
        </row>
        <row r="23">
          <cell r="G23">
            <v>0</v>
          </cell>
          <cell r="H23">
            <v>0</v>
          </cell>
          <cell r="I23">
            <v>0</v>
          </cell>
        </row>
        <row r="23">
          <cell r="L23">
            <v>-641.7</v>
          </cell>
          <cell r="M23">
            <v>0</v>
          </cell>
          <cell r="N23">
            <v>0</v>
          </cell>
        </row>
        <row r="27">
          <cell r="C27">
            <v>0</v>
          </cell>
          <cell r="D27">
            <v>-2522</v>
          </cell>
        </row>
        <row r="27">
          <cell r="G27">
            <v>0</v>
          </cell>
          <cell r="H27">
            <v>0</v>
          </cell>
          <cell r="I27">
            <v>0</v>
          </cell>
        </row>
        <row r="27">
          <cell r="L27">
            <v>0</v>
          </cell>
          <cell r="M27">
            <v>-2522</v>
          </cell>
          <cell r="N27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3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true" hidden="false" outlineLevel="0" max="3" min="3" style="1" width="7.7"/>
    <col collapsed="false" customWidth="true" hidden="false" outlineLevel="0" max="4" min="4" style="1" width="8.85"/>
    <col collapsed="false" customWidth="true" hidden="false" outlineLevel="0" max="5" min="5" style="1" width="7.7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8" min="8" style="1" width="7.7"/>
    <col collapsed="false" customWidth="true" hidden="false" outlineLevel="0" max="9" min="9" style="1" width="7.7"/>
    <col collapsed="false" customWidth="true" hidden="false" outlineLevel="0" max="10" min="10" style="1" width="8.28"/>
    <col collapsed="false" customWidth="true" hidden="true" outlineLevel="0" max="11" min="11" style="1" width="7.7"/>
    <col collapsed="false" customWidth="true" hidden="false" outlineLevel="0" max="14" min="12" style="1" width="7.7"/>
    <col collapsed="false" customWidth="true" hidden="false" outlineLevel="0" max="15" min="15" style="1" width="8.28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8" min="18" style="1" width="7.7"/>
    <col collapsed="false" customWidth="true" hidden="false" outlineLevel="0" max="21" min="19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customFormat="false" ht="16.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</row>
    <row r="3" customFormat="false" ht="13.5" hidden="false" customHeight="false" outlineLevel="0" collapsed="false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</row>
    <row r="4" customFormat="false" ht="3" hidden="false" customHeight="true" outlineLevel="0" collapsed="false"/>
    <row r="5" customFormat="false" ht="15" hidden="false" customHeight="true" outlineLevel="0" collapsed="false">
      <c r="A5" s="8"/>
      <c r="B5" s="9"/>
      <c r="C5" s="10" t="s">
        <v>2</v>
      </c>
      <c r="D5" s="10"/>
      <c r="E5" s="10"/>
      <c r="F5" s="9"/>
      <c r="G5" s="10" t="s">
        <v>3</v>
      </c>
      <c r="H5" s="10"/>
      <c r="I5" s="10"/>
      <c r="J5" s="10"/>
      <c r="K5" s="10"/>
      <c r="L5" s="10"/>
      <c r="M5" s="10"/>
      <c r="N5" s="10"/>
      <c r="O5" s="10"/>
      <c r="P5" s="9"/>
      <c r="Q5" s="10" t="s">
        <v>4</v>
      </c>
      <c r="R5" s="10"/>
      <c r="S5" s="10"/>
      <c r="T5" s="10"/>
      <c r="U5" s="10"/>
      <c r="V5" s="10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" hidden="false" customHeight="true" outlineLevel="0" collapsed="false">
      <c r="A6" s="11"/>
      <c r="B6" s="9"/>
      <c r="C6" s="12"/>
      <c r="D6" s="13"/>
      <c r="E6" s="12"/>
      <c r="F6" s="9"/>
      <c r="G6" s="14" t="s">
        <v>5</v>
      </c>
      <c r="H6" s="14" t="s">
        <v>6</v>
      </c>
      <c r="I6" s="14" t="s">
        <v>7</v>
      </c>
      <c r="J6" s="14" t="s">
        <v>8</v>
      </c>
      <c r="K6" s="14" t="s">
        <v>9</v>
      </c>
      <c r="L6" s="14" t="s">
        <v>10</v>
      </c>
      <c r="M6" s="14" t="s">
        <v>11</v>
      </c>
      <c r="N6" s="14" t="s">
        <v>12</v>
      </c>
      <c r="O6" s="14"/>
      <c r="P6" s="9"/>
      <c r="Q6" s="12" t="s">
        <v>8</v>
      </c>
      <c r="R6" s="12" t="s">
        <v>9</v>
      </c>
      <c r="S6" s="14" t="s">
        <v>10</v>
      </c>
      <c r="T6" s="12" t="s">
        <v>11</v>
      </c>
      <c r="U6" s="12" t="s">
        <v>12</v>
      </c>
      <c r="V6" s="8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" hidden="false" customHeight="true" outlineLevel="0" collapsed="false">
      <c r="A7" s="14" t="s">
        <v>13</v>
      </c>
      <c r="B7" s="11"/>
      <c r="C7" s="15" t="s">
        <v>14</v>
      </c>
      <c r="D7" s="16" t="s">
        <v>15</v>
      </c>
      <c r="E7" s="15" t="s">
        <v>16</v>
      </c>
      <c r="F7" s="17"/>
      <c r="G7" s="14" t="s">
        <v>14</v>
      </c>
      <c r="H7" s="14" t="s">
        <v>17</v>
      </c>
      <c r="I7" s="14" t="s">
        <v>14</v>
      </c>
      <c r="J7" s="14" t="s">
        <v>14</v>
      </c>
      <c r="K7" s="15" t="s">
        <v>18</v>
      </c>
      <c r="L7" s="14" t="s">
        <v>19</v>
      </c>
      <c r="M7" s="14" t="s">
        <v>18</v>
      </c>
      <c r="N7" s="14" t="s">
        <v>18</v>
      </c>
      <c r="O7" s="14" t="s">
        <v>8</v>
      </c>
      <c r="P7" s="9"/>
      <c r="Q7" s="14" t="s">
        <v>14</v>
      </c>
      <c r="R7" s="14" t="s">
        <v>18</v>
      </c>
      <c r="S7" s="14" t="s">
        <v>19</v>
      </c>
      <c r="T7" s="14" t="s">
        <v>18</v>
      </c>
      <c r="U7" s="14" t="s">
        <v>18</v>
      </c>
      <c r="V7" s="14" t="s">
        <v>8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8"/>
      <c r="B8" s="19"/>
      <c r="C8" s="20"/>
      <c r="D8" s="21"/>
      <c r="E8" s="22"/>
      <c r="F8" s="19"/>
      <c r="G8" s="20"/>
      <c r="H8" s="21"/>
      <c r="I8" s="21"/>
      <c r="J8" s="18"/>
      <c r="K8" s="21"/>
      <c r="L8" s="20"/>
      <c r="M8" s="21"/>
      <c r="N8" s="21"/>
      <c r="O8" s="18"/>
      <c r="P8" s="23"/>
      <c r="Q8" s="20"/>
      <c r="R8" s="21"/>
      <c r="S8" s="21"/>
      <c r="T8" s="21"/>
      <c r="U8" s="21"/>
      <c r="V8" s="22"/>
      <c r="W8" s="23"/>
    </row>
    <row r="9" customFormat="false" ht="13.5" hidden="false" customHeight="true" outlineLevel="0" collapsed="false">
      <c r="A9" s="11" t="s">
        <v>20</v>
      </c>
      <c r="B9" s="24"/>
      <c r="C9" s="25" t="n">
        <f aca="false">+'[2]Mgmt Summary'!C9+'[3]Mgmt Summary'!C9+'Mgmt Summary'!C9</f>
        <v>70000</v>
      </c>
      <c r="D9" s="26" t="n">
        <f aca="false">+'[2]Mgmt Summary'!D9+'[3]Mgmt Summary'!D9+'Mgmt Summary'!D9</f>
        <v>42184</v>
      </c>
      <c r="E9" s="27" t="n">
        <f aca="false">C9-D9</f>
        <v>27816</v>
      </c>
      <c r="F9" s="26"/>
      <c r="G9" s="25" t="n">
        <f aca="false">+'[2]Mgmt Summary'!G9+'[3]Mgmt Summary'!G9+'Mgmt Summary'!G9</f>
        <v>48158</v>
      </c>
      <c r="H9" s="26" t="n">
        <f aca="false">+'[2]Mgmt Summary'!H9+'[3]Mgmt Summary'!H9+'Mgmt Summary'!H9</f>
        <v>0</v>
      </c>
      <c r="I9" s="26" t="n">
        <f aca="false">+'[2]Mgmt Summary'!I9+'[3]Mgmt Summary'!I9+'Mgmt Summary'!I9</f>
        <v>0</v>
      </c>
      <c r="J9" s="28" t="n">
        <f aca="false">SUM(G9:I9)</f>
        <v>48158</v>
      </c>
      <c r="K9" s="29"/>
      <c r="L9" s="25" t="n">
        <f aca="false">+'[2]Mgmt Summary'!L9+'[3]Mgmt Summary'!L9+'Mgmt Summary'!L9</f>
        <v>0</v>
      </c>
      <c r="M9" s="26" t="n">
        <f aca="false">+'[2]Mgmt Summary'!M9+'[3]Mgmt Summary'!M9+'Mgmt Summary'!M9</f>
        <v>26852.130468399</v>
      </c>
      <c r="N9" s="26" t="n">
        <f aca="false">+'[2]Mgmt Summary'!N9+'[3]Mgmt Summary'!N9+'Mgmt Summary'!N9</f>
        <v>15578.6128887894</v>
      </c>
      <c r="O9" s="28" t="n">
        <f aca="false">J9-K9-M9-N9-L9</f>
        <v>5727.25664281159</v>
      </c>
      <c r="P9" s="26"/>
      <c r="Q9" s="25" t="n">
        <f aca="false">+J9-C9</f>
        <v>-21842</v>
      </c>
      <c r="R9" s="26"/>
      <c r="S9" s="26" t="n">
        <f aca="false">'CapChrg-AllocExp'!F10</f>
        <v>0</v>
      </c>
      <c r="T9" s="26" t="n">
        <f aca="false">Expenses!F9</f>
        <v>-1525</v>
      </c>
      <c r="U9" s="26" t="n">
        <f aca="false">'CapChrg-AllocExp'!M10</f>
        <v>-300</v>
      </c>
      <c r="V9" s="27" t="n">
        <f aca="false">ROUND(SUM(Q9:U9),0)</f>
        <v>-23667</v>
      </c>
      <c r="W9" s="23"/>
      <c r="X9" s="30"/>
    </row>
    <row r="10" customFormat="false" ht="13.5" hidden="false" customHeight="true" outlineLevel="0" collapsed="false">
      <c r="A10" s="11" t="s">
        <v>21</v>
      </c>
      <c r="B10" s="24"/>
      <c r="C10" s="25" t="n">
        <f aca="false">+'[2]Mgmt Summary'!C10+'[3]Mgmt Summary'!C10+'Mgmt Summary'!C10</f>
        <v>38241.4</v>
      </c>
      <c r="D10" s="26" t="n">
        <f aca="false">+'[2]Mgmt Summary'!D10+'[3]Mgmt Summary'!D10+'Mgmt Summary'!D10</f>
        <v>14402.4</v>
      </c>
      <c r="E10" s="27" t="n">
        <f aca="false">C10-D10</f>
        <v>23839</v>
      </c>
      <c r="F10" s="26"/>
      <c r="G10" s="25" t="n">
        <f aca="false">+'[2]Mgmt Summary'!G10+'[3]Mgmt Summary'!G10+'Mgmt Summary'!G10</f>
        <v>1928.234</v>
      </c>
      <c r="H10" s="26" t="n">
        <f aca="false">+'[2]Mgmt Summary'!H10+'[3]Mgmt Summary'!H10+'Mgmt Summary'!H10</f>
        <v>0</v>
      </c>
      <c r="I10" s="26" t="n">
        <f aca="false">+'[2]Mgmt Summary'!I10+'[3]Mgmt Summary'!I10+'Mgmt Summary'!I10</f>
        <v>0</v>
      </c>
      <c r="J10" s="28" t="n">
        <f aca="false">SUM(G10:I10)</f>
        <v>1928.234</v>
      </c>
      <c r="K10" s="29"/>
      <c r="L10" s="25" t="n">
        <f aca="false">+'[2]Mgmt Summary'!L10+'[3]Mgmt Summary'!L10+'Mgmt Summary'!L10</f>
        <v>1925.5</v>
      </c>
      <c r="M10" s="26" t="n">
        <f aca="false">+'[2]Mgmt Summary'!M10+'[3]Mgmt Summary'!M10+'Mgmt Summary'!M10</f>
        <v>10713.192</v>
      </c>
      <c r="N10" s="26" t="n">
        <f aca="false">+'[2]Mgmt Summary'!N10+'[3]Mgmt Summary'!N10+'Mgmt Summary'!N10</f>
        <v>5703.4</v>
      </c>
      <c r="O10" s="28" t="n">
        <f aca="false">J10-K10-M10-N10-L10</f>
        <v>-16413.858</v>
      </c>
      <c r="P10" s="26"/>
      <c r="Q10" s="25" t="n">
        <f aca="false">+J10-C10</f>
        <v>-36313.166</v>
      </c>
      <c r="R10" s="26"/>
      <c r="S10" s="26" t="n">
        <f aca="false">'CapChrg-AllocExp'!F11</f>
        <v>118</v>
      </c>
      <c r="T10" s="26" t="n">
        <f aca="false">Expenses!F10</f>
        <v>-1034.492</v>
      </c>
      <c r="U10" s="26" t="n">
        <f aca="false">'CapChrg-AllocExp'!M11</f>
        <v>-834</v>
      </c>
      <c r="V10" s="27" t="n">
        <f aca="false">ROUND(SUM(Q10:U10),0)</f>
        <v>-38064</v>
      </c>
      <c r="W10" s="23"/>
    </row>
    <row r="11" customFormat="false" ht="13.5" hidden="false" customHeight="true" outlineLevel="0" collapsed="false">
      <c r="A11" s="11" t="s">
        <v>22</v>
      </c>
      <c r="B11" s="24"/>
      <c r="C11" s="25" t="n">
        <f aca="false">+'[2]Mgmt Summary'!C11+'[3]Mgmt Summary'!C11+'Mgmt Summary'!C11</f>
        <v>2250</v>
      </c>
      <c r="D11" s="26" t="n">
        <f aca="false">+'[2]Mgmt Summary'!D11+'[3]Mgmt Summary'!D11+'Mgmt Summary'!D11</f>
        <v>1019.9</v>
      </c>
      <c r="E11" s="27" t="n">
        <f aca="false">C11-D11</f>
        <v>1230.1</v>
      </c>
      <c r="F11" s="26"/>
      <c r="G11" s="25" t="n">
        <f aca="false">+'[2]Mgmt Summary'!G11+'[3]Mgmt Summary'!G11+'Mgmt Summary'!G11</f>
        <v>-786</v>
      </c>
      <c r="H11" s="26" t="n">
        <f aca="false">+'[2]Mgmt Summary'!H11+'[3]Mgmt Summary'!H11+'Mgmt Summary'!H11</f>
        <v>0</v>
      </c>
      <c r="I11" s="26" t="n">
        <f aca="false">+'[2]Mgmt Summary'!I11+'[3]Mgmt Summary'!I11+'Mgmt Summary'!I11</f>
        <v>0</v>
      </c>
      <c r="J11" s="28" t="n">
        <f aca="false">SUM(G11:I11)</f>
        <v>-786</v>
      </c>
      <c r="K11" s="29"/>
      <c r="L11" s="25" t="n">
        <f aca="false">+'[2]Mgmt Summary'!L11+'[3]Mgmt Summary'!L11+'Mgmt Summary'!L11</f>
        <v>0</v>
      </c>
      <c r="M11" s="26" t="n">
        <f aca="false">+'[2]Mgmt Summary'!M11+'[3]Mgmt Summary'!M11+'Mgmt Summary'!M11</f>
        <v>340.61</v>
      </c>
      <c r="N11" s="26" t="n">
        <f aca="false">+'[2]Mgmt Summary'!N11+'[3]Mgmt Summary'!N11+'Mgmt Summary'!N11</f>
        <v>653</v>
      </c>
      <c r="O11" s="28" t="n">
        <f aca="false">J11-K11-M11-N11-L11</f>
        <v>-1779.61</v>
      </c>
      <c r="P11" s="26"/>
      <c r="Q11" s="25" t="n">
        <f aca="false">+J11-C11</f>
        <v>-3036</v>
      </c>
      <c r="R11" s="26"/>
      <c r="S11" s="26" t="n">
        <f aca="false">'CapChrg-AllocExp'!F12</f>
        <v>0</v>
      </c>
      <c r="T11" s="26" t="n">
        <f aca="false">Expenses!F11</f>
        <v>-74.51</v>
      </c>
      <c r="U11" s="26" t="n">
        <f aca="false">'CapChrg-AllocExp'!M12</f>
        <v>0</v>
      </c>
      <c r="V11" s="27" t="n">
        <f aca="false">ROUND(SUM(Q11:U11),0)</f>
        <v>-3111</v>
      </c>
      <c r="W11" s="23"/>
    </row>
    <row r="12" customFormat="false" ht="13.5" hidden="false" customHeight="true" outlineLevel="0" collapsed="false">
      <c r="A12" s="11" t="s">
        <v>23</v>
      </c>
      <c r="B12" s="24"/>
      <c r="C12" s="25" t="n">
        <f aca="false">+'[2]Mgmt Summary'!C12+'[3]Mgmt Summary'!C12+'Mgmt Summary'!C12</f>
        <v>9644.6</v>
      </c>
      <c r="D12" s="26" t="n">
        <f aca="false">+'[2]Mgmt Summary'!D12+'[3]Mgmt Summary'!D12+'Mgmt Summary'!D12</f>
        <v>5038.4</v>
      </c>
      <c r="E12" s="27" t="n">
        <f aca="false">C12-D12</f>
        <v>4606.2</v>
      </c>
      <c r="F12" s="26"/>
      <c r="G12" s="25" t="n">
        <f aca="false">+'[2]Mgmt Summary'!G12+'[3]Mgmt Summary'!G12+'Mgmt Summary'!G12</f>
        <v>12698.305</v>
      </c>
      <c r="H12" s="26" t="n">
        <f aca="false">+'[2]Mgmt Summary'!H12+'[3]Mgmt Summary'!H12+'Mgmt Summary'!H12</f>
        <v>0</v>
      </c>
      <c r="I12" s="26" t="n">
        <f aca="false">+'[2]Mgmt Summary'!I12+'[3]Mgmt Summary'!I12+'Mgmt Summary'!I12</f>
        <v>0</v>
      </c>
      <c r="J12" s="28" t="n">
        <f aca="false">SUM(G12:I12)</f>
        <v>12698.305</v>
      </c>
      <c r="K12" s="29"/>
      <c r="L12" s="25" t="n">
        <f aca="false">+'[2]Mgmt Summary'!L12+'[3]Mgmt Summary'!L12+'Mgmt Summary'!L12</f>
        <v>0</v>
      </c>
      <c r="M12" s="26" t="n">
        <f aca="false">+'[2]Mgmt Summary'!M12+'[3]Mgmt Summary'!M12+'Mgmt Summary'!M12</f>
        <v>3498</v>
      </c>
      <c r="N12" s="26" t="n">
        <f aca="false">+'[2]Mgmt Summary'!N12+'[3]Mgmt Summary'!N12+'Mgmt Summary'!N12</f>
        <v>2164.5</v>
      </c>
      <c r="O12" s="28" t="n">
        <f aca="false">J12-K12-M12-N12-L12</f>
        <v>7035.805</v>
      </c>
      <c r="P12" s="26"/>
      <c r="Q12" s="25" t="n">
        <f aca="false">+J12-C12</f>
        <v>3053.705</v>
      </c>
      <c r="R12" s="26"/>
      <c r="S12" s="26" t="n">
        <f aca="false">'CapChrg-AllocExp'!F13</f>
        <v>0</v>
      </c>
      <c r="T12" s="26" t="n">
        <f aca="false">Expenses!F12</f>
        <v>0</v>
      </c>
      <c r="U12" s="26" t="n">
        <f aca="false">'CapChrg-AllocExp'!M13</f>
        <v>0</v>
      </c>
      <c r="V12" s="27" t="n">
        <f aca="false">ROUND(SUM(Q12:U12),0)</f>
        <v>3054</v>
      </c>
      <c r="W12" s="23"/>
    </row>
    <row r="13" customFormat="false" ht="13.5" hidden="false" customHeight="true" outlineLevel="0" collapsed="false">
      <c r="A13" s="11" t="s">
        <v>24</v>
      </c>
      <c r="B13" s="24"/>
      <c r="C13" s="25" t="n">
        <f aca="false">+'[2]Mgmt Summary'!C13+'[3]Mgmt Summary'!C13+'Mgmt Summary'!C13</f>
        <v>23136.6</v>
      </c>
      <c r="D13" s="26" t="n">
        <f aca="false">+'[2]Mgmt Summary'!D13+'[3]Mgmt Summary'!D13+'Mgmt Summary'!D13</f>
        <v>4169.6</v>
      </c>
      <c r="E13" s="27" t="n">
        <f aca="false">C13-D13</f>
        <v>18967</v>
      </c>
      <c r="F13" s="26"/>
      <c r="G13" s="25" t="n">
        <f aca="false">+'[2]Mgmt Summary'!G13+'[3]Mgmt Summary'!G13+'Mgmt Summary'!G13</f>
        <v>1220</v>
      </c>
      <c r="H13" s="26" t="n">
        <f aca="false">+'[2]Mgmt Summary'!H13+'[3]Mgmt Summary'!H13+'Mgmt Summary'!H13</f>
        <v>0</v>
      </c>
      <c r="I13" s="26" t="n">
        <f aca="false">+'[2]Mgmt Summary'!I13+'[3]Mgmt Summary'!I13+'Mgmt Summary'!I13</f>
        <v>0</v>
      </c>
      <c r="J13" s="28" t="n">
        <f aca="false">SUM(G13:I13)</f>
        <v>1220</v>
      </c>
      <c r="K13" s="29"/>
      <c r="L13" s="25" t="n">
        <f aca="false">+'[2]Mgmt Summary'!L13+'[3]Mgmt Summary'!L13+'Mgmt Summary'!L13</f>
        <v>0</v>
      </c>
      <c r="M13" s="26" t="n">
        <f aca="false">+'[2]Mgmt Summary'!M13+'[3]Mgmt Summary'!M13+'Mgmt Summary'!M13</f>
        <v>3978.5</v>
      </c>
      <c r="N13" s="26" t="n">
        <f aca="false">+'[2]Mgmt Summary'!N13+'[3]Mgmt Summary'!N13+'Mgmt Summary'!N13</f>
        <v>1346.6</v>
      </c>
      <c r="O13" s="28" t="n">
        <f aca="false">J13-K13-M13-N13-L13</f>
        <v>-4105.1</v>
      </c>
      <c r="P13" s="26"/>
      <c r="Q13" s="25" t="n">
        <f aca="false">+J13-C13</f>
        <v>-21916.6</v>
      </c>
      <c r="R13" s="26"/>
      <c r="S13" s="26" t="n">
        <f aca="false">'CapChrg-AllocExp'!F14</f>
        <v>0</v>
      </c>
      <c r="T13" s="26" t="n">
        <f aca="false">Expenses!F13</f>
        <v>0</v>
      </c>
      <c r="U13" s="26" t="n">
        <f aca="false">'CapChrg-AllocExp'!M14</f>
        <v>-410</v>
      </c>
      <c r="V13" s="27" t="n">
        <f aca="false">ROUND(SUM(Q13:U13),0)</f>
        <v>-22327</v>
      </c>
      <c r="W13" s="23"/>
    </row>
    <row r="14" customFormat="false" ht="13.5" hidden="false" customHeight="true" outlineLevel="0" collapsed="false">
      <c r="A14" s="31" t="s">
        <v>25</v>
      </c>
      <c r="B14" s="32"/>
      <c r="C14" s="25" t="n">
        <f aca="false">+'[2]Mgmt Summary'!C14+'[3]Mgmt Summary'!C14+'Mgmt Summary'!C14</f>
        <v>26840.8</v>
      </c>
      <c r="D14" s="26" t="n">
        <f aca="false">+'[2]Mgmt Summary'!D14+'[3]Mgmt Summary'!D14+'Mgmt Summary'!D14</f>
        <v>10169.6</v>
      </c>
      <c r="E14" s="27" t="n">
        <f aca="false">C14-D14</f>
        <v>16671.2</v>
      </c>
      <c r="F14" s="26"/>
      <c r="G14" s="25" t="n">
        <f aca="false">+'[2]Mgmt Summary'!G14+'[3]Mgmt Summary'!G14+'Mgmt Summary'!G14</f>
        <v>61212.921</v>
      </c>
      <c r="H14" s="26" t="n">
        <f aca="false">+'[2]Mgmt Summary'!H14+'[3]Mgmt Summary'!H14+'Mgmt Summary'!H14</f>
        <v>0</v>
      </c>
      <c r="I14" s="26" t="n">
        <f aca="false">+'[2]Mgmt Summary'!I14+'[3]Mgmt Summary'!I14+'Mgmt Summary'!I14</f>
        <v>0</v>
      </c>
      <c r="J14" s="28" t="n">
        <f aca="false">SUM(G14:I14)</f>
        <v>61212.921</v>
      </c>
      <c r="K14" s="29"/>
      <c r="L14" s="25" t="n">
        <f aca="false">+'[2]Mgmt Summary'!L14+'[3]Mgmt Summary'!L14+'Mgmt Summary'!L14</f>
        <v>0</v>
      </c>
      <c r="M14" s="26" t="n">
        <f aca="false">+'[2]Mgmt Summary'!M14+'[3]Mgmt Summary'!M14+'Mgmt Summary'!M14</f>
        <v>4827.249</v>
      </c>
      <c r="N14" s="26" t="n">
        <f aca="false">+'[2]Mgmt Summary'!N14+'[3]Mgmt Summary'!N14+'Mgmt Summary'!N14</f>
        <v>5184.594</v>
      </c>
      <c r="O14" s="28" t="n">
        <f aca="false">J14-K14-M14-N14-L14</f>
        <v>51201.078</v>
      </c>
      <c r="P14" s="26"/>
      <c r="Q14" s="25" t="n">
        <f aca="false">+J14-C14</f>
        <v>34372.121</v>
      </c>
      <c r="R14" s="26"/>
      <c r="S14" s="26" t="n">
        <f aca="false">+'CapChrg-AllocExp'!F15</f>
        <v>0</v>
      </c>
      <c r="T14" s="26" t="n">
        <f aca="false">Expenses!F14</f>
        <v>-315.749</v>
      </c>
      <c r="U14" s="26" t="n">
        <f aca="false">+'CapChrg-AllocExp'!M15</f>
        <v>0</v>
      </c>
      <c r="V14" s="27" t="n">
        <f aca="false">ROUND(SUM(Q14:U14),0)</f>
        <v>34056</v>
      </c>
      <c r="W14" s="33"/>
      <c r="X14" s="34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</row>
    <row r="15" customFormat="false" ht="13.5" hidden="false" customHeight="true" outlineLevel="0" collapsed="false">
      <c r="A15" s="11" t="s">
        <v>26</v>
      </c>
      <c r="B15" s="24"/>
      <c r="C15" s="25" t="n">
        <f aca="false">+'[2]Mgmt Summary'!C16+'[3]Mgmt Summary'!C16+'Mgmt Summary'!C15</f>
        <v>6786</v>
      </c>
      <c r="D15" s="26" t="n">
        <f aca="false">+'[2]Mgmt Summary'!D16+'[3]Mgmt Summary'!D16+'Mgmt Summary'!D15</f>
        <v>0</v>
      </c>
      <c r="E15" s="27" t="n">
        <f aca="false">C15-D15</f>
        <v>6786</v>
      </c>
      <c r="F15" s="26"/>
      <c r="G15" s="25" t="n">
        <f aca="false">+'[2]Mgmt Summary'!G16+'[3]Mgmt Summary'!G16+'Mgmt Summary'!G15</f>
        <v>0</v>
      </c>
      <c r="H15" s="26" t="n">
        <f aca="false">+'[2]Mgmt Summary'!H16+'[3]Mgmt Summary'!H16+'Mgmt Summary'!H15</f>
        <v>0</v>
      </c>
      <c r="I15" s="26" t="n">
        <f aca="false">+'[2]Mgmt Summary'!I16+'[3]Mgmt Summary'!I16+'Mgmt Summary'!I15</f>
        <v>0</v>
      </c>
      <c r="J15" s="28" t="n">
        <f aca="false">SUM(G15:I15)</f>
        <v>0</v>
      </c>
      <c r="K15" s="29"/>
      <c r="L15" s="25" t="n">
        <f aca="false">+'[2]Mgmt Summary'!L16+'[3]Mgmt Summary'!L16+'Mgmt Summary'!L15</f>
        <v>0</v>
      </c>
      <c r="M15" s="26" t="n">
        <f aca="false">+'[2]Mgmt Summary'!M16+'[3]Mgmt Summary'!M16+'Mgmt Summary'!M15</f>
        <v>0</v>
      </c>
      <c r="N15" s="26" t="n">
        <f aca="false">+'[2]Mgmt Summary'!N16+'[3]Mgmt Summary'!N16+'Mgmt Summary'!N15</f>
        <v>0</v>
      </c>
      <c r="O15" s="28" t="n">
        <f aca="false">J15-K15-M15-N15-L15</f>
        <v>0</v>
      </c>
      <c r="P15" s="26"/>
      <c r="Q15" s="25" t="n">
        <f aca="false">+J15-C15</f>
        <v>-6786</v>
      </c>
      <c r="R15" s="26"/>
      <c r="S15" s="26" t="n">
        <v>0</v>
      </c>
      <c r="T15" s="26" t="n">
        <v>0</v>
      </c>
      <c r="U15" s="26" t="n">
        <v>0</v>
      </c>
      <c r="V15" s="27" t="n">
        <f aca="false">ROUND(SUM(Q15:U15),0)</f>
        <v>-6786</v>
      </c>
      <c r="W15" s="23"/>
    </row>
    <row r="16" customFormat="false" ht="13.5" hidden="false" customHeight="true" outlineLevel="0" collapsed="false">
      <c r="A16" s="11" t="s">
        <v>27</v>
      </c>
      <c r="B16" s="24"/>
      <c r="C16" s="25" t="n">
        <f aca="false">+'[2]Mgmt Summary'!C17+'[3]Mgmt Summary'!C17+'Mgmt Summary'!C16</f>
        <v>0</v>
      </c>
      <c r="D16" s="26" t="n">
        <f aca="false">+'[2]Mgmt Summary'!D17+'[3]Mgmt Summary'!D17+'Mgmt Summary'!D16</f>
        <v>0</v>
      </c>
      <c r="E16" s="27" t="n">
        <f aca="false">C16-D16</f>
        <v>0</v>
      </c>
      <c r="F16" s="26"/>
      <c r="G16" s="25" t="n">
        <f aca="false">+'[2]Mgmt Summary'!G17+'[3]Mgmt Summary'!G17+'Mgmt Summary'!G16</f>
        <v>0</v>
      </c>
      <c r="H16" s="26" t="n">
        <f aca="false">+'[2]Mgmt Summary'!H17+'[3]Mgmt Summary'!H17+'Mgmt Summary'!H16</f>
        <v>0</v>
      </c>
      <c r="I16" s="26" t="n">
        <f aca="false">+'[2]Mgmt Summary'!I17+'[3]Mgmt Summary'!I17+'Mgmt Summary'!I16</f>
        <v>0</v>
      </c>
      <c r="J16" s="28" t="n">
        <f aca="false">SUM(G16:I16)</f>
        <v>0</v>
      </c>
      <c r="K16" s="29"/>
      <c r="L16" s="25" t="n">
        <f aca="false">+'[2]Mgmt Summary'!L17+'[3]Mgmt Summary'!L17+'Mgmt Summary'!L16</f>
        <v>0</v>
      </c>
      <c r="M16" s="26" t="n">
        <f aca="false">+'[2]Mgmt Summary'!M17+'[3]Mgmt Summary'!M17+'Mgmt Summary'!M16</f>
        <v>350</v>
      </c>
      <c r="N16" s="26" t="n">
        <f aca="false">+'[2]Mgmt Summary'!N17+'[3]Mgmt Summary'!N17+'Mgmt Summary'!N16</f>
        <v>0</v>
      </c>
      <c r="O16" s="28" t="n">
        <f aca="false">J16-K16-M16-N16-L16</f>
        <v>-350</v>
      </c>
      <c r="P16" s="26"/>
      <c r="Q16" s="25" t="n">
        <f aca="false">+J16-C16</f>
        <v>0</v>
      </c>
      <c r="R16" s="26"/>
      <c r="S16" s="26" t="n">
        <f aca="false">'CapChrg-AllocExp'!F16</f>
        <v>0</v>
      </c>
      <c r="T16" s="26" t="n">
        <f aca="false">Expenses!F15</f>
        <v>-350</v>
      </c>
      <c r="U16" s="26" t="n">
        <f aca="false">'CapChrg-AllocExp'!M16</f>
        <v>0</v>
      </c>
      <c r="V16" s="27" t="n">
        <f aca="false">ROUND(SUM(Q16:U16),0)</f>
        <v>-350</v>
      </c>
      <c r="W16" s="23"/>
    </row>
    <row r="17" customFormat="false" ht="3" hidden="false" customHeight="true" outlineLevel="0" collapsed="false">
      <c r="A17" s="11"/>
      <c r="B17" s="24"/>
      <c r="C17" s="25"/>
      <c r="D17" s="26"/>
      <c r="E17" s="27"/>
      <c r="F17" s="26"/>
      <c r="G17" s="25"/>
      <c r="H17" s="26"/>
      <c r="I17" s="26"/>
      <c r="J17" s="28"/>
      <c r="K17" s="29"/>
      <c r="L17" s="36"/>
      <c r="M17" s="26"/>
      <c r="N17" s="26"/>
      <c r="O17" s="28"/>
      <c r="P17" s="26"/>
      <c r="Q17" s="25"/>
      <c r="R17" s="26"/>
      <c r="S17" s="26"/>
      <c r="T17" s="26"/>
      <c r="U17" s="26"/>
      <c r="V17" s="27"/>
      <c r="W17" s="23"/>
    </row>
    <row r="18" customFormat="false" ht="12" hidden="false" customHeight="true" outlineLevel="0" collapsed="false">
      <c r="A18" s="37" t="s">
        <v>28</v>
      </c>
      <c r="B18" s="24"/>
      <c r="C18" s="38" t="n">
        <f aca="false">SUM(C9:C17)</f>
        <v>176899.4</v>
      </c>
      <c r="D18" s="39" t="n">
        <f aca="false">SUM(D9:D17)</f>
        <v>76983.9</v>
      </c>
      <c r="E18" s="40" t="n">
        <f aca="false">+C18-D18</f>
        <v>99915.5</v>
      </c>
      <c r="F18" s="26"/>
      <c r="G18" s="38" t="n">
        <f aca="false">SUM(G9:G17)</f>
        <v>124431.46</v>
      </c>
      <c r="H18" s="39" t="n">
        <f aca="false">SUM(H9:H16)</f>
        <v>0</v>
      </c>
      <c r="I18" s="40" t="n">
        <f aca="false">SUM(I15:I17)</f>
        <v>0</v>
      </c>
      <c r="J18" s="41" t="n">
        <f aca="false">SUM(J9:J17)</f>
        <v>124431.46</v>
      </c>
      <c r="K18" s="39" t="n">
        <f aca="false">SUM(K15:K16)</f>
        <v>0</v>
      </c>
      <c r="L18" s="38" t="n">
        <f aca="false">SUM(L9:L17)</f>
        <v>1925.5</v>
      </c>
      <c r="M18" s="39" t="n">
        <f aca="false">SUM(M9:M17)</f>
        <v>50559.681468399</v>
      </c>
      <c r="N18" s="39" t="n">
        <f aca="false">SUM(N9:N17)</f>
        <v>30630.7068887894</v>
      </c>
      <c r="O18" s="41" t="n">
        <f aca="false">SUM(O9:O17)</f>
        <v>41315.5716428116</v>
      </c>
      <c r="P18" s="39" t="n">
        <f aca="false">SUM(P15:P16)</f>
        <v>0</v>
      </c>
      <c r="Q18" s="38" t="n">
        <f aca="false">SUM(Q9:Q17)</f>
        <v>-52467.94</v>
      </c>
      <c r="R18" s="39" t="n">
        <f aca="false">SUM(R15:R17)</f>
        <v>0</v>
      </c>
      <c r="S18" s="39" t="n">
        <f aca="false">SUM(S9:S17)</f>
        <v>118</v>
      </c>
      <c r="T18" s="39" t="n">
        <f aca="false">SUM(T9:T17)</f>
        <v>-3299.751</v>
      </c>
      <c r="U18" s="39" t="n">
        <f aca="false">SUM(U9:U17)</f>
        <v>-1544</v>
      </c>
      <c r="V18" s="40" t="n">
        <f aca="false">SUM(V9:V17)</f>
        <v>-57195</v>
      </c>
      <c r="W18" s="23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3" hidden="false" customHeight="true" outlineLevel="0" collapsed="false">
      <c r="A19" s="11"/>
      <c r="B19" s="24"/>
      <c r="C19" s="25"/>
      <c r="D19" s="26"/>
      <c r="E19" s="27"/>
      <c r="F19" s="26"/>
      <c r="G19" s="25"/>
      <c r="H19" s="26"/>
      <c r="I19" s="26"/>
      <c r="J19" s="28"/>
      <c r="K19" s="29"/>
      <c r="L19" s="36"/>
      <c r="M19" s="26"/>
      <c r="N19" s="26"/>
      <c r="O19" s="28"/>
      <c r="P19" s="26"/>
      <c r="Q19" s="25"/>
      <c r="R19" s="26"/>
      <c r="S19" s="26"/>
      <c r="T19" s="26"/>
      <c r="U19" s="26"/>
      <c r="V19" s="27"/>
      <c r="W19" s="23"/>
    </row>
    <row r="20" customFormat="false" ht="13.5" hidden="false" customHeight="true" outlineLevel="0" collapsed="false">
      <c r="A20" s="11" t="s">
        <v>29</v>
      </c>
      <c r="B20" s="24"/>
      <c r="C20" s="25" t="n">
        <f aca="false">+'[2]Mgmt Summary'!C21+'[3]Mgmt Summary'!C21+'Mgmt Summary'!C20</f>
        <v>0</v>
      </c>
      <c r="D20" s="26" t="n">
        <f aca="false">+'[2]Mgmt Summary'!D21+'[3]Mgmt Summary'!D21+'Mgmt Summary'!D20</f>
        <v>0</v>
      </c>
      <c r="E20" s="27" t="n">
        <f aca="false">C20-D20</f>
        <v>0</v>
      </c>
      <c r="F20" s="26"/>
      <c r="G20" s="25" t="n">
        <f aca="false">+'[2]Mgmt Summary'!G21+'[3]Mgmt Summary'!G21+'Mgmt Summary'!G20</f>
        <v>0</v>
      </c>
      <c r="H20" s="26" t="n">
        <f aca="false">+'[2]Mgmt Summary'!H21+'[3]Mgmt Summary'!H21+'Mgmt Summary'!H20</f>
        <v>0</v>
      </c>
      <c r="I20" s="26" t="n">
        <f aca="false">+'[2]Mgmt Summary'!I21+'[3]Mgmt Summary'!I21+'Mgmt Summary'!I20</f>
        <v>0</v>
      </c>
      <c r="J20" s="28" t="n">
        <f aca="false">SUM(G20:I20)</f>
        <v>0</v>
      </c>
      <c r="K20" s="29"/>
      <c r="L20" s="25" t="n">
        <f aca="false">+'[2]Mgmt Summary'!L21+'[3]Mgmt Summary'!L21+'Mgmt Summary'!L20</f>
        <v>0</v>
      </c>
      <c r="M20" s="26" t="n">
        <f aca="false">+'[2]Mgmt Summary'!M21+'[3]Mgmt Summary'!M21+'Mgmt Summary'!M20</f>
        <v>30630.7068887894</v>
      </c>
      <c r="N20" s="26" t="n">
        <f aca="false">+'[2]Mgmt Summary'!N21+'[3]Mgmt Summary'!N21+'Mgmt Summary'!N20</f>
        <v>-30630.7068887894</v>
      </c>
      <c r="O20" s="28" t="n">
        <f aca="false">J20-K20-M20-N20-L20</f>
        <v>0</v>
      </c>
      <c r="P20" s="26"/>
      <c r="Q20" s="25" t="n">
        <f aca="false">+J20-C20</f>
        <v>0</v>
      </c>
      <c r="R20" s="26"/>
      <c r="S20" s="26" t="n">
        <v>0</v>
      </c>
      <c r="T20" s="26" t="n">
        <f aca="false">Expenses!F19</f>
        <v>0</v>
      </c>
      <c r="U20" s="26" t="n">
        <v>0</v>
      </c>
      <c r="V20" s="27" t="n">
        <f aca="false">ROUND(SUM(Q20:U20),0)</f>
        <v>0</v>
      </c>
      <c r="W20" s="23"/>
    </row>
    <row r="21" customFormat="false" ht="13.5" hidden="false" customHeight="true" outlineLevel="0" collapsed="false">
      <c r="A21" s="11" t="s">
        <v>30</v>
      </c>
      <c r="B21" s="24"/>
      <c r="C21" s="25" t="n">
        <f aca="false">+'[2]Mgmt Summary'!C22+'[3]Mgmt Summary'!C22+'Mgmt Summary'!C21</f>
        <v>-1746.246</v>
      </c>
      <c r="D21" s="26" t="n">
        <f aca="false">+'[2]Mgmt Summary'!D22+'[3]Mgmt Summary'!D22+'Mgmt Summary'!D21</f>
        <v>0</v>
      </c>
      <c r="E21" s="27" t="n">
        <f aca="false">C21-D21</f>
        <v>-1746.246</v>
      </c>
      <c r="F21" s="29"/>
      <c r="G21" s="25" t="n">
        <f aca="false">+'[2]Mgmt Summary'!G22+'[3]Mgmt Summary'!G22+'Mgmt Summary'!G21</f>
        <v>-1724.659</v>
      </c>
      <c r="H21" s="26" t="n">
        <f aca="false">+'[2]Mgmt Summary'!H22+'[3]Mgmt Summary'!H22+'Mgmt Summary'!H21</f>
        <v>0</v>
      </c>
      <c r="I21" s="26" t="n">
        <f aca="false">+'[2]Mgmt Summary'!I22+'[3]Mgmt Summary'!I22+'Mgmt Summary'!I21</f>
        <v>0</v>
      </c>
      <c r="J21" s="28" t="n">
        <f aca="false">SUM(G21:I21)</f>
        <v>-1724.659</v>
      </c>
      <c r="K21" s="29"/>
      <c r="L21" s="25" t="n">
        <f aca="false">+'[2]Mgmt Summary'!L22+'[3]Mgmt Summary'!L22+'Mgmt Summary'!L21</f>
        <v>0</v>
      </c>
      <c r="M21" s="26" t="n">
        <f aca="false">+'[2]Mgmt Summary'!M22+'[3]Mgmt Summary'!M22+'Mgmt Summary'!M21</f>
        <v>0</v>
      </c>
      <c r="N21" s="26" t="n">
        <f aca="false">+'[2]Mgmt Summary'!N22+'[3]Mgmt Summary'!N22+'Mgmt Summary'!N21</f>
        <v>0</v>
      </c>
      <c r="O21" s="28" t="n">
        <f aca="false">J21-K21-M21-N21-L21</f>
        <v>-1724.659</v>
      </c>
      <c r="P21" s="26"/>
      <c r="Q21" s="25" t="n">
        <f aca="false">+J21-C21</f>
        <v>21.587</v>
      </c>
      <c r="R21" s="26"/>
      <c r="S21" s="26" t="n">
        <v>0</v>
      </c>
      <c r="T21" s="26" t="n">
        <f aca="false">Expenses!F20</f>
        <v>0</v>
      </c>
      <c r="U21" s="26" t="n">
        <v>0</v>
      </c>
      <c r="V21" s="27" t="n">
        <f aca="false">ROUND(SUM(Q21:U21),0)</f>
        <v>22</v>
      </c>
      <c r="W21" s="23"/>
    </row>
    <row r="22" customFormat="false" ht="13.5" hidden="false" customHeight="true" outlineLevel="0" collapsed="false">
      <c r="A22" s="11" t="s">
        <v>31</v>
      </c>
      <c r="B22" s="24"/>
      <c r="C22" s="25" t="n">
        <f aca="false">+'[2]Mgmt Summary'!C23+'[3]Mgmt Summary'!C23+'Mgmt Summary'!C22</f>
        <v>0</v>
      </c>
      <c r="D22" s="26" t="n">
        <f aca="false">+'[2]Mgmt Summary'!D23+'[3]Mgmt Summary'!D23+'Mgmt Summary'!D22</f>
        <v>-2153</v>
      </c>
      <c r="E22" s="27" t="n">
        <f aca="false">C22-D22</f>
        <v>2153</v>
      </c>
      <c r="F22" s="26"/>
      <c r="G22" s="25" t="n">
        <f aca="false">+'[2]Mgmt Summary'!G23+'[3]Mgmt Summary'!G23+'Mgmt Summary'!G22</f>
        <v>0</v>
      </c>
      <c r="H22" s="26" t="n">
        <f aca="false">+'[2]Mgmt Summary'!H23+'[3]Mgmt Summary'!H23+'Mgmt Summary'!H22</f>
        <v>0</v>
      </c>
      <c r="I22" s="26" t="n">
        <f aca="false">+'[2]Mgmt Summary'!I23+'[3]Mgmt Summary'!I23+'Mgmt Summary'!I22</f>
        <v>0</v>
      </c>
      <c r="J22" s="28" t="n">
        <f aca="false">SUM(G22:I22)</f>
        <v>0</v>
      </c>
      <c r="K22" s="29"/>
      <c r="L22" s="25" t="n">
        <f aca="false">+'[2]Mgmt Summary'!L23+'[3]Mgmt Summary'!L23+'Mgmt Summary'!L22</f>
        <v>-1925.5</v>
      </c>
      <c r="M22" s="26" t="n">
        <f aca="false">+'[2]Mgmt Summary'!M23+'[3]Mgmt Summary'!M23+'Mgmt Summary'!M22</f>
        <v>0</v>
      </c>
      <c r="N22" s="26" t="n">
        <f aca="false">+'[2]Mgmt Summary'!N23+'[3]Mgmt Summary'!N23+'Mgmt Summary'!N22</f>
        <v>0</v>
      </c>
      <c r="O22" s="28" t="n">
        <f aca="false">J22-K22-M22-N22-L22</f>
        <v>1925.5</v>
      </c>
      <c r="P22" s="26"/>
      <c r="Q22" s="25" t="n">
        <f aca="false">+J22-C22</f>
        <v>0</v>
      </c>
      <c r="R22" s="26"/>
      <c r="S22" s="26" t="n">
        <f aca="false">'CapChrg-AllocExp'!F20</f>
        <v>-118</v>
      </c>
      <c r="T22" s="26" t="n">
        <v>0</v>
      </c>
      <c r="U22" s="26" t="n">
        <v>0</v>
      </c>
      <c r="V22" s="27" t="n">
        <f aca="false">ROUND(SUM(Q22:U22),0)</f>
        <v>-118</v>
      </c>
      <c r="W22" s="23"/>
    </row>
    <row r="23" customFormat="false" ht="3" hidden="false" customHeight="true" outlineLevel="0" collapsed="false">
      <c r="A23" s="11"/>
      <c r="B23" s="24"/>
      <c r="C23" s="25"/>
      <c r="D23" s="26"/>
      <c r="E23" s="27"/>
      <c r="F23" s="26"/>
      <c r="G23" s="25"/>
      <c r="H23" s="26"/>
      <c r="I23" s="26"/>
      <c r="J23" s="28"/>
      <c r="K23" s="29"/>
      <c r="L23" s="36"/>
      <c r="M23" s="26"/>
      <c r="N23" s="26"/>
      <c r="O23" s="28"/>
      <c r="P23" s="26"/>
      <c r="Q23" s="25"/>
      <c r="R23" s="26"/>
      <c r="S23" s="26"/>
      <c r="T23" s="26"/>
      <c r="U23" s="26"/>
      <c r="V23" s="27" t="n">
        <f aca="false">ROUND(SUM(Q23:U23),0)</f>
        <v>0</v>
      </c>
      <c r="W23" s="23"/>
    </row>
    <row r="24" customFormat="false" ht="12" hidden="false" customHeight="true" outlineLevel="0" collapsed="false">
      <c r="A24" s="37" t="s">
        <v>32</v>
      </c>
      <c r="B24" s="24"/>
      <c r="C24" s="38" t="n">
        <f aca="false">SUM(C18:C23)</f>
        <v>175153.154</v>
      </c>
      <c r="D24" s="39" t="n">
        <f aca="false">SUM(D18:D23)</f>
        <v>74830.9</v>
      </c>
      <c r="E24" s="40" t="n">
        <f aca="false">SUM(E18:E23)</f>
        <v>100322.254</v>
      </c>
      <c r="F24" s="26"/>
      <c r="G24" s="38" t="n">
        <f aca="false">SUM(G18:G23)</f>
        <v>122706.801</v>
      </c>
      <c r="H24" s="39" t="n">
        <f aca="false">SUM(H18:H23)</f>
        <v>0</v>
      </c>
      <c r="I24" s="39" t="n">
        <f aca="false">SUM(I18:I23)</f>
        <v>0</v>
      </c>
      <c r="J24" s="41" t="n">
        <f aca="false">SUM(J18:J23)</f>
        <v>122706.801</v>
      </c>
      <c r="K24" s="39" t="n">
        <f aca="false">SUM(K18:K23)</f>
        <v>0</v>
      </c>
      <c r="L24" s="38" t="n">
        <f aca="false">SUM(L18:L23)</f>
        <v>0</v>
      </c>
      <c r="M24" s="39" t="n">
        <f aca="false">SUM(M18:M23)</f>
        <v>81190.3883571884</v>
      </c>
      <c r="N24" s="39" t="n">
        <f aca="false">SUM(N18:N23)</f>
        <v>0</v>
      </c>
      <c r="O24" s="41" t="n">
        <f aca="false">J24-K24-M24-N24-L24</f>
        <v>41516.4126428116</v>
      </c>
      <c r="P24" s="26"/>
      <c r="Q24" s="38" t="n">
        <f aca="false">SUM(Q18:Q23)</f>
        <v>-52446.353</v>
      </c>
      <c r="R24" s="39" t="n">
        <f aca="false">SUM(R18:R23)</f>
        <v>0</v>
      </c>
      <c r="S24" s="39" t="n">
        <f aca="false">SUM(S18:S23)</f>
        <v>0</v>
      </c>
      <c r="T24" s="39" t="n">
        <f aca="false">SUM(T18:T23)</f>
        <v>-3299.751</v>
      </c>
      <c r="U24" s="39" t="n">
        <f aca="false">SUM(U18:U23)</f>
        <v>-1544</v>
      </c>
      <c r="V24" s="40" t="n">
        <f aca="false">SUM(V18:V23)</f>
        <v>-57291</v>
      </c>
      <c r="W24" s="23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3" hidden="false" customHeight="true" outlineLevel="0" collapsed="false">
      <c r="A25" s="11"/>
      <c r="B25" s="24"/>
      <c r="C25" s="25"/>
      <c r="D25" s="26"/>
      <c r="E25" s="27"/>
      <c r="F25" s="26"/>
      <c r="G25" s="25" t="s">
        <v>33</v>
      </c>
      <c r="H25" s="26"/>
      <c r="I25" s="26"/>
      <c r="J25" s="28"/>
      <c r="K25" s="29"/>
      <c r="L25" s="36"/>
      <c r="M25" s="26" t="s">
        <v>34</v>
      </c>
      <c r="N25" s="26"/>
      <c r="O25" s="28"/>
      <c r="P25" s="26"/>
      <c r="Q25" s="25"/>
      <c r="R25" s="26"/>
      <c r="S25" s="26"/>
      <c r="T25" s="26"/>
      <c r="U25" s="26"/>
      <c r="V25" s="27"/>
      <c r="W25" s="23"/>
    </row>
    <row r="26" customFormat="false" ht="12" hidden="false" customHeight="true" outlineLevel="0" collapsed="false">
      <c r="A26" s="11" t="s">
        <v>35</v>
      </c>
      <c r="B26" s="24"/>
      <c r="C26" s="25" t="n">
        <f aca="false">+'[2]Mgmt Summary'!C27+'[3]Mgmt Summary'!C27+'Mgmt Summary'!C26</f>
        <v>0</v>
      </c>
      <c r="D26" s="26" t="n">
        <f aca="false">+'[2]Mgmt Summary'!D27+'[3]Mgmt Summary'!D27+'Mgmt Summary'!D26</f>
        <v>-4748</v>
      </c>
      <c r="E26" s="27" t="n">
        <f aca="false">C26-D26</f>
        <v>4748</v>
      </c>
      <c r="F26" s="26"/>
      <c r="G26" s="25" t="n">
        <f aca="false">+'[2]Mgmt Summary'!G27+'[3]Mgmt Summary'!G27+'Mgmt Summary'!G26</f>
        <v>0</v>
      </c>
      <c r="H26" s="26" t="n">
        <f aca="false">+'[2]Mgmt Summary'!H27+'[3]Mgmt Summary'!H27+'Mgmt Summary'!H26</f>
        <v>0</v>
      </c>
      <c r="I26" s="26" t="n">
        <f aca="false">+'[2]Mgmt Summary'!I27+'[3]Mgmt Summary'!I27+'Mgmt Summary'!I26</f>
        <v>0</v>
      </c>
      <c r="J26" s="28" t="n">
        <f aca="false">SUM(G26:I26)</f>
        <v>0</v>
      </c>
      <c r="K26" s="29"/>
      <c r="L26" s="36" t="n">
        <f aca="false">+'[2]Mgmt Summary'!L27+'[3]Mgmt Summary'!L27+'Mgmt Summary'!L26</f>
        <v>0</v>
      </c>
      <c r="M26" s="26" t="n">
        <f aca="false">+'[2]Mgmt Summary'!M27+'[3]Mgmt Summary'!M27+'Mgmt Summary'!M26</f>
        <v>-4748</v>
      </c>
      <c r="N26" s="26" t="n">
        <f aca="false">+'[2]Mgmt Summary'!N27+'[3]Mgmt Summary'!N27+'Mgmt Summary'!N26</f>
        <v>0</v>
      </c>
      <c r="O26" s="28" t="n">
        <f aca="false">J26-K26-M26-N26-L26</f>
        <v>4748</v>
      </c>
      <c r="P26" s="26"/>
      <c r="Q26" s="25" t="n">
        <f aca="false">+J26-C26</f>
        <v>0</v>
      </c>
      <c r="R26" s="26"/>
      <c r="S26" s="26" t="n">
        <v>0</v>
      </c>
      <c r="T26" s="26" t="n">
        <f aca="false">D26-M26</f>
        <v>0</v>
      </c>
      <c r="U26" s="26" t="n">
        <v>0</v>
      </c>
      <c r="V26" s="27" t="n">
        <f aca="false">ROUND(SUM(Q26:U26),0)</f>
        <v>0</v>
      </c>
      <c r="W26" s="23"/>
    </row>
    <row r="27" customFormat="false" ht="3" hidden="false" customHeight="true" outlineLevel="0" collapsed="false">
      <c r="A27" s="11"/>
      <c r="B27" s="24"/>
      <c r="C27" s="25"/>
      <c r="D27" s="26"/>
      <c r="E27" s="27"/>
      <c r="F27" s="26"/>
      <c r="G27" s="25"/>
      <c r="H27" s="26"/>
      <c r="I27" s="26"/>
      <c r="J27" s="28"/>
      <c r="K27" s="29"/>
      <c r="L27" s="36"/>
      <c r="M27" s="26"/>
      <c r="N27" s="26"/>
      <c r="O27" s="28"/>
      <c r="P27" s="26"/>
      <c r="Q27" s="25"/>
      <c r="R27" s="26"/>
      <c r="S27" s="26"/>
      <c r="T27" s="26"/>
      <c r="U27" s="26"/>
      <c r="V27" s="27"/>
      <c r="W27" s="23"/>
    </row>
    <row r="28" customFormat="false" ht="12" hidden="false" customHeight="true" outlineLevel="0" collapsed="false">
      <c r="A28" s="37" t="s">
        <v>36</v>
      </c>
      <c r="B28" s="24"/>
      <c r="C28" s="42" t="n">
        <f aca="false">SUM(C24:C26)</f>
        <v>175153.154</v>
      </c>
      <c r="D28" s="43" t="n">
        <f aca="false">SUM(D24:D26)</f>
        <v>70082.9</v>
      </c>
      <c r="E28" s="44" t="n">
        <f aca="false">SUM(E24:E26)</f>
        <v>105070.254</v>
      </c>
      <c r="F28" s="26"/>
      <c r="G28" s="42" t="n">
        <f aca="false">SUM(G24:G26)</f>
        <v>122706.801</v>
      </c>
      <c r="H28" s="43" t="n">
        <f aca="false">SUM(H24:H26)</f>
        <v>0</v>
      </c>
      <c r="I28" s="43" t="n">
        <f aca="false">SUM(I24:I26)</f>
        <v>0</v>
      </c>
      <c r="J28" s="45" t="n">
        <f aca="false">SUM(J24:J26)</f>
        <v>122706.801</v>
      </c>
      <c r="K28" s="43" t="n">
        <f aca="false">SUM(K24:K26)</f>
        <v>0</v>
      </c>
      <c r="L28" s="42" t="n">
        <f aca="false">SUM(L24:L26)</f>
        <v>0</v>
      </c>
      <c r="M28" s="43" t="n">
        <f aca="false">SUM(M24:M26)</f>
        <v>76442.3883571884</v>
      </c>
      <c r="N28" s="43" t="n">
        <f aca="false">SUM(N24:N26)</f>
        <v>0</v>
      </c>
      <c r="O28" s="45" t="n">
        <f aca="false">J28-K28-M28-N28-L28</f>
        <v>46264.4126428116</v>
      </c>
      <c r="P28" s="26"/>
      <c r="Q28" s="42" t="n">
        <f aca="false">SUM(Q24:Q26)</f>
        <v>-52446.353</v>
      </c>
      <c r="R28" s="43" t="n">
        <f aca="false">SUM(R24:R26)</f>
        <v>0</v>
      </c>
      <c r="S28" s="43" t="n">
        <f aca="false">SUM(S24:S26)</f>
        <v>0</v>
      </c>
      <c r="T28" s="43" t="n">
        <f aca="false">SUM(T24:T26)</f>
        <v>-3299.751</v>
      </c>
      <c r="U28" s="43" t="n">
        <f aca="false">SUM(U24:U26)</f>
        <v>-1544</v>
      </c>
      <c r="V28" s="44" t="n">
        <f aca="false">SUM(V24:V26)</f>
        <v>-57291</v>
      </c>
      <c r="W28" s="23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</row>
    <row r="29" customFormat="false" ht="3" hidden="false" customHeight="true" outlineLevel="0" collapsed="false">
      <c r="A29" s="46"/>
      <c r="B29" s="47"/>
      <c r="C29" s="48"/>
      <c r="D29" s="49"/>
      <c r="E29" s="50"/>
      <c r="F29" s="51"/>
      <c r="G29" s="52"/>
      <c r="H29" s="53"/>
      <c r="I29" s="53"/>
      <c r="J29" s="46"/>
      <c r="K29" s="53"/>
      <c r="L29" s="52"/>
      <c r="M29" s="53"/>
      <c r="N29" s="53"/>
      <c r="O29" s="46"/>
      <c r="P29" s="54"/>
      <c r="Q29" s="52"/>
      <c r="R29" s="53"/>
      <c r="S29" s="53"/>
      <c r="T29" s="53"/>
      <c r="U29" s="53"/>
      <c r="V29" s="55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4"/>
      <c r="DT29" s="54"/>
      <c r="DU29" s="54"/>
      <c r="DV29" s="54"/>
      <c r="DW29" s="54"/>
      <c r="DX29" s="54"/>
      <c r="DY29" s="54"/>
      <c r="DZ29" s="54"/>
      <c r="EA29" s="54"/>
      <c r="EB29" s="54"/>
      <c r="EC29" s="54"/>
      <c r="ED29" s="54"/>
      <c r="EE29" s="54"/>
      <c r="EF29" s="54"/>
      <c r="EG29" s="54"/>
      <c r="EH29" s="54"/>
      <c r="EI29" s="54"/>
      <c r="EJ29" s="54"/>
      <c r="EK29" s="54"/>
      <c r="EL29" s="54"/>
      <c r="EM29" s="54"/>
      <c r="EN29" s="54"/>
      <c r="EO29" s="54"/>
      <c r="EP29" s="54"/>
      <c r="EQ29" s="54"/>
      <c r="ER29" s="54"/>
      <c r="ES29" s="54"/>
      <c r="ET29" s="54"/>
      <c r="EU29" s="54"/>
      <c r="EV29" s="54"/>
      <c r="EW29" s="54"/>
      <c r="EX29" s="54"/>
      <c r="EY29" s="54"/>
      <c r="EZ29" s="54"/>
      <c r="FA29" s="54"/>
      <c r="FB29" s="54"/>
      <c r="FC29" s="54"/>
      <c r="FD29" s="54"/>
      <c r="FE29" s="54"/>
      <c r="FF29" s="54"/>
      <c r="FG29" s="54"/>
      <c r="FH29" s="54"/>
      <c r="FI29" s="54"/>
      <c r="FJ29" s="54"/>
      <c r="FK29" s="54"/>
      <c r="FL29" s="54"/>
      <c r="FM29" s="54"/>
      <c r="FN29" s="54"/>
      <c r="FO29" s="54"/>
      <c r="FP29" s="54"/>
      <c r="FQ29" s="54"/>
      <c r="FR29" s="54"/>
      <c r="FS29" s="54"/>
      <c r="FT29" s="54"/>
      <c r="FU29" s="54"/>
      <c r="FV29" s="54"/>
      <c r="FW29" s="54"/>
      <c r="FX29" s="54"/>
      <c r="FY29" s="54"/>
      <c r="FZ29" s="54"/>
      <c r="GA29" s="54"/>
      <c r="GB29" s="54"/>
      <c r="GC29" s="54"/>
      <c r="GD29" s="54"/>
      <c r="GE29" s="54"/>
      <c r="GF29" s="54"/>
      <c r="GG29" s="54"/>
      <c r="GH29" s="54"/>
      <c r="GI29" s="54"/>
      <c r="GJ29" s="54"/>
      <c r="GK29" s="54"/>
      <c r="GL29" s="54"/>
      <c r="GM29" s="54"/>
      <c r="GN29" s="54"/>
      <c r="GO29" s="54"/>
      <c r="GP29" s="54"/>
      <c r="GQ29" s="54"/>
      <c r="GR29" s="54"/>
      <c r="GS29" s="54"/>
      <c r="GT29" s="54"/>
      <c r="GU29" s="54"/>
      <c r="GV29" s="54"/>
      <c r="GW29" s="54"/>
      <c r="GX29" s="54"/>
      <c r="GY29" s="54"/>
      <c r="GZ29" s="54"/>
      <c r="HA29" s="54"/>
      <c r="HB29" s="54"/>
      <c r="HC29" s="54"/>
      <c r="HD29" s="54"/>
      <c r="HE29" s="54"/>
      <c r="HF29" s="54"/>
      <c r="HG29" s="54"/>
      <c r="HH29" s="54"/>
      <c r="HI29" s="54"/>
      <c r="HJ29" s="54"/>
      <c r="HK29" s="54"/>
      <c r="HL29" s="54"/>
      <c r="HM29" s="54"/>
      <c r="HN29" s="54"/>
      <c r="HO29" s="54"/>
      <c r="HP29" s="54"/>
      <c r="HQ29" s="54"/>
      <c r="HR29" s="54"/>
      <c r="HS29" s="54"/>
      <c r="HT29" s="54"/>
      <c r="HU29" s="54"/>
      <c r="HV29" s="54"/>
      <c r="HW29" s="54"/>
      <c r="HX29" s="54"/>
      <c r="HY29" s="54"/>
      <c r="HZ29" s="54"/>
      <c r="IA29" s="54"/>
      <c r="IB29" s="54"/>
      <c r="IC29" s="54"/>
      <c r="ID29" s="54"/>
      <c r="IE29" s="54"/>
      <c r="IF29" s="54"/>
      <c r="IG29" s="54"/>
      <c r="IH29" s="54"/>
      <c r="II29" s="54"/>
      <c r="IJ29" s="54"/>
      <c r="IK29" s="54"/>
      <c r="IL29" s="54"/>
      <c r="IM29" s="54"/>
      <c r="IN29" s="54"/>
      <c r="IO29" s="54"/>
      <c r="IP29" s="54"/>
      <c r="IQ29" s="54"/>
      <c r="IR29" s="54"/>
      <c r="IS29" s="54"/>
      <c r="IT29" s="54"/>
      <c r="IU29" s="54"/>
      <c r="IV29" s="54"/>
      <c r="IW29" s="54"/>
    </row>
    <row r="30" customFormat="false" ht="13.5" hidden="true" customHeight="false" outlineLevel="0" collapsed="false">
      <c r="A30" s="56"/>
      <c r="C30" s="57"/>
      <c r="D30" s="51"/>
      <c r="E30" s="56" t="s">
        <v>37</v>
      </c>
      <c r="F30" s="51"/>
      <c r="G30" s="58" t="n">
        <f aca="false">+'GM-WklyChnge'!C34</f>
        <v>0</v>
      </c>
    </row>
    <row r="31" customFormat="false" ht="6" hidden="false" customHeight="true" outlineLevel="0" collapsed="false">
      <c r="C31" s="51"/>
      <c r="D31" s="51"/>
      <c r="E31" s="51"/>
      <c r="F31" s="51"/>
    </row>
    <row r="32" customFormat="false" ht="12.75" hidden="false" customHeight="false" outlineLevel="0" collapsed="false">
      <c r="A32" s="59" t="s">
        <v>38</v>
      </c>
      <c r="C32" s="51"/>
      <c r="D32" s="51"/>
      <c r="E32" s="51"/>
      <c r="F32" s="51"/>
      <c r="M32" s="30"/>
    </row>
    <row r="33" customFormat="false" ht="12.75" hidden="false" customHeight="false" outlineLevel="0" collapsed="false">
      <c r="C33" s="51"/>
      <c r="D33" s="51"/>
      <c r="E33" s="51"/>
      <c r="F33" s="51"/>
      <c r="G33" s="30"/>
    </row>
    <row r="34" customFormat="false" ht="12.75" hidden="false" customHeight="false" outlineLevel="0" collapsed="false">
      <c r="C34" s="51"/>
      <c r="D34" s="51"/>
      <c r="E34" s="51"/>
      <c r="F34" s="51"/>
      <c r="V34" s="30"/>
    </row>
    <row r="35" customFormat="false" ht="12.75" hidden="false" customHeight="false" outlineLevel="0" collapsed="false">
      <c r="C35" s="51"/>
      <c r="D35" s="51"/>
      <c r="E35" s="51"/>
      <c r="F35" s="51"/>
    </row>
    <row r="36" customFormat="false" ht="12.75" hidden="false" customHeight="false" outlineLevel="0" collapsed="false">
      <c r="C36" s="51"/>
      <c r="D36" s="51"/>
      <c r="E36" s="51"/>
      <c r="F36" s="51"/>
    </row>
    <row r="37" customFormat="false" ht="12.75" hidden="false" customHeight="false" outlineLevel="0" collapsed="false">
      <c r="C37" s="51"/>
      <c r="D37" s="51"/>
      <c r="E37" s="51"/>
      <c r="F37" s="51"/>
    </row>
    <row r="38" customFormat="false" ht="12.75" hidden="false" customHeight="false" outlineLevel="0" collapsed="false">
      <c r="C38" s="51"/>
      <c r="D38" s="51"/>
      <c r="E38" s="51"/>
      <c r="F38" s="51"/>
    </row>
    <row r="39" customFormat="false" ht="12.75" hidden="false" customHeight="false" outlineLevel="0" collapsed="false">
      <c r="C39" s="51"/>
      <c r="D39" s="51"/>
      <c r="E39" s="51"/>
      <c r="F39" s="51"/>
    </row>
    <row r="40" customFormat="false" ht="12.75" hidden="false" customHeight="false" outlineLevel="0" collapsed="false">
      <c r="C40" s="51"/>
      <c r="D40" s="51"/>
      <c r="E40" s="51"/>
    </row>
    <row r="41" customFormat="false" ht="12.75" hidden="false" customHeight="false" outlineLevel="0" collapsed="false">
      <c r="C41" s="51"/>
      <c r="D41" s="51"/>
      <c r="E41" s="51"/>
    </row>
    <row r="42" customFormat="false" ht="12.75" hidden="false" customHeight="false" outlineLevel="0" collapsed="false">
      <c r="C42" s="51"/>
      <c r="D42" s="51"/>
      <c r="E42" s="51"/>
    </row>
    <row r="43" customFormat="false" ht="12.75" hidden="false" customHeight="false" outlineLevel="0" collapsed="false">
      <c r="C43" s="51"/>
      <c r="D43" s="51"/>
      <c r="E43" s="51"/>
    </row>
    <row r="44" customFormat="false" ht="12.75" hidden="false" customHeight="false" outlineLevel="0" collapsed="false">
      <c r="C44" s="51"/>
      <c r="D44" s="51"/>
      <c r="E44" s="51"/>
    </row>
    <row r="45" customFormat="false" ht="12.75" hidden="false" customHeight="false" outlineLevel="0" collapsed="false">
      <c r="C45" s="51"/>
      <c r="D45" s="51"/>
      <c r="E45" s="51"/>
    </row>
    <row r="46" customFormat="false" ht="12.75" hidden="true" customHeight="false" outlineLevel="0" collapsed="false">
      <c r="C46" s="51"/>
      <c r="D46" s="51"/>
      <c r="E46" s="51"/>
      <c r="F46" s="51"/>
    </row>
    <row r="47" customFormat="false" ht="12.75" hidden="true" customHeight="false" outlineLevel="0" collapsed="false">
      <c r="A47" s="51"/>
    </row>
    <row r="48" customFormat="false" ht="12.75" hidden="true" customHeight="false" outlineLevel="0" collapsed="false">
      <c r="A48" s="51"/>
    </row>
    <row r="49" customFormat="false" ht="12.75" hidden="true" customHeight="false" outlineLevel="0" collapsed="false">
      <c r="A49" s="51"/>
    </row>
    <row r="50" customFormat="false" ht="12.75" hidden="true" customHeight="false" outlineLevel="0" collapsed="false">
      <c r="A50" s="51"/>
    </row>
    <row r="51" customFormat="false" ht="12.75" hidden="true" customHeight="false" outlineLevel="0" collapsed="false">
      <c r="A51" s="51"/>
    </row>
    <row r="52" customFormat="false" ht="12.75" hidden="true" customHeight="false" outlineLevel="0" collapsed="false">
      <c r="A52" s="51"/>
    </row>
    <row r="53" customFormat="false" ht="12.75" hidden="true" customHeight="false" outlineLevel="0" collapsed="false">
      <c r="C53" s="51"/>
      <c r="D53" s="51"/>
      <c r="E53" s="51"/>
      <c r="F53" s="51"/>
    </row>
    <row r="54" customFormat="false" ht="12.75" hidden="true" customHeight="false" outlineLevel="0" collapsed="false">
      <c r="C54" s="51"/>
      <c r="D54" s="51"/>
      <c r="E54" s="51"/>
      <c r="F54" s="51"/>
    </row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0.85"/>
    <col collapsed="false" customWidth="true" hidden="false" outlineLevel="0" max="5" min="3" style="1" width="8.7"/>
    <col collapsed="false" customWidth="true" hidden="false" outlineLevel="0" max="6" min="6" style="1" width="0.85"/>
    <col collapsed="false" customWidth="true" hidden="false" outlineLevel="0" max="9" min="7" style="1" width="8.7"/>
    <col collapsed="false" customWidth="true" hidden="false" outlineLevel="0" max="10" min="10" style="1" width="0.85"/>
    <col collapsed="false" customWidth="true" hidden="false" outlineLevel="0" max="13" min="11" style="1" width="8.7"/>
    <col collapsed="false" customWidth="true" hidden="false" outlineLevel="0" max="14" min="14" style="1" width="0.85"/>
    <col collapsed="false" customWidth="true" hidden="false" outlineLevel="0" max="15" min="15" style="1" width="8.7"/>
    <col collapsed="false" customWidth="true" hidden="false" outlineLevel="0" max="19" min="16" style="1" width="7.7"/>
    <col collapsed="false" customWidth="true" hidden="false" outlineLevel="0" max="21" min="20" style="1" width="8.7"/>
    <col collapsed="false" customWidth="true" hidden="false" outlineLevel="0" max="22" min="22" style="1" width="0.85"/>
    <col collapsed="false" customWidth="false" hidden="false" outlineLevel="0" max="257" min="23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60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  <c r="IR1" s="61"/>
      <c r="IS1" s="61"/>
      <c r="IT1" s="61"/>
      <c r="IU1" s="61"/>
      <c r="IV1" s="61"/>
      <c r="IW1" s="61"/>
    </row>
    <row r="2" customFormat="false" ht="29.25" hidden="false" customHeight="true" outlineLevel="0" collapsed="false">
      <c r="A2" s="62" t="s">
        <v>39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 t="s">
        <v>40</v>
      </c>
      <c r="N2" s="63"/>
      <c r="O2" s="63"/>
      <c r="P2" s="63"/>
      <c r="Q2" s="63"/>
      <c r="R2" s="63"/>
      <c r="S2" s="63"/>
      <c r="T2" s="63"/>
      <c r="U2" s="65"/>
      <c r="V2" s="66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67" t="s">
        <v>41</v>
      </c>
      <c r="N3" s="0"/>
      <c r="O3" s="0"/>
      <c r="P3" s="0"/>
      <c r="Q3" s="0"/>
      <c r="R3" s="0"/>
      <c r="S3" s="0"/>
      <c r="T3" s="0"/>
      <c r="U3" s="61"/>
      <c r="V3" s="66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  <c r="IU3" s="61"/>
      <c r="IV3" s="61"/>
      <c r="IW3" s="61"/>
    </row>
    <row r="4" customFormat="false" ht="1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68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  <c r="IU4" s="61"/>
      <c r="IV4" s="61"/>
      <c r="IW4" s="61"/>
    </row>
    <row r="5" customFormat="false" ht="18" hidden="false" customHeight="true" outlineLevel="0" collapsed="false">
      <c r="A5" s="69"/>
      <c r="B5" s="70"/>
      <c r="C5" s="71" t="s">
        <v>14</v>
      </c>
      <c r="D5" s="71"/>
      <c r="E5" s="71"/>
      <c r="F5" s="72"/>
      <c r="G5" s="71" t="s">
        <v>42</v>
      </c>
      <c r="H5" s="71"/>
      <c r="I5" s="71"/>
      <c r="J5" s="73"/>
      <c r="K5" s="71" t="s">
        <v>43</v>
      </c>
      <c r="L5" s="71"/>
      <c r="M5" s="71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/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4"/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  <c r="IU5" s="74"/>
      <c r="IV5" s="74"/>
      <c r="IW5" s="74"/>
    </row>
    <row r="6" customFormat="false" ht="18.75" hidden="false" customHeight="true" outlineLevel="0" collapsed="false">
      <c r="A6" s="75" t="s">
        <v>13</v>
      </c>
      <c r="B6" s="76"/>
      <c r="C6" s="77" t="s">
        <v>5</v>
      </c>
      <c r="D6" s="78" t="s">
        <v>2</v>
      </c>
      <c r="E6" s="79" t="s">
        <v>44</v>
      </c>
      <c r="F6" s="80"/>
      <c r="G6" s="77" t="s">
        <v>7</v>
      </c>
      <c r="H6" s="78" t="s">
        <v>2</v>
      </c>
      <c r="I6" s="79" t="s">
        <v>44</v>
      </c>
      <c r="J6" s="80"/>
      <c r="K6" s="77" t="s">
        <v>7</v>
      </c>
      <c r="L6" s="78" t="s">
        <v>2</v>
      </c>
      <c r="M6" s="79" t="s">
        <v>44</v>
      </c>
    </row>
    <row r="7" customFormat="false" ht="12" hidden="false" customHeight="true" outlineLevel="0" collapsed="false">
      <c r="A7" s="81"/>
      <c r="B7" s="76"/>
      <c r="C7" s="82"/>
      <c r="D7" s="47"/>
      <c r="E7" s="83"/>
      <c r="F7" s="84"/>
      <c r="G7" s="82"/>
      <c r="H7" s="47"/>
      <c r="I7" s="83"/>
      <c r="J7" s="84"/>
      <c r="K7" s="82"/>
      <c r="L7" s="47"/>
      <c r="M7" s="83"/>
    </row>
    <row r="8" customFormat="false" ht="13.5" hidden="false" customHeight="true" outlineLevel="0" collapsed="false">
      <c r="A8" s="85" t="s">
        <v>20</v>
      </c>
      <c r="B8" s="86"/>
      <c r="C8" s="87" t="n">
        <v>3959</v>
      </c>
      <c r="D8" s="88" t="n">
        <v>20000</v>
      </c>
      <c r="E8" s="89" t="n">
        <v>-16041</v>
      </c>
      <c r="F8" s="90"/>
      <c r="G8" s="87" t="n">
        <v>15921</v>
      </c>
      <c r="H8" s="88" t="n">
        <v>14096</v>
      </c>
      <c r="I8" s="89" t="n">
        <v>-1825</v>
      </c>
      <c r="J8" s="90"/>
      <c r="K8" s="87" t="n">
        <v>-11962</v>
      </c>
      <c r="L8" s="88" t="n">
        <v>5904</v>
      </c>
      <c r="M8" s="89" t="n">
        <v>-17866</v>
      </c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13.5" hidden="false" customHeight="true" outlineLevel="0" collapsed="false">
      <c r="A9" s="85" t="s">
        <v>21</v>
      </c>
      <c r="B9" s="86"/>
      <c r="C9" s="87" t="n">
        <v>-4439.766</v>
      </c>
      <c r="D9" s="88" t="n">
        <v>12747</v>
      </c>
      <c r="E9" s="89" t="n">
        <v>-17186.766</v>
      </c>
      <c r="F9" s="90"/>
      <c r="G9" s="87" t="n">
        <v>6632.292</v>
      </c>
      <c r="H9" s="88" t="n">
        <v>4881.7</v>
      </c>
      <c r="I9" s="89" t="n">
        <v>-1750.592</v>
      </c>
      <c r="J9" s="90"/>
      <c r="K9" s="87" t="n">
        <v>-11072.058</v>
      </c>
      <c r="L9" s="88" t="n">
        <v>7865.3</v>
      </c>
      <c r="M9" s="89" t="n">
        <v>-18937.358</v>
      </c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</row>
    <row r="10" customFormat="false" ht="13.5" hidden="false" customHeight="true" outlineLevel="0" collapsed="false">
      <c r="A10" s="85" t="s">
        <v>22</v>
      </c>
      <c r="B10" s="86"/>
      <c r="C10" s="87" t="n">
        <v>2458</v>
      </c>
      <c r="D10" s="88" t="n">
        <v>750</v>
      </c>
      <c r="E10" s="89" t="n">
        <v>1708</v>
      </c>
      <c r="F10" s="90"/>
      <c r="G10" s="87" t="n">
        <v>415.01</v>
      </c>
      <c r="H10" s="88" t="n">
        <v>340.5</v>
      </c>
      <c r="I10" s="89" t="n">
        <v>-74.51</v>
      </c>
      <c r="J10" s="90"/>
      <c r="K10" s="87" t="n">
        <v>2042.99</v>
      </c>
      <c r="L10" s="88" t="n">
        <v>409.5</v>
      </c>
      <c r="M10" s="89" t="n">
        <v>1633.49</v>
      </c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13.5" hidden="false" customHeight="true" outlineLevel="0" collapsed="false">
      <c r="A11" s="85" t="s">
        <v>23</v>
      </c>
      <c r="B11" s="86"/>
      <c r="C11" s="87" t="n">
        <v>3238.305</v>
      </c>
      <c r="D11" s="88" t="n">
        <v>3215</v>
      </c>
      <c r="E11" s="89" t="n">
        <v>23.3049999999998</v>
      </c>
      <c r="F11" s="90"/>
      <c r="G11" s="87" t="n">
        <v>1655.8</v>
      </c>
      <c r="H11" s="88" t="n">
        <v>1655.8</v>
      </c>
      <c r="I11" s="89" t="n">
        <v>0</v>
      </c>
      <c r="J11" s="90"/>
      <c r="K11" s="87" t="n">
        <v>1582.505</v>
      </c>
      <c r="L11" s="88" t="n">
        <v>1559.2</v>
      </c>
      <c r="M11" s="89" t="n">
        <v>23.3049999999998</v>
      </c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</row>
    <row r="12" customFormat="false" ht="13.5" hidden="false" customHeight="true" outlineLevel="0" collapsed="false">
      <c r="A12" s="85" t="s">
        <v>24</v>
      </c>
      <c r="B12" s="86"/>
      <c r="C12" s="87" t="n">
        <v>0</v>
      </c>
      <c r="D12" s="88" t="n">
        <v>7712</v>
      </c>
      <c r="E12" s="89" t="n">
        <v>-7712</v>
      </c>
      <c r="F12" s="90"/>
      <c r="G12" s="87" t="n">
        <v>2028.2</v>
      </c>
      <c r="H12" s="88" t="n">
        <v>1618.2</v>
      </c>
      <c r="I12" s="89" t="n">
        <v>-410</v>
      </c>
      <c r="J12" s="90"/>
      <c r="K12" s="87" t="n">
        <v>-2028.2</v>
      </c>
      <c r="L12" s="88" t="n">
        <v>6093.8</v>
      </c>
      <c r="M12" s="89" t="n">
        <v>-8122</v>
      </c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</row>
    <row r="13" customFormat="false" ht="13.5" hidden="false" customHeight="true" outlineLevel="0" collapsed="false">
      <c r="A13" s="85" t="s">
        <v>25</v>
      </c>
      <c r="B13" s="86"/>
      <c r="C13" s="87" t="n">
        <v>15098.221</v>
      </c>
      <c r="D13" s="88" t="n">
        <v>8947</v>
      </c>
      <c r="E13" s="89" t="n">
        <v>6151.221</v>
      </c>
      <c r="F13" s="90"/>
      <c r="G13" s="87" t="n">
        <v>3693.043</v>
      </c>
      <c r="H13" s="88" t="n">
        <v>3377.4</v>
      </c>
      <c r="I13" s="89" t="n">
        <v>-315.643</v>
      </c>
      <c r="J13" s="90"/>
      <c r="K13" s="87" t="n">
        <v>11405.178</v>
      </c>
      <c r="L13" s="88" t="n">
        <v>5569.6</v>
      </c>
      <c r="M13" s="89" t="n">
        <v>5835.578</v>
      </c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</row>
    <row r="14" customFormat="false" ht="13.5" hidden="false" customHeight="true" outlineLevel="0" collapsed="false">
      <c r="A14" s="85" t="s">
        <v>26</v>
      </c>
      <c r="B14" s="86"/>
      <c r="C14" s="87" t="n">
        <v>0</v>
      </c>
      <c r="D14" s="88" t="n">
        <v>6786</v>
      </c>
      <c r="E14" s="89" t="n">
        <v>-6786</v>
      </c>
      <c r="F14" s="90"/>
      <c r="G14" s="87" t="n">
        <v>0</v>
      </c>
      <c r="H14" s="88" t="n">
        <v>0</v>
      </c>
      <c r="I14" s="89" t="n">
        <v>0</v>
      </c>
      <c r="J14" s="90"/>
      <c r="K14" s="87" t="n">
        <v>0</v>
      </c>
      <c r="L14" s="88" t="n">
        <v>6786</v>
      </c>
      <c r="M14" s="89" t="n">
        <v>-6786</v>
      </c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</row>
    <row r="15" customFormat="false" ht="13.5" hidden="false" customHeight="true" outlineLevel="0" collapsed="false">
      <c r="A15" s="85" t="s">
        <v>27</v>
      </c>
      <c r="B15" s="86"/>
      <c r="C15" s="87" t="n">
        <v>0</v>
      </c>
      <c r="D15" s="88" t="n">
        <v>0</v>
      </c>
      <c r="E15" s="89" t="n">
        <v>0</v>
      </c>
      <c r="F15" s="90"/>
      <c r="G15" s="87" t="n">
        <v>350</v>
      </c>
      <c r="H15" s="88" t="n">
        <v>0</v>
      </c>
      <c r="I15" s="89" t="n">
        <v>-350</v>
      </c>
      <c r="J15" s="90"/>
      <c r="K15" s="87" t="n">
        <v>-350</v>
      </c>
      <c r="L15" s="88" t="n">
        <v>0</v>
      </c>
      <c r="M15" s="89" t="n">
        <v>-350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</row>
    <row r="16" customFormat="false" ht="4.5" hidden="false" customHeight="true" outlineLevel="0" collapsed="false">
      <c r="A16" s="81"/>
      <c r="B16" s="76"/>
      <c r="C16" s="91"/>
      <c r="D16" s="92"/>
      <c r="E16" s="93"/>
      <c r="F16" s="94"/>
      <c r="G16" s="95"/>
      <c r="H16" s="92"/>
      <c r="I16" s="93"/>
      <c r="J16" s="94"/>
      <c r="K16" s="91"/>
      <c r="L16" s="92"/>
      <c r="M16" s="93"/>
    </row>
    <row r="17" customFormat="false" ht="16.5" hidden="false" customHeight="false" outlineLevel="0" collapsed="false">
      <c r="A17" s="96" t="s">
        <v>28</v>
      </c>
      <c r="B17" s="97"/>
      <c r="C17" s="98" t="n">
        <v>20313.76</v>
      </c>
      <c r="D17" s="99" t="n">
        <v>60157</v>
      </c>
      <c r="E17" s="100" t="n">
        <v>-39843.24</v>
      </c>
      <c r="F17" s="101" t="n">
        <v>0</v>
      </c>
      <c r="G17" s="98" t="n">
        <v>30695.345</v>
      </c>
      <c r="H17" s="99" t="n">
        <v>25969.6</v>
      </c>
      <c r="I17" s="100" t="n">
        <v>-4725.745</v>
      </c>
      <c r="J17" s="101"/>
      <c r="K17" s="98" t="n">
        <v>-10381.585</v>
      </c>
      <c r="L17" s="99" t="n">
        <v>34187.4</v>
      </c>
      <c r="M17" s="100" t="n">
        <v>-44568.985</v>
      </c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2"/>
      <c r="BG17" s="102"/>
      <c r="BH17" s="102"/>
      <c r="BI17" s="102"/>
      <c r="BJ17" s="102"/>
      <c r="BK17" s="102"/>
      <c r="BL17" s="102"/>
      <c r="BM17" s="102"/>
      <c r="BN17" s="102"/>
      <c r="BO17" s="102"/>
      <c r="BP17" s="102"/>
      <c r="BQ17" s="102"/>
      <c r="BR17" s="102"/>
      <c r="BS17" s="102"/>
      <c r="BT17" s="102"/>
      <c r="BU17" s="102"/>
      <c r="BV17" s="102"/>
      <c r="BW17" s="102"/>
      <c r="BX17" s="102"/>
      <c r="BY17" s="102"/>
      <c r="BZ17" s="102"/>
      <c r="CA17" s="102"/>
      <c r="CB17" s="102"/>
      <c r="CC17" s="102"/>
      <c r="CD17" s="102"/>
      <c r="CE17" s="102"/>
      <c r="CF17" s="102"/>
      <c r="CG17" s="102"/>
      <c r="CH17" s="102"/>
      <c r="CI17" s="102"/>
      <c r="CJ17" s="102"/>
      <c r="CK17" s="102"/>
      <c r="CL17" s="102"/>
      <c r="CM17" s="102"/>
      <c r="CN17" s="102"/>
      <c r="CO17" s="102"/>
      <c r="CP17" s="102"/>
      <c r="CQ17" s="102"/>
      <c r="CR17" s="102"/>
      <c r="CS17" s="102"/>
      <c r="CT17" s="102"/>
      <c r="CU17" s="102"/>
      <c r="CV17" s="102"/>
      <c r="CW17" s="102"/>
      <c r="CX17" s="102"/>
      <c r="CY17" s="102"/>
      <c r="CZ17" s="102"/>
      <c r="DA17" s="102"/>
      <c r="DB17" s="102"/>
      <c r="DC17" s="102"/>
      <c r="DD17" s="102"/>
      <c r="DE17" s="102"/>
      <c r="DF17" s="102"/>
      <c r="DG17" s="102"/>
      <c r="DH17" s="102"/>
      <c r="DI17" s="102"/>
      <c r="DJ17" s="102"/>
      <c r="DK17" s="102"/>
      <c r="DL17" s="102"/>
      <c r="DM17" s="102"/>
      <c r="DN17" s="102"/>
      <c r="DO17" s="102"/>
      <c r="DP17" s="102"/>
      <c r="DQ17" s="102"/>
      <c r="DR17" s="102"/>
      <c r="DS17" s="102"/>
      <c r="DT17" s="102"/>
      <c r="DU17" s="102"/>
      <c r="DV17" s="102"/>
      <c r="DW17" s="102"/>
      <c r="DX17" s="102"/>
      <c r="DY17" s="102"/>
      <c r="DZ17" s="102"/>
      <c r="EA17" s="102"/>
      <c r="EB17" s="102"/>
      <c r="EC17" s="102"/>
      <c r="ED17" s="102"/>
      <c r="EE17" s="102"/>
      <c r="EF17" s="102"/>
      <c r="EG17" s="102"/>
      <c r="EH17" s="102"/>
      <c r="EI17" s="102"/>
      <c r="EJ17" s="102"/>
      <c r="EK17" s="102"/>
      <c r="EL17" s="102"/>
      <c r="EM17" s="102"/>
      <c r="EN17" s="102"/>
      <c r="EO17" s="102"/>
      <c r="EP17" s="102"/>
      <c r="EQ17" s="102"/>
      <c r="ER17" s="102"/>
      <c r="ES17" s="102"/>
      <c r="ET17" s="102"/>
      <c r="EU17" s="102"/>
      <c r="EV17" s="102"/>
      <c r="EW17" s="102"/>
      <c r="EX17" s="102"/>
      <c r="EY17" s="102"/>
      <c r="EZ17" s="102"/>
      <c r="FA17" s="102"/>
      <c r="FB17" s="102"/>
      <c r="FC17" s="102"/>
      <c r="FD17" s="102"/>
      <c r="FE17" s="102"/>
      <c r="FF17" s="102"/>
      <c r="FG17" s="102"/>
      <c r="FH17" s="102"/>
      <c r="FI17" s="102"/>
      <c r="FJ17" s="102"/>
      <c r="FK17" s="102"/>
      <c r="FL17" s="102"/>
      <c r="FM17" s="102"/>
      <c r="FN17" s="102"/>
      <c r="FO17" s="102"/>
      <c r="FP17" s="102"/>
      <c r="FQ17" s="102"/>
      <c r="FR17" s="102"/>
      <c r="FS17" s="102"/>
      <c r="FT17" s="102"/>
      <c r="FU17" s="102"/>
      <c r="FV17" s="102"/>
      <c r="FW17" s="102"/>
      <c r="FX17" s="102"/>
      <c r="FY17" s="102"/>
      <c r="FZ17" s="102"/>
      <c r="GA17" s="102"/>
      <c r="GB17" s="102"/>
      <c r="GC17" s="102"/>
      <c r="GD17" s="102"/>
      <c r="GE17" s="102"/>
      <c r="GF17" s="102"/>
      <c r="GG17" s="102"/>
      <c r="GH17" s="102"/>
      <c r="GI17" s="102"/>
      <c r="GJ17" s="102"/>
      <c r="GK17" s="102"/>
      <c r="GL17" s="102"/>
      <c r="GM17" s="102"/>
      <c r="GN17" s="102"/>
      <c r="GO17" s="102"/>
      <c r="GP17" s="102"/>
      <c r="GQ17" s="102"/>
      <c r="GR17" s="102"/>
      <c r="GS17" s="102"/>
      <c r="GT17" s="102"/>
      <c r="GU17" s="102"/>
      <c r="GV17" s="102"/>
      <c r="GW17" s="102"/>
      <c r="GX17" s="102"/>
      <c r="GY17" s="102"/>
      <c r="GZ17" s="102"/>
      <c r="HA17" s="102"/>
      <c r="HB17" s="102"/>
      <c r="HC17" s="102"/>
      <c r="HD17" s="102"/>
      <c r="HE17" s="102"/>
      <c r="HF17" s="102"/>
      <c r="HG17" s="102"/>
      <c r="HH17" s="102"/>
      <c r="HI17" s="102"/>
      <c r="HJ17" s="102"/>
      <c r="HK17" s="102"/>
      <c r="HL17" s="102"/>
      <c r="HM17" s="102"/>
      <c r="HN17" s="102"/>
      <c r="HO17" s="102"/>
      <c r="HP17" s="102"/>
      <c r="HQ17" s="102"/>
      <c r="HR17" s="102"/>
      <c r="HS17" s="102"/>
      <c r="HT17" s="102"/>
      <c r="HU17" s="102"/>
      <c r="HV17" s="102"/>
      <c r="HW17" s="102"/>
      <c r="HX17" s="102"/>
      <c r="HY17" s="102"/>
      <c r="HZ17" s="102"/>
      <c r="IA17" s="102"/>
      <c r="IB17" s="102"/>
      <c r="IC17" s="102"/>
      <c r="ID17" s="102"/>
      <c r="IE17" s="102"/>
      <c r="IF17" s="102"/>
      <c r="IG17" s="102"/>
      <c r="IH17" s="102"/>
      <c r="II17" s="102"/>
      <c r="IJ17" s="102"/>
      <c r="IK17" s="102"/>
      <c r="IL17" s="102"/>
      <c r="IM17" s="102"/>
      <c r="IN17" s="102"/>
      <c r="IO17" s="102"/>
      <c r="IP17" s="102"/>
      <c r="IQ17" s="102"/>
      <c r="IR17" s="102"/>
      <c r="IS17" s="102"/>
      <c r="IT17" s="102"/>
      <c r="IU17" s="102"/>
      <c r="IV17" s="102"/>
      <c r="IW17" s="102"/>
    </row>
    <row r="18" customFormat="false" ht="4.5" hidden="false" customHeight="true" outlineLevel="0" collapsed="false">
      <c r="A18" s="81"/>
      <c r="B18" s="76"/>
      <c r="C18" s="91"/>
      <c r="D18" s="92"/>
      <c r="E18" s="93"/>
      <c r="F18" s="94"/>
      <c r="G18" s="95"/>
      <c r="H18" s="92"/>
      <c r="I18" s="93"/>
      <c r="J18" s="94"/>
      <c r="K18" s="91"/>
      <c r="L18" s="92"/>
      <c r="M18" s="93"/>
    </row>
    <row r="19" customFormat="false" ht="13.5" hidden="false" customHeight="true" outlineLevel="0" collapsed="false">
      <c r="A19" s="85" t="s">
        <v>30</v>
      </c>
      <c r="B19" s="86"/>
      <c r="C19" s="87" t="n">
        <v>-516.832</v>
      </c>
      <c r="D19" s="88" t="n">
        <v>-538.419</v>
      </c>
      <c r="E19" s="89" t="n">
        <v>21.587</v>
      </c>
      <c r="F19" s="90"/>
      <c r="G19" s="87" t="n">
        <v>0</v>
      </c>
      <c r="H19" s="88" t="n">
        <v>0</v>
      </c>
      <c r="I19" s="89" t="n">
        <v>0</v>
      </c>
      <c r="J19" s="90"/>
      <c r="K19" s="87" t="n">
        <v>-516.832</v>
      </c>
      <c r="L19" s="88" t="n">
        <v>-538.419</v>
      </c>
      <c r="M19" s="89" t="n">
        <v>21.587</v>
      </c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</row>
    <row r="20" customFormat="false" ht="13.5" hidden="false" customHeight="true" outlineLevel="0" collapsed="false">
      <c r="A20" s="85" t="s">
        <v>31</v>
      </c>
      <c r="B20" s="86"/>
      <c r="C20" s="87" t="n">
        <v>0</v>
      </c>
      <c r="D20" s="88" t="n">
        <v>0</v>
      </c>
      <c r="E20" s="89" t="n">
        <v>0</v>
      </c>
      <c r="F20" s="90"/>
      <c r="G20" s="87" t="n">
        <v>-665</v>
      </c>
      <c r="H20" s="88" t="n">
        <v>-783</v>
      </c>
      <c r="I20" s="89" t="n">
        <v>-118</v>
      </c>
      <c r="J20" s="90"/>
      <c r="K20" s="87" t="n">
        <v>665</v>
      </c>
      <c r="L20" s="88" t="n">
        <v>783</v>
      </c>
      <c r="M20" s="89" t="n">
        <v>-118</v>
      </c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</row>
    <row r="21" customFormat="false" ht="4.5" hidden="false" customHeight="true" outlineLevel="0" collapsed="false">
      <c r="A21" s="81"/>
      <c r="B21" s="76"/>
      <c r="C21" s="91"/>
      <c r="D21" s="92"/>
      <c r="E21" s="93"/>
      <c r="F21" s="94"/>
      <c r="G21" s="95"/>
      <c r="H21" s="92"/>
      <c r="I21" s="93"/>
      <c r="J21" s="94"/>
      <c r="K21" s="91"/>
      <c r="L21" s="92"/>
      <c r="M21" s="93"/>
    </row>
    <row r="22" customFormat="false" ht="16.5" hidden="false" customHeight="false" outlineLevel="0" collapsed="false">
      <c r="A22" s="96" t="s">
        <v>32</v>
      </c>
      <c r="B22" s="97"/>
      <c r="C22" s="98" t="n">
        <v>19796.928</v>
      </c>
      <c r="D22" s="99" t="n">
        <v>59618.581</v>
      </c>
      <c r="E22" s="103" t="n">
        <v>-39821.653</v>
      </c>
      <c r="F22" s="101"/>
      <c r="G22" s="98" t="n">
        <v>30030.345</v>
      </c>
      <c r="H22" s="99" t="n">
        <v>25186.6</v>
      </c>
      <c r="I22" s="103" t="n">
        <v>-4843.745</v>
      </c>
      <c r="J22" s="101"/>
      <c r="K22" s="98" t="n">
        <v>-10233.417</v>
      </c>
      <c r="L22" s="99" t="n">
        <v>34431.981</v>
      </c>
      <c r="M22" s="103" t="n">
        <v>-44665.398</v>
      </c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102"/>
      <c r="BE22" s="102"/>
      <c r="BF22" s="102"/>
      <c r="BG22" s="102"/>
      <c r="BH22" s="102"/>
      <c r="BI22" s="102"/>
      <c r="BJ22" s="102"/>
      <c r="BK22" s="102"/>
      <c r="BL22" s="102"/>
      <c r="BM22" s="102"/>
      <c r="BN22" s="102"/>
      <c r="BO22" s="102"/>
      <c r="BP22" s="102"/>
      <c r="BQ22" s="102"/>
      <c r="BR22" s="102"/>
      <c r="BS22" s="102"/>
      <c r="BT22" s="102"/>
      <c r="BU22" s="102"/>
      <c r="BV22" s="102"/>
      <c r="BW22" s="102"/>
      <c r="BX22" s="102"/>
      <c r="BY22" s="102"/>
      <c r="BZ22" s="102"/>
      <c r="CA22" s="102"/>
      <c r="CB22" s="102"/>
      <c r="CC22" s="102"/>
      <c r="CD22" s="102"/>
      <c r="CE22" s="102"/>
      <c r="CF22" s="102"/>
      <c r="CG22" s="102"/>
      <c r="CH22" s="102"/>
      <c r="CI22" s="102"/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2"/>
      <c r="DN22" s="102"/>
      <c r="DO22" s="102"/>
      <c r="DP22" s="102"/>
      <c r="DQ22" s="102"/>
      <c r="DR22" s="102"/>
      <c r="DS22" s="102"/>
      <c r="DT22" s="102"/>
      <c r="DU22" s="102"/>
      <c r="DV22" s="102"/>
      <c r="DW22" s="102"/>
      <c r="DX22" s="102"/>
      <c r="DY22" s="102"/>
      <c r="DZ22" s="102"/>
      <c r="EA22" s="102"/>
      <c r="EB22" s="102"/>
      <c r="EC22" s="102"/>
      <c r="ED22" s="102"/>
      <c r="EE22" s="102"/>
      <c r="EF22" s="102"/>
      <c r="EG22" s="102"/>
      <c r="EH22" s="102"/>
      <c r="EI22" s="102"/>
      <c r="EJ22" s="102"/>
      <c r="EK22" s="102"/>
      <c r="EL22" s="102"/>
      <c r="EM22" s="102"/>
      <c r="EN22" s="102"/>
      <c r="EO22" s="102"/>
      <c r="EP22" s="102"/>
      <c r="EQ22" s="102"/>
      <c r="ER22" s="102"/>
      <c r="ES22" s="102"/>
      <c r="ET22" s="102"/>
      <c r="EU22" s="102"/>
      <c r="EV22" s="102"/>
      <c r="EW22" s="102"/>
      <c r="EX22" s="102"/>
      <c r="EY22" s="102"/>
      <c r="EZ22" s="102"/>
      <c r="FA22" s="102"/>
      <c r="FB22" s="102"/>
      <c r="FC22" s="102"/>
      <c r="FD22" s="102"/>
      <c r="FE22" s="102"/>
      <c r="FF22" s="102"/>
      <c r="FG22" s="102"/>
      <c r="FH22" s="102"/>
      <c r="FI22" s="102"/>
      <c r="FJ22" s="102"/>
      <c r="FK22" s="102"/>
      <c r="FL22" s="102"/>
      <c r="FM22" s="102"/>
      <c r="FN22" s="102"/>
      <c r="FO22" s="102"/>
      <c r="FP22" s="102"/>
      <c r="FQ22" s="102"/>
      <c r="FR22" s="102"/>
      <c r="FS22" s="102"/>
      <c r="FT22" s="102"/>
      <c r="FU22" s="102"/>
      <c r="FV22" s="102"/>
      <c r="FW22" s="102"/>
      <c r="FX22" s="102"/>
      <c r="FY22" s="102"/>
      <c r="FZ22" s="102"/>
      <c r="GA22" s="102"/>
      <c r="GB22" s="102"/>
      <c r="GC22" s="102"/>
      <c r="GD22" s="102"/>
      <c r="GE22" s="102"/>
      <c r="GF22" s="102"/>
      <c r="GG22" s="102"/>
      <c r="GH22" s="102"/>
      <c r="GI22" s="102"/>
      <c r="GJ22" s="102"/>
      <c r="GK22" s="102"/>
      <c r="GL22" s="102"/>
      <c r="GM22" s="102"/>
      <c r="GN22" s="102"/>
      <c r="GO22" s="102"/>
      <c r="GP22" s="102"/>
      <c r="GQ22" s="102"/>
      <c r="GR22" s="102"/>
      <c r="GS22" s="102"/>
      <c r="GT22" s="102"/>
      <c r="GU22" s="102"/>
      <c r="GV22" s="102"/>
      <c r="GW22" s="102"/>
      <c r="GX22" s="102"/>
      <c r="GY22" s="102"/>
      <c r="GZ22" s="102"/>
      <c r="HA22" s="102"/>
      <c r="HB22" s="102"/>
      <c r="HC22" s="102"/>
      <c r="HD22" s="102"/>
      <c r="HE22" s="102"/>
      <c r="HF22" s="102"/>
      <c r="HG22" s="102"/>
      <c r="HH22" s="102"/>
      <c r="HI22" s="102"/>
      <c r="HJ22" s="102"/>
      <c r="HK22" s="102"/>
      <c r="HL22" s="102"/>
      <c r="HM22" s="102"/>
      <c r="HN22" s="102"/>
      <c r="HO22" s="102"/>
      <c r="HP22" s="102"/>
      <c r="HQ22" s="102"/>
      <c r="HR22" s="102"/>
      <c r="HS22" s="102"/>
      <c r="HT22" s="102"/>
      <c r="HU22" s="102"/>
      <c r="HV22" s="102"/>
      <c r="HW22" s="102"/>
      <c r="HX22" s="102"/>
      <c r="HY22" s="102"/>
      <c r="HZ22" s="102"/>
      <c r="IA22" s="102"/>
      <c r="IB22" s="102"/>
      <c r="IC22" s="102"/>
      <c r="ID22" s="102"/>
      <c r="IE22" s="102"/>
      <c r="IF22" s="102"/>
      <c r="IG22" s="102"/>
      <c r="IH22" s="102"/>
      <c r="II22" s="102"/>
      <c r="IJ22" s="102"/>
      <c r="IK22" s="102"/>
      <c r="IL22" s="102"/>
      <c r="IM22" s="102"/>
      <c r="IN22" s="102"/>
      <c r="IO22" s="102"/>
      <c r="IP22" s="102"/>
      <c r="IQ22" s="102"/>
      <c r="IR22" s="102"/>
      <c r="IS22" s="102"/>
      <c r="IT22" s="102"/>
      <c r="IU22" s="102"/>
      <c r="IV22" s="102"/>
      <c r="IW22" s="102"/>
    </row>
    <row r="23" customFormat="false" ht="4.5" hidden="false" customHeight="true" outlineLevel="0" collapsed="false">
      <c r="A23" s="81"/>
      <c r="B23" s="76"/>
      <c r="C23" s="87"/>
      <c r="D23" s="88"/>
      <c r="E23" s="89"/>
      <c r="F23" s="90"/>
      <c r="G23" s="104"/>
      <c r="H23" s="88"/>
      <c r="I23" s="89"/>
      <c r="J23" s="90"/>
      <c r="K23" s="87"/>
      <c r="L23" s="88"/>
      <c r="M23" s="89"/>
    </row>
    <row r="24" customFormat="false" ht="13.5" hidden="false" customHeight="true" outlineLevel="0" collapsed="false">
      <c r="A24" s="85" t="s">
        <v>35</v>
      </c>
      <c r="B24" s="86"/>
      <c r="C24" s="87" t="n">
        <v>0</v>
      </c>
      <c r="D24" s="88" t="n">
        <v>0</v>
      </c>
      <c r="E24" s="89" t="n">
        <v>0</v>
      </c>
      <c r="F24" s="90"/>
      <c r="G24" s="87" t="n">
        <v>-1336</v>
      </c>
      <c r="H24" s="88" t="n">
        <v>-1336</v>
      </c>
      <c r="I24" s="89" t="n">
        <v>0</v>
      </c>
      <c r="J24" s="90"/>
      <c r="K24" s="87" t="n">
        <v>1336</v>
      </c>
      <c r="L24" s="88" t="n">
        <v>1336</v>
      </c>
      <c r="M24" s="89" t="n">
        <v>0</v>
      </c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</row>
    <row r="25" customFormat="false" ht="4.5" hidden="false" customHeight="true" outlineLevel="0" collapsed="false">
      <c r="A25" s="81"/>
      <c r="B25" s="76"/>
      <c r="C25" s="87"/>
      <c r="D25" s="88"/>
      <c r="E25" s="89"/>
      <c r="F25" s="90"/>
      <c r="G25" s="104"/>
      <c r="H25" s="88"/>
      <c r="I25" s="89"/>
      <c r="J25" s="90"/>
      <c r="K25" s="87"/>
      <c r="L25" s="88"/>
      <c r="M25" s="89"/>
    </row>
    <row r="26" customFormat="false" ht="17.25" hidden="false" customHeight="false" outlineLevel="0" collapsed="false">
      <c r="A26" s="105" t="s">
        <v>36</v>
      </c>
      <c r="B26" s="106"/>
      <c r="C26" s="107" t="n">
        <v>19796.928</v>
      </c>
      <c r="D26" s="108" t="n">
        <v>59618.581</v>
      </c>
      <c r="E26" s="109" t="n">
        <v>-39821.653</v>
      </c>
      <c r="F26" s="110"/>
      <c r="G26" s="107" t="n">
        <v>28694.345</v>
      </c>
      <c r="H26" s="108" t="n">
        <v>23850.6</v>
      </c>
      <c r="I26" s="109" t="n">
        <v>-4843.745</v>
      </c>
      <c r="J26" s="110"/>
      <c r="K26" s="107" t="n">
        <v>-8897.417</v>
      </c>
      <c r="L26" s="108" t="n">
        <v>35767.981</v>
      </c>
      <c r="M26" s="109" t="n">
        <v>-44665.398</v>
      </c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  <c r="BM26" s="102"/>
      <c r="BN26" s="102"/>
      <c r="BO26" s="102"/>
      <c r="BP26" s="102"/>
      <c r="BQ26" s="102"/>
      <c r="BR26" s="102"/>
      <c r="BS26" s="102"/>
      <c r="BT26" s="102"/>
      <c r="BU26" s="102"/>
      <c r="BV26" s="102"/>
      <c r="BW26" s="102"/>
      <c r="BX26" s="102"/>
      <c r="BY26" s="102"/>
      <c r="BZ26" s="102"/>
      <c r="CA26" s="102"/>
      <c r="CB26" s="102"/>
      <c r="CC26" s="102"/>
      <c r="CD26" s="102"/>
      <c r="CE26" s="102"/>
      <c r="CF26" s="102"/>
      <c r="CG26" s="102"/>
      <c r="CH26" s="102"/>
      <c r="CI26" s="102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2"/>
      <c r="DN26" s="102"/>
      <c r="DO26" s="102"/>
      <c r="DP26" s="102"/>
      <c r="DQ26" s="102"/>
      <c r="DR26" s="102"/>
      <c r="DS26" s="102"/>
      <c r="DT26" s="102"/>
      <c r="DU26" s="102"/>
      <c r="DV26" s="102"/>
      <c r="DW26" s="102"/>
      <c r="DX26" s="102"/>
      <c r="DY26" s="102"/>
      <c r="DZ26" s="102"/>
      <c r="EA26" s="102"/>
      <c r="EB26" s="102"/>
      <c r="EC26" s="102"/>
      <c r="ED26" s="102"/>
      <c r="EE26" s="102"/>
      <c r="EF26" s="102"/>
      <c r="EG26" s="102"/>
      <c r="EH26" s="102"/>
      <c r="EI26" s="102"/>
      <c r="EJ26" s="102"/>
      <c r="EK26" s="102"/>
      <c r="EL26" s="102"/>
      <c r="EM26" s="102"/>
      <c r="EN26" s="102"/>
      <c r="EO26" s="102"/>
      <c r="EP26" s="102"/>
      <c r="EQ26" s="102"/>
      <c r="ER26" s="102"/>
      <c r="ES26" s="102"/>
      <c r="ET26" s="102"/>
      <c r="EU26" s="102"/>
      <c r="EV26" s="102"/>
      <c r="EW26" s="102"/>
      <c r="EX26" s="102"/>
      <c r="EY26" s="102"/>
      <c r="EZ26" s="102"/>
      <c r="FA26" s="102"/>
      <c r="FB26" s="102"/>
      <c r="FC26" s="102"/>
      <c r="FD26" s="102"/>
      <c r="FE26" s="102"/>
      <c r="FF26" s="102"/>
      <c r="FG26" s="102"/>
      <c r="FH26" s="102"/>
      <c r="FI26" s="102"/>
      <c r="FJ26" s="102"/>
      <c r="FK26" s="102"/>
      <c r="FL26" s="102"/>
      <c r="FM26" s="102"/>
      <c r="FN26" s="102"/>
      <c r="FO26" s="102"/>
      <c r="FP26" s="102"/>
      <c r="FQ26" s="102"/>
      <c r="FR26" s="102"/>
      <c r="FS26" s="102"/>
      <c r="FT26" s="102"/>
      <c r="FU26" s="102"/>
      <c r="FV26" s="102"/>
      <c r="FW26" s="102"/>
      <c r="FX26" s="102"/>
      <c r="FY26" s="102"/>
      <c r="FZ26" s="102"/>
      <c r="GA26" s="102"/>
      <c r="GB26" s="102"/>
      <c r="GC26" s="102"/>
      <c r="GD26" s="102"/>
      <c r="GE26" s="102"/>
      <c r="GF26" s="102"/>
      <c r="GG26" s="102"/>
      <c r="GH26" s="102"/>
      <c r="GI26" s="102"/>
      <c r="GJ26" s="102"/>
      <c r="GK26" s="102"/>
      <c r="GL26" s="102"/>
      <c r="GM26" s="102"/>
      <c r="GN26" s="102"/>
      <c r="GO26" s="102"/>
      <c r="GP26" s="102"/>
      <c r="GQ26" s="102"/>
      <c r="GR26" s="102"/>
      <c r="GS26" s="102"/>
      <c r="GT26" s="102"/>
      <c r="GU26" s="102"/>
      <c r="GV26" s="102"/>
      <c r="GW26" s="102"/>
      <c r="GX26" s="102"/>
      <c r="GY26" s="102"/>
      <c r="GZ26" s="102"/>
      <c r="HA26" s="102"/>
      <c r="HB26" s="102"/>
      <c r="HC26" s="102"/>
      <c r="HD26" s="102"/>
      <c r="HE26" s="102"/>
      <c r="HF26" s="102"/>
      <c r="HG26" s="102"/>
      <c r="HH26" s="102"/>
      <c r="HI26" s="102"/>
      <c r="HJ26" s="102"/>
      <c r="HK26" s="102"/>
      <c r="HL26" s="102"/>
      <c r="HM26" s="102"/>
      <c r="HN26" s="102"/>
      <c r="HO26" s="102"/>
      <c r="HP26" s="102"/>
      <c r="HQ26" s="102"/>
      <c r="HR26" s="102"/>
      <c r="HS26" s="102"/>
      <c r="HT26" s="102"/>
      <c r="HU26" s="102"/>
      <c r="HV26" s="102"/>
      <c r="HW26" s="102"/>
      <c r="HX26" s="102"/>
      <c r="HY26" s="102"/>
      <c r="HZ26" s="102"/>
      <c r="IA26" s="102"/>
      <c r="IB26" s="102"/>
      <c r="IC26" s="102"/>
      <c r="ID26" s="102"/>
      <c r="IE26" s="102"/>
      <c r="IF26" s="102"/>
      <c r="IG26" s="102"/>
      <c r="IH26" s="102"/>
      <c r="II26" s="102"/>
      <c r="IJ26" s="102"/>
      <c r="IK26" s="102"/>
      <c r="IL26" s="102"/>
      <c r="IM26" s="102"/>
      <c r="IN26" s="102"/>
      <c r="IO26" s="102"/>
      <c r="IP26" s="102"/>
      <c r="IQ26" s="102"/>
      <c r="IR26" s="102"/>
      <c r="IS26" s="102"/>
      <c r="IT26" s="102"/>
      <c r="IU26" s="102"/>
      <c r="IV26" s="102"/>
      <c r="IW26" s="102"/>
    </row>
    <row r="27" customFormat="false" ht="3" hidden="false" customHeight="true" outlineLevel="0" collapsed="false">
      <c r="A27" s="56"/>
      <c r="C27" s="57"/>
      <c r="D27" s="51"/>
      <c r="E27" s="56"/>
      <c r="F27" s="51"/>
      <c r="I27" s="56"/>
    </row>
    <row r="28" customFormat="false" ht="12.75" hidden="false" customHeight="false" outlineLevel="0" collapsed="false">
      <c r="A28" s="1" t="s">
        <v>45</v>
      </c>
      <c r="C28" s="51"/>
      <c r="D28" s="51"/>
      <c r="E28" s="51"/>
      <c r="F28" s="51"/>
      <c r="I28" s="51"/>
    </row>
    <row r="29" customFormat="false" ht="12.75" hidden="false" customHeight="false" outlineLevel="0" collapsed="false">
      <c r="M29" s="111"/>
    </row>
  </sheetData>
  <mergeCells count="3">
    <mergeCell ref="C5:E5"/>
    <mergeCell ref="G5:I5"/>
    <mergeCell ref="K5:M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true" hidden="false" outlineLevel="0" max="3" min="3" style="1" width="7.7"/>
    <col collapsed="false" customWidth="true" hidden="false" outlineLevel="0" max="4" min="4" style="1" width="8.85"/>
    <col collapsed="false" customWidth="true" hidden="false" outlineLevel="0" max="5" min="5" style="1" width="7.7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8" min="8" style="1" width="7.7"/>
    <col collapsed="false" customWidth="true" hidden="false" outlineLevel="0" max="9" min="9" style="1" width="7.7"/>
    <col collapsed="false" customWidth="true" hidden="false" outlineLevel="0" max="10" min="10" style="1" width="8.28"/>
    <col collapsed="false" customWidth="true" hidden="true" outlineLevel="0" max="11" min="11" style="1" width="7.7"/>
    <col collapsed="false" customWidth="true" hidden="false" outlineLevel="0" max="14" min="12" style="1" width="7.7"/>
    <col collapsed="false" customWidth="true" hidden="false" outlineLevel="0" max="15" min="15" style="1" width="8.28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8" min="18" style="1" width="7.7"/>
    <col collapsed="false" customWidth="true" hidden="false" outlineLevel="0" max="21" min="19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customFormat="false" ht="16.5" hidden="false" customHeight="false" outlineLevel="0" collapsed="false">
      <c r="A2" s="4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</row>
    <row r="3" customFormat="false" ht="13.5" hidden="false" customHeight="false" outlineLevel="0" collapsed="false">
      <c r="A3" s="6" t="s">
        <v>41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</row>
    <row r="4" customFormat="false" ht="3" hidden="false" customHeight="true" outlineLevel="0" collapsed="false"/>
    <row r="5" customFormat="false" ht="15" hidden="false" customHeight="true" outlineLevel="0" collapsed="false">
      <c r="A5" s="8"/>
      <c r="B5" s="9"/>
      <c r="C5" s="10" t="s">
        <v>2</v>
      </c>
      <c r="D5" s="10"/>
      <c r="E5" s="10"/>
      <c r="F5" s="9"/>
      <c r="G5" s="10" t="s">
        <v>3</v>
      </c>
      <c r="H5" s="10"/>
      <c r="I5" s="10"/>
      <c r="J5" s="10"/>
      <c r="K5" s="10"/>
      <c r="L5" s="10"/>
      <c r="M5" s="10"/>
      <c r="N5" s="10"/>
      <c r="O5" s="10"/>
      <c r="P5" s="9"/>
      <c r="Q5" s="10" t="s">
        <v>4</v>
      </c>
      <c r="R5" s="10"/>
      <c r="S5" s="10"/>
      <c r="T5" s="10"/>
      <c r="U5" s="10"/>
      <c r="V5" s="10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" hidden="false" customHeight="true" outlineLevel="0" collapsed="false">
      <c r="A6" s="11"/>
      <c r="B6" s="9"/>
      <c r="C6" s="12"/>
      <c r="D6" s="13"/>
      <c r="E6" s="12"/>
      <c r="F6" s="9"/>
      <c r="G6" s="14" t="s">
        <v>5</v>
      </c>
      <c r="H6" s="14" t="s">
        <v>6</v>
      </c>
      <c r="I6" s="14" t="s">
        <v>7</v>
      </c>
      <c r="J6" s="14" t="s">
        <v>8</v>
      </c>
      <c r="K6" s="14" t="s">
        <v>9</v>
      </c>
      <c r="L6" s="14" t="s">
        <v>10</v>
      </c>
      <c r="M6" s="14" t="s">
        <v>11</v>
      </c>
      <c r="N6" s="14" t="s">
        <v>12</v>
      </c>
      <c r="O6" s="14"/>
      <c r="P6" s="9"/>
      <c r="Q6" s="12" t="s">
        <v>8</v>
      </c>
      <c r="R6" s="12" t="s">
        <v>9</v>
      </c>
      <c r="S6" s="14" t="s">
        <v>10</v>
      </c>
      <c r="T6" s="12" t="s">
        <v>11</v>
      </c>
      <c r="U6" s="12" t="s">
        <v>12</v>
      </c>
      <c r="V6" s="8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" hidden="false" customHeight="true" outlineLevel="0" collapsed="false">
      <c r="A7" s="14" t="s">
        <v>13</v>
      </c>
      <c r="B7" s="11"/>
      <c r="C7" s="15" t="s">
        <v>14</v>
      </c>
      <c r="D7" s="16" t="s">
        <v>15</v>
      </c>
      <c r="E7" s="15" t="s">
        <v>16</v>
      </c>
      <c r="F7" s="17"/>
      <c r="G7" s="14" t="s">
        <v>14</v>
      </c>
      <c r="H7" s="14" t="s">
        <v>17</v>
      </c>
      <c r="I7" s="14" t="s">
        <v>14</v>
      </c>
      <c r="J7" s="14" t="s">
        <v>14</v>
      </c>
      <c r="K7" s="15" t="s">
        <v>18</v>
      </c>
      <c r="L7" s="14" t="s">
        <v>19</v>
      </c>
      <c r="M7" s="14" t="s">
        <v>18</v>
      </c>
      <c r="N7" s="14" t="s">
        <v>18</v>
      </c>
      <c r="O7" s="14" t="s">
        <v>8</v>
      </c>
      <c r="P7" s="9"/>
      <c r="Q7" s="14" t="s">
        <v>14</v>
      </c>
      <c r="R7" s="14" t="s">
        <v>18</v>
      </c>
      <c r="S7" s="14" t="s">
        <v>19</v>
      </c>
      <c r="T7" s="14" t="s">
        <v>18</v>
      </c>
      <c r="U7" s="14" t="s">
        <v>18</v>
      </c>
      <c r="V7" s="14" t="s">
        <v>8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8"/>
      <c r="B8" s="19"/>
      <c r="C8" s="20"/>
      <c r="D8" s="21"/>
      <c r="E8" s="22"/>
      <c r="F8" s="19"/>
      <c r="G8" s="20"/>
      <c r="H8" s="21"/>
      <c r="I8" s="21"/>
      <c r="J8" s="18"/>
      <c r="K8" s="21"/>
      <c r="L8" s="20"/>
      <c r="M8" s="21"/>
      <c r="N8" s="21"/>
      <c r="O8" s="18"/>
      <c r="P8" s="23"/>
      <c r="Q8" s="20"/>
      <c r="R8" s="21"/>
      <c r="S8" s="21"/>
      <c r="T8" s="21"/>
      <c r="U8" s="21"/>
      <c r="V8" s="22"/>
      <c r="W8" s="23"/>
    </row>
    <row r="9" customFormat="false" ht="13.5" hidden="false" customHeight="true" outlineLevel="0" collapsed="false">
      <c r="A9" s="11" t="s">
        <v>20</v>
      </c>
      <c r="B9" s="24"/>
      <c r="C9" s="25" t="n">
        <v>20000</v>
      </c>
      <c r="D9" s="26" t="n">
        <v>14096</v>
      </c>
      <c r="E9" s="27" t="n">
        <v>5904</v>
      </c>
      <c r="F9" s="26"/>
      <c r="G9" s="25" t="n">
        <v>3959</v>
      </c>
      <c r="H9" s="26" t="n">
        <v>0</v>
      </c>
      <c r="I9" s="26" t="n">
        <v>0</v>
      </c>
      <c r="J9" s="28" t="n">
        <v>3959</v>
      </c>
      <c r="K9" s="29"/>
      <c r="L9" s="25" t="n">
        <v>0</v>
      </c>
      <c r="M9" s="26" t="n">
        <v>10325</v>
      </c>
      <c r="N9" s="26" t="n">
        <v>5596</v>
      </c>
      <c r="O9" s="28" t="n">
        <v>-11962</v>
      </c>
      <c r="P9" s="26"/>
      <c r="Q9" s="25" t="n">
        <v>-16041</v>
      </c>
      <c r="R9" s="26"/>
      <c r="S9" s="26" t="n">
        <v>0</v>
      </c>
      <c r="T9" s="26" t="n">
        <v>-1525</v>
      </c>
      <c r="U9" s="26" t="n">
        <v>-300</v>
      </c>
      <c r="V9" s="27" t="n">
        <v>-17866</v>
      </c>
      <c r="W9" s="23"/>
      <c r="X9" s="30"/>
    </row>
    <row r="10" customFormat="false" ht="13.5" hidden="false" customHeight="true" outlineLevel="0" collapsed="false">
      <c r="A10" s="11" t="s">
        <v>21</v>
      </c>
      <c r="B10" s="24"/>
      <c r="C10" s="25" t="n">
        <v>12747</v>
      </c>
      <c r="D10" s="26" t="n">
        <v>4881.7</v>
      </c>
      <c r="E10" s="27" t="n">
        <v>7865.3</v>
      </c>
      <c r="F10" s="26"/>
      <c r="G10" s="25" t="n">
        <v>-4439.766</v>
      </c>
      <c r="H10" s="26" t="n">
        <v>0</v>
      </c>
      <c r="I10" s="26" t="n">
        <v>0</v>
      </c>
      <c r="J10" s="28" t="n">
        <v>-4439.766</v>
      </c>
      <c r="K10" s="29"/>
      <c r="L10" s="25" t="n">
        <v>665</v>
      </c>
      <c r="M10" s="26" t="n">
        <v>3491.292</v>
      </c>
      <c r="N10" s="26" t="n">
        <v>2476</v>
      </c>
      <c r="O10" s="28" t="n">
        <v>-11072.058</v>
      </c>
      <c r="P10" s="26"/>
      <c r="Q10" s="25" t="n">
        <v>-17186.766</v>
      </c>
      <c r="R10" s="26"/>
      <c r="S10" s="26" t="n">
        <v>118</v>
      </c>
      <c r="T10" s="26" t="n">
        <v>-1034.492</v>
      </c>
      <c r="U10" s="26" t="n">
        <v>-834</v>
      </c>
      <c r="V10" s="27" t="n">
        <v>-18937</v>
      </c>
      <c r="W10" s="23"/>
    </row>
    <row r="11" customFormat="false" ht="13.5" hidden="false" customHeight="true" outlineLevel="0" collapsed="false">
      <c r="A11" s="11" t="s">
        <v>22</v>
      </c>
      <c r="B11" s="24"/>
      <c r="C11" s="25" t="n">
        <v>750</v>
      </c>
      <c r="D11" s="26" t="n">
        <v>340.5</v>
      </c>
      <c r="E11" s="27" t="n">
        <v>409.5</v>
      </c>
      <c r="F11" s="26"/>
      <c r="G11" s="25" t="n">
        <v>2458</v>
      </c>
      <c r="H11" s="26" t="n">
        <v>0</v>
      </c>
      <c r="I11" s="26" t="n">
        <v>0</v>
      </c>
      <c r="J11" s="28" t="n">
        <v>2458</v>
      </c>
      <c r="K11" s="29"/>
      <c r="L11" s="25" t="n">
        <v>0</v>
      </c>
      <c r="M11" s="26" t="n">
        <v>178.61</v>
      </c>
      <c r="N11" s="26" t="n">
        <v>236.4</v>
      </c>
      <c r="O11" s="28" t="n">
        <v>2042.99</v>
      </c>
      <c r="P11" s="26"/>
      <c r="Q11" s="25" t="n">
        <v>1708</v>
      </c>
      <c r="R11" s="26"/>
      <c r="S11" s="26" t="n">
        <v>0</v>
      </c>
      <c r="T11" s="26" t="n">
        <v>-74.51</v>
      </c>
      <c r="U11" s="26" t="n">
        <v>0</v>
      </c>
      <c r="V11" s="27" t="n">
        <v>1633</v>
      </c>
      <c r="W11" s="23"/>
    </row>
    <row r="12" customFormat="false" ht="13.5" hidden="false" customHeight="true" outlineLevel="0" collapsed="false">
      <c r="A12" s="11" t="s">
        <v>23</v>
      </c>
      <c r="B12" s="24"/>
      <c r="C12" s="25" t="n">
        <v>3215</v>
      </c>
      <c r="D12" s="26" t="n">
        <v>1655.8</v>
      </c>
      <c r="E12" s="27" t="n">
        <v>1559.2</v>
      </c>
      <c r="F12" s="26"/>
      <c r="G12" s="25" t="n">
        <v>3238.305</v>
      </c>
      <c r="H12" s="26" t="n">
        <v>0</v>
      </c>
      <c r="I12" s="26" t="n">
        <v>0</v>
      </c>
      <c r="J12" s="28" t="n">
        <v>3238.305</v>
      </c>
      <c r="K12" s="29"/>
      <c r="L12" s="25" t="n">
        <v>0</v>
      </c>
      <c r="M12" s="26" t="n">
        <v>882.6</v>
      </c>
      <c r="N12" s="26" t="n">
        <v>773.2</v>
      </c>
      <c r="O12" s="28" t="n">
        <v>1582.505</v>
      </c>
      <c r="P12" s="26"/>
      <c r="Q12" s="25" t="n">
        <v>23.3049999999998</v>
      </c>
      <c r="R12" s="26"/>
      <c r="S12" s="26" t="n">
        <v>0</v>
      </c>
      <c r="T12" s="26" t="n">
        <v>0</v>
      </c>
      <c r="U12" s="26" t="n">
        <v>0</v>
      </c>
      <c r="V12" s="27" t="n">
        <v>23</v>
      </c>
      <c r="W12" s="23"/>
    </row>
    <row r="13" customFormat="false" ht="13.5" hidden="false" customHeight="true" outlineLevel="0" collapsed="false">
      <c r="A13" s="11" t="s">
        <v>24</v>
      </c>
      <c r="B13" s="24"/>
      <c r="C13" s="25" t="n">
        <v>7712</v>
      </c>
      <c r="D13" s="26" t="n">
        <v>1618.2</v>
      </c>
      <c r="E13" s="27" t="n">
        <v>6093.8</v>
      </c>
      <c r="F13" s="26"/>
      <c r="G13" s="25" t="n">
        <v>0</v>
      </c>
      <c r="H13" s="26" t="n">
        <v>0</v>
      </c>
      <c r="I13" s="26" t="n">
        <v>0</v>
      </c>
      <c r="J13" s="28" t="n">
        <v>0</v>
      </c>
      <c r="K13" s="29"/>
      <c r="L13" s="25" t="n">
        <v>0</v>
      </c>
      <c r="M13" s="26" t="n">
        <v>1582.2</v>
      </c>
      <c r="N13" s="26" t="n">
        <v>446</v>
      </c>
      <c r="O13" s="28" t="n">
        <v>-2028.2</v>
      </c>
      <c r="P13" s="26"/>
      <c r="Q13" s="25" t="n">
        <v>-7712</v>
      </c>
      <c r="R13" s="26"/>
      <c r="S13" s="26" t="n">
        <v>0</v>
      </c>
      <c r="T13" s="26" t="n">
        <v>0</v>
      </c>
      <c r="U13" s="26" t="n">
        <v>-410</v>
      </c>
      <c r="V13" s="27" t="n">
        <v>-8122</v>
      </c>
      <c r="W13" s="23"/>
    </row>
    <row r="14" customFormat="false" ht="13.5" hidden="false" customHeight="true" outlineLevel="0" collapsed="false">
      <c r="A14" s="31" t="s">
        <v>25</v>
      </c>
      <c r="B14" s="32"/>
      <c r="C14" s="25" t="n">
        <v>8947</v>
      </c>
      <c r="D14" s="26" t="n">
        <v>3377.4</v>
      </c>
      <c r="E14" s="27" t="n">
        <v>5569.6</v>
      </c>
      <c r="F14" s="26"/>
      <c r="G14" s="25" t="n">
        <v>15098.221</v>
      </c>
      <c r="H14" s="26" t="n">
        <v>0</v>
      </c>
      <c r="I14" s="26" t="n">
        <v>0</v>
      </c>
      <c r="J14" s="28" t="n">
        <v>15098.221</v>
      </c>
      <c r="K14" s="29"/>
      <c r="L14" s="25" t="n">
        <v>0</v>
      </c>
      <c r="M14" s="26" t="n">
        <v>1870.449</v>
      </c>
      <c r="N14" s="26" t="n">
        <v>1822.594</v>
      </c>
      <c r="O14" s="28" t="n">
        <v>11405.178</v>
      </c>
      <c r="P14" s="26"/>
      <c r="Q14" s="25" t="n">
        <v>6151.221</v>
      </c>
      <c r="R14" s="26"/>
      <c r="S14" s="26" t="n">
        <v>0</v>
      </c>
      <c r="T14" s="26" t="n">
        <v>-315.749</v>
      </c>
      <c r="U14" s="26" t="n">
        <v>0</v>
      </c>
      <c r="V14" s="27" t="n">
        <v>5835</v>
      </c>
      <c r="W14" s="33"/>
      <c r="X14" s="34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</row>
    <row r="15" customFormat="false" ht="13.5" hidden="false" customHeight="true" outlineLevel="0" collapsed="false">
      <c r="A15" s="11" t="s">
        <v>26</v>
      </c>
      <c r="B15" s="24"/>
      <c r="C15" s="25" t="n">
        <v>6786</v>
      </c>
      <c r="D15" s="26" t="n">
        <v>0</v>
      </c>
      <c r="E15" s="27" t="n">
        <v>6786</v>
      </c>
      <c r="F15" s="26"/>
      <c r="G15" s="25" t="n">
        <v>0</v>
      </c>
      <c r="H15" s="26" t="n">
        <v>0</v>
      </c>
      <c r="I15" s="26" t="n">
        <v>0</v>
      </c>
      <c r="J15" s="28" t="n">
        <v>0</v>
      </c>
      <c r="K15" s="29"/>
      <c r="L15" s="25" t="n">
        <v>0</v>
      </c>
      <c r="M15" s="26" t="n">
        <v>0</v>
      </c>
      <c r="N15" s="26" t="n">
        <v>0</v>
      </c>
      <c r="O15" s="28" t="n">
        <v>0</v>
      </c>
      <c r="P15" s="26"/>
      <c r="Q15" s="25" t="n">
        <v>-6786</v>
      </c>
      <c r="R15" s="26"/>
      <c r="S15" s="26" t="n">
        <v>0</v>
      </c>
      <c r="T15" s="26" t="n">
        <v>0</v>
      </c>
      <c r="U15" s="26" t="n">
        <v>0</v>
      </c>
      <c r="V15" s="27" t="n">
        <v>-6786</v>
      </c>
      <c r="W15" s="23"/>
    </row>
    <row r="16" customFormat="false" ht="13.5" hidden="false" customHeight="true" outlineLevel="0" collapsed="false">
      <c r="A16" s="11" t="s">
        <v>27</v>
      </c>
      <c r="B16" s="24"/>
      <c r="C16" s="25" t="n">
        <v>0</v>
      </c>
      <c r="D16" s="26" t="n">
        <v>0</v>
      </c>
      <c r="E16" s="27" t="n">
        <v>0</v>
      </c>
      <c r="F16" s="26"/>
      <c r="G16" s="25" t="n">
        <v>0</v>
      </c>
      <c r="H16" s="26" t="n">
        <v>0</v>
      </c>
      <c r="I16" s="26" t="n">
        <v>0</v>
      </c>
      <c r="J16" s="28" t="n">
        <v>0</v>
      </c>
      <c r="K16" s="29"/>
      <c r="L16" s="25" t="n">
        <v>0</v>
      </c>
      <c r="M16" s="26" t="n">
        <v>350</v>
      </c>
      <c r="N16" s="26" t="n">
        <v>0</v>
      </c>
      <c r="O16" s="28" t="n">
        <v>-350</v>
      </c>
      <c r="P16" s="26"/>
      <c r="Q16" s="25" t="n">
        <v>0</v>
      </c>
      <c r="R16" s="26"/>
      <c r="S16" s="26" t="n">
        <v>0</v>
      </c>
      <c r="T16" s="26" t="n">
        <v>-350</v>
      </c>
      <c r="U16" s="26" t="n">
        <v>0</v>
      </c>
      <c r="V16" s="27" t="n">
        <v>-350</v>
      </c>
      <c r="W16" s="23"/>
    </row>
    <row r="17" customFormat="false" ht="3" hidden="false" customHeight="true" outlineLevel="0" collapsed="false">
      <c r="A17" s="11"/>
      <c r="B17" s="24"/>
      <c r="C17" s="25"/>
      <c r="D17" s="26"/>
      <c r="E17" s="27"/>
      <c r="F17" s="26"/>
      <c r="G17" s="25"/>
      <c r="H17" s="26"/>
      <c r="I17" s="26"/>
      <c r="J17" s="28"/>
      <c r="K17" s="29"/>
      <c r="L17" s="36"/>
      <c r="M17" s="26"/>
      <c r="N17" s="26"/>
      <c r="O17" s="28"/>
      <c r="P17" s="26"/>
      <c r="Q17" s="25"/>
      <c r="R17" s="26"/>
      <c r="S17" s="26"/>
      <c r="T17" s="26"/>
      <c r="U17" s="26"/>
      <c r="V17" s="27"/>
      <c r="W17" s="23"/>
    </row>
    <row r="18" customFormat="false" ht="12" hidden="false" customHeight="true" outlineLevel="0" collapsed="false">
      <c r="A18" s="37" t="s">
        <v>28</v>
      </c>
      <c r="B18" s="24"/>
      <c r="C18" s="38" t="n">
        <v>60157</v>
      </c>
      <c r="D18" s="39" t="n">
        <v>25969.6</v>
      </c>
      <c r="E18" s="40" t="n">
        <v>34187.4</v>
      </c>
      <c r="F18" s="26"/>
      <c r="G18" s="38" t="n">
        <v>20313.76</v>
      </c>
      <c r="H18" s="39" t="n">
        <v>0</v>
      </c>
      <c r="I18" s="40" t="n">
        <v>0</v>
      </c>
      <c r="J18" s="41" t="n">
        <v>20313.76</v>
      </c>
      <c r="K18" s="39" t="n">
        <v>0</v>
      </c>
      <c r="L18" s="38" t="n">
        <v>665</v>
      </c>
      <c r="M18" s="39" t="n">
        <v>18680.151</v>
      </c>
      <c r="N18" s="39" t="n">
        <v>11350.194</v>
      </c>
      <c r="O18" s="41" t="n">
        <v>-10381.585</v>
      </c>
      <c r="P18" s="29" t="n">
        <v>0</v>
      </c>
      <c r="Q18" s="38" t="n">
        <v>-39843.24</v>
      </c>
      <c r="R18" s="39" t="n">
        <v>0</v>
      </c>
      <c r="S18" s="39" t="n">
        <v>118</v>
      </c>
      <c r="T18" s="39" t="n">
        <v>-3299.751</v>
      </c>
      <c r="U18" s="39" t="n">
        <v>-1544</v>
      </c>
      <c r="V18" s="40" t="n">
        <v>-44570</v>
      </c>
      <c r="W18" s="23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3" hidden="false" customHeight="true" outlineLevel="0" collapsed="false">
      <c r="A19" s="11"/>
      <c r="B19" s="24"/>
      <c r="C19" s="25"/>
      <c r="D19" s="26"/>
      <c r="E19" s="27"/>
      <c r="F19" s="26"/>
      <c r="G19" s="25"/>
      <c r="H19" s="26"/>
      <c r="I19" s="26"/>
      <c r="J19" s="28"/>
      <c r="K19" s="29"/>
      <c r="L19" s="36"/>
      <c r="M19" s="26"/>
      <c r="N19" s="26"/>
      <c r="O19" s="28"/>
      <c r="P19" s="26"/>
      <c r="Q19" s="25"/>
      <c r="R19" s="26"/>
      <c r="S19" s="26"/>
      <c r="T19" s="26"/>
      <c r="U19" s="26"/>
      <c r="V19" s="27"/>
      <c r="W19" s="23"/>
    </row>
    <row r="20" customFormat="false" ht="13.5" hidden="false" customHeight="true" outlineLevel="0" collapsed="false">
      <c r="A20" s="11" t="s">
        <v>29</v>
      </c>
      <c r="B20" s="24"/>
      <c r="C20" s="25" t="n">
        <v>0</v>
      </c>
      <c r="D20" s="26" t="n">
        <v>0</v>
      </c>
      <c r="E20" s="27" t="n">
        <v>0</v>
      </c>
      <c r="F20" s="26"/>
      <c r="G20" s="25" t="n">
        <v>0</v>
      </c>
      <c r="H20" s="26" t="n">
        <v>0</v>
      </c>
      <c r="I20" s="26" t="n">
        <v>0</v>
      </c>
      <c r="J20" s="28" t="n">
        <v>0</v>
      </c>
      <c r="K20" s="29"/>
      <c r="L20" s="25" t="n">
        <v>0</v>
      </c>
      <c r="M20" s="26" t="n">
        <v>11350.194</v>
      </c>
      <c r="N20" s="26" t="n">
        <v>-11350.194</v>
      </c>
      <c r="O20" s="28" t="n">
        <v>0</v>
      </c>
      <c r="P20" s="26"/>
      <c r="Q20" s="25" t="n">
        <v>0</v>
      </c>
      <c r="R20" s="26"/>
      <c r="S20" s="26" t="n">
        <v>0</v>
      </c>
      <c r="T20" s="26" t="n">
        <v>0</v>
      </c>
      <c r="U20" s="26" t="n">
        <v>0</v>
      </c>
      <c r="V20" s="27" t="n">
        <v>0</v>
      </c>
      <c r="W20" s="23"/>
    </row>
    <row r="21" customFormat="false" ht="13.5" hidden="false" customHeight="true" outlineLevel="0" collapsed="false">
      <c r="A21" s="11" t="s">
        <v>30</v>
      </c>
      <c r="B21" s="24"/>
      <c r="C21" s="25" t="n">
        <v>-538.419</v>
      </c>
      <c r="D21" s="26" t="n">
        <v>0</v>
      </c>
      <c r="E21" s="27" t="n">
        <v>-538.419</v>
      </c>
      <c r="F21" s="29"/>
      <c r="G21" s="25" t="n">
        <v>-516.832</v>
      </c>
      <c r="H21" s="26" t="n">
        <v>0</v>
      </c>
      <c r="I21" s="26" t="n">
        <v>0</v>
      </c>
      <c r="J21" s="28" t="n">
        <v>-516.832</v>
      </c>
      <c r="K21" s="29"/>
      <c r="L21" s="25" t="n">
        <v>0</v>
      </c>
      <c r="M21" s="26" t="n">
        <v>0</v>
      </c>
      <c r="N21" s="26" t="n">
        <v>0</v>
      </c>
      <c r="O21" s="28" t="n">
        <v>-516.832</v>
      </c>
      <c r="P21" s="26"/>
      <c r="Q21" s="25" t="n">
        <v>21.587</v>
      </c>
      <c r="R21" s="26"/>
      <c r="S21" s="26" t="n">
        <v>0</v>
      </c>
      <c r="T21" s="26" t="n">
        <v>0</v>
      </c>
      <c r="U21" s="26" t="n">
        <v>0</v>
      </c>
      <c r="V21" s="27" t="n">
        <v>22</v>
      </c>
      <c r="W21" s="23"/>
    </row>
    <row r="22" customFormat="false" ht="13.5" hidden="false" customHeight="true" outlineLevel="0" collapsed="false">
      <c r="A22" s="11" t="s">
        <v>31</v>
      </c>
      <c r="B22" s="24"/>
      <c r="C22" s="25" t="n">
        <v>0</v>
      </c>
      <c r="D22" s="26" t="n">
        <v>-783</v>
      </c>
      <c r="E22" s="27" t="n">
        <v>783</v>
      </c>
      <c r="F22" s="26"/>
      <c r="G22" s="25" t="n">
        <v>0</v>
      </c>
      <c r="H22" s="26" t="n">
        <v>0</v>
      </c>
      <c r="I22" s="26" t="n">
        <v>0</v>
      </c>
      <c r="J22" s="28" t="n">
        <v>0</v>
      </c>
      <c r="K22" s="29"/>
      <c r="L22" s="25" t="n">
        <v>-665</v>
      </c>
      <c r="M22" s="26" t="n">
        <v>0</v>
      </c>
      <c r="N22" s="26" t="n">
        <v>0</v>
      </c>
      <c r="O22" s="28" t="n">
        <v>665</v>
      </c>
      <c r="P22" s="26"/>
      <c r="Q22" s="25" t="n">
        <v>0</v>
      </c>
      <c r="R22" s="26"/>
      <c r="S22" s="26" t="n">
        <v>-118</v>
      </c>
      <c r="T22" s="26" t="n">
        <v>0</v>
      </c>
      <c r="U22" s="26" t="n">
        <v>0</v>
      </c>
      <c r="V22" s="27" t="n">
        <v>-118</v>
      </c>
      <c r="W22" s="23"/>
    </row>
    <row r="23" customFormat="false" ht="3" hidden="false" customHeight="true" outlineLevel="0" collapsed="false">
      <c r="A23" s="11"/>
      <c r="B23" s="24"/>
      <c r="C23" s="25"/>
      <c r="D23" s="26"/>
      <c r="E23" s="27"/>
      <c r="F23" s="26"/>
      <c r="G23" s="25"/>
      <c r="H23" s="26"/>
      <c r="I23" s="26"/>
      <c r="J23" s="28"/>
      <c r="K23" s="29"/>
      <c r="L23" s="36"/>
      <c r="M23" s="26"/>
      <c r="N23" s="26"/>
      <c r="O23" s="28"/>
      <c r="P23" s="26"/>
      <c r="Q23" s="25"/>
      <c r="R23" s="26"/>
      <c r="S23" s="26"/>
      <c r="T23" s="26"/>
      <c r="U23" s="26"/>
      <c r="V23" s="27" t="n">
        <v>0</v>
      </c>
      <c r="W23" s="23"/>
    </row>
    <row r="24" customFormat="false" ht="12" hidden="false" customHeight="true" outlineLevel="0" collapsed="false">
      <c r="A24" s="37" t="s">
        <v>32</v>
      </c>
      <c r="B24" s="24"/>
      <c r="C24" s="38" t="n">
        <v>59618.581</v>
      </c>
      <c r="D24" s="39" t="n">
        <v>25186.6</v>
      </c>
      <c r="E24" s="40" t="n">
        <v>34431.981</v>
      </c>
      <c r="F24" s="26"/>
      <c r="G24" s="38" t="n">
        <v>19796.928</v>
      </c>
      <c r="H24" s="39" t="n">
        <v>0</v>
      </c>
      <c r="I24" s="39" t="n">
        <v>0</v>
      </c>
      <c r="J24" s="41" t="n">
        <v>19796.928</v>
      </c>
      <c r="K24" s="39" t="n">
        <v>0</v>
      </c>
      <c r="L24" s="38" t="n">
        <v>0</v>
      </c>
      <c r="M24" s="39" t="n">
        <v>30030.345</v>
      </c>
      <c r="N24" s="39" t="n">
        <v>0</v>
      </c>
      <c r="O24" s="41" t="n">
        <v>-10233.417</v>
      </c>
      <c r="P24" s="26"/>
      <c r="Q24" s="38" t="n">
        <v>-39821.653</v>
      </c>
      <c r="R24" s="39" t="n">
        <v>0</v>
      </c>
      <c r="S24" s="39" t="n">
        <v>0</v>
      </c>
      <c r="T24" s="39" t="n">
        <v>-3299.751</v>
      </c>
      <c r="U24" s="39" t="n">
        <v>-1544</v>
      </c>
      <c r="V24" s="40" t="n">
        <v>-44666</v>
      </c>
      <c r="W24" s="23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3" hidden="false" customHeight="true" outlineLevel="0" collapsed="false">
      <c r="A25" s="11"/>
      <c r="B25" s="24"/>
      <c r="C25" s="25"/>
      <c r="D25" s="26"/>
      <c r="E25" s="27"/>
      <c r="F25" s="26"/>
      <c r="G25" s="25" t="s">
        <v>33</v>
      </c>
      <c r="H25" s="26"/>
      <c r="I25" s="26"/>
      <c r="J25" s="28"/>
      <c r="K25" s="29"/>
      <c r="L25" s="36"/>
      <c r="M25" s="26" t="s">
        <v>34</v>
      </c>
      <c r="N25" s="26"/>
      <c r="O25" s="28"/>
      <c r="P25" s="26"/>
      <c r="Q25" s="25"/>
      <c r="R25" s="26"/>
      <c r="S25" s="26"/>
      <c r="T25" s="26"/>
      <c r="U25" s="26"/>
      <c r="V25" s="27"/>
      <c r="W25" s="23"/>
    </row>
    <row r="26" customFormat="false" ht="12" hidden="false" customHeight="true" outlineLevel="0" collapsed="false">
      <c r="A26" s="11" t="s">
        <v>35</v>
      </c>
      <c r="B26" s="24"/>
      <c r="C26" s="25" t="n">
        <v>0</v>
      </c>
      <c r="D26" s="26" t="n">
        <v>-1336</v>
      </c>
      <c r="E26" s="27" t="n">
        <v>1336</v>
      </c>
      <c r="F26" s="26"/>
      <c r="G26" s="25" t="n">
        <v>0</v>
      </c>
      <c r="H26" s="26" t="n">
        <v>0</v>
      </c>
      <c r="I26" s="26" t="n">
        <v>0</v>
      </c>
      <c r="J26" s="28" t="n">
        <v>0</v>
      </c>
      <c r="K26" s="29"/>
      <c r="L26" s="36" t="n">
        <v>0</v>
      </c>
      <c r="M26" s="26" t="n">
        <v>-1336</v>
      </c>
      <c r="N26" s="26" t="n">
        <v>0</v>
      </c>
      <c r="O26" s="28" t="n">
        <v>1336</v>
      </c>
      <c r="P26" s="26"/>
      <c r="Q26" s="25" t="n">
        <v>0</v>
      </c>
      <c r="R26" s="26"/>
      <c r="S26" s="26" t="n">
        <v>0</v>
      </c>
      <c r="T26" s="26" t="n">
        <v>0</v>
      </c>
      <c r="U26" s="26" t="n">
        <v>0</v>
      </c>
      <c r="V26" s="27" t="n">
        <v>0</v>
      </c>
      <c r="W26" s="23"/>
    </row>
    <row r="27" customFormat="false" ht="3" hidden="false" customHeight="true" outlineLevel="0" collapsed="false">
      <c r="A27" s="11"/>
      <c r="B27" s="24"/>
      <c r="C27" s="25"/>
      <c r="D27" s="26"/>
      <c r="E27" s="27"/>
      <c r="F27" s="26"/>
      <c r="G27" s="25"/>
      <c r="H27" s="26"/>
      <c r="I27" s="26"/>
      <c r="J27" s="28"/>
      <c r="K27" s="29"/>
      <c r="L27" s="36"/>
      <c r="M27" s="26"/>
      <c r="N27" s="26"/>
      <c r="O27" s="28"/>
      <c r="P27" s="26"/>
      <c r="Q27" s="25"/>
      <c r="R27" s="26"/>
      <c r="S27" s="26"/>
      <c r="T27" s="26"/>
      <c r="U27" s="26"/>
      <c r="V27" s="27"/>
      <c r="W27" s="23"/>
    </row>
    <row r="28" customFormat="false" ht="12" hidden="false" customHeight="true" outlineLevel="0" collapsed="false">
      <c r="A28" s="37" t="s">
        <v>36</v>
      </c>
      <c r="B28" s="24"/>
      <c r="C28" s="42" t="n">
        <v>59618.581</v>
      </c>
      <c r="D28" s="43" t="n">
        <v>23850.6</v>
      </c>
      <c r="E28" s="44" t="n">
        <v>35767.981</v>
      </c>
      <c r="F28" s="26"/>
      <c r="G28" s="42" t="n">
        <v>19796.928</v>
      </c>
      <c r="H28" s="43" t="n">
        <v>0</v>
      </c>
      <c r="I28" s="43" t="n">
        <v>0</v>
      </c>
      <c r="J28" s="45" t="n">
        <v>19796.928</v>
      </c>
      <c r="K28" s="43" t="n">
        <v>0</v>
      </c>
      <c r="L28" s="42" t="n">
        <v>0</v>
      </c>
      <c r="M28" s="43" t="n">
        <v>28694.345</v>
      </c>
      <c r="N28" s="43" t="n">
        <v>0</v>
      </c>
      <c r="O28" s="45" t="n">
        <v>-8897.417</v>
      </c>
      <c r="P28" s="26"/>
      <c r="Q28" s="42" t="n">
        <v>-39821.653</v>
      </c>
      <c r="R28" s="43" t="n">
        <v>0</v>
      </c>
      <c r="S28" s="43" t="n">
        <v>0</v>
      </c>
      <c r="T28" s="43" t="n">
        <v>-3299.751</v>
      </c>
      <c r="U28" s="43" t="n">
        <v>-1544</v>
      </c>
      <c r="V28" s="44" t="n">
        <v>-44666</v>
      </c>
      <c r="W28" s="23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</row>
    <row r="29" customFormat="false" ht="3" hidden="false" customHeight="true" outlineLevel="0" collapsed="false">
      <c r="A29" s="46"/>
      <c r="B29" s="47"/>
      <c r="C29" s="48"/>
      <c r="D29" s="49"/>
      <c r="E29" s="50"/>
      <c r="F29" s="51"/>
      <c r="G29" s="52"/>
      <c r="H29" s="53"/>
      <c r="I29" s="53"/>
      <c r="J29" s="46"/>
      <c r="K29" s="53"/>
      <c r="L29" s="52"/>
      <c r="M29" s="53"/>
      <c r="N29" s="53"/>
      <c r="O29" s="46"/>
      <c r="P29" s="54"/>
      <c r="Q29" s="52"/>
      <c r="R29" s="53"/>
      <c r="S29" s="53"/>
      <c r="T29" s="53"/>
      <c r="U29" s="53"/>
      <c r="V29" s="55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4"/>
      <c r="DT29" s="54"/>
      <c r="DU29" s="54"/>
      <c r="DV29" s="54"/>
      <c r="DW29" s="54"/>
      <c r="DX29" s="54"/>
      <c r="DY29" s="54"/>
      <c r="DZ29" s="54"/>
      <c r="EA29" s="54"/>
      <c r="EB29" s="54"/>
      <c r="EC29" s="54"/>
      <c r="ED29" s="54"/>
      <c r="EE29" s="54"/>
      <c r="EF29" s="54"/>
      <c r="EG29" s="54"/>
      <c r="EH29" s="54"/>
      <c r="EI29" s="54"/>
      <c r="EJ29" s="54"/>
      <c r="EK29" s="54"/>
      <c r="EL29" s="54"/>
      <c r="EM29" s="54"/>
      <c r="EN29" s="54"/>
      <c r="EO29" s="54"/>
      <c r="EP29" s="54"/>
      <c r="EQ29" s="54"/>
      <c r="ER29" s="54"/>
      <c r="ES29" s="54"/>
      <c r="ET29" s="54"/>
      <c r="EU29" s="54"/>
      <c r="EV29" s="54"/>
      <c r="EW29" s="54"/>
      <c r="EX29" s="54"/>
      <c r="EY29" s="54"/>
      <c r="EZ29" s="54"/>
      <c r="FA29" s="54"/>
      <c r="FB29" s="54"/>
      <c r="FC29" s="54"/>
      <c r="FD29" s="54"/>
      <c r="FE29" s="54"/>
      <c r="FF29" s="54"/>
      <c r="FG29" s="54"/>
      <c r="FH29" s="54"/>
      <c r="FI29" s="54"/>
      <c r="FJ29" s="54"/>
      <c r="FK29" s="54"/>
      <c r="FL29" s="54"/>
      <c r="FM29" s="54"/>
      <c r="FN29" s="54"/>
      <c r="FO29" s="54"/>
      <c r="FP29" s="54"/>
      <c r="FQ29" s="54"/>
      <c r="FR29" s="54"/>
      <c r="FS29" s="54"/>
      <c r="FT29" s="54"/>
      <c r="FU29" s="54"/>
      <c r="FV29" s="54"/>
      <c r="FW29" s="54"/>
      <c r="FX29" s="54"/>
      <c r="FY29" s="54"/>
      <c r="FZ29" s="54"/>
      <c r="GA29" s="54"/>
      <c r="GB29" s="54"/>
      <c r="GC29" s="54"/>
      <c r="GD29" s="54"/>
      <c r="GE29" s="54"/>
      <c r="GF29" s="54"/>
      <c r="GG29" s="54"/>
      <c r="GH29" s="54"/>
      <c r="GI29" s="54"/>
      <c r="GJ29" s="54"/>
      <c r="GK29" s="54"/>
      <c r="GL29" s="54"/>
      <c r="GM29" s="54"/>
      <c r="GN29" s="54"/>
      <c r="GO29" s="54"/>
      <c r="GP29" s="54"/>
      <c r="GQ29" s="54"/>
      <c r="GR29" s="54"/>
      <c r="GS29" s="54"/>
      <c r="GT29" s="54"/>
      <c r="GU29" s="54"/>
      <c r="GV29" s="54"/>
      <c r="GW29" s="54"/>
      <c r="GX29" s="54"/>
      <c r="GY29" s="54"/>
      <c r="GZ29" s="54"/>
      <c r="HA29" s="54"/>
      <c r="HB29" s="54"/>
      <c r="HC29" s="54"/>
      <c r="HD29" s="54"/>
      <c r="HE29" s="54"/>
      <c r="HF29" s="54"/>
      <c r="HG29" s="54"/>
      <c r="HH29" s="54"/>
      <c r="HI29" s="54"/>
      <c r="HJ29" s="54"/>
      <c r="HK29" s="54"/>
      <c r="HL29" s="54"/>
      <c r="HM29" s="54"/>
      <c r="HN29" s="54"/>
      <c r="HO29" s="54"/>
      <c r="HP29" s="54"/>
      <c r="HQ29" s="54"/>
      <c r="HR29" s="54"/>
      <c r="HS29" s="54"/>
      <c r="HT29" s="54"/>
      <c r="HU29" s="54"/>
      <c r="HV29" s="54"/>
      <c r="HW29" s="54"/>
      <c r="HX29" s="54"/>
      <c r="HY29" s="54"/>
      <c r="HZ29" s="54"/>
      <c r="IA29" s="54"/>
      <c r="IB29" s="54"/>
      <c r="IC29" s="54"/>
      <c r="ID29" s="54"/>
      <c r="IE29" s="54"/>
      <c r="IF29" s="54"/>
      <c r="IG29" s="54"/>
      <c r="IH29" s="54"/>
      <c r="II29" s="54"/>
      <c r="IJ29" s="54"/>
      <c r="IK29" s="54"/>
      <c r="IL29" s="54"/>
      <c r="IM29" s="54"/>
      <c r="IN29" s="54"/>
      <c r="IO29" s="54"/>
      <c r="IP29" s="54"/>
      <c r="IQ29" s="54"/>
      <c r="IR29" s="54"/>
      <c r="IS29" s="54"/>
      <c r="IT29" s="54"/>
      <c r="IU29" s="54"/>
      <c r="IV29" s="54"/>
      <c r="IW29" s="54"/>
    </row>
    <row r="30" customFormat="false" ht="13.5" hidden="true" customHeight="false" outlineLevel="0" collapsed="false">
      <c r="A30" s="56"/>
      <c r="C30" s="57"/>
      <c r="D30" s="51"/>
      <c r="E30" s="56" t="s">
        <v>37</v>
      </c>
      <c r="F30" s="51"/>
      <c r="G30" s="58" t="n">
        <v>0</v>
      </c>
    </row>
    <row r="31" customFormat="false" ht="6" hidden="false" customHeight="true" outlineLevel="0" collapsed="false">
      <c r="C31" s="51"/>
      <c r="D31" s="51"/>
      <c r="E31" s="51"/>
      <c r="F31" s="51"/>
    </row>
    <row r="32" customFormat="false" ht="12.75" hidden="false" customHeight="false" outlineLevel="0" collapsed="false">
      <c r="A32" s="59" t="s">
        <v>38</v>
      </c>
      <c r="C32" s="51"/>
      <c r="D32" s="51"/>
      <c r="E32" s="51"/>
      <c r="F32" s="51"/>
      <c r="M32" s="30"/>
    </row>
    <row r="33" customFormat="false" ht="12.75" hidden="false" customHeight="false" outlineLevel="0" collapsed="false">
      <c r="C33" s="51"/>
      <c r="D33" s="51"/>
      <c r="E33" s="51"/>
      <c r="F33" s="51"/>
      <c r="G33" s="30"/>
    </row>
    <row r="34" customFormat="false" ht="12.75" hidden="false" customHeight="false" outlineLevel="0" collapsed="false">
      <c r="C34" s="51"/>
      <c r="D34" s="51"/>
      <c r="E34" s="51"/>
      <c r="F34" s="51"/>
      <c r="V34" s="30"/>
    </row>
    <row r="35" customFormat="false" ht="12.75" hidden="false" customHeight="false" outlineLevel="0" collapsed="false">
      <c r="C35" s="51"/>
      <c r="D35" s="51"/>
      <c r="E35" s="51"/>
      <c r="F35" s="51"/>
    </row>
    <row r="36" customFormat="false" ht="12.75" hidden="false" customHeight="false" outlineLevel="0" collapsed="false">
      <c r="C36" s="51"/>
      <c r="D36" s="51"/>
      <c r="E36" s="51"/>
      <c r="F36" s="51"/>
    </row>
    <row r="37" customFormat="false" ht="12.75" hidden="false" customHeight="false" outlineLevel="0" collapsed="false">
      <c r="C37" s="51"/>
      <c r="D37" s="51"/>
      <c r="E37" s="51"/>
      <c r="F37" s="51"/>
    </row>
    <row r="38" customFormat="false" ht="12.75" hidden="false" customHeight="false" outlineLevel="0" collapsed="false">
      <c r="C38" s="51"/>
      <c r="D38" s="51"/>
      <c r="E38" s="51"/>
      <c r="F38" s="51"/>
    </row>
    <row r="39" customFormat="false" ht="12.75" hidden="false" customHeight="false" outlineLevel="0" collapsed="false">
      <c r="C39" s="51"/>
      <c r="D39" s="51"/>
      <c r="E39" s="51"/>
      <c r="F39" s="51"/>
    </row>
    <row r="40" customFormat="false" ht="12.75" hidden="false" customHeight="false" outlineLevel="0" collapsed="false">
      <c r="C40" s="51"/>
      <c r="D40" s="51"/>
      <c r="E40" s="51"/>
    </row>
    <row r="41" customFormat="false" ht="12.75" hidden="false" customHeight="false" outlineLevel="0" collapsed="false">
      <c r="C41" s="51"/>
      <c r="D41" s="51"/>
      <c r="E41" s="51"/>
    </row>
    <row r="42" customFormat="false" ht="12.75" hidden="false" customHeight="false" outlineLevel="0" collapsed="false">
      <c r="C42" s="51"/>
      <c r="D42" s="51"/>
      <c r="E42" s="51"/>
    </row>
    <row r="43" customFormat="false" ht="12.75" hidden="false" customHeight="false" outlineLevel="0" collapsed="false">
      <c r="C43" s="51"/>
      <c r="D43" s="51"/>
      <c r="E43" s="51"/>
    </row>
    <row r="44" customFormat="false" ht="12.75" hidden="false" customHeight="false" outlineLevel="0" collapsed="false">
      <c r="C44" s="51"/>
      <c r="D44" s="51"/>
      <c r="E44" s="51"/>
    </row>
    <row r="45" customFormat="false" ht="12.75" hidden="false" customHeight="false" outlineLevel="0" collapsed="false">
      <c r="C45" s="51"/>
      <c r="D45" s="51"/>
      <c r="E45" s="51"/>
    </row>
    <row r="46" customFormat="false" ht="12.75" hidden="true" customHeight="false" outlineLevel="0" collapsed="false">
      <c r="C46" s="51"/>
      <c r="D46" s="51"/>
      <c r="E46" s="51"/>
      <c r="F46" s="51"/>
    </row>
    <row r="47" customFormat="false" ht="12.75" hidden="true" customHeight="false" outlineLevel="0" collapsed="false">
      <c r="A47" s="51"/>
    </row>
    <row r="48" customFormat="false" ht="12.75" hidden="true" customHeight="false" outlineLevel="0" collapsed="false">
      <c r="A48" s="51"/>
    </row>
    <row r="49" customFormat="false" ht="12.75" hidden="true" customHeight="false" outlineLevel="0" collapsed="false">
      <c r="A49" s="51"/>
    </row>
    <row r="50" customFormat="false" ht="12.75" hidden="true" customHeight="false" outlineLevel="0" collapsed="false">
      <c r="A50" s="51"/>
    </row>
    <row r="51" customFormat="false" ht="12.75" hidden="true" customHeight="false" outlineLevel="0" collapsed="false">
      <c r="A51" s="51"/>
    </row>
    <row r="52" customFormat="false" ht="12.75" hidden="true" customHeight="false" outlineLevel="0" collapsed="false">
      <c r="A52" s="51"/>
    </row>
    <row r="53" customFormat="false" ht="12.75" hidden="true" customHeight="false" outlineLevel="0" collapsed="false">
      <c r="C53" s="51"/>
      <c r="D53" s="51"/>
      <c r="E53" s="51"/>
      <c r="F53" s="51"/>
    </row>
    <row r="54" customFormat="false" ht="12.75" hidden="true" customHeight="false" outlineLevel="0" collapsed="false">
      <c r="C54" s="51"/>
      <c r="D54" s="51"/>
      <c r="E54" s="51"/>
      <c r="F54" s="51"/>
    </row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1.7"/>
    <col collapsed="false" customWidth="true" hidden="false" outlineLevel="0" max="10" min="3" style="1" width="8.7"/>
    <col collapsed="false" customWidth="true" hidden="false" outlineLevel="0" max="11" min="11" style="1" width="10.56"/>
    <col collapsed="false" customWidth="false" hidden="false" outlineLevel="0" max="257" min="12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6.5" hidden="false" customHeight="false" outlineLevel="0" collapsed="false">
      <c r="A2" s="4" t="s">
        <v>47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customFormat="false" ht="13.5" hidden="false" customHeight="false" outlineLevel="0" collapsed="false">
      <c r="A3" s="6" t="s">
        <v>41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customFormat="false" ht="3" hidden="false" customHeight="true" outlineLevel="0" collapsed="false">
      <c r="A4" s="54"/>
    </row>
    <row r="5" customFormat="false" ht="12.75" hidden="false" customHeight="true" outlineLevel="0" collapsed="false">
      <c r="A5" s="8"/>
      <c r="B5" s="9"/>
      <c r="C5" s="112"/>
      <c r="D5" s="113"/>
      <c r="E5" s="113"/>
      <c r="F5" s="113"/>
      <c r="G5" s="113"/>
      <c r="H5" s="8"/>
      <c r="I5" s="113"/>
      <c r="J5" s="113"/>
      <c r="K5" s="114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3.5" hidden="false" customHeight="false" outlineLevel="0" collapsed="false">
      <c r="A6" s="11"/>
      <c r="B6" s="9"/>
      <c r="C6" s="17"/>
      <c r="D6" s="24"/>
      <c r="E6" s="115"/>
      <c r="F6" s="115"/>
      <c r="G6" s="24"/>
      <c r="H6" s="14" t="s">
        <v>5</v>
      </c>
      <c r="I6" s="115" t="s">
        <v>6</v>
      </c>
      <c r="J6" s="115" t="s">
        <v>7</v>
      </c>
      <c r="K6" s="116" t="s">
        <v>8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.75" hidden="false" customHeight="false" outlineLevel="0" collapsed="false">
      <c r="A7" s="15" t="s">
        <v>13</v>
      </c>
      <c r="B7" s="9"/>
      <c r="C7" s="117" t="s">
        <v>48</v>
      </c>
      <c r="D7" s="16" t="s">
        <v>49</v>
      </c>
      <c r="E7" s="16" t="s">
        <v>50</v>
      </c>
      <c r="F7" s="16" t="s">
        <v>51</v>
      </c>
      <c r="G7" s="16" t="s">
        <v>52</v>
      </c>
      <c r="H7" s="15" t="s">
        <v>14</v>
      </c>
      <c r="I7" s="16" t="s">
        <v>17</v>
      </c>
      <c r="J7" s="16" t="s">
        <v>14</v>
      </c>
      <c r="K7" s="118" t="s">
        <v>14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19"/>
      <c r="B8" s="23"/>
      <c r="C8" s="20"/>
      <c r="D8" s="21"/>
      <c r="E8" s="21"/>
      <c r="F8" s="21"/>
      <c r="G8" s="22"/>
      <c r="H8" s="120"/>
      <c r="I8" s="20"/>
      <c r="J8" s="21"/>
      <c r="K8" s="22"/>
    </row>
    <row r="9" customFormat="false" ht="13.5" hidden="false" customHeight="true" outlineLevel="0" collapsed="false">
      <c r="A9" s="11" t="s">
        <v>20</v>
      </c>
      <c r="B9" s="9"/>
      <c r="C9" s="25" t="n">
        <v>-10228</v>
      </c>
      <c r="D9" s="26" t="n">
        <v>0</v>
      </c>
      <c r="E9" s="26" t="n">
        <v>0</v>
      </c>
      <c r="F9" s="26" t="n">
        <v>-374</v>
      </c>
      <c r="G9" s="121" t="n">
        <v>0</v>
      </c>
      <c r="H9" s="36" t="n">
        <v>-10602</v>
      </c>
      <c r="I9" s="25" t="n">
        <v>0</v>
      </c>
      <c r="J9" s="26" t="n">
        <v>0</v>
      </c>
      <c r="K9" s="27" t="n">
        <v>-10602</v>
      </c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B9" s="59"/>
      <c r="HC9" s="59"/>
      <c r="HD9" s="59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  <c r="IS9" s="59"/>
      <c r="IT9" s="59"/>
      <c r="IU9" s="59"/>
      <c r="IV9" s="59"/>
      <c r="IW9" s="59"/>
    </row>
    <row r="10" customFormat="false" ht="13.5" hidden="false" customHeight="true" outlineLevel="0" collapsed="false">
      <c r="A10" s="11" t="s">
        <v>21</v>
      </c>
      <c r="B10" s="9"/>
      <c r="C10" s="25" t="n">
        <v>1480</v>
      </c>
      <c r="D10" s="26" t="n">
        <v>5.0019999999995</v>
      </c>
      <c r="E10" s="26" t="n">
        <v>-9.583</v>
      </c>
      <c r="F10" s="26" t="n">
        <v>0</v>
      </c>
      <c r="G10" s="121" t="n">
        <v>0</v>
      </c>
      <c r="H10" s="36" t="n">
        <v>1475.419</v>
      </c>
      <c r="I10" s="25" t="n">
        <v>0</v>
      </c>
      <c r="J10" s="26" t="n">
        <v>0</v>
      </c>
      <c r="K10" s="27" t="n">
        <v>1475.419</v>
      </c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</row>
    <row r="11" customFormat="false" ht="13.5" hidden="false" customHeight="true" outlineLevel="0" collapsed="false">
      <c r="A11" s="11" t="s">
        <v>22</v>
      </c>
      <c r="B11" s="9"/>
      <c r="C11" s="25" t="n">
        <v>78</v>
      </c>
      <c r="D11" s="26" t="n">
        <v>0</v>
      </c>
      <c r="E11" s="26" t="n">
        <v>0</v>
      </c>
      <c r="F11" s="26" t="n">
        <v>0</v>
      </c>
      <c r="G11" s="121" t="n">
        <v>0</v>
      </c>
      <c r="H11" s="36" t="n">
        <v>78</v>
      </c>
      <c r="I11" s="25" t="n">
        <v>0</v>
      </c>
      <c r="J11" s="26" t="n">
        <v>0</v>
      </c>
      <c r="K11" s="27" t="n">
        <v>78</v>
      </c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</row>
    <row r="12" customFormat="false" ht="13.5" hidden="false" customHeight="true" outlineLevel="0" collapsed="false">
      <c r="A12" s="11" t="s">
        <v>23</v>
      </c>
      <c r="B12" s="9"/>
      <c r="C12" s="25" t="n">
        <v>-483.495</v>
      </c>
      <c r="D12" s="26" t="n">
        <v>0</v>
      </c>
      <c r="E12" s="26" t="n">
        <v>0</v>
      </c>
      <c r="F12" s="26" t="n">
        <v>0</v>
      </c>
      <c r="G12" s="121" t="n">
        <v>0</v>
      </c>
      <c r="H12" s="36" t="n">
        <v>-483.495</v>
      </c>
      <c r="I12" s="25" t="n">
        <v>0</v>
      </c>
      <c r="J12" s="26" t="n">
        <v>0</v>
      </c>
      <c r="K12" s="27" t="n">
        <v>-483.495</v>
      </c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</row>
    <row r="13" customFormat="false" ht="13.5" hidden="false" customHeight="true" outlineLevel="0" collapsed="false">
      <c r="A13" s="11" t="s">
        <v>24</v>
      </c>
      <c r="B13" s="9"/>
      <c r="C13" s="25" t="n">
        <v>0</v>
      </c>
      <c r="D13" s="26" t="n">
        <v>0</v>
      </c>
      <c r="E13" s="26" t="n">
        <v>0</v>
      </c>
      <c r="F13" s="26" t="n">
        <v>0</v>
      </c>
      <c r="G13" s="121" t="n">
        <v>0</v>
      </c>
      <c r="H13" s="36" t="n">
        <v>0</v>
      </c>
      <c r="I13" s="25" t="n">
        <v>0</v>
      </c>
      <c r="J13" s="26" t="n">
        <v>0</v>
      </c>
      <c r="K13" s="27" t="n">
        <v>0</v>
      </c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</row>
    <row r="14" customFormat="false" ht="13.5" hidden="false" customHeight="true" outlineLevel="0" collapsed="false">
      <c r="A14" s="122" t="s">
        <v>53</v>
      </c>
      <c r="B14" s="123"/>
      <c r="C14" s="25" t="n">
        <v>969.700000000001</v>
      </c>
      <c r="D14" s="26" t="n">
        <v>0</v>
      </c>
      <c r="E14" s="26" t="n">
        <v>0</v>
      </c>
      <c r="F14" s="26" t="n">
        <v>0</v>
      </c>
      <c r="G14" s="121" t="n">
        <v>0</v>
      </c>
      <c r="H14" s="36" t="n">
        <v>969.700000000001</v>
      </c>
      <c r="I14" s="25" t="n">
        <v>0</v>
      </c>
      <c r="J14" s="26" t="n">
        <v>0</v>
      </c>
      <c r="K14" s="27" t="n">
        <v>969.700000000001</v>
      </c>
    </row>
    <row r="15" customFormat="false" ht="13.5" hidden="false" customHeight="true" outlineLevel="0" collapsed="false">
      <c r="A15" s="122" t="s">
        <v>54</v>
      </c>
      <c r="B15" s="123"/>
      <c r="C15" s="25" t="n">
        <v>337</v>
      </c>
      <c r="D15" s="26" t="n">
        <v>0</v>
      </c>
      <c r="E15" s="26" t="n">
        <v>0</v>
      </c>
      <c r="F15" s="26" t="n">
        <v>0</v>
      </c>
      <c r="G15" s="121" t="n">
        <v>0</v>
      </c>
      <c r="H15" s="36" t="n">
        <v>337</v>
      </c>
      <c r="I15" s="25" t="n">
        <v>0</v>
      </c>
      <c r="J15" s="26" t="n">
        <v>0</v>
      </c>
      <c r="K15" s="27" t="n">
        <v>337</v>
      </c>
    </row>
    <row r="16" customFormat="false" ht="13.5" hidden="false" customHeight="true" outlineLevel="0" collapsed="false">
      <c r="A16" s="122" t="s">
        <v>55</v>
      </c>
      <c r="B16" s="123"/>
      <c r="C16" s="25" t="n">
        <v>-17.92</v>
      </c>
      <c r="D16" s="26" t="n">
        <v>0</v>
      </c>
      <c r="E16" s="26" t="n">
        <v>0</v>
      </c>
      <c r="F16" s="26" t="n">
        <v>0</v>
      </c>
      <c r="G16" s="121" t="n">
        <v>0</v>
      </c>
      <c r="H16" s="36" t="n">
        <v>-17.92</v>
      </c>
      <c r="I16" s="25" t="n">
        <v>0</v>
      </c>
      <c r="J16" s="26" t="n">
        <v>0</v>
      </c>
      <c r="K16" s="27" t="n">
        <v>-17.92</v>
      </c>
    </row>
    <row r="17" customFormat="false" ht="13.5" hidden="false" customHeight="true" outlineLevel="0" collapsed="false">
      <c r="A17" s="122" t="s">
        <v>56</v>
      </c>
      <c r="B17" s="123"/>
      <c r="C17" s="25" t="n">
        <v>6.11</v>
      </c>
      <c r="D17" s="26" t="n">
        <v>0</v>
      </c>
      <c r="E17" s="26" t="n">
        <v>0</v>
      </c>
      <c r="F17" s="26" t="n">
        <v>0</v>
      </c>
      <c r="G17" s="121" t="n">
        <v>0</v>
      </c>
      <c r="H17" s="36" t="n">
        <v>6.11</v>
      </c>
      <c r="I17" s="25" t="n">
        <v>0</v>
      </c>
      <c r="J17" s="26" t="n">
        <v>0</v>
      </c>
      <c r="K17" s="27" t="n">
        <v>6.11</v>
      </c>
    </row>
    <row r="18" customFormat="false" ht="13.5" hidden="false" customHeight="true" outlineLevel="0" collapsed="false">
      <c r="A18" s="122" t="s">
        <v>57</v>
      </c>
      <c r="B18" s="123"/>
      <c r="C18" s="25" t="n">
        <v>2.626</v>
      </c>
      <c r="D18" s="26" t="n">
        <v>0</v>
      </c>
      <c r="E18" s="26" t="n">
        <v>0</v>
      </c>
      <c r="F18" s="26" t="n">
        <v>0</v>
      </c>
      <c r="G18" s="121" t="n">
        <v>0</v>
      </c>
      <c r="H18" s="36" t="n">
        <v>2.626</v>
      </c>
      <c r="I18" s="25" t="n">
        <v>0</v>
      </c>
      <c r="J18" s="26" t="n">
        <v>0</v>
      </c>
      <c r="K18" s="27" t="n">
        <v>2.626</v>
      </c>
    </row>
    <row r="19" customFormat="false" ht="13.5" hidden="false" customHeight="true" outlineLevel="0" collapsed="false">
      <c r="A19" s="11" t="s">
        <v>25</v>
      </c>
      <c r="B19" s="9"/>
      <c r="C19" s="25" t="n">
        <v>1297.516</v>
      </c>
      <c r="D19" s="26" t="n">
        <v>0</v>
      </c>
      <c r="E19" s="26" t="n">
        <v>0</v>
      </c>
      <c r="F19" s="26" t="n">
        <v>0</v>
      </c>
      <c r="G19" s="121" t="n">
        <v>0</v>
      </c>
      <c r="H19" s="36" t="n">
        <v>1297.516</v>
      </c>
      <c r="I19" s="25" t="n">
        <v>0</v>
      </c>
      <c r="J19" s="26" t="n">
        <v>0</v>
      </c>
      <c r="K19" s="27" t="n">
        <v>1297.516</v>
      </c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59"/>
      <c r="CY19" s="59"/>
      <c r="CZ19" s="59"/>
      <c r="DA19" s="59"/>
      <c r="DB19" s="59"/>
      <c r="DC19" s="59"/>
      <c r="DD19" s="59"/>
      <c r="DE19" s="59"/>
      <c r="DF19" s="59"/>
      <c r="DG19" s="59"/>
      <c r="DH19" s="59"/>
      <c r="DI19" s="59"/>
      <c r="DJ19" s="59"/>
      <c r="DK19" s="59"/>
      <c r="DL19" s="59"/>
      <c r="DM19" s="59"/>
      <c r="DN19" s="59"/>
      <c r="DO19" s="59"/>
      <c r="DP19" s="59"/>
      <c r="DQ19" s="59"/>
      <c r="DR19" s="59"/>
      <c r="DS19" s="59"/>
      <c r="DT19" s="59"/>
      <c r="DU19" s="59"/>
      <c r="DV19" s="59"/>
      <c r="DW19" s="59"/>
      <c r="DX19" s="59"/>
      <c r="DY19" s="59"/>
      <c r="DZ19" s="59"/>
      <c r="EA19" s="59"/>
      <c r="EB19" s="59"/>
      <c r="EC19" s="59"/>
      <c r="ED19" s="59"/>
      <c r="EE19" s="59"/>
      <c r="EF19" s="59"/>
      <c r="EG19" s="59"/>
      <c r="EH19" s="59"/>
      <c r="EI19" s="59"/>
      <c r="EJ19" s="59"/>
      <c r="EK19" s="59"/>
      <c r="EL19" s="59"/>
      <c r="EM19" s="59"/>
      <c r="EN19" s="59"/>
      <c r="EO19" s="59"/>
      <c r="EP19" s="59"/>
      <c r="EQ19" s="59"/>
      <c r="ER19" s="59"/>
      <c r="ES19" s="59"/>
      <c r="ET19" s="59"/>
      <c r="EU19" s="59"/>
      <c r="EV19" s="59"/>
      <c r="EW19" s="59"/>
      <c r="EX19" s="59"/>
      <c r="EY19" s="59"/>
      <c r="EZ19" s="59"/>
      <c r="FA19" s="59"/>
      <c r="FB19" s="59"/>
      <c r="FC19" s="59"/>
      <c r="FD19" s="59"/>
      <c r="FE19" s="59"/>
      <c r="FF19" s="59"/>
      <c r="FG19" s="59"/>
      <c r="FH19" s="59"/>
      <c r="FI19" s="59"/>
      <c r="FJ19" s="59"/>
      <c r="FK19" s="59"/>
      <c r="FL19" s="59"/>
      <c r="FM19" s="59"/>
      <c r="FN19" s="59"/>
      <c r="FO19" s="59"/>
      <c r="FP19" s="59"/>
      <c r="FQ19" s="59"/>
      <c r="FR19" s="59"/>
      <c r="FS19" s="59"/>
      <c r="FT19" s="59"/>
      <c r="FU19" s="59"/>
      <c r="FV19" s="59"/>
      <c r="FW19" s="59"/>
      <c r="FX19" s="59"/>
      <c r="FY19" s="59"/>
      <c r="FZ19" s="59"/>
      <c r="GA19" s="59"/>
      <c r="GB19" s="59"/>
      <c r="GC19" s="59"/>
      <c r="GD19" s="59"/>
      <c r="GE19" s="59"/>
      <c r="GF19" s="59"/>
      <c r="GG19" s="59"/>
      <c r="GH19" s="59"/>
      <c r="GI19" s="59"/>
      <c r="GJ19" s="59"/>
      <c r="GK19" s="59"/>
      <c r="GL19" s="59"/>
      <c r="GM19" s="59"/>
      <c r="GN19" s="59"/>
      <c r="GO19" s="59"/>
      <c r="GP19" s="59"/>
      <c r="GQ19" s="59"/>
      <c r="GR19" s="59"/>
      <c r="GS19" s="59"/>
      <c r="GT19" s="59"/>
      <c r="GU19" s="59"/>
      <c r="GV19" s="59"/>
      <c r="GW19" s="59"/>
      <c r="GX19" s="59"/>
      <c r="GY19" s="59"/>
      <c r="GZ19" s="59"/>
      <c r="HA19" s="59"/>
      <c r="HB19" s="59"/>
      <c r="HC19" s="59"/>
      <c r="HD19" s="59"/>
      <c r="HE19" s="59"/>
      <c r="HF19" s="59"/>
      <c r="HG19" s="59"/>
      <c r="HH19" s="59"/>
      <c r="HI19" s="59"/>
      <c r="HJ19" s="59"/>
      <c r="HK19" s="59"/>
      <c r="HL19" s="59"/>
      <c r="HM19" s="59"/>
      <c r="HN19" s="59"/>
      <c r="HO19" s="59"/>
      <c r="HP19" s="59"/>
      <c r="HQ19" s="59"/>
      <c r="HR19" s="59"/>
      <c r="HS19" s="59"/>
      <c r="HT19" s="59"/>
      <c r="HU19" s="59"/>
      <c r="HV19" s="59"/>
      <c r="HW19" s="59"/>
      <c r="HX19" s="59"/>
      <c r="HY19" s="59"/>
      <c r="HZ19" s="59"/>
      <c r="IA19" s="59"/>
      <c r="IB19" s="59"/>
      <c r="IC19" s="59"/>
      <c r="ID19" s="59"/>
      <c r="IE19" s="59"/>
      <c r="IF19" s="59"/>
      <c r="IG19" s="59"/>
      <c r="IH19" s="59"/>
      <c r="II19" s="59"/>
      <c r="IJ19" s="59"/>
      <c r="IK19" s="59"/>
      <c r="IL19" s="59"/>
      <c r="IM19" s="59"/>
      <c r="IN19" s="59"/>
      <c r="IO19" s="59"/>
      <c r="IP19" s="59"/>
      <c r="IQ19" s="59"/>
      <c r="IR19" s="59"/>
      <c r="IS19" s="59"/>
      <c r="IT19" s="59"/>
      <c r="IU19" s="59"/>
      <c r="IV19" s="59"/>
      <c r="IW19" s="59"/>
    </row>
    <row r="20" customFormat="false" ht="13.5" hidden="false" customHeight="true" outlineLevel="0" collapsed="false">
      <c r="A20" s="11"/>
      <c r="B20" s="124"/>
      <c r="C20" s="25"/>
      <c r="D20" s="26"/>
      <c r="E20" s="26"/>
      <c r="F20" s="26"/>
      <c r="G20" s="121"/>
      <c r="H20" s="36"/>
      <c r="I20" s="25"/>
      <c r="J20" s="26"/>
      <c r="K20" s="27"/>
    </row>
    <row r="21" customFormat="false" ht="13.5" hidden="false" customHeight="true" outlineLevel="0" collapsed="false">
      <c r="A21" s="11" t="s">
        <v>27</v>
      </c>
      <c r="B21" s="124"/>
      <c r="C21" s="25" t="n">
        <v>0</v>
      </c>
      <c r="D21" s="26" t="n">
        <v>0</v>
      </c>
      <c r="E21" s="26" t="n">
        <v>0</v>
      </c>
      <c r="F21" s="26" t="n">
        <v>0</v>
      </c>
      <c r="G21" s="121" t="n">
        <v>0</v>
      </c>
      <c r="H21" s="36" t="n">
        <v>0</v>
      </c>
      <c r="I21" s="25" t="n">
        <v>0</v>
      </c>
      <c r="J21" s="26" t="n">
        <v>0</v>
      </c>
      <c r="K21" s="27" t="n">
        <v>0</v>
      </c>
    </row>
    <row r="22" customFormat="false" ht="13.5" hidden="false" customHeight="true" outlineLevel="0" collapsed="false">
      <c r="A22" s="11" t="s">
        <v>26</v>
      </c>
      <c r="B22" s="124"/>
      <c r="C22" s="25" t="n">
        <v>0</v>
      </c>
      <c r="D22" s="26" t="n">
        <v>0</v>
      </c>
      <c r="E22" s="26" t="n">
        <v>0</v>
      </c>
      <c r="F22" s="26" t="n">
        <v>0</v>
      </c>
      <c r="G22" s="121" t="n">
        <v>0</v>
      </c>
      <c r="H22" s="36" t="n">
        <v>0</v>
      </c>
      <c r="I22" s="25" t="n">
        <v>0</v>
      </c>
      <c r="J22" s="26" t="n">
        <v>0</v>
      </c>
      <c r="K22" s="27" t="n">
        <v>0</v>
      </c>
    </row>
    <row r="23" customFormat="false" ht="3" hidden="false" customHeight="true" outlineLevel="0" collapsed="false">
      <c r="A23" s="11"/>
      <c r="B23" s="9"/>
      <c r="C23" s="25"/>
      <c r="D23" s="26"/>
      <c r="E23" s="26"/>
      <c r="F23" s="26"/>
      <c r="G23" s="121"/>
      <c r="H23" s="36"/>
      <c r="I23" s="25"/>
      <c r="J23" s="26"/>
      <c r="K23" s="121"/>
    </row>
    <row r="24" customFormat="false" ht="13.5" hidden="false" customHeight="true" outlineLevel="0" collapsed="false">
      <c r="A24" s="37" t="s">
        <v>28</v>
      </c>
      <c r="B24" s="9"/>
      <c r="C24" s="38" t="n">
        <v>-7855.979</v>
      </c>
      <c r="D24" s="39" t="n">
        <v>5.0019999999995</v>
      </c>
      <c r="E24" s="39" t="n">
        <v>-9.583</v>
      </c>
      <c r="F24" s="39" t="n">
        <v>-374</v>
      </c>
      <c r="G24" s="40" t="n">
        <v>0</v>
      </c>
      <c r="H24" s="41" t="n">
        <v>-8234.56</v>
      </c>
      <c r="I24" s="39" t="n">
        <v>0</v>
      </c>
      <c r="J24" s="39" t="n">
        <v>0</v>
      </c>
      <c r="K24" s="39" t="n">
        <v>-8234.56</v>
      </c>
    </row>
    <row r="25" customFormat="false" ht="3" hidden="false" customHeight="true" outlineLevel="0" collapsed="false">
      <c r="A25" s="11"/>
      <c r="B25" s="9"/>
      <c r="C25" s="25"/>
      <c r="D25" s="26"/>
      <c r="E25" s="26"/>
      <c r="F25" s="26"/>
      <c r="G25" s="121"/>
      <c r="H25" s="36"/>
      <c r="I25" s="25"/>
      <c r="J25" s="26"/>
      <c r="K25" s="121"/>
    </row>
    <row r="26" customFormat="false" ht="13.5" hidden="false" customHeight="true" outlineLevel="0" collapsed="false">
      <c r="A26" s="11" t="s">
        <v>30</v>
      </c>
      <c r="B26" s="9"/>
      <c r="C26" s="25" t="n">
        <v>0</v>
      </c>
      <c r="D26" s="26" t="n">
        <v>0</v>
      </c>
      <c r="E26" s="26" t="n">
        <v>0</v>
      </c>
      <c r="F26" s="26" t="n">
        <v>21.587</v>
      </c>
      <c r="G26" s="121" t="n">
        <v>0</v>
      </c>
      <c r="H26" s="36" t="n">
        <v>21.587</v>
      </c>
      <c r="I26" s="25" t="n">
        <v>0</v>
      </c>
      <c r="J26" s="26" t="n">
        <v>0</v>
      </c>
      <c r="K26" s="121" t="n">
        <v>21.587</v>
      </c>
    </row>
    <row r="27" customFormat="false" ht="3" hidden="false" customHeight="true" outlineLevel="0" collapsed="false">
      <c r="A27" s="11"/>
      <c r="B27" s="9"/>
      <c r="C27" s="25"/>
      <c r="D27" s="26"/>
      <c r="E27" s="26"/>
      <c r="F27" s="26"/>
      <c r="G27" s="121"/>
      <c r="H27" s="36"/>
      <c r="I27" s="25"/>
      <c r="J27" s="26"/>
      <c r="K27" s="121"/>
    </row>
    <row r="28" customFormat="false" ht="13.5" hidden="false" customHeight="true" outlineLevel="0" collapsed="false">
      <c r="A28" s="37" t="s">
        <v>36</v>
      </c>
      <c r="B28" s="9"/>
      <c r="C28" s="42" t="n">
        <v>-7855.979</v>
      </c>
      <c r="D28" s="43" t="n">
        <v>5.0019999999995</v>
      </c>
      <c r="E28" s="43" t="n">
        <v>-9.583</v>
      </c>
      <c r="F28" s="43" t="n">
        <v>-352.413</v>
      </c>
      <c r="G28" s="44" t="n">
        <v>0</v>
      </c>
      <c r="H28" s="42" t="n">
        <v>-8212.973</v>
      </c>
      <c r="I28" s="42" t="n">
        <v>0</v>
      </c>
      <c r="J28" s="43" t="n">
        <v>0</v>
      </c>
      <c r="K28" s="44" t="n">
        <v>-8212.973</v>
      </c>
    </row>
    <row r="29" customFormat="false" ht="3" hidden="false" customHeight="true" outlineLevel="0" collapsed="false">
      <c r="A29" s="125"/>
      <c r="B29" s="23"/>
      <c r="C29" s="126"/>
      <c r="D29" s="127"/>
      <c r="E29" s="127"/>
      <c r="F29" s="127"/>
      <c r="G29" s="128"/>
      <c r="H29" s="126"/>
      <c r="I29" s="126"/>
      <c r="J29" s="127"/>
      <c r="K29" s="128"/>
    </row>
    <row r="30" customFormat="false" ht="13.5" hidden="false" customHeight="false" outlineLevel="0" collapsed="false">
      <c r="A30" s="129" t="s">
        <v>58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</row>
    <row r="31" customFormat="false" ht="12.75" hidden="false" customHeight="false" outlineLevel="0" collapsed="false">
      <c r="E31" s="111"/>
    </row>
    <row r="34" customFormat="false" ht="15.75" hidden="false" customHeight="false" outlineLevel="0" collapsed="false">
      <c r="D34" s="130"/>
    </row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" right="0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6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31" width="16.84"/>
    <col collapsed="false" customWidth="true" hidden="false" outlineLevel="0" max="2" min="2" style="1" width="23.7"/>
    <col collapsed="false" customWidth="true" hidden="false" outlineLevel="0" max="3" min="3" style="1" width="1.7"/>
    <col collapsed="false" customWidth="true" hidden="false" outlineLevel="0" max="5" min="4" style="1" width="8.7"/>
    <col collapsed="false" customWidth="true" hidden="false" outlineLevel="0" max="7" min="6" style="1" width="8.56"/>
    <col collapsed="false" customWidth="true" hidden="false" outlineLevel="0" max="9" min="8" style="1" width="8.7"/>
    <col collapsed="false" customWidth="true" hidden="true" outlineLevel="0" max="10" min="10" style="1" width="8.7"/>
    <col collapsed="false" customWidth="true" hidden="false" outlineLevel="0" max="14" min="11" style="1" width="8.7"/>
    <col collapsed="false" customWidth="true" hidden="false" outlineLevel="0" max="16" min="15" style="1" width="9.7"/>
    <col collapsed="false" customWidth="true" hidden="true" outlineLevel="0" max="20" min="17" style="1" width="9.7"/>
    <col collapsed="false" customWidth="false" hidden="false" outlineLevel="0" max="257" min="21" style="1" width="9.14"/>
  </cols>
  <sheetData>
    <row r="1" customFormat="false" ht="12.75" hidden="false" customHeight="true" outlineLevel="0" collapsed="false">
      <c r="A1" s="131" t="s">
        <v>59</v>
      </c>
    </row>
    <row r="2" customFormat="false" ht="15.75" hidden="false" customHeight="false" outlineLevel="0" collapsed="false">
      <c r="A2" s="131" t="s">
        <v>60</v>
      </c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Q2" s="1" t="s">
        <v>61</v>
      </c>
    </row>
    <row r="3" customFormat="false" ht="16.5" hidden="false" customHeight="false" outlineLevel="0" collapsed="false">
      <c r="A3" s="132" t="n">
        <v>36770</v>
      </c>
      <c r="B3" s="4" t="s">
        <v>62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customFormat="false" ht="13.5" hidden="false" customHeight="false" outlineLevel="0" collapsed="false">
      <c r="A4" s="131" t="s">
        <v>63</v>
      </c>
      <c r="B4" s="6" t="s">
        <v>41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customFormat="false" ht="3" hidden="false" customHeight="true" outlineLevel="0" collapsed="false">
      <c r="B5" s="54"/>
    </row>
    <row r="6" customFormat="false" ht="12.75" hidden="false" customHeight="true" outlineLevel="0" collapsed="false">
      <c r="A6" s="131" t="s">
        <v>64</v>
      </c>
      <c r="B6" s="8"/>
      <c r="C6" s="9"/>
      <c r="D6" s="112"/>
      <c r="E6" s="113"/>
      <c r="F6" s="113"/>
      <c r="G6" s="113"/>
      <c r="H6" s="113"/>
      <c r="I6" s="113"/>
      <c r="J6" s="113"/>
      <c r="K6" s="113"/>
      <c r="L6" s="113"/>
      <c r="M6" s="113"/>
      <c r="N6" s="114"/>
      <c r="Q6" s="133" t="s">
        <v>65</v>
      </c>
      <c r="R6" s="133"/>
      <c r="S6" s="133"/>
    </row>
    <row r="7" customFormat="false" ht="13.5" hidden="false" customHeight="false" outlineLevel="0" collapsed="false">
      <c r="A7" s="23"/>
      <c r="B7" s="11"/>
      <c r="C7" s="9"/>
      <c r="D7" s="17"/>
      <c r="E7" s="24"/>
      <c r="F7" s="115"/>
      <c r="G7" s="115"/>
      <c r="H7" s="24"/>
      <c r="I7" s="115" t="s">
        <v>5</v>
      </c>
      <c r="J7" s="115" t="s">
        <v>6</v>
      </c>
      <c r="K7" s="115" t="s">
        <v>7</v>
      </c>
      <c r="L7" s="115" t="s">
        <v>8</v>
      </c>
      <c r="M7" s="115" t="s">
        <v>14</v>
      </c>
      <c r="N7" s="116"/>
      <c r="O7" s="134"/>
      <c r="P7" s="134"/>
      <c r="Q7" s="135" t="s">
        <v>66</v>
      </c>
      <c r="R7" s="135"/>
      <c r="S7" s="135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</row>
    <row r="8" customFormat="false" ht="15.75" hidden="false" customHeight="false" outlineLevel="0" collapsed="false">
      <c r="A8" s="23"/>
      <c r="B8" s="15" t="s">
        <v>13</v>
      </c>
      <c r="C8" s="9"/>
      <c r="D8" s="136" t="s">
        <v>48</v>
      </c>
      <c r="E8" s="115" t="s">
        <v>49</v>
      </c>
      <c r="F8" s="115" t="s">
        <v>50</v>
      </c>
      <c r="G8" s="115" t="s">
        <v>51</v>
      </c>
      <c r="H8" s="115" t="s">
        <v>52</v>
      </c>
      <c r="I8" s="115" t="s">
        <v>14</v>
      </c>
      <c r="J8" s="115" t="s">
        <v>17</v>
      </c>
      <c r="K8" s="115" t="s">
        <v>14</v>
      </c>
      <c r="L8" s="115" t="s">
        <v>14</v>
      </c>
      <c r="M8" s="115" t="s">
        <v>2</v>
      </c>
      <c r="N8" s="118" t="s">
        <v>44</v>
      </c>
      <c r="O8" s="134"/>
      <c r="P8" s="134"/>
      <c r="Q8" s="137" t="s">
        <v>2</v>
      </c>
      <c r="R8" s="138" t="s">
        <v>7</v>
      </c>
      <c r="S8" s="139" t="s">
        <v>44</v>
      </c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3" hidden="false" customHeight="true" outlineLevel="0" collapsed="false">
      <c r="B9" s="140"/>
      <c r="D9" s="141"/>
      <c r="E9" s="142"/>
      <c r="F9" s="142"/>
      <c r="G9" s="142"/>
      <c r="H9" s="143"/>
      <c r="I9" s="144"/>
      <c r="J9" s="142"/>
      <c r="K9" s="142"/>
      <c r="L9" s="142"/>
      <c r="M9" s="143"/>
      <c r="N9" s="143"/>
    </row>
    <row r="10" customFormat="false" ht="13.5" hidden="false" customHeight="true" outlineLevel="0" collapsed="false">
      <c r="A10" s="145"/>
      <c r="B10" s="11" t="s">
        <v>20</v>
      </c>
      <c r="C10" s="146"/>
      <c r="D10" s="25" t="n">
        <v>4333</v>
      </c>
      <c r="E10" s="26" t="n">
        <v>0</v>
      </c>
      <c r="F10" s="26" t="n">
        <v>0</v>
      </c>
      <c r="G10" s="26" t="n">
        <v>-374</v>
      </c>
      <c r="H10" s="121" t="n">
        <v>0</v>
      </c>
      <c r="I10" s="28" t="n">
        <v>3959</v>
      </c>
      <c r="J10" s="29"/>
      <c r="K10" s="26" t="n">
        <v>0</v>
      </c>
      <c r="L10" s="26" t="n">
        <v>3959</v>
      </c>
      <c r="M10" s="121" t="n">
        <v>20000</v>
      </c>
      <c r="N10" s="27" t="n">
        <v>-16041</v>
      </c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</row>
    <row r="11" customFormat="false" ht="13.5" hidden="false" customHeight="true" outlineLevel="0" collapsed="false">
      <c r="A11" s="131" t="s">
        <v>67</v>
      </c>
      <c r="B11" s="11" t="s">
        <v>21</v>
      </c>
      <c r="C11" s="146"/>
      <c r="D11" s="25" t="n">
        <v>2919</v>
      </c>
      <c r="E11" s="26" t="n">
        <v>-7361.073</v>
      </c>
      <c r="F11" s="26" t="n">
        <v>2.307</v>
      </c>
      <c r="G11" s="26" t="n">
        <v>0</v>
      </c>
      <c r="H11" s="121" t="n">
        <v>0</v>
      </c>
      <c r="I11" s="28" t="n">
        <v>-4439.766</v>
      </c>
      <c r="J11" s="29"/>
      <c r="K11" s="26" t="n">
        <v>0</v>
      </c>
      <c r="L11" s="26" t="n">
        <v>-4439.766</v>
      </c>
      <c r="M11" s="121" t="n">
        <v>12747</v>
      </c>
      <c r="N11" s="27" t="n">
        <v>-17186.766</v>
      </c>
      <c r="O11" s="59"/>
      <c r="P11" s="59"/>
      <c r="Q11" s="147" t="n">
        <v>9507.2</v>
      </c>
      <c r="R11" s="147" t="n">
        <v>-8596.058</v>
      </c>
      <c r="S11" s="147" t="n">
        <v>18103.258</v>
      </c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</row>
    <row r="12" customFormat="false" ht="13.5" hidden="false" customHeight="true" outlineLevel="0" collapsed="false">
      <c r="A12" s="131" t="s">
        <v>68</v>
      </c>
      <c r="B12" s="11" t="s">
        <v>22</v>
      </c>
      <c r="C12" s="146"/>
      <c r="D12" s="25" t="n">
        <v>2458</v>
      </c>
      <c r="E12" s="26" t="n">
        <v>0</v>
      </c>
      <c r="F12" s="26" t="n">
        <v>0</v>
      </c>
      <c r="G12" s="26" t="n">
        <v>0</v>
      </c>
      <c r="H12" s="121" t="n">
        <v>0</v>
      </c>
      <c r="I12" s="28" t="n">
        <v>2458</v>
      </c>
      <c r="J12" s="29"/>
      <c r="K12" s="26" t="n">
        <v>0</v>
      </c>
      <c r="L12" s="26" t="n">
        <v>2458</v>
      </c>
      <c r="M12" s="121" t="n">
        <v>750</v>
      </c>
      <c r="N12" s="27" t="n">
        <v>1708</v>
      </c>
      <c r="O12" s="59"/>
      <c r="P12" s="59"/>
      <c r="Q12" s="147" t="n">
        <v>645.9</v>
      </c>
      <c r="R12" s="147" t="n">
        <v>2279.39</v>
      </c>
      <c r="S12" s="147" t="n">
        <v>-1633.49</v>
      </c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</row>
    <row r="13" customFormat="false" ht="13.5" hidden="false" customHeight="true" outlineLevel="0" collapsed="false">
      <c r="A13" s="131" t="s">
        <v>69</v>
      </c>
      <c r="B13" s="11" t="s">
        <v>23</v>
      </c>
      <c r="C13" s="146"/>
      <c r="D13" s="25" t="n">
        <v>3238.305</v>
      </c>
      <c r="E13" s="26" t="n">
        <v>0</v>
      </c>
      <c r="F13" s="26" t="n">
        <v>0</v>
      </c>
      <c r="G13" s="26" t="n">
        <v>0</v>
      </c>
      <c r="H13" s="121" t="n">
        <v>0</v>
      </c>
      <c r="I13" s="28" t="n">
        <v>3238.305</v>
      </c>
      <c r="J13" s="29"/>
      <c r="K13" s="26" t="n">
        <v>0</v>
      </c>
      <c r="L13" s="26" t="n">
        <v>3238.305</v>
      </c>
      <c r="M13" s="121" t="n">
        <v>3215</v>
      </c>
      <c r="N13" s="27" t="n">
        <v>23.3049999999998</v>
      </c>
      <c r="O13" s="59"/>
      <c r="P13" s="59"/>
      <c r="Q13" s="147" t="n">
        <v>2332.4</v>
      </c>
      <c r="R13" s="147" t="n">
        <v>2355.705</v>
      </c>
      <c r="S13" s="147" t="n">
        <v>-23.3049999999998</v>
      </c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</row>
    <row r="14" customFormat="false" ht="13.5" hidden="false" customHeight="true" outlineLevel="0" collapsed="false">
      <c r="A14" s="131" t="s">
        <v>70</v>
      </c>
      <c r="B14" s="11" t="s">
        <v>24</v>
      </c>
      <c r="C14" s="146"/>
      <c r="D14" s="25" t="n">
        <v>0</v>
      </c>
      <c r="E14" s="26" t="n">
        <v>0</v>
      </c>
      <c r="F14" s="26" t="n">
        <v>0</v>
      </c>
      <c r="G14" s="26" t="n">
        <v>0</v>
      </c>
      <c r="H14" s="121" t="n">
        <v>0</v>
      </c>
      <c r="I14" s="28" t="n">
        <v>0</v>
      </c>
      <c r="J14" s="29"/>
      <c r="K14" s="26" t="n">
        <v>0</v>
      </c>
      <c r="L14" s="26" t="n">
        <v>0</v>
      </c>
      <c r="M14" s="121" t="n">
        <v>7712</v>
      </c>
      <c r="N14" s="27" t="n">
        <v>-7712</v>
      </c>
      <c r="O14" s="59"/>
      <c r="P14" s="59"/>
      <c r="Q14" s="147" t="e">
        <f aca="false"/>
        <v>#REF!</v>
      </c>
      <c r="R14" s="147" t="e">
        <f aca="false"/>
        <v>#REF!</v>
      </c>
      <c r="S14" s="147" t="e">
        <f aca="false"/>
        <v>#REF!</v>
      </c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</row>
    <row r="15" customFormat="false" ht="13.5" hidden="false" customHeight="true" outlineLevel="0" collapsed="false">
      <c r="A15" s="131" t="s">
        <v>71</v>
      </c>
      <c r="B15" s="122" t="s">
        <v>53</v>
      </c>
      <c r="C15" s="148"/>
      <c r="D15" s="149" t="n">
        <v>13252.119</v>
      </c>
      <c r="E15" s="150" t="n">
        <v>0</v>
      </c>
      <c r="F15" s="150" t="n">
        <v>0</v>
      </c>
      <c r="G15" s="150" t="n">
        <v>0</v>
      </c>
      <c r="H15" s="151" t="n">
        <v>0</v>
      </c>
      <c r="I15" s="152" t="n">
        <v>13252.119</v>
      </c>
      <c r="J15" s="150"/>
      <c r="K15" s="150" t="n">
        <v>0</v>
      </c>
      <c r="L15" s="150" t="n">
        <v>13252.119</v>
      </c>
      <c r="M15" s="151"/>
      <c r="N15" s="151" t="n">
        <v>4305.119</v>
      </c>
      <c r="Q15" s="51"/>
      <c r="R15" s="51"/>
      <c r="S15" s="51"/>
    </row>
    <row r="16" customFormat="false" ht="13.5" hidden="false" customHeight="true" outlineLevel="0" collapsed="false">
      <c r="B16" s="122" t="s">
        <v>54</v>
      </c>
      <c r="C16" s="148"/>
      <c r="D16" s="149" t="n">
        <v>1903</v>
      </c>
      <c r="E16" s="150" t="n">
        <v>0</v>
      </c>
      <c r="F16" s="150" t="n">
        <v>0</v>
      </c>
      <c r="G16" s="150" t="n">
        <v>0</v>
      </c>
      <c r="H16" s="151" t="n">
        <v>0</v>
      </c>
      <c r="I16" s="152" t="n">
        <v>1903</v>
      </c>
      <c r="J16" s="150"/>
      <c r="K16" s="150" t="n">
        <v>0</v>
      </c>
      <c r="L16" s="150" t="n">
        <v>1903</v>
      </c>
      <c r="M16" s="151" t="n">
        <v>0</v>
      </c>
      <c r="N16" s="151" t="n">
        <v>1903</v>
      </c>
      <c r="Q16" s="51" t="e">
        <f aca="false"/>
        <v>#REF!</v>
      </c>
      <c r="R16" s="51" t="e">
        <f aca="false"/>
        <v>#REF!</v>
      </c>
      <c r="S16" s="51" t="e">
        <f aca="false"/>
        <v>#REF!</v>
      </c>
    </row>
    <row r="17" customFormat="false" ht="13.5" hidden="false" customHeight="true" outlineLevel="0" collapsed="false">
      <c r="B17" s="122" t="s">
        <v>55</v>
      </c>
      <c r="C17" s="148"/>
      <c r="D17" s="149" t="n">
        <v>-25.469</v>
      </c>
      <c r="E17" s="150" t="n">
        <v>0</v>
      </c>
      <c r="F17" s="150" t="n">
        <v>0</v>
      </c>
      <c r="G17" s="150" t="n">
        <v>0</v>
      </c>
      <c r="H17" s="151" t="n">
        <v>0</v>
      </c>
      <c r="I17" s="152" t="n">
        <v>-25.469</v>
      </c>
      <c r="J17" s="150"/>
      <c r="K17" s="150" t="n">
        <v>0</v>
      </c>
      <c r="L17" s="150" t="n">
        <v>-25.469</v>
      </c>
      <c r="M17" s="151" t="n">
        <v>0</v>
      </c>
      <c r="N17" s="151" t="n">
        <v>-25.469</v>
      </c>
      <c r="O17" s="30"/>
      <c r="Q17" s="51"/>
      <c r="R17" s="51"/>
      <c r="S17" s="51"/>
    </row>
    <row r="18" customFormat="false" ht="13.5" hidden="false" customHeight="true" outlineLevel="0" collapsed="false">
      <c r="B18" s="122" t="s">
        <v>56</v>
      </c>
      <c r="C18" s="148"/>
      <c r="D18" s="149" t="n">
        <v>-32.627</v>
      </c>
      <c r="E18" s="150" t="n">
        <v>0</v>
      </c>
      <c r="F18" s="150" t="n">
        <v>0</v>
      </c>
      <c r="G18" s="150" t="n">
        <v>0</v>
      </c>
      <c r="H18" s="151" t="n">
        <v>0</v>
      </c>
      <c r="I18" s="152" t="n">
        <v>-32.627</v>
      </c>
      <c r="J18" s="150"/>
      <c r="K18" s="150" t="n">
        <v>0</v>
      </c>
      <c r="L18" s="150" t="n">
        <v>-32.627</v>
      </c>
      <c r="M18" s="151" t="n">
        <v>0</v>
      </c>
      <c r="N18" s="151" t="n">
        <v>-32.627</v>
      </c>
      <c r="Q18" s="51"/>
      <c r="R18" s="51"/>
      <c r="S18" s="51"/>
    </row>
    <row r="19" customFormat="false" ht="13.5" hidden="false" customHeight="true" outlineLevel="0" collapsed="false">
      <c r="B19" s="122" t="s">
        <v>57</v>
      </c>
      <c r="C19" s="148"/>
      <c r="D19" s="149" t="n">
        <v>1.198</v>
      </c>
      <c r="E19" s="150" t="n">
        <v>0</v>
      </c>
      <c r="F19" s="150" t="n">
        <v>0</v>
      </c>
      <c r="G19" s="150" t="n">
        <v>0</v>
      </c>
      <c r="H19" s="151" t="n">
        <v>0</v>
      </c>
      <c r="I19" s="152" t="n">
        <v>1.198</v>
      </c>
      <c r="J19" s="150"/>
      <c r="K19" s="150" t="n">
        <v>0</v>
      </c>
      <c r="L19" s="150" t="n">
        <v>1.198</v>
      </c>
      <c r="M19" s="151" t="n">
        <v>0</v>
      </c>
      <c r="N19" s="151" t="n">
        <v>1.198</v>
      </c>
      <c r="Q19" s="51"/>
      <c r="R19" s="51"/>
      <c r="S19" s="51"/>
    </row>
    <row r="20" customFormat="false" ht="13.5" hidden="false" customHeight="true" outlineLevel="0" collapsed="false">
      <c r="B20" s="11" t="s">
        <v>25</v>
      </c>
      <c r="C20" s="146"/>
      <c r="D20" s="25" t="n">
        <v>15098.221</v>
      </c>
      <c r="E20" s="26" t="n">
        <v>0</v>
      </c>
      <c r="F20" s="26" t="n">
        <v>0</v>
      </c>
      <c r="G20" s="26" t="n">
        <v>0</v>
      </c>
      <c r="H20" s="121" t="n">
        <v>0</v>
      </c>
      <c r="I20" s="28" t="n">
        <v>15098.221</v>
      </c>
      <c r="J20" s="29"/>
      <c r="K20" s="26" t="n">
        <v>0</v>
      </c>
      <c r="L20" s="26" t="n">
        <v>15098.221</v>
      </c>
      <c r="M20" s="121" t="n">
        <v>8947</v>
      </c>
      <c r="N20" s="27" t="n">
        <v>6151.221</v>
      </c>
      <c r="O20" s="59"/>
      <c r="P20" s="59"/>
      <c r="Q20" s="147"/>
      <c r="R20" s="147"/>
      <c r="S20" s="147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59"/>
      <c r="HI20" s="59"/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  <c r="IQ20" s="59"/>
      <c r="IR20" s="59"/>
      <c r="IS20" s="59"/>
      <c r="IT20" s="59"/>
      <c r="IU20" s="59"/>
      <c r="IV20" s="59"/>
      <c r="IW20" s="59"/>
    </row>
    <row r="21" customFormat="false" ht="13.5" hidden="false" customHeight="true" outlineLevel="0" collapsed="false">
      <c r="B21" s="11"/>
      <c r="C21" s="9"/>
      <c r="D21" s="25"/>
      <c r="E21" s="26"/>
      <c r="F21" s="26"/>
      <c r="G21" s="26"/>
      <c r="H21" s="121"/>
      <c r="I21" s="28"/>
      <c r="J21" s="26"/>
      <c r="K21" s="26"/>
      <c r="L21" s="26"/>
      <c r="M21" s="121"/>
      <c r="N21" s="27"/>
      <c r="Q21" s="51"/>
      <c r="R21" s="51"/>
      <c r="S21" s="51"/>
    </row>
    <row r="22" customFormat="false" ht="12" hidden="false" customHeight="true" outlineLevel="0" collapsed="false">
      <c r="A22" s="145"/>
      <c r="B22" s="153" t="s">
        <v>27</v>
      </c>
      <c r="C22" s="146"/>
      <c r="D22" s="25" t="n">
        <v>0</v>
      </c>
      <c r="E22" s="26" t="n">
        <v>0</v>
      </c>
      <c r="F22" s="26" t="n">
        <v>0</v>
      </c>
      <c r="G22" s="26" t="n">
        <v>0</v>
      </c>
      <c r="H22" s="121" t="n">
        <v>0</v>
      </c>
      <c r="I22" s="28" t="n">
        <v>0</v>
      </c>
      <c r="J22" s="29"/>
      <c r="K22" s="25" t="n">
        <v>0</v>
      </c>
      <c r="L22" s="26" t="n">
        <v>0</v>
      </c>
      <c r="M22" s="121" t="n">
        <v>0</v>
      </c>
      <c r="N22" s="27" t="n">
        <v>0</v>
      </c>
      <c r="O22" s="59"/>
      <c r="P22" s="59"/>
      <c r="Q22" s="147"/>
      <c r="R22" s="147"/>
      <c r="S22" s="147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  <c r="FV22" s="59"/>
      <c r="FW22" s="59"/>
      <c r="FX22" s="59"/>
      <c r="FY22" s="59"/>
      <c r="FZ22" s="59"/>
      <c r="GA22" s="59"/>
      <c r="GB22" s="59"/>
      <c r="GC22" s="59"/>
      <c r="GD22" s="59"/>
      <c r="GE22" s="59"/>
      <c r="GF22" s="59"/>
      <c r="GG22" s="59"/>
      <c r="GH22" s="59"/>
      <c r="GI22" s="59"/>
      <c r="GJ22" s="59"/>
      <c r="GK22" s="59"/>
      <c r="GL22" s="59"/>
      <c r="GM22" s="59"/>
      <c r="GN22" s="59"/>
      <c r="GO22" s="59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59"/>
      <c r="HF22" s="59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59"/>
      <c r="HS22" s="59"/>
      <c r="HT22" s="59"/>
      <c r="HU22" s="59"/>
      <c r="HV22" s="59"/>
      <c r="HW22" s="59"/>
      <c r="HX22" s="59"/>
      <c r="HY22" s="59"/>
      <c r="HZ22" s="59"/>
      <c r="IA22" s="59"/>
      <c r="IB22" s="59"/>
      <c r="IC22" s="59"/>
      <c r="ID22" s="59"/>
      <c r="IE22" s="59"/>
      <c r="IF22" s="59"/>
      <c r="IG22" s="59"/>
      <c r="IH22" s="59"/>
      <c r="II22" s="59"/>
      <c r="IJ22" s="59"/>
      <c r="IK22" s="59"/>
      <c r="IL22" s="59"/>
      <c r="IM22" s="59"/>
      <c r="IN22" s="59"/>
      <c r="IO22" s="59"/>
      <c r="IP22" s="59"/>
      <c r="IQ22" s="59"/>
      <c r="IR22" s="59"/>
      <c r="IS22" s="59"/>
      <c r="IT22" s="59"/>
      <c r="IU22" s="59"/>
      <c r="IV22" s="59"/>
      <c r="IW22" s="59"/>
    </row>
    <row r="23" customFormat="false" ht="12" hidden="false" customHeight="true" outlineLevel="0" collapsed="false">
      <c r="A23" s="145"/>
      <c r="B23" s="153" t="s">
        <v>26</v>
      </c>
      <c r="C23" s="146"/>
      <c r="D23" s="25" t="n">
        <v>0</v>
      </c>
      <c r="E23" s="26" t="n">
        <v>0</v>
      </c>
      <c r="F23" s="26" t="n">
        <v>0</v>
      </c>
      <c r="G23" s="26" t="n">
        <v>0</v>
      </c>
      <c r="H23" s="121" t="n">
        <v>0</v>
      </c>
      <c r="I23" s="28" t="n">
        <v>0</v>
      </c>
      <c r="J23" s="29"/>
      <c r="K23" s="25" t="n">
        <v>0</v>
      </c>
      <c r="L23" s="26" t="n">
        <v>0</v>
      </c>
      <c r="M23" s="121" t="n">
        <v>6786</v>
      </c>
      <c r="N23" s="27" t="n">
        <v>-6786</v>
      </c>
      <c r="O23" s="59"/>
      <c r="P23" s="59"/>
      <c r="Q23" s="59"/>
      <c r="R23" s="59"/>
      <c r="S23" s="147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59"/>
      <c r="HS23" s="59"/>
      <c r="HT23" s="59"/>
      <c r="HU23" s="59"/>
      <c r="HV23" s="59"/>
      <c r="HW23" s="59"/>
      <c r="HX23" s="59"/>
      <c r="HY23" s="59"/>
      <c r="HZ23" s="59"/>
      <c r="IA23" s="59"/>
      <c r="IB23" s="59"/>
      <c r="IC23" s="59"/>
      <c r="ID23" s="59"/>
      <c r="IE23" s="59"/>
      <c r="IF23" s="59"/>
      <c r="IG23" s="59"/>
      <c r="IH23" s="59"/>
      <c r="II23" s="59"/>
      <c r="IJ23" s="59"/>
      <c r="IK23" s="59"/>
      <c r="IL23" s="59"/>
      <c r="IM23" s="59"/>
      <c r="IN23" s="59"/>
      <c r="IO23" s="59"/>
      <c r="IP23" s="59"/>
      <c r="IQ23" s="59"/>
      <c r="IR23" s="59"/>
      <c r="IS23" s="59"/>
      <c r="IT23" s="59"/>
      <c r="IU23" s="59"/>
      <c r="IV23" s="59"/>
      <c r="IW23" s="59"/>
    </row>
    <row r="24" customFormat="false" ht="3" hidden="false" customHeight="true" outlineLevel="0" collapsed="false">
      <c r="B24" s="11"/>
      <c r="C24" s="9"/>
      <c r="D24" s="25"/>
      <c r="E24" s="26"/>
      <c r="F24" s="26"/>
      <c r="G24" s="26"/>
      <c r="H24" s="121"/>
      <c r="I24" s="28"/>
      <c r="J24" s="26"/>
      <c r="K24" s="25"/>
      <c r="L24" s="26"/>
      <c r="M24" s="121"/>
      <c r="N24" s="27"/>
    </row>
    <row r="25" customFormat="false" ht="12" hidden="false" customHeight="true" outlineLevel="0" collapsed="false">
      <c r="B25" s="37" t="s">
        <v>72</v>
      </c>
      <c r="C25" s="9"/>
      <c r="D25" s="38" t="n">
        <v>28046.526</v>
      </c>
      <c r="E25" s="39" t="n">
        <v>-7361.073</v>
      </c>
      <c r="F25" s="39" t="n">
        <v>2.307</v>
      </c>
      <c r="G25" s="39" t="n">
        <v>-374</v>
      </c>
      <c r="H25" s="40" t="n">
        <v>0</v>
      </c>
      <c r="I25" s="41" t="n">
        <v>20313.76</v>
      </c>
      <c r="J25" s="39" t="n">
        <v>0</v>
      </c>
      <c r="K25" s="39" t="n">
        <v>0</v>
      </c>
      <c r="L25" s="39" t="n">
        <v>20313.76</v>
      </c>
      <c r="M25" s="40" t="n">
        <v>60157</v>
      </c>
      <c r="N25" s="40" t="n">
        <v>-39843.24</v>
      </c>
      <c r="Q25" s="1" t="e">
        <f aca="false"/>
        <v>#REF!</v>
      </c>
      <c r="R25" s="1" t="e">
        <f aca="false"/>
        <v>#REF!</v>
      </c>
      <c r="S25" s="1" t="e">
        <f aca="false"/>
        <v>#REF!</v>
      </c>
    </row>
    <row r="26" customFormat="false" ht="3" hidden="false" customHeight="true" outlineLevel="0" collapsed="false">
      <c r="B26" s="11"/>
      <c r="C26" s="9"/>
      <c r="D26" s="25"/>
      <c r="E26" s="26"/>
      <c r="F26" s="26"/>
      <c r="G26" s="26"/>
      <c r="H26" s="121"/>
      <c r="I26" s="28"/>
      <c r="J26" s="26"/>
      <c r="K26" s="25"/>
      <c r="L26" s="26"/>
      <c r="M26" s="121"/>
      <c r="N26" s="27"/>
    </row>
    <row r="27" customFormat="false" ht="13.5" hidden="false" customHeight="true" outlineLevel="0" collapsed="false">
      <c r="B27" s="11" t="s">
        <v>30</v>
      </c>
      <c r="C27" s="9"/>
      <c r="D27" s="25" t="n">
        <v>0</v>
      </c>
      <c r="E27" s="26" t="n">
        <v>0</v>
      </c>
      <c r="F27" s="26" t="n">
        <v>0</v>
      </c>
      <c r="G27" s="26" t="n">
        <v>-516.832</v>
      </c>
      <c r="H27" s="121" t="n">
        <v>0</v>
      </c>
      <c r="I27" s="28" t="n">
        <v>-516.832</v>
      </c>
      <c r="J27" s="26"/>
      <c r="K27" s="25" t="n">
        <v>0</v>
      </c>
      <c r="L27" s="26" t="n">
        <v>-516.832</v>
      </c>
      <c r="M27" s="121" t="n">
        <v>-538.419</v>
      </c>
      <c r="N27" s="27" t="n">
        <v>21.587</v>
      </c>
      <c r="Q27" s="51"/>
      <c r="R27" s="51"/>
      <c r="S27" s="51"/>
    </row>
    <row r="28" customFormat="false" ht="3" hidden="false" customHeight="true" outlineLevel="0" collapsed="false">
      <c r="B28" s="11"/>
      <c r="C28" s="9"/>
      <c r="D28" s="25"/>
      <c r="E28" s="26"/>
      <c r="F28" s="26"/>
      <c r="G28" s="26"/>
      <c r="H28" s="121"/>
      <c r="I28" s="28"/>
      <c r="J28" s="26"/>
      <c r="K28" s="25"/>
      <c r="L28" s="26"/>
      <c r="M28" s="121"/>
      <c r="N28" s="27"/>
    </row>
    <row r="29" customFormat="false" ht="12" hidden="false" customHeight="true" outlineLevel="0" collapsed="false">
      <c r="B29" s="37" t="s">
        <v>73</v>
      </c>
      <c r="C29" s="9"/>
      <c r="D29" s="42" t="n">
        <v>28046.526</v>
      </c>
      <c r="E29" s="43" t="n">
        <v>-7361.073</v>
      </c>
      <c r="F29" s="43" t="n">
        <v>2.307</v>
      </c>
      <c r="G29" s="43" t="n">
        <v>-890.832</v>
      </c>
      <c r="H29" s="44" t="n">
        <v>0</v>
      </c>
      <c r="I29" s="45" t="n">
        <v>19796.928</v>
      </c>
      <c r="J29" s="43" t="n">
        <v>0</v>
      </c>
      <c r="K29" s="42" t="n">
        <v>0</v>
      </c>
      <c r="L29" s="43" t="n">
        <v>19796.928</v>
      </c>
      <c r="M29" s="44" t="n">
        <v>59618.581</v>
      </c>
      <c r="N29" s="44" t="n">
        <v>-39821.653</v>
      </c>
    </row>
    <row r="30" customFormat="false" ht="3" hidden="false" customHeight="true" outlineLevel="0" collapsed="false">
      <c r="B30" s="46"/>
      <c r="D30" s="48"/>
      <c r="E30" s="49"/>
      <c r="F30" s="49"/>
      <c r="G30" s="49"/>
      <c r="H30" s="50"/>
      <c r="I30" s="154"/>
      <c r="J30" s="49"/>
      <c r="K30" s="48"/>
      <c r="L30" s="49"/>
      <c r="M30" s="50"/>
      <c r="N30" s="50"/>
    </row>
    <row r="31" customFormat="false" ht="12.75" hidden="false" customHeight="false" outlineLevel="0" collapsed="false">
      <c r="B31" s="129" t="s">
        <v>58</v>
      </c>
      <c r="C31" s="155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</row>
    <row r="32" customFormat="false" ht="12.75" hidden="false" customHeight="false" outlineLevel="0" collapsed="false">
      <c r="B32" s="156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</row>
    <row r="33" customFormat="false" ht="12.75" hidden="false" customHeight="false" outlineLevel="0" collapsed="false">
      <c r="B33" s="156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</row>
    <row r="34" customFormat="false" ht="12.75" hidden="false" customHeight="false" outlineLevel="0" collapsed="false"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</row>
    <row r="35" customFormat="false" ht="12.75" hidden="false" customHeight="false" outlineLevel="0" collapsed="false"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</row>
    <row r="36" customFormat="false" ht="12.75" hidden="false" customHeight="false" outlineLevel="0" collapsed="false">
      <c r="D36" s="51"/>
      <c r="E36" s="51"/>
      <c r="F36" s="51"/>
      <c r="G36" s="51"/>
      <c r="H36" s="51"/>
      <c r="I36" s="51"/>
      <c r="J36" s="51"/>
      <c r="K36" s="51"/>
      <c r="L36" s="51" t="s">
        <v>34</v>
      </c>
      <c r="M36" s="51"/>
      <c r="N36" s="51"/>
    </row>
    <row r="37" customFormat="false" ht="12.75" hidden="false" customHeight="false" outlineLevel="0" collapsed="false">
      <c r="D37" s="51"/>
    </row>
    <row r="38" customFormat="false" ht="12.75" hidden="false" customHeight="false" outlineLevel="0" collapsed="false">
      <c r="D38" s="51"/>
    </row>
    <row r="51" customFormat="false" ht="12.75" hidden="false" customHeight="false" outlineLevel="0" collapsed="false">
      <c r="A51" s="1"/>
    </row>
    <row r="52" customFormat="false" ht="12.75" hidden="false" customHeight="false" outlineLevel="0" collapsed="false">
      <c r="A52" s="1"/>
    </row>
    <row r="53" customFormat="false" ht="12.75" hidden="false" customHeight="false" outlineLevel="0" collapsed="false">
      <c r="A53" s="1"/>
    </row>
    <row r="54" customFormat="false" ht="12.75" hidden="false" customHeight="false" outlineLevel="0" collapsed="false">
      <c r="A54" s="1"/>
    </row>
    <row r="55" customFormat="false" ht="12.75" hidden="false" customHeight="false" outlineLevel="0" collapsed="false">
      <c r="A55" s="1"/>
    </row>
    <row r="56" customFormat="false" ht="12.75" hidden="false" customHeight="false" outlineLevel="0" collapsed="false">
      <c r="A56" s="1"/>
    </row>
  </sheetData>
  <mergeCells count="5">
    <mergeCell ref="B2:N2"/>
    <mergeCell ref="B3:N3"/>
    <mergeCell ref="B4:N4"/>
    <mergeCell ref="Q6:S6"/>
    <mergeCell ref="Q7:S7"/>
  </mergeCells>
  <printOptions headings="false" gridLines="false" gridLinesSet="true" horizontalCentered="true" verticalCentered="false"/>
  <pageMargins left="0.1" right="0.1" top="0.3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125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57" width="12.99"/>
    <col collapsed="false" customWidth="true" hidden="false" outlineLevel="0" max="2" min="2" style="0" width="32.41"/>
    <col collapsed="false" customWidth="true" hidden="false" outlineLevel="0" max="3" min="3" style="0" width="1.7"/>
    <col collapsed="false" customWidth="true" hidden="false" outlineLevel="0" max="4" min="4" style="0" width="10.71"/>
    <col collapsed="false" customWidth="true" hidden="false" outlineLevel="0" max="5" min="5" style="0" width="9.7"/>
    <col collapsed="false" customWidth="true" hidden="false" outlineLevel="0" max="6" min="6" style="0" width="9.28"/>
    <col collapsed="false" customWidth="true" hidden="false" outlineLevel="0" max="7" min="7" style="0" width="1.7"/>
    <col collapsed="false" customWidth="true" hidden="false" outlineLevel="0" max="11" min="8" style="0" width="15.7"/>
  </cols>
  <sheetData>
    <row r="1" customFormat="false" ht="12.75" hidden="true" customHeight="false" outlineLevel="0" collapsed="false">
      <c r="A1" s="157" t="s">
        <v>59</v>
      </c>
    </row>
    <row r="2" customFormat="false" ht="15.75" hidden="false" customHeight="false" outlineLevel="0" collapsed="false">
      <c r="A2" s="157" t="s">
        <v>74</v>
      </c>
      <c r="B2" s="158" t="s">
        <v>0</v>
      </c>
      <c r="C2" s="158"/>
      <c r="D2" s="158"/>
      <c r="E2" s="158"/>
      <c r="F2" s="158"/>
      <c r="G2" s="158"/>
      <c r="H2" s="158"/>
      <c r="I2" s="158"/>
      <c r="J2" s="158"/>
      <c r="K2" s="158"/>
      <c r="Q2" s="0" t="s">
        <v>61</v>
      </c>
    </row>
    <row r="3" customFormat="false" ht="15" hidden="false" customHeight="false" outlineLevel="0" collapsed="false">
      <c r="A3" s="159" t="n">
        <v>36770</v>
      </c>
      <c r="B3" s="160" t="s">
        <v>75</v>
      </c>
      <c r="C3" s="160"/>
      <c r="D3" s="160"/>
      <c r="E3" s="160"/>
      <c r="F3" s="160"/>
      <c r="G3" s="160"/>
      <c r="H3" s="160"/>
      <c r="I3" s="160"/>
      <c r="J3" s="160"/>
      <c r="K3" s="160"/>
    </row>
    <row r="4" customFormat="false" ht="12.75" hidden="false" customHeight="false" outlineLevel="0" collapsed="false">
      <c r="A4" s="157" t="s">
        <v>63</v>
      </c>
      <c r="B4" s="161" t="s">
        <v>41</v>
      </c>
      <c r="C4" s="161"/>
      <c r="D4" s="161"/>
      <c r="E4" s="161"/>
      <c r="F4" s="161"/>
      <c r="G4" s="161"/>
      <c r="H4" s="161"/>
      <c r="I4" s="161"/>
      <c r="J4" s="161"/>
      <c r="K4" s="161"/>
    </row>
    <row r="5" customFormat="false" ht="3" hidden="false" customHeight="true" outlineLevel="0" collapsed="false"/>
    <row r="6" customFormat="false" ht="12" hidden="false" customHeight="false" outlineLevel="0" collapsed="false">
      <c r="A6" s="157" t="s">
        <v>64</v>
      </c>
      <c r="B6" s="162"/>
      <c r="C6" s="163"/>
      <c r="D6" s="164" t="s">
        <v>76</v>
      </c>
      <c r="E6" s="164"/>
      <c r="F6" s="164"/>
      <c r="G6" s="163"/>
      <c r="H6" s="165"/>
      <c r="I6" s="166"/>
      <c r="J6" s="166"/>
      <c r="K6" s="167"/>
    </row>
    <row r="7" customFormat="false" ht="12" hidden="false" customHeight="false" outlineLevel="0" collapsed="false">
      <c r="A7" s="163"/>
      <c r="B7" s="168" t="s">
        <v>13</v>
      </c>
      <c r="C7" s="163"/>
      <c r="D7" s="169" t="s">
        <v>7</v>
      </c>
      <c r="E7" s="170" t="s">
        <v>2</v>
      </c>
      <c r="F7" s="171" t="s">
        <v>44</v>
      </c>
      <c r="G7" s="163"/>
      <c r="H7" s="172" t="s">
        <v>77</v>
      </c>
      <c r="I7" s="172"/>
      <c r="J7" s="172"/>
      <c r="K7" s="172"/>
    </row>
    <row r="8" customFormat="false" ht="3" hidden="false" customHeight="true" outlineLevel="0" collapsed="false">
      <c r="B8" s="173"/>
      <c r="D8" s="174"/>
      <c r="E8" s="175"/>
      <c r="F8" s="176"/>
      <c r="G8" s="177"/>
      <c r="H8" s="174"/>
      <c r="I8" s="175"/>
      <c r="J8" s="175"/>
      <c r="K8" s="176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</row>
    <row r="9" customFormat="false" ht="13.5" hidden="false" customHeight="true" outlineLevel="0" collapsed="false">
      <c r="B9" s="178" t="s">
        <v>20</v>
      </c>
      <c r="C9" s="179"/>
      <c r="D9" s="180" t="n">
        <v>10325</v>
      </c>
      <c r="E9" s="181" t="n">
        <v>8800</v>
      </c>
      <c r="F9" s="182" t="n">
        <v>-1525</v>
      </c>
      <c r="G9" s="181"/>
      <c r="H9" s="183" t="s">
        <v>78</v>
      </c>
      <c r="I9" s="184"/>
      <c r="J9" s="184"/>
      <c r="K9" s="185"/>
      <c r="L9" s="186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</row>
    <row r="10" customFormat="false" ht="13.5" hidden="false" customHeight="true" outlineLevel="0" collapsed="false">
      <c r="A10" s="157" t="s">
        <v>67</v>
      </c>
      <c r="B10" s="187" t="s">
        <v>21</v>
      </c>
      <c r="C10" s="163"/>
      <c r="D10" s="180" t="n">
        <v>3491.292</v>
      </c>
      <c r="E10" s="181" t="n">
        <v>2456.8</v>
      </c>
      <c r="F10" s="182" t="n">
        <v>-1034.492</v>
      </c>
      <c r="G10" s="181"/>
      <c r="H10" s="183" t="s">
        <v>79</v>
      </c>
      <c r="I10" s="184"/>
      <c r="J10" s="184"/>
      <c r="K10" s="185"/>
      <c r="L10" s="186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</row>
    <row r="11" customFormat="false" ht="13.5" hidden="false" customHeight="true" outlineLevel="0" collapsed="false">
      <c r="A11" s="157" t="s">
        <v>68</v>
      </c>
      <c r="B11" s="187" t="s">
        <v>22</v>
      </c>
      <c r="C11" s="163"/>
      <c r="D11" s="180" t="n">
        <v>178.61</v>
      </c>
      <c r="E11" s="181" t="n">
        <v>104.1</v>
      </c>
      <c r="F11" s="182" t="n">
        <v>-74.51</v>
      </c>
      <c r="G11" s="181"/>
      <c r="H11" s="183" t="s">
        <v>80</v>
      </c>
      <c r="I11" s="184"/>
      <c r="J11" s="184"/>
      <c r="K11" s="185"/>
      <c r="L11" s="186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</row>
    <row r="12" customFormat="false" ht="13.5" hidden="false" customHeight="true" outlineLevel="0" collapsed="false">
      <c r="A12" s="157" t="s">
        <v>69</v>
      </c>
      <c r="B12" s="187" t="s">
        <v>23</v>
      </c>
      <c r="C12" s="163"/>
      <c r="D12" s="180" t="n">
        <v>882.6</v>
      </c>
      <c r="E12" s="181" t="n">
        <v>882.6</v>
      </c>
      <c r="F12" s="182" t="n">
        <v>0</v>
      </c>
      <c r="G12" s="181"/>
      <c r="H12" s="183"/>
      <c r="I12" s="184"/>
      <c r="J12" s="184"/>
      <c r="K12" s="185"/>
      <c r="L12" s="186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</row>
    <row r="13" customFormat="false" ht="13.5" hidden="false" customHeight="true" outlineLevel="0" collapsed="false">
      <c r="A13" s="157" t="s">
        <v>70</v>
      </c>
      <c r="B13" s="187" t="s">
        <v>24</v>
      </c>
      <c r="C13" s="163"/>
      <c r="D13" s="180" t="n">
        <v>1582.2</v>
      </c>
      <c r="E13" s="181" t="n">
        <v>1582.2</v>
      </c>
      <c r="F13" s="182" t="n">
        <v>0</v>
      </c>
      <c r="G13" s="181"/>
      <c r="H13" s="183"/>
      <c r="I13" s="184"/>
      <c r="J13" s="184"/>
      <c r="K13" s="185"/>
      <c r="L13" s="186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</row>
    <row r="14" customFormat="false" ht="13.5" hidden="false" customHeight="true" outlineLevel="0" collapsed="false">
      <c r="A14" s="157" t="s">
        <v>71</v>
      </c>
      <c r="B14" s="178" t="s">
        <v>25</v>
      </c>
      <c r="C14" s="179"/>
      <c r="D14" s="180" t="n">
        <v>1870.449</v>
      </c>
      <c r="E14" s="181" t="n">
        <v>1554.7</v>
      </c>
      <c r="F14" s="182" t="n">
        <v>-315.749</v>
      </c>
      <c r="G14" s="181"/>
      <c r="H14" s="183" t="s">
        <v>81</v>
      </c>
      <c r="I14" s="184"/>
      <c r="J14" s="184"/>
      <c r="K14" s="185"/>
      <c r="L14" s="186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</row>
    <row r="15" customFormat="false" ht="13.5" hidden="false" customHeight="true" outlineLevel="0" collapsed="false">
      <c r="B15" s="187" t="s">
        <v>27</v>
      </c>
      <c r="C15" s="163"/>
      <c r="D15" s="180" t="n">
        <v>350</v>
      </c>
      <c r="E15" s="181" t="n">
        <v>0</v>
      </c>
      <c r="F15" s="182" t="n">
        <v>-350</v>
      </c>
      <c r="G15" s="181"/>
      <c r="H15" s="188"/>
      <c r="I15" s="184"/>
      <c r="J15" s="184"/>
      <c r="K15" s="185"/>
      <c r="L15" s="186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</row>
    <row r="16" customFormat="false" ht="3" hidden="false" customHeight="true" outlineLevel="0" collapsed="false">
      <c r="B16" s="187"/>
      <c r="C16" s="163"/>
      <c r="D16" s="180"/>
      <c r="E16" s="181"/>
      <c r="F16" s="182"/>
      <c r="G16" s="181"/>
      <c r="H16" s="188"/>
      <c r="I16" s="184"/>
      <c r="J16" s="184"/>
      <c r="K16" s="185"/>
      <c r="L16" s="186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</row>
    <row r="17" customFormat="false" ht="11.25" hidden="false" customHeight="true" outlineLevel="0" collapsed="false">
      <c r="B17" s="189" t="s">
        <v>82</v>
      </c>
      <c r="C17" s="163"/>
      <c r="D17" s="190" t="n">
        <v>18680.151</v>
      </c>
      <c r="E17" s="191" t="n">
        <v>15380.4</v>
      </c>
      <c r="F17" s="192" t="n">
        <v>-3299.751</v>
      </c>
      <c r="G17" s="181"/>
      <c r="H17" s="193"/>
      <c r="I17" s="194"/>
      <c r="J17" s="194"/>
      <c r="K17" s="195"/>
      <c r="L17" s="186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</row>
    <row r="18" customFormat="false" ht="3" hidden="false" customHeight="true" outlineLevel="0" collapsed="false">
      <c r="B18" s="187"/>
      <c r="C18" s="163"/>
      <c r="D18" s="180"/>
      <c r="E18" s="181"/>
      <c r="F18" s="182"/>
      <c r="G18" s="181"/>
      <c r="H18" s="188"/>
      <c r="I18" s="184"/>
      <c r="J18" s="184"/>
      <c r="K18" s="185"/>
      <c r="L18" s="186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</row>
    <row r="19" customFormat="false" ht="13.5" hidden="false" customHeight="true" outlineLevel="0" collapsed="false">
      <c r="B19" s="187" t="s">
        <v>29</v>
      </c>
      <c r="C19" s="163"/>
      <c r="D19" s="180" t="n">
        <v>0</v>
      </c>
      <c r="E19" s="181" t="n">
        <v>0</v>
      </c>
      <c r="F19" s="182" t="n">
        <v>0</v>
      </c>
      <c r="G19" s="181"/>
      <c r="H19" s="188"/>
      <c r="I19" s="184"/>
      <c r="J19" s="184"/>
      <c r="K19" s="185"/>
      <c r="L19" s="186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</row>
    <row r="20" customFormat="false" ht="13.5" hidden="false" customHeight="true" outlineLevel="0" collapsed="false">
      <c r="B20" s="187" t="s">
        <v>30</v>
      </c>
      <c r="C20" s="163"/>
      <c r="D20" s="180" t="n">
        <v>0</v>
      </c>
      <c r="E20" s="181" t="n">
        <v>0</v>
      </c>
      <c r="F20" s="182" t="n">
        <v>0</v>
      </c>
      <c r="G20" s="181"/>
      <c r="H20" s="188"/>
      <c r="I20" s="184"/>
      <c r="J20" s="184"/>
      <c r="K20" s="185"/>
      <c r="L20" s="186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</row>
    <row r="21" customFormat="false" ht="3" hidden="false" customHeight="true" outlineLevel="0" collapsed="false">
      <c r="B21" s="187"/>
      <c r="C21" s="163"/>
      <c r="D21" s="180"/>
      <c r="E21" s="181"/>
      <c r="F21" s="182"/>
      <c r="G21" s="181"/>
      <c r="H21" s="188"/>
      <c r="I21" s="184"/>
      <c r="J21" s="184"/>
      <c r="K21" s="185"/>
      <c r="L21" s="186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</row>
    <row r="22" customFormat="false" ht="13.5" hidden="false" customHeight="true" outlineLevel="0" collapsed="false">
      <c r="A22" s="163"/>
      <c r="B22" s="189" t="s">
        <v>83</v>
      </c>
      <c r="C22" s="163"/>
      <c r="D22" s="196" t="n">
        <v>18680.151</v>
      </c>
      <c r="E22" s="197" t="n">
        <v>15380.4</v>
      </c>
      <c r="F22" s="198" t="n">
        <v>-3299.751</v>
      </c>
      <c r="G22" s="181"/>
      <c r="H22" s="193"/>
      <c r="I22" s="194"/>
      <c r="J22" s="194"/>
      <c r="K22" s="195"/>
      <c r="L22" s="186"/>
    </row>
    <row r="23" customFormat="false" ht="3" hidden="false" customHeight="true" outlineLevel="0" collapsed="false">
      <c r="B23" s="199"/>
      <c r="C23" s="163"/>
      <c r="D23" s="200"/>
      <c r="E23" s="201"/>
      <c r="F23" s="202"/>
      <c r="G23" s="163"/>
      <c r="H23" s="200"/>
      <c r="I23" s="201"/>
      <c r="J23" s="201"/>
      <c r="K23" s="202"/>
      <c r="L23" s="186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</row>
    <row r="24" customFormat="false" ht="3" hidden="false" customHeight="true" outlineLevel="0" collapsed="false">
      <c r="A24" s="203"/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</row>
    <row r="25" customFormat="false" ht="12.75" hidden="true" customHeight="false" outlineLevel="0" collapsed="false">
      <c r="B25" s="206"/>
      <c r="C25" s="186"/>
      <c r="D25" s="207" t="s">
        <v>84</v>
      </c>
      <c r="E25" s="207"/>
      <c r="F25" s="207"/>
      <c r="G25" s="186"/>
      <c r="H25" s="208"/>
      <c r="I25" s="209"/>
      <c r="J25" s="209"/>
      <c r="K25" s="210"/>
      <c r="L25" s="186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</row>
    <row r="26" customFormat="false" ht="12.75" hidden="true" customHeight="false" outlineLevel="0" collapsed="false">
      <c r="B26" s="211" t="s">
        <v>13</v>
      </c>
      <c r="C26" s="186"/>
      <c r="D26" s="212" t="s">
        <v>7</v>
      </c>
      <c r="E26" s="213" t="s">
        <v>2</v>
      </c>
      <c r="F26" s="214" t="s">
        <v>44</v>
      </c>
      <c r="G26" s="186"/>
      <c r="H26" s="211" t="s">
        <v>77</v>
      </c>
      <c r="I26" s="211"/>
      <c r="J26" s="211"/>
      <c r="K26" s="211"/>
      <c r="L26" s="186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</row>
    <row r="27" customFormat="false" ht="12" hidden="true" customHeight="false" outlineLevel="0" collapsed="false">
      <c r="A27" s="163"/>
      <c r="B27" s="162"/>
      <c r="C27" s="163"/>
      <c r="D27" s="215" t="n">
        <v>0</v>
      </c>
      <c r="E27" s="216" t="n">
        <v>0</v>
      </c>
      <c r="F27" s="217" t="n">
        <v>0</v>
      </c>
      <c r="G27" s="163"/>
      <c r="H27" s="165"/>
      <c r="I27" s="166"/>
      <c r="J27" s="166"/>
      <c r="K27" s="167"/>
    </row>
    <row r="28" customFormat="false" ht="12" hidden="true" customHeight="false" outlineLevel="0" collapsed="false">
      <c r="A28" s="163"/>
      <c r="B28" s="187"/>
      <c r="C28" s="163"/>
      <c r="D28" s="180" t="n">
        <v>0</v>
      </c>
      <c r="E28" s="181" t="n">
        <v>0</v>
      </c>
      <c r="F28" s="182" t="n">
        <v>0</v>
      </c>
      <c r="G28" s="163"/>
      <c r="H28" s="188"/>
      <c r="I28" s="184"/>
      <c r="J28" s="184"/>
      <c r="K28" s="185"/>
    </row>
    <row r="29" customFormat="false" ht="12" hidden="true" customHeight="false" outlineLevel="0" collapsed="false">
      <c r="A29" s="163"/>
      <c r="B29" s="199"/>
      <c r="C29" s="163"/>
      <c r="D29" s="218" t="n">
        <v>0</v>
      </c>
      <c r="E29" s="219" t="n">
        <v>0</v>
      </c>
      <c r="F29" s="220" t="n">
        <v>0</v>
      </c>
      <c r="G29" s="163"/>
      <c r="H29" s="200"/>
      <c r="I29" s="201"/>
      <c r="J29" s="201"/>
      <c r="K29" s="202"/>
    </row>
    <row r="30" customFormat="false" ht="12.75" hidden="false" customHeight="false" outlineLevel="0" collapsed="false">
      <c r="D30" s="221"/>
      <c r="E30" s="221"/>
      <c r="F30" s="177"/>
      <c r="G30" s="177"/>
      <c r="H30" s="177"/>
      <c r="I30" s="177"/>
      <c r="J30" s="177"/>
      <c r="K30" s="177"/>
      <c r="L30" s="177"/>
      <c r="M30" s="177" t="s">
        <v>34</v>
      </c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</row>
    <row r="31" customFormat="false" ht="12.75" hidden="false" customHeight="false" outlineLevel="0" collapsed="false"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  <c r="AK31" s="177"/>
    </row>
    <row r="32" customFormat="false" ht="12.75" hidden="false" customHeight="false" outlineLevel="0" collapsed="false"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</row>
    <row r="33" customFormat="false" ht="12.75" hidden="false" customHeight="false" outlineLevel="0" collapsed="false"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</row>
    <row r="34" customFormat="false" ht="12.75" hidden="false" customHeight="false" outlineLevel="0" collapsed="false"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</row>
    <row r="35" customFormat="false" ht="12.75" hidden="false" customHeight="false" outlineLevel="0" collapsed="false"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</row>
    <row r="36" customFormat="false" ht="12.75" hidden="false" customHeight="false" outlineLevel="0" collapsed="false"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  <c r="AK36" s="177"/>
    </row>
    <row r="37" customFormat="false" ht="12.75" hidden="false" customHeight="false" outlineLevel="0" collapsed="false"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77"/>
      <c r="AK37" s="177"/>
    </row>
    <row r="38" customFormat="false" ht="12.75" hidden="false" customHeight="false" outlineLevel="0" collapsed="false"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  <c r="AA38" s="177"/>
      <c r="AB38" s="177"/>
      <c r="AC38" s="177"/>
      <c r="AD38" s="177"/>
      <c r="AE38" s="177"/>
      <c r="AF38" s="177"/>
      <c r="AG38" s="177"/>
      <c r="AH38" s="177"/>
      <c r="AI38" s="177"/>
      <c r="AJ38" s="177"/>
      <c r="AK38" s="177"/>
    </row>
    <row r="39" customFormat="false" ht="12.75" hidden="false" customHeight="false" outlineLevel="0" collapsed="false"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</row>
    <row r="40" customFormat="false" ht="12.75" hidden="false" customHeight="false" outlineLevel="0" collapsed="false"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  <c r="AK40" s="177"/>
    </row>
    <row r="41" customFormat="false" ht="12.75" hidden="false" customHeight="false" outlineLevel="0" collapsed="false">
      <c r="D41" s="177"/>
      <c r="E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  <c r="AA41" s="177"/>
      <c r="AB41" s="177"/>
      <c r="AC41" s="177"/>
      <c r="AD41" s="177"/>
      <c r="AE41" s="177"/>
      <c r="AF41" s="177"/>
      <c r="AG41" s="177"/>
      <c r="AH41" s="177"/>
      <c r="AI41" s="177"/>
      <c r="AJ41" s="177"/>
      <c r="AK41" s="177"/>
    </row>
    <row r="42" customFormat="false" ht="12.75" hidden="false" customHeight="false" outlineLevel="0" collapsed="false">
      <c r="D42" s="177"/>
      <c r="E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  <c r="AK42" s="177"/>
    </row>
    <row r="43" customFormat="false" ht="12.75" hidden="false" customHeight="false" outlineLevel="0" collapsed="false">
      <c r="D43" s="177"/>
      <c r="E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</row>
    <row r="44" customFormat="false" ht="12.75" hidden="false" customHeight="false" outlineLevel="0" collapsed="false">
      <c r="D44" s="177"/>
      <c r="E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  <c r="AK44" s="177"/>
    </row>
    <row r="45" customFormat="false" ht="12.75" hidden="false" customHeight="false" outlineLevel="0" collapsed="false">
      <c r="D45" s="177"/>
      <c r="E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  <c r="AB45" s="177"/>
      <c r="AC45" s="177"/>
      <c r="AD45" s="177"/>
      <c r="AE45" s="177"/>
      <c r="AF45" s="177"/>
      <c r="AG45" s="177"/>
      <c r="AH45" s="177"/>
      <c r="AI45" s="177"/>
      <c r="AJ45" s="177"/>
      <c r="AK45" s="177"/>
    </row>
    <row r="46" customFormat="false" ht="12.75" hidden="false" customHeight="false" outlineLevel="0" collapsed="false">
      <c r="D46" s="177"/>
      <c r="E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7"/>
      <c r="AC46" s="177"/>
      <c r="AD46" s="177"/>
      <c r="AE46" s="177"/>
      <c r="AF46" s="177"/>
      <c r="AG46" s="177"/>
      <c r="AH46" s="177"/>
      <c r="AI46" s="177"/>
      <c r="AJ46" s="177"/>
      <c r="AK46" s="177"/>
    </row>
    <row r="47" customFormat="false" ht="12.75" hidden="false" customHeight="false" outlineLevel="0" collapsed="false"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  <c r="AA47" s="177"/>
      <c r="AB47" s="177"/>
      <c r="AC47" s="177"/>
      <c r="AD47" s="177"/>
      <c r="AE47" s="177"/>
      <c r="AF47" s="177"/>
      <c r="AG47" s="177"/>
      <c r="AH47" s="177"/>
      <c r="AI47" s="177"/>
      <c r="AJ47" s="177"/>
      <c r="AK47" s="177"/>
    </row>
    <row r="48" customFormat="false" ht="12.75" hidden="false" customHeight="false" outlineLevel="0" collapsed="false">
      <c r="A48" s="177"/>
      <c r="B48" s="177"/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  <c r="AA48" s="177"/>
      <c r="AB48" s="177"/>
      <c r="AC48" s="177"/>
      <c r="AD48" s="177"/>
      <c r="AE48" s="177"/>
      <c r="AF48" s="177"/>
      <c r="AG48" s="177"/>
      <c r="AH48" s="177"/>
      <c r="AI48" s="177"/>
      <c r="AJ48" s="177"/>
      <c r="AK48" s="177"/>
    </row>
    <row r="49" customFormat="false" ht="12.75" hidden="false" customHeight="false" outlineLevel="0" collapsed="false">
      <c r="A49" s="177"/>
      <c r="B49" s="177"/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  <c r="AH49" s="177"/>
      <c r="AI49" s="177"/>
      <c r="AJ49" s="177"/>
      <c r="AK49" s="177"/>
    </row>
    <row r="50" customFormat="false" ht="12.75" hidden="false" customHeight="false" outlineLevel="0" collapsed="false">
      <c r="A50" s="177"/>
      <c r="B50" s="177"/>
      <c r="C50" s="177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  <c r="AA50" s="177"/>
      <c r="AB50" s="177"/>
      <c r="AC50" s="177"/>
      <c r="AD50" s="177"/>
      <c r="AE50" s="177"/>
      <c r="AF50" s="177"/>
      <c r="AG50" s="177"/>
      <c r="AH50" s="177"/>
      <c r="AI50" s="177"/>
      <c r="AJ50" s="177"/>
      <c r="AK50" s="177"/>
    </row>
    <row r="51" customFormat="false" ht="12.75" hidden="false" customHeight="false" outlineLevel="0" collapsed="false">
      <c r="A51" s="177"/>
      <c r="B51" s="177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  <c r="AA51" s="177"/>
      <c r="AB51" s="177"/>
      <c r="AC51" s="177"/>
      <c r="AD51" s="177"/>
      <c r="AE51" s="177"/>
      <c r="AF51" s="177"/>
      <c r="AG51" s="177"/>
      <c r="AH51" s="177"/>
      <c r="AI51" s="177"/>
      <c r="AJ51" s="177"/>
      <c r="AK51" s="177"/>
    </row>
    <row r="52" customFormat="false" ht="12.75" hidden="false" customHeight="false" outlineLevel="0" collapsed="false">
      <c r="A52" s="177"/>
      <c r="B52" s="177"/>
      <c r="C52" s="177"/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  <c r="AA52" s="177"/>
      <c r="AB52" s="177"/>
      <c r="AC52" s="177"/>
      <c r="AD52" s="177"/>
      <c r="AE52" s="177"/>
      <c r="AF52" s="177"/>
      <c r="AG52" s="177"/>
      <c r="AH52" s="177"/>
      <c r="AI52" s="177"/>
      <c r="AJ52" s="177"/>
      <c r="AK52" s="177"/>
    </row>
    <row r="53" customFormat="false" ht="12.75" hidden="false" customHeight="false" outlineLevel="0" collapsed="false">
      <c r="A53" s="177"/>
      <c r="B53" s="177"/>
      <c r="C53" s="177"/>
      <c r="D53" s="177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7"/>
      <c r="AB53" s="177"/>
      <c r="AC53" s="177"/>
      <c r="AD53" s="177"/>
      <c r="AE53" s="177"/>
      <c r="AF53" s="177"/>
      <c r="AG53" s="177"/>
      <c r="AH53" s="177"/>
      <c r="AI53" s="177"/>
      <c r="AJ53" s="177"/>
      <c r="AK53" s="177"/>
    </row>
    <row r="54" customFormat="false" ht="12.75" hidden="false" customHeight="false" outlineLevel="0" collapsed="false"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</row>
    <row r="55" customFormat="false" ht="12.75" hidden="false" customHeight="false" outlineLevel="0" collapsed="false">
      <c r="D55" s="177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  <c r="AA55" s="177"/>
      <c r="AB55" s="177"/>
      <c r="AC55" s="177"/>
      <c r="AD55" s="177"/>
      <c r="AE55" s="177"/>
      <c r="AF55" s="177"/>
      <c r="AG55" s="177"/>
      <c r="AH55" s="177"/>
      <c r="AI55" s="177"/>
      <c r="AJ55" s="177"/>
      <c r="AK55" s="177"/>
    </row>
    <row r="56" customFormat="false" ht="12.75" hidden="false" customHeight="false" outlineLevel="0" collapsed="false"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  <c r="AK56" s="177"/>
    </row>
    <row r="57" customFormat="false" ht="12.75" hidden="false" customHeight="false" outlineLevel="0" collapsed="false">
      <c r="D57" s="177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77"/>
      <c r="AK57" s="177"/>
    </row>
    <row r="58" customFormat="false" ht="12.75" hidden="false" customHeight="false" outlineLevel="0" collapsed="false"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177"/>
      <c r="AC58" s="177"/>
      <c r="AD58" s="177"/>
      <c r="AE58" s="177"/>
      <c r="AF58" s="177"/>
      <c r="AG58" s="177"/>
      <c r="AH58" s="177"/>
      <c r="AI58" s="177"/>
      <c r="AJ58" s="177"/>
      <c r="AK58" s="177"/>
    </row>
    <row r="59" customFormat="false" ht="12.75" hidden="false" customHeight="false" outlineLevel="0" collapsed="false">
      <c r="D59" s="177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177"/>
      <c r="AC59" s="177"/>
      <c r="AD59" s="177"/>
      <c r="AE59" s="177"/>
      <c r="AF59" s="177"/>
      <c r="AG59" s="177"/>
      <c r="AH59" s="177"/>
      <c r="AI59" s="177"/>
      <c r="AJ59" s="177"/>
      <c r="AK59" s="177"/>
    </row>
    <row r="60" customFormat="false" ht="12.75" hidden="false" customHeight="false" outlineLevel="0" collapsed="false">
      <c r="D60" s="177"/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177"/>
      <c r="AJ60" s="177"/>
      <c r="AK60" s="177"/>
    </row>
    <row r="61" customFormat="false" ht="12.75" hidden="false" customHeight="false" outlineLevel="0" collapsed="false">
      <c r="D61" s="177"/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/>
      <c r="AK61" s="177"/>
    </row>
    <row r="62" customFormat="false" ht="12.75" hidden="false" customHeight="false" outlineLevel="0" collapsed="false"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77"/>
      <c r="AB62" s="177"/>
      <c r="AC62" s="177"/>
      <c r="AD62" s="177"/>
      <c r="AE62" s="177"/>
      <c r="AF62" s="177"/>
      <c r="AG62" s="177"/>
      <c r="AH62" s="177"/>
      <c r="AI62" s="177"/>
      <c r="AJ62" s="177"/>
      <c r="AK62" s="177"/>
    </row>
    <row r="63" customFormat="false" ht="12.75" hidden="false" customHeight="false" outlineLevel="0" collapsed="false"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  <c r="AK63" s="177"/>
    </row>
    <row r="64" customFormat="false" ht="12.75" hidden="false" customHeight="false" outlineLevel="0" collapsed="false">
      <c r="D64" s="177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  <c r="AC64" s="177"/>
      <c r="AD64" s="177"/>
      <c r="AE64" s="177"/>
      <c r="AF64" s="177"/>
      <c r="AG64" s="177"/>
      <c r="AH64" s="177"/>
      <c r="AI64" s="177"/>
      <c r="AJ64" s="177"/>
      <c r="AK64" s="177"/>
    </row>
    <row r="65" customFormat="false" ht="12.75" hidden="false" customHeight="false" outlineLevel="0" collapsed="false"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77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</row>
    <row r="66" customFormat="false" ht="12.75" hidden="false" customHeight="false" outlineLevel="0" collapsed="false">
      <c r="D66" s="177"/>
      <c r="E66" s="177"/>
      <c r="F66" s="177"/>
      <c r="G66" s="177"/>
      <c r="H66" s="177"/>
      <c r="I66" s="177"/>
      <c r="J66" s="177"/>
      <c r="K66" s="177"/>
      <c r="L66" s="177"/>
      <c r="M66" s="177"/>
      <c r="N66" s="177"/>
      <c r="O66" s="177"/>
      <c r="P66" s="177"/>
      <c r="Q66" s="177"/>
      <c r="R66" s="177"/>
      <c r="S66" s="177"/>
      <c r="T66" s="177"/>
      <c r="U66" s="177"/>
      <c r="V66" s="177"/>
      <c r="W66" s="177"/>
      <c r="X66" s="177"/>
      <c r="Y66" s="177"/>
      <c r="Z66" s="177"/>
      <c r="AA66" s="177"/>
      <c r="AB66" s="177"/>
      <c r="AC66" s="177"/>
      <c r="AD66" s="177"/>
      <c r="AE66" s="177"/>
      <c r="AF66" s="177"/>
      <c r="AG66" s="177"/>
      <c r="AH66" s="177"/>
      <c r="AI66" s="177"/>
      <c r="AJ66" s="177"/>
      <c r="AK66" s="177"/>
    </row>
    <row r="67" customFormat="false" ht="12.75" hidden="false" customHeight="false" outlineLevel="0" collapsed="false">
      <c r="D67" s="177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V67" s="177"/>
      <c r="W67" s="177"/>
      <c r="X67" s="177"/>
      <c r="Y67" s="177"/>
      <c r="Z67" s="177"/>
      <c r="AA67" s="177"/>
      <c r="AB67" s="177"/>
      <c r="AC67" s="177"/>
      <c r="AD67" s="177"/>
      <c r="AE67" s="177"/>
      <c r="AF67" s="177"/>
      <c r="AG67" s="177"/>
      <c r="AH67" s="177"/>
      <c r="AI67" s="177"/>
      <c r="AJ67" s="177"/>
      <c r="AK67" s="177"/>
    </row>
    <row r="68" customFormat="false" ht="12.75" hidden="false" customHeight="false" outlineLevel="0" collapsed="false">
      <c r="D68" s="177"/>
      <c r="E68" s="177"/>
      <c r="F68" s="177"/>
      <c r="G68" s="177"/>
      <c r="H68" s="177"/>
      <c r="I68" s="177"/>
      <c r="J68" s="177"/>
      <c r="K68" s="177"/>
      <c r="L68" s="177"/>
      <c r="M68" s="177"/>
      <c r="N68" s="177"/>
      <c r="O68" s="177"/>
      <c r="P68" s="177"/>
      <c r="Q68" s="177"/>
      <c r="R68" s="177"/>
      <c r="S68" s="177"/>
      <c r="T68" s="177"/>
      <c r="U68" s="177"/>
      <c r="V68" s="177"/>
      <c r="W68" s="177"/>
      <c r="X68" s="177"/>
      <c r="Y68" s="177"/>
      <c r="Z68" s="177"/>
      <c r="AA68" s="177"/>
      <c r="AB68" s="177"/>
      <c r="AC68" s="177"/>
      <c r="AD68" s="177"/>
      <c r="AE68" s="177"/>
      <c r="AF68" s="177"/>
      <c r="AG68" s="177"/>
      <c r="AH68" s="177"/>
      <c r="AI68" s="177"/>
      <c r="AJ68" s="177"/>
      <c r="AK68" s="177"/>
    </row>
    <row r="69" customFormat="false" ht="12.75" hidden="false" customHeight="false" outlineLevel="0" collapsed="false"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  <c r="AH69" s="177"/>
      <c r="AI69" s="177"/>
      <c r="AJ69" s="177"/>
      <c r="AK69" s="177"/>
    </row>
    <row r="70" customFormat="false" ht="12.75" hidden="false" customHeight="false" outlineLevel="0" collapsed="false">
      <c r="D70" s="177"/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7"/>
      <c r="U70" s="177"/>
      <c r="V70" s="177"/>
      <c r="W70" s="177"/>
      <c r="X70" s="177"/>
      <c r="Y70" s="177"/>
      <c r="Z70" s="177"/>
      <c r="AA70" s="177"/>
      <c r="AB70" s="177"/>
      <c r="AC70" s="177"/>
      <c r="AD70" s="177"/>
      <c r="AE70" s="177"/>
      <c r="AF70" s="177"/>
      <c r="AG70" s="177"/>
      <c r="AH70" s="177"/>
      <c r="AI70" s="177"/>
      <c r="AJ70" s="177"/>
      <c r="AK70" s="177"/>
    </row>
    <row r="71" customFormat="false" ht="12.75" hidden="false" customHeight="false" outlineLevel="0" collapsed="false">
      <c r="D71" s="177"/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7"/>
      <c r="T71" s="177"/>
      <c r="U71" s="177"/>
      <c r="V71" s="177"/>
      <c r="W71" s="177"/>
      <c r="X71" s="177"/>
      <c r="Y71" s="177"/>
      <c r="Z71" s="177"/>
      <c r="AA71" s="177"/>
      <c r="AB71" s="177"/>
      <c r="AC71" s="177"/>
      <c r="AD71" s="177"/>
      <c r="AE71" s="177"/>
      <c r="AF71" s="177"/>
      <c r="AG71" s="177"/>
      <c r="AH71" s="177"/>
      <c r="AI71" s="177"/>
      <c r="AJ71" s="177"/>
      <c r="AK71" s="177"/>
    </row>
    <row r="72" customFormat="false" ht="12.75" hidden="false" customHeight="false" outlineLevel="0" collapsed="false">
      <c r="D72" s="177"/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77"/>
      <c r="AA72" s="177"/>
      <c r="AB72" s="177"/>
      <c r="AC72" s="177"/>
      <c r="AD72" s="177"/>
      <c r="AE72" s="177"/>
      <c r="AF72" s="177"/>
      <c r="AG72" s="177"/>
      <c r="AH72" s="177"/>
      <c r="AI72" s="177"/>
      <c r="AJ72" s="177"/>
      <c r="AK72" s="177"/>
    </row>
    <row r="73" customFormat="false" ht="12.75" hidden="false" customHeight="false" outlineLevel="0" collapsed="false">
      <c r="D73" s="177"/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7"/>
      <c r="U73" s="177"/>
      <c r="V73" s="177"/>
      <c r="W73" s="177"/>
      <c r="X73" s="177"/>
      <c r="Y73" s="177"/>
      <c r="Z73" s="177"/>
      <c r="AA73" s="177"/>
      <c r="AB73" s="177"/>
      <c r="AC73" s="177"/>
      <c r="AD73" s="177"/>
      <c r="AE73" s="177"/>
      <c r="AF73" s="177"/>
      <c r="AG73" s="177"/>
      <c r="AH73" s="177"/>
      <c r="AI73" s="177"/>
      <c r="AJ73" s="177"/>
      <c r="AK73" s="177"/>
    </row>
    <row r="74" customFormat="false" ht="12.75" hidden="false" customHeight="false" outlineLevel="0" collapsed="false">
      <c r="D74" s="177"/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  <c r="AA74" s="177"/>
      <c r="AB74" s="177"/>
      <c r="AC74" s="177"/>
      <c r="AD74" s="177"/>
      <c r="AE74" s="177"/>
      <c r="AF74" s="177"/>
      <c r="AG74" s="177"/>
      <c r="AH74" s="177"/>
      <c r="AI74" s="177"/>
      <c r="AJ74" s="177"/>
      <c r="AK74" s="177"/>
    </row>
    <row r="75" customFormat="false" ht="12.75" hidden="false" customHeight="false" outlineLevel="0" collapsed="false">
      <c r="D75" s="177"/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177"/>
      <c r="P75" s="177"/>
      <c r="Q75" s="177"/>
      <c r="R75" s="177"/>
      <c r="S75" s="177"/>
      <c r="T75" s="177"/>
      <c r="U75" s="177"/>
      <c r="V75" s="177"/>
      <c r="W75" s="177"/>
      <c r="X75" s="177"/>
      <c r="Y75" s="177"/>
      <c r="Z75" s="177"/>
      <c r="AA75" s="177"/>
      <c r="AB75" s="177"/>
      <c r="AC75" s="177"/>
      <c r="AD75" s="177"/>
      <c r="AE75" s="177"/>
      <c r="AF75" s="177"/>
      <c r="AG75" s="177"/>
      <c r="AH75" s="177"/>
      <c r="AI75" s="177"/>
      <c r="AJ75" s="177"/>
      <c r="AK75" s="177"/>
    </row>
    <row r="76" customFormat="false" ht="12.75" hidden="false" customHeight="false" outlineLevel="0" collapsed="false">
      <c r="D76" s="177"/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177"/>
      <c r="S76" s="177"/>
      <c r="T76" s="177"/>
      <c r="U76" s="177"/>
      <c r="V76" s="177"/>
      <c r="W76" s="177"/>
      <c r="X76" s="177"/>
      <c r="Y76" s="177"/>
      <c r="Z76" s="177"/>
      <c r="AA76" s="177"/>
      <c r="AB76" s="177"/>
      <c r="AC76" s="177"/>
      <c r="AD76" s="177"/>
      <c r="AE76" s="177"/>
      <c r="AF76" s="177"/>
      <c r="AG76" s="177"/>
      <c r="AH76" s="177"/>
      <c r="AI76" s="177"/>
      <c r="AJ76" s="177"/>
      <c r="AK76" s="177"/>
    </row>
    <row r="77" customFormat="false" ht="12.75" hidden="false" customHeight="false" outlineLevel="0" collapsed="false">
      <c r="D77" s="177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  <c r="AA77" s="177"/>
      <c r="AB77" s="177"/>
      <c r="AC77" s="177"/>
      <c r="AD77" s="177"/>
      <c r="AE77" s="177"/>
      <c r="AF77" s="177"/>
      <c r="AG77" s="177"/>
      <c r="AH77" s="177"/>
      <c r="AI77" s="177"/>
      <c r="AJ77" s="177"/>
      <c r="AK77" s="177"/>
    </row>
    <row r="78" customFormat="false" ht="12.75" hidden="false" customHeight="false" outlineLevel="0" collapsed="false">
      <c r="D78" s="177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177"/>
      <c r="Q78" s="177"/>
      <c r="R78" s="177"/>
      <c r="S78" s="177"/>
      <c r="T78" s="177"/>
      <c r="U78" s="177"/>
      <c r="V78" s="177"/>
      <c r="W78" s="177"/>
      <c r="X78" s="177"/>
      <c r="Y78" s="177"/>
      <c r="Z78" s="177"/>
      <c r="AA78" s="177"/>
      <c r="AB78" s="177"/>
      <c r="AC78" s="177"/>
      <c r="AD78" s="177"/>
      <c r="AE78" s="177"/>
      <c r="AF78" s="177"/>
      <c r="AG78" s="177"/>
      <c r="AH78" s="177"/>
      <c r="AI78" s="177"/>
      <c r="AJ78" s="177"/>
      <c r="AK78" s="177"/>
    </row>
    <row r="79" customFormat="false" ht="12.75" hidden="false" customHeight="false" outlineLevel="0" collapsed="false">
      <c r="D79" s="177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7"/>
      <c r="U79" s="177"/>
      <c r="V79" s="177"/>
      <c r="W79" s="177"/>
      <c r="X79" s="177"/>
      <c r="Y79" s="177"/>
      <c r="Z79" s="177"/>
      <c r="AA79" s="177"/>
      <c r="AB79" s="177"/>
      <c r="AC79" s="177"/>
      <c r="AD79" s="177"/>
      <c r="AE79" s="177"/>
      <c r="AF79" s="177"/>
      <c r="AG79" s="177"/>
      <c r="AH79" s="177"/>
      <c r="AI79" s="177"/>
      <c r="AJ79" s="177"/>
      <c r="AK79" s="177"/>
    </row>
    <row r="80" customFormat="false" ht="12.75" hidden="false" customHeight="false" outlineLevel="0" collapsed="false">
      <c r="D80" s="177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7"/>
      <c r="W80" s="177"/>
      <c r="X80" s="177"/>
      <c r="Y80" s="177"/>
      <c r="Z80" s="177"/>
      <c r="AA80" s="177"/>
      <c r="AB80" s="177"/>
      <c r="AC80" s="177"/>
      <c r="AD80" s="177"/>
      <c r="AE80" s="177"/>
      <c r="AF80" s="177"/>
      <c r="AG80" s="177"/>
      <c r="AH80" s="177"/>
      <c r="AI80" s="177"/>
      <c r="AJ80" s="177"/>
      <c r="AK80" s="177"/>
    </row>
    <row r="81" customFormat="false" ht="12.75" hidden="false" customHeight="false" outlineLevel="0" collapsed="false">
      <c r="D81" s="177"/>
      <c r="E81" s="177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77"/>
      <c r="AA81" s="177"/>
      <c r="AB81" s="177"/>
      <c r="AC81" s="177"/>
      <c r="AD81" s="177"/>
      <c r="AE81" s="177"/>
      <c r="AF81" s="177"/>
      <c r="AG81" s="177"/>
      <c r="AH81" s="177"/>
      <c r="AI81" s="177"/>
      <c r="AJ81" s="177"/>
      <c r="AK81" s="177"/>
    </row>
    <row r="82" customFormat="false" ht="12.75" hidden="false" customHeight="false" outlineLevel="0" collapsed="false">
      <c r="D82" s="177"/>
      <c r="E82" s="177"/>
      <c r="F82" s="177"/>
      <c r="G82" s="177"/>
      <c r="H82" s="177"/>
      <c r="I82" s="177"/>
      <c r="J82" s="177"/>
      <c r="K82" s="177"/>
      <c r="L82" s="177"/>
      <c r="M82" s="177"/>
      <c r="N82" s="177"/>
      <c r="O82" s="177"/>
      <c r="P82" s="177"/>
      <c r="Q82" s="177"/>
      <c r="R82" s="177"/>
      <c r="S82" s="177"/>
      <c r="T82" s="177"/>
      <c r="U82" s="177"/>
      <c r="V82" s="177"/>
      <c r="W82" s="177"/>
      <c r="X82" s="177"/>
      <c r="Y82" s="177"/>
      <c r="Z82" s="177"/>
      <c r="AA82" s="177"/>
      <c r="AB82" s="177"/>
      <c r="AC82" s="177"/>
      <c r="AD82" s="177"/>
      <c r="AE82" s="177"/>
      <c r="AF82" s="177"/>
      <c r="AG82" s="177"/>
      <c r="AH82" s="177"/>
      <c r="AI82" s="177"/>
      <c r="AJ82" s="177"/>
      <c r="AK82" s="177"/>
    </row>
    <row r="83" customFormat="false" ht="12.75" hidden="false" customHeight="false" outlineLevel="0" collapsed="false">
      <c r="D83" s="177"/>
      <c r="E83" s="177"/>
      <c r="F83" s="177"/>
      <c r="G83" s="177"/>
      <c r="H83" s="177"/>
      <c r="I83" s="177"/>
      <c r="J83" s="177"/>
      <c r="K83" s="177"/>
      <c r="L83" s="177"/>
      <c r="M83" s="177"/>
      <c r="N83" s="177"/>
      <c r="O83" s="177"/>
      <c r="P83" s="177"/>
      <c r="Q83" s="177"/>
      <c r="R83" s="177"/>
      <c r="S83" s="177"/>
      <c r="T83" s="177"/>
      <c r="U83" s="177"/>
      <c r="V83" s="177"/>
      <c r="W83" s="177"/>
      <c r="X83" s="177"/>
      <c r="Y83" s="177"/>
      <c r="Z83" s="177"/>
      <c r="AA83" s="177"/>
      <c r="AB83" s="177"/>
      <c r="AC83" s="177"/>
      <c r="AD83" s="177"/>
      <c r="AE83" s="177"/>
      <c r="AF83" s="177"/>
      <c r="AG83" s="177"/>
      <c r="AH83" s="177"/>
      <c r="AI83" s="177"/>
      <c r="AJ83" s="177"/>
      <c r="AK83" s="177"/>
    </row>
    <row r="84" customFormat="false" ht="12.75" hidden="false" customHeight="false" outlineLevel="0" collapsed="false">
      <c r="D84" s="177"/>
      <c r="E84" s="177"/>
      <c r="F84" s="177"/>
      <c r="G84" s="177"/>
      <c r="H84" s="177"/>
      <c r="I84" s="177"/>
      <c r="J84" s="177"/>
      <c r="K84" s="177"/>
      <c r="L84" s="177"/>
      <c r="M84" s="177"/>
      <c r="N84" s="177"/>
      <c r="O84" s="177"/>
      <c r="P84" s="177"/>
      <c r="Q84" s="177"/>
      <c r="R84" s="177"/>
      <c r="S84" s="177"/>
      <c r="T84" s="177"/>
      <c r="U84" s="177"/>
      <c r="V84" s="177"/>
      <c r="W84" s="177"/>
      <c r="X84" s="177"/>
      <c r="Y84" s="177"/>
      <c r="Z84" s="177"/>
      <c r="AA84" s="177"/>
      <c r="AB84" s="177"/>
      <c r="AC84" s="177"/>
      <c r="AD84" s="177"/>
      <c r="AE84" s="177"/>
      <c r="AF84" s="177"/>
      <c r="AG84" s="177"/>
      <c r="AH84" s="177"/>
      <c r="AI84" s="177"/>
      <c r="AJ84" s="177"/>
      <c r="AK84" s="177"/>
    </row>
    <row r="85" customFormat="false" ht="12.75" hidden="false" customHeight="false" outlineLevel="0" collapsed="false">
      <c r="D85" s="177"/>
      <c r="E85" s="177"/>
      <c r="F85" s="177"/>
      <c r="G85" s="177"/>
      <c r="H85" s="177"/>
      <c r="I85" s="177"/>
      <c r="J85" s="177"/>
      <c r="K85" s="177"/>
      <c r="L85" s="177"/>
      <c r="M85" s="177"/>
      <c r="N85" s="177"/>
      <c r="O85" s="177"/>
      <c r="P85" s="177"/>
      <c r="Q85" s="177"/>
      <c r="R85" s="177"/>
      <c r="S85" s="177"/>
      <c r="T85" s="177"/>
      <c r="U85" s="177"/>
      <c r="V85" s="177"/>
      <c r="W85" s="177"/>
      <c r="X85" s="177"/>
      <c r="Y85" s="177"/>
      <c r="Z85" s="177"/>
      <c r="AA85" s="177"/>
      <c r="AB85" s="177"/>
      <c r="AC85" s="177"/>
      <c r="AD85" s="177"/>
      <c r="AE85" s="177"/>
      <c r="AF85" s="177"/>
      <c r="AG85" s="177"/>
      <c r="AH85" s="177"/>
      <c r="AI85" s="177"/>
      <c r="AJ85" s="177"/>
      <c r="AK85" s="177"/>
    </row>
    <row r="86" customFormat="false" ht="12.75" hidden="false" customHeight="false" outlineLevel="0" collapsed="false">
      <c r="D86" s="177"/>
      <c r="E86" s="177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177"/>
      <c r="Z86" s="177"/>
      <c r="AA86" s="177"/>
      <c r="AB86" s="177"/>
      <c r="AC86" s="177"/>
      <c r="AD86" s="177"/>
      <c r="AE86" s="177"/>
      <c r="AF86" s="177"/>
      <c r="AG86" s="177"/>
      <c r="AH86" s="177"/>
      <c r="AI86" s="177"/>
      <c r="AJ86" s="177"/>
      <c r="AK86" s="177"/>
    </row>
    <row r="87" customFormat="false" ht="12.75" hidden="false" customHeight="false" outlineLevel="0" collapsed="false"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77"/>
      <c r="R87" s="177"/>
      <c r="S87" s="177"/>
      <c r="T87" s="177"/>
      <c r="U87" s="177"/>
      <c r="V87" s="177"/>
      <c r="W87" s="177"/>
      <c r="X87" s="177"/>
      <c r="Y87" s="177"/>
      <c r="Z87" s="177"/>
      <c r="AA87" s="177"/>
      <c r="AB87" s="177"/>
      <c r="AC87" s="177"/>
      <c r="AD87" s="177"/>
      <c r="AE87" s="177"/>
      <c r="AF87" s="177"/>
      <c r="AG87" s="177"/>
      <c r="AH87" s="177"/>
      <c r="AI87" s="177"/>
      <c r="AJ87" s="177"/>
      <c r="AK87" s="177"/>
    </row>
    <row r="88" customFormat="false" ht="12.75" hidden="false" customHeight="false" outlineLevel="0" collapsed="false">
      <c r="D88" s="177"/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  <c r="AA88" s="177"/>
      <c r="AB88" s="177"/>
      <c r="AC88" s="177"/>
      <c r="AD88" s="177"/>
      <c r="AE88" s="177"/>
      <c r="AF88" s="177"/>
      <c r="AG88" s="177"/>
      <c r="AH88" s="177"/>
      <c r="AI88" s="177"/>
      <c r="AJ88" s="177"/>
      <c r="AK88" s="177"/>
    </row>
    <row r="89" customFormat="false" ht="12.75" hidden="false" customHeight="false" outlineLevel="0" collapsed="false">
      <c r="D89" s="177"/>
      <c r="E89" s="177"/>
      <c r="F89" s="177"/>
      <c r="G89" s="177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  <c r="AA89" s="177"/>
      <c r="AB89" s="177"/>
      <c r="AC89" s="177"/>
      <c r="AD89" s="177"/>
      <c r="AE89" s="177"/>
      <c r="AF89" s="177"/>
      <c r="AG89" s="177"/>
      <c r="AH89" s="177"/>
      <c r="AI89" s="177"/>
      <c r="AJ89" s="177"/>
      <c r="AK89" s="177"/>
    </row>
    <row r="90" customFormat="false" ht="12.75" hidden="false" customHeight="false" outlineLevel="0" collapsed="false">
      <c r="D90" s="177"/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7"/>
      <c r="R90" s="177"/>
      <c r="S90" s="177"/>
      <c r="T90" s="177"/>
      <c r="U90" s="177"/>
      <c r="V90" s="177"/>
      <c r="W90" s="177"/>
      <c r="X90" s="177"/>
      <c r="Y90" s="177"/>
      <c r="Z90" s="177"/>
      <c r="AA90" s="177"/>
      <c r="AB90" s="177"/>
      <c r="AC90" s="177"/>
      <c r="AD90" s="177"/>
      <c r="AE90" s="177"/>
      <c r="AF90" s="177"/>
      <c r="AG90" s="177"/>
      <c r="AH90" s="177"/>
      <c r="AI90" s="177"/>
      <c r="AJ90" s="177"/>
      <c r="AK90" s="177"/>
    </row>
    <row r="91" customFormat="false" ht="12.75" hidden="false" customHeight="false" outlineLevel="0" collapsed="false">
      <c r="D91" s="177"/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V91" s="177"/>
      <c r="W91" s="177"/>
      <c r="X91" s="177"/>
      <c r="Y91" s="177"/>
      <c r="Z91" s="177"/>
      <c r="AA91" s="177"/>
      <c r="AB91" s="177"/>
      <c r="AC91" s="177"/>
      <c r="AD91" s="177"/>
      <c r="AE91" s="177"/>
      <c r="AF91" s="177"/>
      <c r="AG91" s="177"/>
      <c r="AH91" s="177"/>
      <c r="AI91" s="177"/>
      <c r="AJ91" s="177"/>
      <c r="AK91" s="177"/>
    </row>
    <row r="92" customFormat="false" ht="12.75" hidden="false" customHeight="false" outlineLevel="0" collapsed="false">
      <c r="D92" s="177"/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  <c r="AA92" s="177"/>
      <c r="AB92" s="177"/>
      <c r="AC92" s="177"/>
      <c r="AD92" s="177"/>
      <c r="AE92" s="177"/>
      <c r="AF92" s="177"/>
      <c r="AG92" s="177"/>
      <c r="AH92" s="177"/>
      <c r="AI92" s="177"/>
      <c r="AJ92" s="177"/>
      <c r="AK92" s="177"/>
    </row>
    <row r="93" customFormat="false" ht="12.75" hidden="false" customHeight="false" outlineLevel="0" collapsed="false">
      <c r="D93" s="177"/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7"/>
      <c r="V93" s="177"/>
      <c r="W93" s="177"/>
      <c r="X93" s="177"/>
      <c r="Y93" s="177"/>
      <c r="Z93" s="177"/>
      <c r="AA93" s="177"/>
      <c r="AB93" s="177"/>
      <c r="AC93" s="177"/>
      <c r="AD93" s="177"/>
      <c r="AE93" s="177"/>
      <c r="AF93" s="177"/>
      <c r="AG93" s="177"/>
      <c r="AH93" s="177"/>
      <c r="AI93" s="177"/>
      <c r="AJ93" s="177"/>
      <c r="AK93" s="177"/>
    </row>
    <row r="94" customFormat="false" ht="12.75" hidden="false" customHeight="false" outlineLevel="0" collapsed="false">
      <c r="D94" s="177"/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7"/>
      <c r="AA94" s="177"/>
      <c r="AB94" s="177"/>
      <c r="AC94" s="177"/>
      <c r="AD94" s="177"/>
      <c r="AE94" s="177"/>
      <c r="AF94" s="177"/>
      <c r="AG94" s="177"/>
      <c r="AH94" s="177"/>
      <c r="AI94" s="177"/>
      <c r="AJ94" s="177"/>
      <c r="AK94" s="177"/>
    </row>
    <row r="95" customFormat="false" ht="12.75" hidden="false" customHeight="false" outlineLevel="0" collapsed="false">
      <c r="D95" s="177"/>
      <c r="E95" s="177"/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  <c r="AA95" s="177"/>
      <c r="AB95" s="177"/>
      <c r="AC95" s="177"/>
      <c r="AD95" s="177"/>
      <c r="AE95" s="177"/>
      <c r="AF95" s="177"/>
      <c r="AG95" s="177"/>
      <c r="AH95" s="177"/>
      <c r="AI95" s="177"/>
      <c r="AJ95" s="177"/>
      <c r="AK95" s="177"/>
    </row>
    <row r="96" customFormat="false" ht="12.75" hidden="false" customHeight="false" outlineLevel="0" collapsed="false">
      <c r="D96" s="177"/>
      <c r="E96" s="177"/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  <c r="AA96" s="177"/>
      <c r="AB96" s="177"/>
      <c r="AC96" s="177"/>
      <c r="AD96" s="177"/>
      <c r="AE96" s="177"/>
      <c r="AF96" s="177"/>
      <c r="AG96" s="177"/>
      <c r="AH96" s="177"/>
      <c r="AI96" s="177"/>
      <c r="AJ96" s="177"/>
      <c r="AK96" s="177"/>
    </row>
    <row r="97" customFormat="false" ht="12.75" hidden="false" customHeight="false" outlineLevel="0" collapsed="false">
      <c r="D97" s="177"/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  <c r="AA97" s="177"/>
      <c r="AB97" s="177"/>
      <c r="AC97" s="177"/>
      <c r="AD97" s="177"/>
      <c r="AE97" s="177"/>
      <c r="AF97" s="177"/>
      <c r="AG97" s="177"/>
      <c r="AH97" s="177"/>
      <c r="AI97" s="177"/>
      <c r="AJ97" s="177"/>
      <c r="AK97" s="177"/>
    </row>
    <row r="98" customFormat="false" ht="12.75" hidden="false" customHeight="false" outlineLevel="0" collapsed="false">
      <c r="D98" s="177"/>
      <c r="E98" s="177"/>
      <c r="F98" s="177"/>
      <c r="G98" s="177"/>
      <c r="H98" s="177"/>
      <c r="I98" s="177"/>
      <c r="J98" s="177"/>
      <c r="K98" s="177"/>
      <c r="L98" s="177"/>
      <c r="M98" s="177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  <c r="AA98" s="177"/>
      <c r="AB98" s="177"/>
      <c r="AC98" s="177"/>
      <c r="AD98" s="177"/>
      <c r="AE98" s="177"/>
      <c r="AF98" s="177"/>
      <c r="AG98" s="177"/>
      <c r="AH98" s="177"/>
      <c r="AI98" s="177"/>
      <c r="AJ98" s="177"/>
      <c r="AK98" s="177"/>
    </row>
    <row r="99" customFormat="false" ht="12.75" hidden="false" customHeight="false" outlineLevel="0" collapsed="false">
      <c r="D99" s="177"/>
      <c r="E99" s="177"/>
      <c r="F99" s="177"/>
      <c r="G99" s="177"/>
      <c r="H99" s="177"/>
      <c r="I99" s="177"/>
      <c r="J99" s="177"/>
      <c r="K99" s="177"/>
      <c r="L99" s="177"/>
      <c r="M99" s="177"/>
      <c r="N99" s="177"/>
      <c r="O99" s="177"/>
      <c r="P99" s="177"/>
      <c r="Q99" s="177"/>
      <c r="R99" s="177"/>
      <c r="S99" s="177"/>
      <c r="T99" s="177"/>
      <c r="U99" s="177"/>
      <c r="V99" s="177"/>
      <c r="W99" s="177"/>
      <c r="X99" s="177"/>
      <c r="Y99" s="177"/>
      <c r="Z99" s="177"/>
      <c r="AA99" s="177"/>
      <c r="AB99" s="177"/>
      <c r="AC99" s="177"/>
      <c r="AD99" s="177"/>
      <c r="AE99" s="177"/>
      <c r="AF99" s="177"/>
      <c r="AG99" s="177"/>
      <c r="AH99" s="177"/>
      <c r="AI99" s="177"/>
      <c r="AJ99" s="177"/>
      <c r="AK99" s="177"/>
    </row>
    <row r="100" customFormat="false" ht="12.75" hidden="false" customHeight="false" outlineLevel="0" collapsed="false">
      <c r="D100" s="177"/>
      <c r="E100" s="177"/>
      <c r="F100" s="177"/>
      <c r="G100" s="177"/>
      <c r="H100" s="177"/>
      <c r="I100" s="177"/>
      <c r="J100" s="177"/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  <c r="AA100" s="177"/>
      <c r="AB100" s="177"/>
      <c r="AC100" s="177"/>
      <c r="AD100" s="177"/>
      <c r="AE100" s="177"/>
      <c r="AF100" s="177"/>
      <c r="AG100" s="177"/>
      <c r="AH100" s="177"/>
      <c r="AI100" s="177"/>
      <c r="AJ100" s="177"/>
      <c r="AK100" s="177"/>
    </row>
    <row r="101" customFormat="false" ht="12.75" hidden="false" customHeight="false" outlineLevel="0" collapsed="false">
      <c r="D101" s="177"/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  <c r="AA101" s="177"/>
      <c r="AB101" s="177"/>
      <c r="AC101" s="177"/>
      <c r="AD101" s="177"/>
      <c r="AE101" s="177"/>
      <c r="AF101" s="177"/>
      <c r="AG101" s="177"/>
      <c r="AH101" s="177"/>
      <c r="AI101" s="177"/>
      <c r="AJ101" s="177"/>
      <c r="AK101" s="177"/>
    </row>
    <row r="102" customFormat="false" ht="12.75" hidden="false" customHeight="false" outlineLevel="0" collapsed="false">
      <c r="D102" s="177"/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  <c r="Z102" s="177"/>
      <c r="AA102" s="177"/>
      <c r="AB102" s="177"/>
      <c r="AC102" s="177"/>
      <c r="AD102" s="177"/>
      <c r="AE102" s="177"/>
      <c r="AF102" s="177"/>
      <c r="AG102" s="177"/>
      <c r="AH102" s="177"/>
      <c r="AI102" s="177"/>
      <c r="AJ102" s="177"/>
      <c r="AK102" s="177"/>
    </row>
    <row r="103" customFormat="false" ht="12.75" hidden="false" customHeight="false" outlineLevel="0" collapsed="false">
      <c r="D103" s="177"/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  <c r="AA103" s="177"/>
      <c r="AB103" s="177"/>
      <c r="AC103" s="177"/>
      <c r="AD103" s="177"/>
      <c r="AE103" s="177"/>
      <c r="AF103" s="177"/>
      <c r="AG103" s="177"/>
      <c r="AH103" s="177"/>
      <c r="AI103" s="177"/>
      <c r="AJ103" s="177"/>
      <c r="AK103" s="177"/>
    </row>
    <row r="104" customFormat="false" ht="12.75" hidden="false" customHeight="false" outlineLevel="0" collapsed="false">
      <c r="D104" s="177"/>
      <c r="E104" s="177"/>
      <c r="F104" s="177"/>
      <c r="G104" s="177"/>
      <c r="H104" s="177"/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  <c r="AA104" s="177"/>
      <c r="AB104" s="177"/>
      <c r="AC104" s="177"/>
      <c r="AD104" s="177"/>
      <c r="AE104" s="177"/>
      <c r="AF104" s="177"/>
      <c r="AG104" s="177"/>
      <c r="AH104" s="177"/>
      <c r="AI104" s="177"/>
      <c r="AJ104" s="177"/>
      <c r="AK104" s="177"/>
    </row>
    <row r="105" customFormat="false" ht="12.75" hidden="false" customHeight="false" outlineLevel="0" collapsed="false">
      <c r="D105" s="177"/>
      <c r="E105" s="177"/>
      <c r="F105" s="177"/>
      <c r="G105" s="177"/>
      <c r="H105" s="177"/>
      <c r="I105" s="177"/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  <c r="AA105" s="177"/>
      <c r="AB105" s="177"/>
      <c r="AC105" s="177"/>
      <c r="AD105" s="177"/>
      <c r="AE105" s="177"/>
      <c r="AF105" s="177"/>
      <c r="AG105" s="177"/>
      <c r="AH105" s="177"/>
      <c r="AI105" s="177"/>
      <c r="AJ105" s="177"/>
      <c r="AK105" s="177"/>
    </row>
    <row r="106" customFormat="false" ht="12.75" hidden="false" customHeight="false" outlineLevel="0" collapsed="false">
      <c r="D106" s="177"/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  <c r="AA106" s="177"/>
      <c r="AB106" s="177"/>
      <c r="AC106" s="177"/>
      <c r="AD106" s="177"/>
      <c r="AE106" s="177"/>
      <c r="AF106" s="177"/>
      <c r="AG106" s="177"/>
      <c r="AH106" s="177"/>
      <c r="AI106" s="177"/>
      <c r="AJ106" s="177"/>
      <c r="AK106" s="177"/>
    </row>
    <row r="107" customFormat="false" ht="12.75" hidden="false" customHeight="false" outlineLevel="0" collapsed="false">
      <c r="D107" s="177"/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  <c r="U107" s="177"/>
      <c r="V107" s="177"/>
      <c r="W107" s="177"/>
      <c r="X107" s="177"/>
      <c r="Y107" s="177"/>
      <c r="Z107" s="177"/>
      <c r="AA107" s="177"/>
      <c r="AB107" s="177"/>
      <c r="AC107" s="177"/>
      <c r="AD107" s="177"/>
      <c r="AE107" s="177"/>
      <c r="AF107" s="177"/>
      <c r="AG107" s="177"/>
      <c r="AH107" s="177"/>
      <c r="AI107" s="177"/>
      <c r="AJ107" s="177"/>
      <c r="AK107" s="177"/>
    </row>
    <row r="108" customFormat="false" ht="12.75" hidden="false" customHeight="false" outlineLevel="0" collapsed="false">
      <c r="D108" s="177"/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  <c r="X108" s="177"/>
      <c r="Y108" s="177"/>
      <c r="Z108" s="177"/>
      <c r="AA108" s="177"/>
      <c r="AB108" s="177"/>
      <c r="AC108" s="177"/>
      <c r="AD108" s="177"/>
      <c r="AE108" s="177"/>
      <c r="AF108" s="177"/>
      <c r="AG108" s="177"/>
      <c r="AH108" s="177"/>
      <c r="AI108" s="177"/>
      <c r="AJ108" s="177"/>
      <c r="AK108" s="177"/>
    </row>
    <row r="109" customFormat="false" ht="12.75" hidden="false" customHeight="false" outlineLevel="0" collapsed="false">
      <c r="D109" s="177"/>
      <c r="E109" s="177"/>
      <c r="F109" s="177"/>
      <c r="G109" s="177"/>
      <c r="H109" s="177"/>
      <c r="I109" s="177"/>
      <c r="J109" s="177"/>
      <c r="K109" s="177"/>
      <c r="L109" s="177"/>
      <c r="M109" s="177"/>
      <c r="N109" s="177"/>
      <c r="O109" s="177"/>
      <c r="P109" s="177"/>
      <c r="Q109" s="177"/>
      <c r="R109" s="177"/>
      <c r="S109" s="177"/>
      <c r="T109" s="177"/>
      <c r="U109" s="177"/>
      <c r="V109" s="177"/>
      <c r="W109" s="177"/>
      <c r="X109" s="177"/>
      <c r="Y109" s="177"/>
      <c r="Z109" s="177"/>
      <c r="AA109" s="177"/>
      <c r="AB109" s="177"/>
      <c r="AC109" s="177"/>
      <c r="AD109" s="177"/>
      <c r="AE109" s="177"/>
      <c r="AF109" s="177"/>
      <c r="AG109" s="177"/>
      <c r="AH109" s="177"/>
      <c r="AI109" s="177"/>
      <c r="AJ109" s="177"/>
      <c r="AK109" s="177"/>
    </row>
    <row r="110" customFormat="false" ht="12.75" hidden="false" customHeight="false" outlineLevel="0" collapsed="false">
      <c r="D110" s="177"/>
      <c r="E110" s="177"/>
      <c r="F110" s="177"/>
      <c r="G110" s="177"/>
      <c r="H110" s="177"/>
      <c r="I110" s="177"/>
      <c r="J110" s="177"/>
      <c r="K110" s="177"/>
      <c r="L110" s="177"/>
      <c r="M110" s="177"/>
      <c r="N110" s="177"/>
      <c r="O110" s="177"/>
      <c r="P110" s="177"/>
      <c r="Q110" s="177"/>
      <c r="R110" s="177"/>
      <c r="S110" s="177"/>
      <c r="T110" s="177"/>
      <c r="U110" s="177"/>
      <c r="V110" s="177"/>
      <c r="W110" s="177"/>
      <c r="X110" s="177"/>
      <c r="Y110" s="177"/>
      <c r="Z110" s="177"/>
      <c r="AA110" s="177"/>
      <c r="AB110" s="177"/>
      <c r="AC110" s="177"/>
      <c r="AD110" s="177"/>
      <c r="AE110" s="177"/>
      <c r="AF110" s="177"/>
      <c r="AG110" s="177"/>
      <c r="AH110" s="177"/>
      <c r="AI110" s="177"/>
      <c r="AJ110" s="177"/>
      <c r="AK110" s="177"/>
    </row>
    <row r="111" customFormat="false" ht="12.75" hidden="false" customHeight="false" outlineLevel="0" collapsed="false">
      <c r="D111" s="177"/>
      <c r="E111" s="177"/>
      <c r="F111" s="177"/>
      <c r="G111" s="177"/>
      <c r="H111" s="177"/>
      <c r="I111" s="177"/>
      <c r="J111" s="177"/>
      <c r="K111" s="177"/>
      <c r="L111" s="177"/>
      <c r="M111" s="177"/>
      <c r="N111" s="177"/>
      <c r="O111" s="177"/>
      <c r="P111" s="177"/>
      <c r="Q111" s="177"/>
      <c r="R111" s="177"/>
      <c r="S111" s="177"/>
      <c r="T111" s="177"/>
      <c r="U111" s="177"/>
      <c r="V111" s="177"/>
      <c r="W111" s="177"/>
      <c r="X111" s="177"/>
      <c r="Y111" s="177"/>
      <c r="Z111" s="177"/>
      <c r="AA111" s="177"/>
      <c r="AB111" s="177"/>
      <c r="AC111" s="177"/>
      <c r="AD111" s="177"/>
      <c r="AE111" s="177"/>
      <c r="AF111" s="177"/>
      <c r="AG111" s="177"/>
      <c r="AH111" s="177"/>
      <c r="AI111" s="177"/>
      <c r="AJ111" s="177"/>
      <c r="AK111" s="177"/>
    </row>
    <row r="112" customFormat="false" ht="12.75" hidden="false" customHeight="false" outlineLevel="0" collapsed="false">
      <c r="D112" s="177"/>
      <c r="E112" s="177"/>
      <c r="F112" s="177"/>
      <c r="G112" s="177"/>
      <c r="H112" s="177"/>
      <c r="I112" s="177"/>
      <c r="J112" s="177"/>
      <c r="K112" s="177"/>
      <c r="L112" s="177"/>
      <c r="M112" s="177"/>
      <c r="N112" s="177"/>
      <c r="O112" s="177"/>
      <c r="P112" s="177"/>
      <c r="Q112" s="177"/>
      <c r="R112" s="177"/>
      <c r="S112" s="177"/>
      <c r="T112" s="177"/>
      <c r="U112" s="177"/>
      <c r="V112" s="177"/>
      <c r="W112" s="177"/>
      <c r="X112" s="177"/>
      <c r="Y112" s="177"/>
      <c r="Z112" s="177"/>
      <c r="AA112" s="177"/>
      <c r="AB112" s="177"/>
      <c r="AC112" s="177"/>
      <c r="AD112" s="177"/>
      <c r="AE112" s="177"/>
      <c r="AF112" s="177"/>
      <c r="AG112" s="177"/>
      <c r="AH112" s="177"/>
      <c r="AI112" s="177"/>
      <c r="AJ112" s="177"/>
      <c r="AK112" s="177"/>
    </row>
    <row r="113" customFormat="false" ht="12.75" hidden="false" customHeight="false" outlineLevel="0" collapsed="false">
      <c r="D113" s="177"/>
      <c r="E113" s="177"/>
      <c r="F113" s="177"/>
      <c r="G113" s="177"/>
      <c r="H113" s="177"/>
      <c r="I113" s="177"/>
      <c r="J113" s="177"/>
      <c r="K113" s="177"/>
      <c r="L113" s="177"/>
      <c r="M113" s="177"/>
      <c r="N113" s="177"/>
      <c r="O113" s="177"/>
      <c r="P113" s="177"/>
      <c r="Q113" s="177"/>
      <c r="R113" s="177"/>
      <c r="S113" s="177"/>
      <c r="T113" s="177"/>
      <c r="U113" s="177"/>
      <c r="V113" s="177"/>
      <c r="W113" s="177"/>
      <c r="X113" s="177"/>
      <c r="Y113" s="177"/>
      <c r="Z113" s="177"/>
      <c r="AA113" s="177"/>
      <c r="AB113" s="177"/>
      <c r="AC113" s="177"/>
      <c r="AD113" s="177"/>
      <c r="AE113" s="177"/>
      <c r="AF113" s="177"/>
      <c r="AG113" s="177"/>
      <c r="AH113" s="177"/>
      <c r="AI113" s="177"/>
      <c r="AJ113" s="177"/>
      <c r="AK113" s="177"/>
    </row>
    <row r="114" customFormat="false" ht="12.75" hidden="false" customHeight="false" outlineLevel="0" collapsed="false">
      <c r="D114" s="177"/>
      <c r="E114" s="177"/>
      <c r="F114" s="177"/>
      <c r="G114" s="177"/>
      <c r="H114" s="177"/>
      <c r="I114" s="177"/>
      <c r="J114" s="177"/>
      <c r="K114" s="177"/>
      <c r="L114" s="177"/>
      <c r="M114" s="177"/>
      <c r="N114" s="177"/>
      <c r="O114" s="177"/>
      <c r="P114" s="177"/>
      <c r="Q114" s="177"/>
      <c r="R114" s="177"/>
      <c r="S114" s="177"/>
      <c r="T114" s="177"/>
      <c r="U114" s="177"/>
      <c r="V114" s="177"/>
      <c r="W114" s="177"/>
      <c r="X114" s="177"/>
      <c r="Y114" s="177"/>
      <c r="Z114" s="177"/>
      <c r="AA114" s="177"/>
      <c r="AB114" s="177"/>
      <c r="AC114" s="177"/>
      <c r="AD114" s="177"/>
      <c r="AE114" s="177"/>
      <c r="AF114" s="177"/>
      <c r="AG114" s="177"/>
      <c r="AH114" s="177"/>
      <c r="AI114" s="177"/>
      <c r="AJ114" s="177"/>
      <c r="AK114" s="177"/>
    </row>
    <row r="115" customFormat="false" ht="12.75" hidden="false" customHeight="false" outlineLevel="0" collapsed="false">
      <c r="D115" s="177"/>
      <c r="E115" s="177"/>
      <c r="F115" s="177"/>
      <c r="G115" s="177"/>
      <c r="H115" s="177"/>
      <c r="I115" s="177"/>
      <c r="J115" s="177"/>
      <c r="K115" s="177"/>
      <c r="L115" s="177"/>
      <c r="M115" s="177"/>
      <c r="N115" s="177"/>
      <c r="O115" s="177"/>
      <c r="P115" s="177"/>
      <c r="Q115" s="177"/>
      <c r="R115" s="177"/>
      <c r="S115" s="177"/>
      <c r="T115" s="177"/>
      <c r="U115" s="177"/>
      <c r="V115" s="177"/>
      <c r="W115" s="177"/>
      <c r="X115" s="177"/>
      <c r="Y115" s="177"/>
      <c r="Z115" s="177"/>
      <c r="AA115" s="177"/>
      <c r="AB115" s="177"/>
      <c r="AC115" s="177"/>
      <c r="AD115" s="177"/>
      <c r="AE115" s="177"/>
      <c r="AF115" s="177"/>
      <c r="AG115" s="177"/>
      <c r="AH115" s="177"/>
      <c r="AI115" s="177"/>
      <c r="AJ115" s="177"/>
      <c r="AK115" s="177"/>
    </row>
    <row r="116" customFormat="false" ht="12.75" hidden="false" customHeight="false" outlineLevel="0" collapsed="false">
      <c r="D116" s="177"/>
      <c r="E116" s="177"/>
      <c r="F116" s="177"/>
      <c r="G116" s="177"/>
      <c r="H116" s="177"/>
      <c r="I116" s="177"/>
      <c r="J116" s="177"/>
      <c r="K116" s="177"/>
      <c r="L116" s="177"/>
      <c r="M116" s="177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  <c r="AA116" s="177"/>
      <c r="AB116" s="177"/>
      <c r="AC116" s="177"/>
      <c r="AD116" s="177"/>
      <c r="AE116" s="177"/>
      <c r="AF116" s="177"/>
      <c r="AG116" s="177"/>
      <c r="AH116" s="177"/>
      <c r="AI116" s="177"/>
      <c r="AJ116" s="177"/>
      <c r="AK116" s="177"/>
    </row>
    <row r="117" customFormat="false" ht="12.75" hidden="false" customHeight="false" outlineLevel="0" collapsed="false">
      <c r="D117" s="177"/>
      <c r="E117" s="177"/>
      <c r="F117" s="177"/>
      <c r="G117" s="177"/>
      <c r="H117" s="177"/>
      <c r="I117" s="177"/>
      <c r="J117" s="177"/>
      <c r="K117" s="177"/>
      <c r="L117" s="177"/>
      <c r="M117" s="177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  <c r="AA117" s="177"/>
      <c r="AB117" s="177"/>
      <c r="AC117" s="177"/>
      <c r="AD117" s="177"/>
      <c r="AE117" s="177"/>
      <c r="AF117" s="177"/>
      <c r="AG117" s="177"/>
      <c r="AH117" s="177"/>
      <c r="AI117" s="177"/>
      <c r="AJ117" s="177"/>
      <c r="AK117" s="177"/>
    </row>
    <row r="118" customFormat="false" ht="12.75" hidden="false" customHeight="false" outlineLevel="0" collapsed="false">
      <c r="D118" s="177"/>
      <c r="E118" s="177"/>
      <c r="F118" s="177"/>
      <c r="G118" s="177"/>
      <c r="H118" s="177"/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  <c r="AA118" s="177"/>
      <c r="AB118" s="177"/>
      <c r="AC118" s="177"/>
      <c r="AD118" s="177"/>
      <c r="AE118" s="177"/>
      <c r="AF118" s="177"/>
      <c r="AG118" s="177"/>
      <c r="AH118" s="177"/>
      <c r="AI118" s="177"/>
      <c r="AJ118" s="177"/>
      <c r="AK118" s="177"/>
    </row>
    <row r="119" customFormat="false" ht="12.75" hidden="false" customHeight="false" outlineLevel="0" collapsed="false">
      <c r="D119" s="177"/>
      <c r="E119" s="177"/>
      <c r="F119" s="177"/>
      <c r="G119" s="177"/>
      <c r="H119" s="177"/>
      <c r="I119" s="177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  <c r="AA119" s="177"/>
      <c r="AB119" s="177"/>
      <c r="AC119" s="177"/>
      <c r="AD119" s="177"/>
      <c r="AE119" s="177"/>
      <c r="AF119" s="177"/>
      <c r="AG119" s="177"/>
      <c r="AH119" s="177"/>
      <c r="AI119" s="177"/>
      <c r="AJ119" s="177"/>
      <c r="AK119" s="177"/>
    </row>
    <row r="120" customFormat="false" ht="12.75" hidden="false" customHeight="false" outlineLevel="0" collapsed="false">
      <c r="D120" s="177"/>
      <c r="E120" s="177"/>
      <c r="F120" s="177"/>
      <c r="G120" s="177"/>
      <c r="H120" s="177"/>
      <c r="I120" s="177"/>
      <c r="J120" s="177"/>
      <c r="K120" s="177"/>
      <c r="L120" s="177"/>
      <c r="M120" s="177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  <c r="AA120" s="177"/>
      <c r="AB120" s="177"/>
      <c r="AC120" s="177"/>
      <c r="AD120" s="177"/>
      <c r="AE120" s="177"/>
      <c r="AF120" s="177"/>
      <c r="AG120" s="177"/>
      <c r="AH120" s="177"/>
      <c r="AI120" s="177"/>
      <c r="AJ120" s="177"/>
      <c r="AK120" s="177"/>
    </row>
    <row r="121" customFormat="false" ht="12.75" hidden="false" customHeight="false" outlineLevel="0" collapsed="false">
      <c r="D121" s="177"/>
      <c r="E121" s="177"/>
      <c r="F121" s="177"/>
      <c r="G121" s="177"/>
      <c r="H121" s="177"/>
      <c r="I121" s="177"/>
      <c r="J121" s="177"/>
      <c r="K121" s="177"/>
      <c r="L121" s="177"/>
      <c r="M121" s="177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  <c r="AA121" s="177"/>
      <c r="AB121" s="177"/>
      <c r="AC121" s="177"/>
      <c r="AD121" s="177"/>
      <c r="AE121" s="177"/>
      <c r="AF121" s="177"/>
      <c r="AG121" s="177"/>
      <c r="AH121" s="177"/>
      <c r="AI121" s="177"/>
      <c r="AJ121" s="177"/>
      <c r="AK121" s="177"/>
    </row>
    <row r="122" customFormat="false" ht="12.75" hidden="false" customHeight="false" outlineLevel="0" collapsed="false">
      <c r="D122" s="177"/>
      <c r="E122" s="177"/>
      <c r="F122" s="177"/>
      <c r="G122" s="177"/>
      <c r="H122" s="177"/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  <c r="AA122" s="177"/>
      <c r="AB122" s="177"/>
      <c r="AC122" s="177"/>
      <c r="AD122" s="177"/>
      <c r="AE122" s="177"/>
      <c r="AF122" s="177"/>
      <c r="AG122" s="177"/>
      <c r="AH122" s="177"/>
      <c r="AI122" s="177"/>
      <c r="AJ122" s="177"/>
      <c r="AK122" s="177"/>
    </row>
    <row r="123" customFormat="false" ht="12.75" hidden="false" customHeight="false" outlineLevel="0" collapsed="false">
      <c r="D123" s="177"/>
      <c r="E123" s="177"/>
      <c r="F123" s="177"/>
      <c r="G123" s="177"/>
      <c r="H123" s="177"/>
      <c r="I123" s="177"/>
      <c r="J123" s="177"/>
      <c r="K123" s="177"/>
      <c r="L123" s="177"/>
      <c r="M123" s="177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  <c r="AA123" s="177"/>
      <c r="AB123" s="177"/>
      <c r="AC123" s="177"/>
      <c r="AD123" s="177"/>
      <c r="AE123" s="177"/>
      <c r="AF123" s="177"/>
      <c r="AG123" s="177"/>
      <c r="AH123" s="177"/>
      <c r="AI123" s="177"/>
      <c r="AJ123" s="177"/>
      <c r="AK123" s="177"/>
    </row>
    <row r="124" customFormat="false" ht="12.75" hidden="false" customHeight="false" outlineLevel="0" collapsed="false">
      <c r="D124" s="177"/>
      <c r="E124" s="177"/>
      <c r="F124" s="177"/>
      <c r="G124" s="177"/>
      <c r="H124" s="177"/>
      <c r="I124" s="177"/>
      <c r="J124" s="177"/>
      <c r="K124" s="177"/>
      <c r="L124" s="177"/>
      <c r="M124" s="177"/>
      <c r="N124" s="177"/>
      <c r="O124" s="177"/>
      <c r="P124" s="177"/>
      <c r="Q124" s="177"/>
      <c r="R124" s="177"/>
      <c r="S124" s="177"/>
      <c r="T124" s="177"/>
      <c r="U124" s="177"/>
      <c r="V124" s="177"/>
      <c r="W124" s="177"/>
      <c r="X124" s="177"/>
      <c r="Y124" s="177"/>
      <c r="Z124" s="177"/>
      <c r="AA124" s="177"/>
      <c r="AB124" s="177"/>
      <c r="AC124" s="177"/>
      <c r="AD124" s="177"/>
      <c r="AE124" s="177"/>
      <c r="AF124" s="177"/>
      <c r="AG124" s="177"/>
      <c r="AH124" s="177"/>
      <c r="AI124" s="177"/>
      <c r="AJ124" s="177"/>
      <c r="AK124" s="177"/>
    </row>
    <row r="125" customFormat="false" ht="12.75" hidden="false" customHeight="false" outlineLevel="0" collapsed="false">
      <c r="D125" s="177"/>
      <c r="E125" s="177"/>
      <c r="F125" s="177"/>
      <c r="G125" s="177"/>
      <c r="H125" s="177"/>
      <c r="I125" s="177"/>
      <c r="J125" s="177"/>
      <c r="K125" s="177"/>
      <c r="L125" s="177"/>
      <c r="M125" s="177"/>
      <c r="N125" s="177"/>
      <c r="O125" s="177"/>
      <c r="P125" s="177"/>
      <c r="Q125" s="177"/>
      <c r="R125" s="177"/>
      <c r="S125" s="177"/>
      <c r="T125" s="177"/>
      <c r="U125" s="177"/>
      <c r="V125" s="177"/>
      <c r="W125" s="177"/>
      <c r="X125" s="177"/>
      <c r="Y125" s="177"/>
      <c r="Z125" s="177"/>
      <c r="AA125" s="177"/>
      <c r="AB125" s="177"/>
      <c r="AC125" s="177"/>
      <c r="AD125" s="177"/>
      <c r="AE125" s="177"/>
      <c r="AF125" s="177"/>
      <c r="AG125" s="177"/>
      <c r="AH125" s="177"/>
      <c r="AI125" s="177"/>
      <c r="AJ125" s="177"/>
      <c r="AK125" s="177"/>
    </row>
  </sheetData>
  <mergeCells count="7">
    <mergeCell ref="B2:K2"/>
    <mergeCell ref="B3:K3"/>
    <mergeCell ref="B4:K4"/>
    <mergeCell ref="D6:F6"/>
    <mergeCell ref="H7:K7"/>
    <mergeCell ref="D25:F25"/>
    <mergeCell ref="H26:K26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J12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33" activeCellId="0" sqref="A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56"/>
    <col collapsed="false" customWidth="true" hidden="false" outlineLevel="0" max="2" min="2" style="0" width="1.7"/>
    <col collapsed="false" customWidth="true" hidden="false" outlineLevel="0" max="3" min="3" style="0" width="10.71"/>
    <col collapsed="false" customWidth="true" hidden="false" outlineLevel="0" max="4" min="4" style="0" width="9.7"/>
    <col collapsed="false" customWidth="true" hidden="false" outlineLevel="0" max="5" min="5" style="0" width="9.28"/>
    <col collapsed="false" customWidth="true" hidden="false" outlineLevel="0" max="6" min="6" style="0" width="1.7"/>
    <col collapsed="false" customWidth="true" hidden="false" outlineLevel="0" max="10" min="7" style="0" width="15.7"/>
  </cols>
  <sheetData>
    <row r="1" customFormat="false" ht="12.75" hidden="true" customHeight="false" outlineLevel="0" collapsed="false"/>
    <row r="2" customFormat="false" ht="15.75" hidden="false" customHeight="false" outlineLevel="0" collapsed="false">
      <c r="A2" s="158" t="s">
        <v>0</v>
      </c>
      <c r="B2" s="158"/>
      <c r="C2" s="158"/>
      <c r="D2" s="158"/>
      <c r="E2" s="158"/>
      <c r="F2" s="158"/>
      <c r="G2" s="158"/>
      <c r="H2" s="158"/>
      <c r="I2" s="158"/>
      <c r="J2" s="158"/>
      <c r="P2" s="0" t="s">
        <v>61</v>
      </c>
    </row>
    <row r="3" customFormat="false" ht="15" hidden="false" customHeight="false" outlineLevel="0" collapsed="false">
      <c r="A3" s="160" t="s">
        <v>85</v>
      </c>
      <c r="B3" s="160"/>
      <c r="C3" s="160"/>
      <c r="D3" s="160"/>
      <c r="E3" s="160"/>
      <c r="F3" s="160"/>
      <c r="G3" s="160"/>
      <c r="H3" s="160"/>
      <c r="I3" s="160"/>
      <c r="J3" s="160"/>
    </row>
    <row r="4" customFormat="false" ht="12.75" hidden="false" customHeight="false" outlineLevel="0" collapsed="false">
      <c r="A4" s="161" t="s">
        <v>41</v>
      </c>
      <c r="B4" s="161"/>
      <c r="C4" s="161"/>
      <c r="D4" s="161"/>
      <c r="E4" s="161"/>
      <c r="F4" s="161"/>
      <c r="G4" s="161"/>
      <c r="H4" s="161"/>
      <c r="I4" s="161"/>
      <c r="J4" s="161"/>
    </row>
    <row r="5" customFormat="false" ht="3" hidden="false" customHeight="true" outlineLevel="0" collapsed="false"/>
    <row r="6" customFormat="false" ht="12.75" hidden="false" customHeight="false" outlineLevel="0" collapsed="false">
      <c r="A6" s="162"/>
      <c r="B6" s="163"/>
      <c r="C6" s="164" t="s">
        <v>76</v>
      </c>
      <c r="D6" s="164"/>
      <c r="E6" s="164"/>
      <c r="F6" s="163"/>
      <c r="G6" s="165"/>
      <c r="H6" s="166"/>
      <c r="I6" s="166"/>
      <c r="J6" s="167"/>
    </row>
    <row r="7" customFormat="false" ht="12.75" hidden="false" customHeight="false" outlineLevel="0" collapsed="false">
      <c r="A7" s="168" t="s">
        <v>13</v>
      </c>
      <c r="B7" s="163"/>
      <c r="C7" s="169" t="s">
        <v>7</v>
      </c>
      <c r="D7" s="170" t="s">
        <v>2</v>
      </c>
      <c r="E7" s="171" t="s">
        <v>44</v>
      </c>
      <c r="F7" s="163"/>
      <c r="G7" s="172" t="s">
        <v>77</v>
      </c>
      <c r="H7" s="172"/>
      <c r="I7" s="172"/>
      <c r="J7" s="172"/>
    </row>
    <row r="8" customFormat="false" ht="3" hidden="false" customHeight="true" outlineLevel="0" collapsed="false">
      <c r="A8" s="173"/>
      <c r="C8" s="174"/>
      <c r="D8" s="175"/>
      <c r="E8" s="176"/>
      <c r="F8" s="177"/>
      <c r="G8" s="174"/>
      <c r="H8" s="175"/>
      <c r="I8" s="175"/>
      <c r="J8" s="176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</row>
    <row r="9" customFormat="false" ht="13.5" hidden="false" customHeight="true" outlineLevel="0" collapsed="false">
      <c r="A9" s="187" t="s">
        <v>20</v>
      </c>
      <c r="B9" s="163"/>
      <c r="C9" s="180" t="n">
        <v>1525</v>
      </c>
      <c r="D9" s="181" t="n">
        <v>0</v>
      </c>
      <c r="E9" s="182" t="n">
        <v>-1525</v>
      </c>
      <c r="F9" s="181"/>
      <c r="G9" s="183" t="s">
        <v>78</v>
      </c>
      <c r="H9" s="184"/>
      <c r="I9" s="184"/>
      <c r="J9" s="185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</row>
    <row r="10" customFormat="false" ht="13.5" hidden="false" customHeight="true" outlineLevel="0" collapsed="false">
      <c r="A10" s="187" t="s">
        <v>21</v>
      </c>
      <c r="B10" s="163"/>
      <c r="C10" s="180" t="n">
        <v>0</v>
      </c>
      <c r="D10" s="181" t="n">
        <v>0</v>
      </c>
      <c r="E10" s="182" t="n">
        <v>0</v>
      </c>
      <c r="F10" s="181"/>
      <c r="G10" s="188"/>
      <c r="H10" s="184"/>
      <c r="I10" s="184"/>
      <c r="J10" s="185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</row>
    <row r="11" customFormat="false" ht="13.5" hidden="false" customHeight="true" outlineLevel="0" collapsed="false">
      <c r="A11" s="187" t="s">
        <v>22</v>
      </c>
      <c r="B11" s="163"/>
      <c r="C11" s="180" t="n">
        <v>0</v>
      </c>
      <c r="D11" s="181" t="n">
        <v>0</v>
      </c>
      <c r="E11" s="182" t="n">
        <v>0</v>
      </c>
      <c r="F11" s="181"/>
      <c r="G11" s="188"/>
      <c r="H11" s="184"/>
      <c r="I11" s="184"/>
      <c r="J11" s="185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</row>
    <row r="12" customFormat="false" ht="13.5" hidden="false" customHeight="true" outlineLevel="0" collapsed="false">
      <c r="A12" s="187" t="s">
        <v>23</v>
      </c>
      <c r="B12" s="163"/>
      <c r="C12" s="180" t="n">
        <v>0</v>
      </c>
      <c r="D12" s="181" t="n">
        <v>0</v>
      </c>
      <c r="E12" s="182" t="n">
        <v>0</v>
      </c>
      <c r="F12" s="181"/>
      <c r="G12" s="188"/>
      <c r="H12" s="184"/>
      <c r="I12" s="184"/>
      <c r="J12" s="185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</row>
    <row r="13" customFormat="false" ht="13.5" hidden="false" customHeight="true" outlineLevel="0" collapsed="false">
      <c r="A13" s="187" t="s">
        <v>24</v>
      </c>
      <c r="B13" s="163"/>
      <c r="C13" s="180" t="n">
        <v>0</v>
      </c>
      <c r="D13" s="181" t="n">
        <v>0</v>
      </c>
      <c r="E13" s="182" t="n">
        <v>0</v>
      </c>
      <c r="F13" s="181"/>
      <c r="G13" s="188"/>
      <c r="H13" s="184"/>
      <c r="I13" s="184"/>
      <c r="J13" s="185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</row>
    <row r="14" customFormat="false" ht="13.5" hidden="false" customHeight="true" outlineLevel="0" collapsed="false">
      <c r="A14" s="187" t="s">
        <v>25</v>
      </c>
      <c r="B14" s="163"/>
      <c r="C14" s="180" t="n">
        <v>0</v>
      </c>
      <c r="D14" s="181" t="n">
        <v>0</v>
      </c>
      <c r="E14" s="182" t="n">
        <v>0</v>
      </c>
      <c r="F14" s="181"/>
      <c r="G14" s="188"/>
      <c r="H14" s="184"/>
      <c r="I14" s="184"/>
      <c r="J14" s="185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</row>
    <row r="15" customFormat="false" ht="13.5" hidden="false" customHeight="true" outlineLevel="0" collapsed="false">
      <c r="A15" s="187" t="s">
        <v>27</v>
      </c>
      <c r="B15" s="163"/>
      <c r="C15" s="180" t="n">
        <v>0</v>
      </c>
      <c r="D15" s="181" t="n">
        <v>0</v>
      </c>
      <c r="E15" s="182" t="n">
        <v>0</v>
      </c>
      <c r="F15" s="181"/>
      <c r="G15" s="188"/>
      <c r="H15" s="184"/>
      <c r="I15" s="184"/>
      <c r="J15" s="185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</row>
    <row r="16" customFormat="false" ht="3" hidden="false" customHeight="true" outlineLevel="0" collapsed="false">
      <c r="A16" s="187"/>
      <c r="B16" s="163"/>
      <c r="C16" s="180"/>
      <c r="D16" s="181"/>
      <c r="E16" s="182"/>
      <c r="F16" s="181"/>
      <c r="G16" s="188"/>
      <c r="H16" s="184"/>
      <c r="I16" s="184"/>
      <c r="J16" s="185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</row>
    <row r="17" customFormat="false" ht="11.25" hidden="false" customHeight="true" outlineLevel="0" collapsed="false">
      <c r="A17" s="189" t="s">
        <v>82</v>
      </c>
      <c r="B17" s="163"/>
      <c r="C17" s="196" t="n">
        <v>1525</v>
      </c>
      <c r="D17" s="197" t="n">
        <v>0</v>
      </c>
      <c r="E17" s="198" t="n">
        <v>-1525</v>
      </c>
      <c r="F17" s="181"/>
      <c r="G17" s="188"/>
      <c r="H17" s="184"/>
      <c r="I17" s="184"/>
      <c r="J17" s="185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</row>
    <row r="18" customFormat="false" ht="3" hidden="false" customHeight="true" outlineLevel="0" collapsed="false">
      <c r="A18" s="187"/>
      <c r="B18" s="163"/>
      <c r="C18" s="180"/>
      <c r="D18" s="181"/>
      <c r="E18" s="182"/>
      <c r="F18" s="181"/>
      <c r="G18" s="188"/>
      <c r="H18" s="184"/>
      <c r="I18" s="184"/>
      <c r="J18" s="185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</row>
    <row r="19" customFormat="false" ht="13.5" hidden="false" customHeight="true" outlineLevel="0" collapsed="false">
      <c r="A19" s="187" t="s">
        <v>29</v>
      </c>
      <c r="B19" s="163"/>
      <c r="C19" s="180" t="n">
        <v>0</v>
      </c>
      <c r="D19" s="181" t="n">
        <v>0</v>
      </c>
      <c r="E19" s="182" t="n">
        <v>0</v>
      </c>
      <c r="F19" s="181"/>
      <c r="G19" s="188"/>
      <c r="H19" s="184"/>
      <c r="I19" s="184"/>
      <c r="J19" s="185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</row>
    <row r="20" customFormat="false" ht="13.5" hidden="false" customHeight="true" outlineLevel="0" collapsed="false">
      <c r="A20" s="187" t="s">
        <v>30</v>
      </c>
      <c r="B20" s="163"/>
      <c r="C20" s="180" t="n">
        <v>0</v>
      </c>
      <c r="D20" s="181" t="n">
        <v>0</v>
      </c>
      <c r="E20" s="182" t="n">
        <v>0</v>
      </c>
      <c r="F20" s="181"/>
      <c r="G20" s="188"/>
      <c r="H20" s="184"/>
      <c r="I20" s="184"/>
      <c r="J20" s="185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</row>
    <row r="21" customFormat="false" ht="3" hidden="false" customHeight="true" outlineLevel="0" collapsed="false">
      <c r="A21" s="187"/>
      <c r="B21" s="163"/>
      <c r="C21" s="180"/>
      <c r="D21" s="181"/>
      <c r="E21" s="182"/>
      <c r="F21" s="181"/>
      <c r="G21" s="188"/>
      <c r="H21" s="184"/>
      <c r="I21" s="184"/>
      <c r="J21" s="185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</row>
    <row r="22" customFormat="false" ht="11.25" hidden="false" customHeight="true" outlineLevel="0" collapsed="false">
      <c r="A22" s="189" t="s">
        <v>83</v>
      </c>
      <c r="B22" s="163"/>
      <c r="C22" s="196" t="n">
        <v>1525</v>
      </c>
      <c r="D22" s="197" t="n">
        <v>0</v>
      </c>
      <c r="E22" s="198" t="n">
        <v>-1525</v>
      </c>
      <c r="F22" s="181"/>
      <c r="G22" s="193"/>
      <c r="H22" s="194"/>
      <c r="I22" s="194"/>
      <c r="J22" s="195"/>
    </row>
    <row r="23" customFormat="false" ht="3" hidden="false" customHeight="true" outlineLevel="0" collapsed="false">
      <c r="A23" s="222"/>
      <c r="B23" s="186"/>
      <c r="C23" s="223"/>
      <c r="D23" s="224"/>
      <c r="E23" s="225"/>
      <c r="F23" s="186"/>
      <c r="G23" s="223"/>
      <c r="H23" s="224"/>
      <c r="I23" s="224"/>
      <c r="J23" s="225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</row>
    <row r="24" customFormat="false" ht="3" hidden="false" customHeight="true" outlineLevel="0" collapsed="false">
      <c r="A24" s="204"/>
      <c r="B24" s="204"/>
      <c r="C24" s="204"/>
      <c r="D24" s="204"/>
      <c r="E24" s="204"/>
      <c r="F24" s="204"/>
      <c r="G24" s="204"/>
      <c r="H24" s="204"/>
      <c r="I24" s="204"/>
      <c r="J24" s="204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</row>
    <row r="25" customFormat="false" ht="12" hidden="true" customHeight="false" outlineLevel="0" collapsed="false">
      <c r="A25" s="162"/>
      <c r="B25" s="163"/>
      <c r="C25" s="164" t="s">
        <v>84</v>
      </c>
      <c r="D25" s="164"/>
      <c r="E25" s="164"/>
      <c r="F25" s="163"/>
      <c r="G25" s="165"/>
      <c r="H25" s="166"/>
      <c r="I25" s="166"/>
      <c r="J25" s="167"/>
    </row>
    <row r="26" customFormat="false" ht="12" hidden="true" customHeight="false" outlineLevel="0" collapsed="false">
      <c r="A26" s="172" t="s">
        <v>13</v>
      </c>
      <c r="B26" s="163"/>
      <c r="C26" s="169" t="s">
        <v>7</v>
      </c>
      <c r="D26" s="170" t="s">
        <v>2</v>
      </c>
      <c r="E26" s="171" t="s">
        <v>44</v>
      </c>
      <c r="F26" s="163"/>
      <c r="G26" s="172" t="s">
        <v>77</v>
      </c>
      <c r="H26" s="172"/>
      <c r="I26" s="172"/>
      <c r="J26" s="172"/>
    </row>
    <row r="27" customFormat="false" ht="12" hidden="true" customHeight="false" outlineLevel="0" collapsed="false">
      <c r="A27" s="162"/>
      <c r="B27" s="163"/>
      <c r="C27" s="180" t="n">
        <v>0</v>
      </c>
      <c r="D27" s="181" t="n">
        <v>0</v>
      </c>
      <c r="E27" s="182" t="n">
        <v>0</v>
      </c>
      <c r="F27" s="163"/>
      <c r="G27" s="165"/>
      <c r="H27" s="166"/>
      <c r="I27" s="166"/>
      <c r="J27" s="167"/>
    </row>
    <row r="28" customFormat="false" ht="12" hidden="true" customHeight="false" outlineLevel="0" collapsed="false">
      <c r="A28" s="187"/>
      <c r="B28" s="163"/>
      <c r="C28" s="180" t="n">
        <v>0</v>
      </c>
      <c r="D28" s="181" t="n">
        <v>0</v>
      </c>
      <c r="E28" s="182" t="n">
        <v>0</v>
      </c>
      <c r="F28" s="163"/>
      <c r="G28" s="188"/>
      <c r="H28" s="184"/>
      <c r="I28" s="184"/>
      <c r="J28" s="185"/>
    </row>
    <row r="29" customFormat="false" ht="12" hidden="true" customHeight="false" outlineLevel="0" collapsed="false">
      <c r="A29" s="199"/>
      <c r="B29" s="163"/>
      <c r="C29" s="218" t="n">
        <v>0</v>
      </c>
      <c r="D29" s="219" t="n">
        <v>0</v>
      </c>
      <c r="E29" s="220" t="n">
        <v>0</v>
      </c>
      <c r="F29" s="163"/>
      <c r="G29" s="200"/>
      <c r="H29" s="201"/>
      <c r="I29" s="201"/>
      <c r="J29" s="202"/>
    </row>
    <row r="30" customFormat="false" ht="12.75" hidden="false" customHeight="false" outlineLevel="0" collapsed="false">
      <c r="A30" s="186"/>
      <c r="B30" s="186"/>
      <c r="C30" s="226"/>
      <c r="D30" s="226"/>
      <c r="E30" s="186"/>
      <c r="F30" s="186"/>
      <c r="G30" s="186"/>
      <c r="H30" s="186"/>
      <c r="I30" s="186"/>
      <c r="J30" s="186"/>
      <c r="K30" s="177"/>
      <c r="L30" s="177" t="s">
        <v>34</v>
      </c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</row>
    <row r="31" customFormat="false" ht="12.75" hidden="false" customHeight="false" outlineLevel="0" collapsed="false"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</row>
    <row r="32" customFormat="false" ht="12.75" hidden="false" customHeight="false" outlineLevel="0" collapsed="false"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</row>
    <row r="33" customFormat="false" ht="15.75" hidden="false" customHeight="false" outlineLevel="0" collapsed="false">
      <c r="C33" s="130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</row>
    <row r="34" customFormat="false" ht="12.75" hidden="false" customHeight="false" outlineLevel="0" collapsed="false"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</row>
    <row r="35" customFormat="false" ht="12.75" hidden="false" customHeight="false" outlineLevel="0" collapsed="false"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</row>
    <row r="36" customFormat="false" ht="12.75" hidden="false" customHeight="false" outlineLevel="0" collapsed="false"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</row>
    <row r="37" customFormat="false" ht="12.75" hidden="false" customHeight="false" outlineLevel="0" collapsed="false"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77"/>
    </row>
    <row r="38" customFormat="false" ht="12.75" hidden="false" customHeight="false" outlineLevel="0" collapsed="false"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  <c r="AA38" s="177"/>
      <c r="AB38" s="177"/>
      <c r="AC38" s="177"/>
      <c r="AD38" s="177"/>
      <c r="AE38" s="177"/>
      <c r="AF38" s="177"/>
      <c r="AG38" s="177"/>
      <c r="AH38" s="177"/>
      <c r="AI38" s="177"/>
      <c r="AJ38" s="177"/>
    </row>
    <row r="39" customFormat="false" ht="12.75" hidden="false" customHeight="false" outlineLevel="0" collapsed="false"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</row>
    <row r="40" customFormat="false" ht="12.75" hidden="false" customHeight="false" outlineLevel="0" collapsed="false"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</row>
    <row r="41" customFormat="false" ht="12.75" hidden="false" customHeight="false" outlineLevel="0" collapsed="false">
      <c r="C41" s="177"/>
      <c r="D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  <c r="AA41" s="177"/>
      <c r="AB41" s="177"/>
      <c r="AC41" s="177"/>
      <c r="AD41" s="177"/>
      <c r="AE41" s="177"/>
      <c r="AF41" s="177"/>
      <c r="AG41" s="177"/>
      <c r="AH41" s="177"/>
      <c r="AI41" s="177"/>
      <c r="AJ41" s="177"/>
    </row>
    <row r="42" customFormat="false" ht="12.75" hidden="false" customHeight="false" outlineLevel="0" collapsed="false">
      <c r="C42" s="177"/>
      <c r="D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</row>
    <row r="43" customFormat="false" ht="12.75" hidden="false" customHeight="false" outlineLevel="0" collapsed="false">
      <c r="C43" s="177"/>
      <c r="D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</row>
    <row r="44" customFormat="false" ht="12.75" hidden="false" customHeight="false" outlineLevel="0" collapsed="false">
      <c r="C44" s="177"/>
      <c r="D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</row>
    <row r="45" customFormat="false" ht="12.75" hidden="false" customHeight="false" outlineLevel="0" collapsed="false">
      <c r="C45" s="177"/>
      <c r="D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  <c r="AB45" s="177"/>
      <c r="AC45" s="177"/>
      <c r="AD45" s="177"/>
      <c r="AE45" s="177"/>
      <c r="AF45" s="177"/>
      <c r="AG45" s="177"/>
      <c r="AH45" s="177"/>
      <c r="AI45" s="177"/>
      <c r="AJ45" s="177"/>
    </row>
    <row r="46" customFormat="false" ht="12.75" hidden="false" customHeight="false" outlineLevel="0" collapsed="false">
      <c r="C46" s="177"/>
      <c r="D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7"/>
      <c r="AC46" s="177"/>
      <c r="AD46" s="177"/>
      <c r="AE46" s="177"/>
      <c r="AF46" s="177"/>
      <c r="AG46" s="177"/>
      <c r="AH46" s="177"/>
      <c r="AI46" s="177"/>
      <c r="AJ46" s="177"/>
    </row>
    <row r="47" customFormat="false" ht="12.75" hidden="false" customHeight="false" outlineLevel="0" collapsed="false"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  <c r="AA47" s="177"/>
      <c r="AB47" s="177"/>
      <c r="AC47" s="177"/>
      <c r="AD47" s="177"/>
      <c r="AE47" s="177"/>
      <c r="AF47" s="177"/>
      <c r="AG47" s="177"/>
      <c r="AH47" s="177"/>
      <c r="AI47" s="177"/>
      <c r="AJ47" s="177"/>
    </row>
    <row r="48" customFormat="false" ht="12.75" hidden="false" customHeight="false" outlineLevel="0" collapsed="false">
      <c r="A48" s="177"/>
      <c r="B48" s="177"/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  <c r="AA48" s="177"/>
      <c r="AB48" s="177"/>
      <c r="AC48" s="177"/>
      <c r="AD48" s="177"/>
      <c r="AE48" s="177"/>
      <c r="AF48" s="177"/>
      <c r="AG48" s="177"/>
      <c r="AH48" s="177"/>
      <c r="AI48" s="177"/>
      <c r="AJ48" s="177"/>
    </row>
    <row r="49" customFormat="false" ht="12.75" hidden="false" customHeight="false" outlineLevel="0" collapsed="false">
      <c r="A49" s="177"/>
      <c r="B49" s="177"/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  <c r="AH49" s="177"/>
      <c r="AI49" s="177"/>
      <c r="AJ49" s="177"/>
    </row>
    <row r="50" customFormat="false" ht="12.75" hidden="false" customHeight="false" outlineLevel="0" collapsed="false">
      <c r="A50" s="177"/>
      <c r="B50" s="177"/>
      <c r="C50" s="177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  <c r="AA50" s="177"/>
      <c r="AB50" s="177"/>
      <c r="AC50" s="177"/>
      <c r="AD50" s="177"/>
      <c r="AE50" s="177"/>
      <c r="AF50" s="177"/>
      <c r="AG50" s="177"/>
      <c r="AH50" s="177"/>
      <c r="AI50" s="177"/>
      <c r="AJ50" s="177"/>
    </row>
    <row r="51" customFormat="false" ht="12.75" hidden="false" customHeight="false" outlineLevel="0" collapsed="false">
      <c r="A51" s="177"/>
      <c r="B51" s="177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  <c r="AA51" s="177"/>
      <c r="AB51" s="177"/>
      <c r="AC51" s="177"/>
      <c r="AD51" s="177"/>
      <c r="AE51" s="177"/>
      <c r="AF51" s="177"/>
      <c r="AG51" s="177"/>
      <c r="AH51" s="177"/>
      <c r="AI51" s="177"/>
      <c r="AJ51" s="177"/>
    </row>
    <row r="52" customFormat="false" ht="12.75" hidden="false" customHeight="false" outlineLevel="0" collapsed="false">
      <c r="A52" s="177"/>
      <c r="B52" s="177"/>
      <c r="C52" s="177"/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  <c r="AA52" s="177"/>
      <c r="AB52" s="177"/>
      <c r="AC52" s="177"/>
      <c r="AD52" s="177"/>
      <c r="AE52" s="177"/>
      <c r="AF52" s="177"/>
      <c r="AG52" s="177"/>
      <c r="AH52" s="177"/>
      <c r="AI52" s="177"/>
      <c r="AJ52" s="177"/>
    </row>
    <row r="53" customFormat="false" ht="12.75" hidden="false" customHeight="false" outlineLevel="0" collapsed="false">
      <c r="A53" s="177"/>
      <c r="B53" s="177"/>
      <c r="C53" s="177"/>
      <c r="D53" s="177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7"/>
      <c r="AB53" s="177"/>
      <c r="AC53" s="177"/>
      <c r="AD53" s="177"/>
      <c r="AE53" s="177"/>
      <c r="AF53" s="177"/>
      <c r="AG53" s="177"/>
      <c r="AH53" s="177"/>
      <c r="AI53" s="177"/>
      <c r="AJ53" s="177"/>
    </row>
    <row r="54" customFormat="false" ht="12.75" hidden="false" customHeight="false" outlineLevel="0" collapsed="false"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</row>
    <row r="55" customFormat="false" ht="12.75" hidden="false" customHeight="false" outlineLevel="0" collapsed="false">
      <c r="C55" s="177"/>
      <c r="D55" s="177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  <c r="AA55" s="177"/>
      <c r="AB55" s="177"/>
      <c r="AC55" s="177"/>
      <c r="AD55" s="177"/>
      <c r="AE55" s="177"/>
      <c r="AF55" s="177"/>
      <c r="AG55" s="177"/>
      <c r="AH55" s="177"/>
      <c r="AI55" s="177"/>
      <c r="AJ55" s="177"/>
    </row>
    <row r="56" customFormat="false" ht="12.75" hidden="false" customHeight="false" outlineLevel="0" collapsed="false"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</row>
    <row r="57" customFormat="false" ht="12.75" hidden="false" customHeight="false" outlineLevel="0" collapsed="false"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77"/>
    </row>
    <row r="58" customFormat="false" ht="12.75" hidden="false" customHeight="false" outlineLevel="0" collapsed="false"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177"/>
      <c r="AC58" s="177"/>
      <c r="AD58" s="177"/>
      <c r="AE58" s="177"/>
      <c r="AF58" s="177"/>
      <c r="AG58" s="177"/>
      <c r="AH58" s="177"/>
      <c r="AI58" s="177"/>
      <c r="AJ58" s="177"/>
    </row>
    <row r="59" customFormat="false" ht="12.75" hidden="false" customHeight="false" outlineLevel="0" collapsed="false">
      <c r="C59" s="177"/>
      <c r="D59" s="177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177"/>
      <c r="AC59" s="177"/>
      <c r="AD59" s="177"/>
      <c r="AE59" s="177"/>
      <c r="AF59" s="177"/>
      <c r="AG59" s="177"/>
      <c r="AH59" s="177"/>
      <c r="AI59" s="177"/>
      <c r="AJ59" s="177"/>
    </row>
    <row r="60" customFormat="false" ht="12.75" hidden="false" customHeight="false" outlineLevel="0" collapsed="false">
      <c r="C60" s="177"/>
      <c r="D60" s="177"/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177"/>
      <c r="AJ60" s="177"/>
    </row>
    <row r="61" customFormat="false" ht="12.75" hidden="false" customHeight="false" outlineLevel="0" collapsed="false">
      <c r="C61" s="177"/>
      <c r="D61" s="177"/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/>
    </row>
    <row r="62" customFormat="false" ht="12.75" hidden="false" customHeight="false" outlineLevel="0" collapsed="false">
      <c r="C62" s="177"/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77"/>
      <c r="AB62" s="177"/>
      <c r="AC62" s="177"/>
      <c r="AD62" s="177"/>
      <c r="AE62" s="177"/>
      <c r="AF62" s="177"/>
      <c r="AG62" s="177"/>
      <c r="AH62" s="177"/>
      <c r="AI62" s="177"/>
      <c r="AJ62" s="177"/>
    </row>
    <row r="63" customFormat="false" ht="12.75" hidden="false" customHeight="false" outlineLevel="0" collapsed="false"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</row>
    <row r="64" customFormat="false" ht="12.75" hidden="false" customHeight="false" outlineLevel="0" collapsed="false">
      <c r="C64" s="177"/>
      <c r="D64" s="177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  <c r="AC64" s="177"/>
      <c r="AD64" s="177"/>
      <c r="AE64" s="177"/>
      <c r="AF64" s="177"/>
      <c r="AG64" s="177"/>
      <c r="AH64" s="177"/>
      <c r="AI64" s="177"/>
      <c r="AJ64" s="177"/>
    </row>
    <row r="65" customFormat="false" ht="12.75" hidden="false" customHeight="false" outlineLevel="0" collapsed="false">
      <c r="C65" s="177"/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77"/>
      <c r="AB65" s="177"/>
      <c r="AC65" s="177"/>
      <c r="AD65" s="177"/>
      <c r="AE65" s="177"/>
      <c r="AF65" s="177"/>
      <c r="AG65" s="177"/>
      <c r="AH65" s="177"/>
      <c r="AI65" s="177"/>
      <c r="AJ65" s="177"/>
    </row>
    <row r="66" customFormat="false" ht="12.75" hidden="false" customHeight="false" outlineLevel="0" collapsed="false">
      <c r="C66" s="177"/>
      <c r="D66" s="177"/>
      <c r="E66" s="177"/>
      <c r="F66" s="177"/>
      <c r="G66" s="177"/>
      <c r="H66" s="177"/>
      <c r="I66" s="177"/>
      <c r="J66" s="177"/>
      <c r="K66" s="177"/>
      <c r="L66" s="177"/>
      <c r="M66" s="177"/>
      <c r="N66" s="177"/>
      <c r="O66" s="177"/>
      <c r="P66" s="177"/>
      <c r="Q66" s="177"/>
      <c r="R66" s="177"/>
      <c r="S66" s="177"/>
      <c r="T66" s="177"/>
      <c r="U66" s="177"/>
      <c r="V66" s="177"/>
      <c r="W66" s="177"/>
      <c r="X66" s="177"/>
      <c r="Y66" s="177"/>
      <c r="Z66" s="177"/>
      <c r="AA66" s="177"/>
      <c r="AB66" s="177"/>
      <c r="AC66" s="177"/>
      <c r="AD66" s="177"/>
      <c r="AE66" s="177"/>
      <c r="AF66" s="177"/>
      <c r="AG66" s="177"/>
      <c r="AH66" s="177"/>
      <c r="AI66" s="177"/>
      <c r="AJ66" s="177"/>
    </row>
    <row r="67" customFormat="false" ht="12.75" hidden="false" customHeight="false" outlineLevel="0" collapsed="false">
      <c r="C67" s="177"/>
      <c r="D67" s="177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V67" s="177"/>
      <c r="W67" s="177"/>
      <c r="X67" s="177"/>
      <c r="Y67" s="177"/>
      <c r="Z67" s="177"/>
      <c r="AA67" s="177"/>
      <c r="AB67" s="177"/>
      <c r="AC67" s="177"/>
      <c r="AD67" s="177"/>
      <c r="AE67" s="177"/>
      <c r="AF67" s="177"/>
      <c r="AG67" s="177"/>
      <c r="AH67" s="177"/>
      <c r="AI67" s="177"/>
      <c r="AJ67" s="177"/>
    </row>
    <row r="68" customFormat="false" ht="12.75" hidden="false" customHeight="false" outlineLevel="0" collapsed="false">
      <c r="C68" s="177"/>
      <c r="D68" s="177"/>
      <c r="E68" s="177"/>
      <c r="F68" s="177"/>
      <c r="G68" s="177"/>
      <c r="H68" s="177"/>
      <c r="I68" s="177"/>
      <c r="J68" s="177"/>
      <c r="K68" s="177"/>
      <c r="L68" s="177"/>
      <c r="M68" s="177"/>
      <c r="N68" s="177"/>
      <c r="O68" s="177"/>
      <c r="P68" s="177"/>
      <c r="Q68" s="177"/>
      <c r="R68" s="177"/>
      <c r="S68" s="177"/>
      <c r="T68" s="177"/>
      <c r="U68" s="177"/>
      <c r="V68" s="177"/>
      <c r="W68" s="177"/>
      <c r="X68" s="177"/>
      <c r="Y68" s="177"/>
      <c r="Z68" s="177"/>
      <c r="AA68" s="177"/>
      <c r="AB68" s="177"/>
      <c r="AC68" s="177"/>
      <c r="AD68" s="177"/>
      <c r="AE68" s="177"/>
      <c r="AF68" s="177"/>
      <c r="AG68" s="177"/>
      <c r="AH68" s="177"/>
      <c r="AI68" s="177"/>
      <c r="AJ68" s="177"/>
    </row>
    <row r="69" customFormat="false" ht="12.75" hidden="false" customHeight="false" outlineLevel="0" collapsed="false"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  <c r="AH69" s="177"/>
      <c r="AI69" s="177"/>
      <c r="AJ69" s="177"/>
    </row>
    <row r="70" customFormat="false" ht="12.75" hidden="false" customHeight="false" outlineLevel="0" collapsed="false">
      <c r="C70" s="177"/>
      <c r="D70" s="177"/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7"/>
      <c r="U70" s="177"/>
      <c r="V70" s="177"/>
      <c r="W70" s="177"/>
      <c r="X70" s="177"/>
      <c r="Y70" s="177"/>
      <c r="Z70" s="177"/>
      <c r="AA70" s="177"/>
      <c r="AB70" s="177"/>
      <c r="AC70" s="177"/>
      <c r="AD70" s="177"/>
      <c r="AE70" s="177"/>
      <c r="AF70" s="177"/>
      <c r="AG70" s="177"/>
      <c r="AH70" s="177"/>
      <c r="AI70" s="177"/>
      <c r="AJ70" s="177"/>
    </row>
    <row r="71" customFormat="false" ht="12.75" hidden="false" customHeight="false" outlineLevel="0" collapsed="false">
      <c r="C71" s="177"/>
      <c r="D71" s="177"/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7"/>
      <c r="T71" s="177"/>
      <c r="U71" s="177"/>
      <c r="V71" s="177"/>
      <c r="W71" s="177"/>
      <c r="X71" s="177"/>
      <c r="Y71" s="177"/>
      <c r="Z71" s="177"/>
      <c r="AA71" s="177"/>
      <c r="AB71" s="177"/>
      <c r="AC71" s="177"/>
      <c r="AD71" s="177"/>
      <c r="AE71" s="177"/>
      <c r="AF71" s="177"/>
      <c r="AG71" s="177"/>
      <c r="AH71" s="177"/>
      <c r="AI71" s="177"/>
      <c r="AJ71" s="177"/>
    </row>
    <row r="72" customFormat="false" ht="12.75" hidden="false" customHeight="false" outlineLevel="0" collapsed="false">
      <c r="C72" s="177"/>
      <c r="D72" s="177"/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77"/>
      <c r="AA72" s="177"/>
      <c r="AB72" s="177"/>
      <c r="AC72" s="177"/>
      <c r="AD72" s="177"/>
      <c r="AE72" s="177"/>
      <c r="AF72" s="177"/>
      <c r="AG72" s="177"/>
      <c r="AH72" s="177"/>
      <c r="AI72" s="177"/>
      <c r="AJ72" s="177"/>
    </row>
    <row r="73" customFormat="false" ht="12.75" hidden="false" customHeight="false" outlineLevel="0" collapsed="false">
      <c r="C73" s="177"/>
      <c r="D73" s="177"/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7"/>
      <c r="U73" s="177"/>
      <c r="V73" s="177"/>
      <c r="W73" s="177"/>
      <c r="X73" s="177"/>
      <c r="Y73" s="177"/>
      <c r="Z73" s="177"/>
      <c r="AA73" s="177"/>
      <c r="AB73" s="177"/>
      <c r="AC73" s="177"/>
      <c r="AD73" s="177"/>
      <c r="AE73" s="177"/>
      <c r="AF73" s="177"/>
      <c r="AG73" s="177"/>
      <c r="AH73" s="177"/>
      <c r="AI73" s="177"/>
      <c r="AJ73" s="177"/>
    </row>
    <row r="74" customFormat="false" ht="12.75" hidden="false" customHeight="false" outlineLevel="0" collapsed="false">
      <c r="C74" s="177"/>
      <c r="D74" s="177"/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  <c r="AA74" s="177"/>
      <c r="AB74" s="177"/>
      <c r="AC74" s="177"/>
      <c r="AD74" s="177"/>
      <c r="AE74" s="177"/>
      <c r="AF74" s="177"/>
      <c r="AG74" s="177"/>
      <c r="AH74" s="177"/>
      <c r="AI74" s="177"/>
      <c r="AJ74" s="177"/>
    </row>
    <row r="75" customFormat="false" ht="12.75" hidden="false" customHeight="false" outlineLevel="0" collapsed="false">
      <c r="C75" s="177"/>
      <c r="D75" s="177"/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177"/>
      <c r="P75" s="177"/>
      <c r="Q75" s="177"/>
      <c r="R75" s="177"/>
      <c r="S75" s="177"/>
      <c r="T75" s="177"/>
      <c r="U75" s="177"/>
      <c r="V75" s="177"/>
      <c r="W75" s="177"/>
      <c r="X75" s="177"/>
      <c r="Y75" s="177"/>
      <c r="Z75" s="177"/>
      <c r="AA75" s="177"/>
      <c r="AB75" s="177"/>
      <c r="AC75" s="177"/>
      <c r="AD75" s="177"/>
      <c r="AE75" s="177"/>
      <c r="AF75" s="177"/>
      <c r="AG75" s="177"/>
      <c r="AH75" s="177"/>
      <c r="AI75" s="177"/>
      <c r="AJ75" s="177"/>
    </row>
    <row r="76" customFormat="false" ht="12.75" hidden="false" customHeight="false" outlineLevel="0" collapsed="false">
      <c r="C76" s="177"/>
      <c r="D76" s="177"/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177"/>
      <c r="S76" s="177"/>
      <c r="T76" s="177"/>
      <c r="U76" s="177"/>
      <c r="V76" s="177"/>
      <c r="W76" s="177"/>
      <c r="X76" s="177"/>
      <c r="Y76" s="177"/>
      <c r="Z76" s="177"/>
      <c r="AA76" s="177"/>
      <c r="AB76" s="177"/>
      <c r="AC76" s="177"/>
      <c r="AD76" s="177"/>
      <c r="AE76" s="177"/>
      <c r="AF76" s="177"/>
      <c r="AG76" s="177"/>
      <c r="AH76" s="177"/>
      <c r="AI76" s="177"/>
      <c r="AJ76" s="177"/>
    </row>
    <row r="77" customFormat="false" ht="12.75" hidden="false" customHeight="false" outlineLevel="0" collapsed="false">
      <c r="C77" s="177"/>
      <c r="D77" s="177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  <c r="AA77" s="177"/>
      <c r="AB77" s="177"/>
      <c r="AC77" s="177"/>
      <c r="AD77" s="177"/>
      <c r="AE77" s="177"/>
      <c r="AF77" s="177"/>
      <c r="AG77" s="177"/>
      <c r="AH77" s="177"/>
      <c r="AI77" s="177"/>
      <c r="AJ77" s="177"/>
    </row>
    <row r="78" customFormat="false" ht="12.75" hidden="false" customHeight="false" outlineLevel="0" collapsed="false">
      <c r="C78" s="177"/>
      <c r="D78" s="177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177"/>
      <c r="Q78" s="177"/>
      <c r="R78" s="177"/>
      <c r="S78" s="177"/>
      <c r="T78" s="177"/>
      <c r="U78" s="177"/>
      <c r="V78" s="177"/>
      <c r="W78" s="177"/>
      <c r="X78" s="177"/>
      <c r="Y78" s="177"/>
      <c r="Z78" s="177"/>
      <c r="AA78" s="177"/>
      <c r="AB78" s="177"/>
      <c r="AC78" s="177"/>
      <c r="AD78" s="177"/>
      <c r="AE78" s="177"/>
      <c r="AF78" s="177"/>
      <c r="AG78" s="177"/>
      <c r="AH78" s="177"/>
      <c r="AI78" s="177"/>
      <c r="AJ78" s="177"/>
    </row>
    <row r="79" customFormat="false" ht="12.75" hidden="false" customHeight="false" outlineLevel="0" collapsed="false">
      <c r="C79" s="177"/>
      <c r="D79" s="177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7"/>
      <c r="U79" s="177"/>
      <c r="V79" s="177"/>
      <c r="W79" s="177"/>
      <c r="X79" s="177"/>
      <c r="Y79" s="177"/>
      <c r="Z79" s="177"/>
      <c r="AA79" s="177"/>
      <c r="AB79" s="177"/>
      <c r="AC79" s="177"/>
      <c r="AD79" s="177"/>
      <c r="AE79" s="177"/>
      <c r="AF79" s="177"/>
      <c r="AG79" s="177"/>
      <c r="AH79" s="177"/>
      <c r="AI79" s="177"/>
      <c r="AJ79" s="177"/>
    </row>
    <row r="80" customFormat="false" ht="12.75" hidden="false" customHeight="false" outlineLevel="0" collapsed="false">
      <c r="C80" s="177"/>
      <c r="D80" s="177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7"/>
      <c r="W80" s="177"/>
      <c r="X80" s="177"/>
      <c r="Y80" s="177"/>
      <c r="Z80" s="177"/>
      <c r="AA80" s="177"/>
      <c r="AB80" s="177"/>
      <c r="AC80" s="177"/>
      <c r="AD80" s="177"/>
      <c r="AE80" s="177"/>
      <c r="AF80" s="177"/>
      <c r="AG80" s="177"/>
      <c r="AH80" s="177"/>
      <c r="AI80" s="177"/>
      <c r="AJ80" s="177"/>
    </row>
    <row r="81" customFormat="false" ht="12.75" hidden="false" customHeight="false" outlineLevel="0" collapsed="false">
      <c r="C81" s="177"/>
      <c r="D81" s="177"/>
      <c r="E81" s="177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77"/>
      <c r="AA81" s="177"/>
      <c r="AB81" s="177"/>
      <c r="AC81" s="177"/>
      <c r="AD81" s="177"/>
      <c r="AE81" s="177"/>
      <c r="AF81" s="177"/>
      <c r="AG81" s="177"/>
      <c r="AH81" s="177"/>
      <c r="AI81" s="177"/>
      <c r="AJ81" s="177"/>
    </row>
    <row r="82" customFormat="false" ht="12.75" hidden="false" customHeight="false" outlineLevel="0" collapsed="false">
      <c r="C82" s="177"/>
      <c r="D82" s="177"/>
      <c r="E82" s="177"/>
      <c r="F82" s="177"/>
      <c r="G82" s="177"/>
      <c r="H82" s="177"/>
      <c r="I82" s="177"/>
      <c r="J82" s="177"/>
      <c r="K82" s="177"/>
      <c r="L82" s="177"/>
      <c r="M82" s="177"/>
      <c r="N82" s="177"/>
      <c r="O82" s="177"/>
      <c r="P82" s="177"/>
      <c r="Q82" s="177"/>
      <c r="R82" s="177"/>
      <c r="S82" s="177"/>
      <c r="T82" s="177"/>
      <c r="U82" s="177"/>
      <c r="V82" s="177"/>
      <c r="W82" s="177"/>
      <c r="X82" s="177"/>
      <c r="Y82" s="177"/>
      <c r="Z82" s="177"/>
      <c r="AA82" s="177"/>
      <c r="AB82" s="177"/>
      <c r="AC82" s="177"/>
      <c r="AD82" s="177"/>
      <c r="AE82" s="177"/>
      <c r="AF82" s="177"/>
      <c r="AG82" s="177"/>
      <c r="AH82" s="177"/>
      <c r="AI82" s="177"/>
      <c r="AJ82" s="177"/>
    </row>
    <row r="83" customFormat="false" ht="12.75" hidden="false" customHeight="false" outlineLevel="0" collapsed="false">
      <c r="C83" s="177"/>
      <c r="D83" s="177"/>
      <c r="E83" s="177"/>
      <c r="F83" s="177"/>
      <c r="G83" s="177"/>
      <c r="H83" s="177"/>
      <c r="I83" s="177"/>
      <c r="J83" s="177"/>
      <c r="K83" s="177"/>
      <c r="L83" s="177"/>
      <c r="M83" s="177"/>
      <c r="N83" s="177"/>
      <c r="O83" s="177"/>
      <c r="P83" s="177"/>
      <c r="Q83" s="177"/>
      <c r="R83" s="177"/>
      <c r="S83" s="177"/>
      <c r="T83" s="177"/>
      <c r="U83" s="177"/>
      <c r="V83" s="177"/>
      <c r="W83" s="177"/>
      <c r="X83" s="177"/>
      <c r="Y83" s="177"/>
      <c r="Z83" s="177"/>
      <c r="AA83" s="177"/>
      <c r="AB83" s="177"/>
      <c r="AC83" s="177"/>
      <c r="AD83" s="177"/>
      <c r="AE83" s="177"/>
      <c r="AF83" s="177"/>
      <c r="AG83" s="177"/>
      <c r="AH83" s="177"/>
      <c r="AI83" s="177"/>
      <c r="AJ83" s="177"/>
    </row>
    <row r="84" customFormat="false" ht="12.75" hidden="false" customHeight="false" outlineLevel="0" collapsed="false">
      <c r="C84" s="177"/>
      <c r="D84" s="177"/>
      <c r="E84" s="177"/>
      <c r="F84" s="177"/>
      <c r="G84" s="177"/>
      <c r="H84" s="177"/>
      <c r="I84" s="177"/>
      <c r="J84" s="177"/>
      <c r="K84" s="177"/>
      <c r="L84" s="177"/>
      <c r="M84" s="177"/>
      <c r="N84" s="177"/>
      <c r="O84" s="177"/>
      <c r="P84" s="177"/>
      <c r="Q84" s="177"/>
      <c r="R84" s="177"/>
      <c r="S84" s="177"/>
      <c r="T84" s="177"/>
      <c r="U84" s="177"/>
      <c r="V84" s="177"/>
      <c r="W84" s="177"/>
      <c r="X84" s="177"/>
      <c r="Y84" s="177"/>
      <c r="Z84" s="177"/>
      <c r="AA84" s="177"/>
      <c r="AB84" s="177"/>
      <c r="AC84" s="177"/>
      <c r="AD84" s="177"/>
      <c r="AE84" s="177"/>
      <c r="AF84" s="177"/>
      <c r="AG84" s="177"/>
      <c r="AH84" s="177"/>
      <c r="AI84" s="177"/>
      <c r="AJ84" s="177"/>
    </row>
    <row r="85" customFormat="false" ht="12.75" hidden="false" customHeight="false" outlineLevel="0" collapsed="false">
      <c r="C85" s="177"/>
      <c r="D85" s="177"/>
      <c r="E85" s="177"/>
      <c r="F85" s="177"/>
      <c r="G85" s="177"/>
      <c r="H85" s="177"/>
      <c r="I85" s="177"/>
      <c r="J85" s="177"/>
      <c r="K85" s="177"/>
      <c r="L85" s="177"/>
      <c r="M85" s="177"/>
      <c r="N85" s="177"/>
      <c r="O85" s="177"/>
      <c r="P85" s="177"/>
      <c r="Q85" s="177"/>
      <c r="R85" s="177"/>
      <c r="S85" s="177"/>
      <c r="T85" s="177"/>
      <c r="U85" s="177"/>
      <c r="V85" s="177"/>
      <c r="W85" s="177"/>
      <c r="X85" s="177"/>
      <c r="Y85" s="177"/>
      <c r="Z85" s="177"/>
      <c r="AA85" s="177"/>
      <c r="AB85" s="177"/>
      <c r="AC85" s="177"/>
      <c r="AD85" s="177"/>
      <c r="AE85" s="177"/>
      <c r="AF85" s="177"/>
      <c r="AG85" s="177"/>
      <c r="AH85" s="177"/>
      <c r="AI85" s="177"/>
      <c r="AJ85" s="177"/>
    </row>
    <row r="86" customFormat="false" ht="12.75" hidden="false" customHeight="false" outlineLevel="0" collapsed="false">
      <c r="C86" s="177"/>
      <c r="D86" s="177"/>
      <c r="E86" s="177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177"/>
      <c r="Z86" s="177"/>
      <c r="AA86" s="177"/>
      <c r="AB86" s="177"/>
      <c r="AC86" s="177"/>
      <c r="AD86" s="177"/>
      <c r="AE86" s="177"/>
      <c r="AF86" s="177"/>
      <c r="AG86" s="177"/>
      <c r="AH86" s="177"/>
      <c r="AI86" s="177"/>
      <c r="AJ86" s="177"/>
    </row>
    <row r="87" customFormat="false" ht="12.75" hidden="false" customHeight="false" outlineLevel="0" collapsed="false"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77"/>
      <c r="R87" s="177"/>
      <c r="S87" s="177"/>
      <c r="T87" s="177"/>
      <c r="U87" s="177"/>
      <c r="V87" s="177"/>
      <c r="W87" s="177"/>
      <c r="X87" s="177"/>
      <c r="Y87" s="177"/>
      <c r="Z87" s="177"/>
      <c r="AA87" s="177"/>
      <c r="AB87" s="177"/>
      <c r="AC87" s="177"/>
      <c r="AD87" s="177"/>
      <c r="AE87" s="177"/>
      <c r="AF87" s="177"/>
      <c r="AG87" s="177"/>
      <c r="AH87" s="177"/>
      <c r="AI87" s="177"/>
      <c r="AJ87" s="177"/>
    </row>
    <row r="88" customFormat="false" ht="12.75" hidden="false" customHeight="false" outlineLevel="0" collapsed="false">
      <c r="C88" s="177"/>
      <c r="D88" s="177"/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  <c r="AA88" s="177"/>
      <c r="AB88" s="177"/>
      <c r="AC88" s="177"/>
      <c r="AD88" s="177"/>
      <c r="AE88" s="177"/>
      <c r="AF88" s="177"/>
      <c r="AG88" s="177"/>
      <c r="AH88" s="177"/>
      <c r="AI88" s="177"/>
      <c r="AJ88" s="177"/>
    </row>
    <row r="89" customFormat="false" ht="12.75" hidden="false" customHeight="false" outlineLevel="0" collapsed="false">
      <c r="C89" s="177"/>
      <c r="D89" s="177"/>
      <c r="E89" s="177"/>
      <c r="F89" s="177"/>
      <c r="G89" s="177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  <c r="AA89" s="177"/>
      <c r="AB89" s="177"/>
      <c r="AC89" s="177"/>
      <c r="AD89" s="177"/>
      <c r="AE89" s="177"/>
      <c r="AF89" s="177"/>
      <c r="AG89" s="177"/>
      <c r="AH89" s="177"/>
      <c r="AI89" s="177"/>
      <c r="AJ89" s="177"/>
    </row>
    <row r="90" customFormat="false" ht="12.75" hidden="false" customHeight="false" outlineLevel="0" collapsed="false">
      <c r="C90" s="177"/>
      <c r="D90" s="177"/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7"/>
      <c r="R90" s="177"/>
      <c r="S90" s="177"/>
      <c r="T90" s="177"/>
      <c r="U90" s="177"/>
      <c r="V90" s="177"/>
      <c r="W90" s="177"/>
      <c r="X90" s="177"/>
      <c r="Y90" s="177"/>
      <c r="Z90" s="177"/>
      <c r="AA90" s="177"/>
      <c r="AB90" s="177"/>
      <c r="AC90" s="177"/>
      <c r="AD90" s="177"/>
      <c r="AE90" s="177"/>
      <c r="AF90" s="177"/>
      <c r="AG90" s="177"/>
      <c r="AH90" s="177"/>
      <c r="AI90" s="177"/>
      <c r="AJ90" s="177"/>
    </row>
    <row r="91" customFormat="false" ht="12.75" hidden="false" customHeight="false" outlineLevel="0" collapsed="false">
      <c r="C91" s="177"/>
      <c r="D91" s="177"/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V91" s="177"/>
      <c r="W91" s="177"/>
      <c r="X91" s="177"/>
      <c r="Y91" s="177"/>
      <c r="Z91" s="177"/>
      <c r="AA91" s="177"/>
      <c r="AB91" s="177"/>
      <c r="AC91" s="177"/>
      <c r="AD91" s="177"/>
      <c r="AE91" s="177"/>
      <c r="AF91" s="177"/>
      <c r="AG91" s="177"/>
      <c r="AH91" s="177"/>
      <c r="AI91" s="177"/>
      <c r="AJ91" s="177"/>
    </row>
    <row r="92" customFormat="false" ht="12.75" hidden="false" customHeight="false" outlineLevel="0" collapsed="false">
      <c r="C92" s="177"/>
      <c r="D92" s="177"/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  <c r="AA92" s="177"/>
      <c r="AB92" s="177"/>
      <c r="AC92" s="177"/>
      <c r="AD92" s="177"/>
      <c r="AE92" s="177"/>
      <c r="AF92" s="177"/>
      <c r="AG92" s="177"/>
      <c r="AH92" s="177"/>
      <c r="AI92" s="177"/>
      <c r="AJ92" s="177"/>
    </row>
    <row r="93" customFormat="false" ht="12.75" hidden="false" customHeight="false" outlineLevel="0" collapsed="false">
      <c r="C93" s="177"/>
      <c r="D93" s="177"/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7"/>
      <c r="V93" s="177"/>
      <c r="W93" s="177"/>
      <c r="X93" s="177"/>
      <c r="Y93" s="177"/>
      <c r="Z93" s="177"/>
      <c r="AA93" s="177"/>
      <c r="AB93" s="177"/>
      <c r="AC93" s="177"/>
      <c r="AD93" s="177"/>
      <c r="AE93" s="177"/>
      <c r="AF93" s="177"/>
      <c r="AG93" s="177"/>
      <c r="AH93" s="177"/>
      <c r="AI93" s="177"/>
      <c r="AJ93" s="177"/>
    </row>
    <row r="94" customFormat="false" ht="12.75" hidden="false" customHeight="false" outlineLevel="0" collapsed="false">
      <c r="C94" s="177"/>
      <c r="D94" s="177"/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7"/>
      <c r="AA94" s="177"/>
      <c r="AB94" s="177"/>
      <c r="AC94" s="177"/>
      <c r="AD94" s="177"/>
      <c r="AE94" s="177"/>
      <c r="AF94" s="177"/>
      <c r="AG94" s="177"/>
      <c r="AH94" s="177"/>
      <c r="AI94" s="177"/>
      <c r="AJ94" s="177"/>
    </row>
    <row r="95" customFormat="false" ht="12.75" hidden="false" customHeight="false" outlineLevel="0" collapsed="false">
      <c r="C95" s="177"/>
      <c r="D95" s="177"/>
      <c r="E95" s="177"/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  <c r="AA95" s="177"/>
      <c r="AB95" s="177"/>
      <c r="AC95" s="177"/>
      <c r="AD95" s="177"/>
      <c r="AE95" s="177"/>
      <c r="AF95" s="177"/>
      <c r="AG95" s="177"/>
      <c r="AH95" s="177"/>
      <c r="AI95" s="177"/>
      <c r="AJ95" s="177"/>
    </row>
    <row r="96" customFormat="false" ht="12.75" hidden="false" customHeight="false" outlineLevel="0" collapsed="false">
      <c r="C96" s="177"/>
      <c r="D96" s="177"/>
      <c r="E96" s="177"/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  <c r="AA96" s="177"/>
      <c r="AB96" s="177"/>
      <c r="AC96" s="177"/>
      <c r="AD96" s="177"/>
      <c r="AE96" s="177"/>
      <c r="AF96" s="177"/>
      <c r="AG96" s="177"/>
      <c r="AH96" s="177"/>
      <c r="AI96" s="177"/>
      <c r="AJ96" s="177"/>
    </row>
    <row r="97" customFormat="false" ht="12.75" hidden="false" customHeight="false" outlineLevel="0" collapsed="false">
      <c r="C97" s="177"/>
      <c r="D97" s="177"/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  <c r="AA97" s="177"/>
      <c r="AB97" s="177"/>
      <c r="AC97" s="177"/>
      <c r="AD97" s="177"/>
      <c r="AE97" s="177"/>
      <c r="AF97" s="177"/>
      <c r="AG97" s="177"/>
      <c r="AH97" s="177"/>
      <c r="AI97" s="177"/>
      <c r="AJ97" s="177"/>
    </row>
    <row r="98" customFormat="false" ht="12.75" hidden="false" customHeight="false" outlineLevel="0" collapsed="false">
      <c r="C98" s="177"/>
      <c r="D98" s="177"/>
      <c r="E98" s="177"/>
      <c r="F98" s="177"/>
      <c r="G98" s="177"/>
      <c r="H98" s="177"/>
      <c r="I98" s="177"/>
      <c r="J98" s="177"/>
      <c r="K98" s="177"/>
      <c r="L98" s="177"/>
      <c r="M98" s="177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  <c r="AA98" s="177"/>
      <c r="AB98" s="177"/>
      <c r="AC98" s="177"/>
      <c r="AD98" s="177"/>
      <c r="AE98" s="177"/>
      <c r="AF98" s="177"/>
      <c r="AG98" s="177"/>
      <c r="AH98" s="177"/>
      <c r="AI98" s="177"/>
      <c r="AJ98" s="177"/>
    </row>
    <row r="99" customFormat="false" ht="12.75" hidden="false" customHeight="false" outlineLevel="0" collapsed="false">
      <c r="C99" s="177"/>
      <c r="D99" s="177"/>
      <c r="E99" s="177"/>
      <c r="F99" s="177"/>
      <c r="G99" s="177"/>
      <c r="H99" s="177"/>
      <c r="I99" s="177"/>
      <c r="J99" s="177"/>
      <c r="K99" s="177"/>
      <c r="L99" s="177"/>
      <c r="M99" s="177"/>
      <c r="N99" s="177"/>
      <c r="O99" s="177"/>
      <c r="P99" s="177"/>
      <c r="Q99" s="177"/>
      <c r="R99" s="177"/>
      <c r="S99" s="177"/>
      <c r="T99" s="177"/>
      <c r="U99" s="177"/>
      <c r="V99" s="177"/>
      <c r="W99" s="177"/>
      <c r="X99" s="177"/>
      <c r="Y99" s="177"/>
      <c r="Z99" s="177"/>
      <c r="AA99" s="177"/>
      <c r="AB99" s="177"/>
      <c r="AC99" s="177"/>
      <c r="AD99" s="177"/>
      <c r="AE99" s="177"/>
      <c r="AF99" s="177"/>
      <c r="AG99" s="177"/>
      <c r="AH99" s="177"/>
      <c r="AI99" s="177"/>
      <c r="AJ99" s="177"/>
    </row>
    <row r="100" customFormat="false" ht="12.75" hidden="false" customHeight="false" outlineLevel="0" collapsed="false">
      <c r="C100" s="177"/>
      <c r="D100" s="177"/>
      <c r="E100" s="177"/>
      <c r="F100" s="177"/>
      <c r="G100" s="177"/>
      <c r="H100" s="177"/>
      <c r="I100" s="177"/>
      <c r="J100" s="177"/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  <c r="AA100" s="177"/>
      <c r="AB100" s="177"/>
      <c r="AC100" s="177"/>
      <c r="AD100" s="177"/>
      <c r="AE100" s="177"/>
      <c r="AF100" s="177"/>
      <c r="AG100" s="177"/>
      <c r="AH100" s="177"/>
      <c r="AI100" s="177"/>
      <c r="AJ100" s="177"/>
    </row>
    <row r="101" customFormat="false" ht="12.75" hidden="false" customHeight="false" outlineLevel="0" collapsed="false">
      <c r="C101" s="177"/>
      <c r="D101" s="177"/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  <c r="AA101" s="177"/>
      <c r="AB101" s="177"/>
      <c r="AC101" s="177"/>
      <c r="AD101" s="177"/>
      <c r="AE101" s="177"/>
      <c r="AF101" s="177"/>
      <c r="AG101" s="177"/>
      <c r="AH101" s="177"/>
      <c r="AI101" s="177"/>
      <c r="AJ101" s="177"/>
    </row>
    <row r="102" customFormat="false" ht="12.75" hidden="false" customHeight="false" outlineLevel="0" collapsed="false">
      <c r="C102" s="177"/>
      <c r="D102" s="177"/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  <c r="Z102" s="177"/>
      <c r="AA102" s="177"/>
      <c r="AB102" s="177"/>
      <c r="AC102" s="177"/>
      <c r="AD102" s="177"/>
      <c r="AE102" s="177"/>
      <c r="AF102" s="177"/>
      <c r="AG102" s="177"/>
      <c r="AH102" s="177"/>
      <c r="AI102" s="177"/>
      <c r="AJ102" s="177"/>
    </row>
    <row r="103" customFormat="false" ht="12.75" hidden="false" customHeight="false" outlineLevel="0" collapsed="false">
      <c r="C103" s="177"/>
      <c r="D103" s="177"/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  <c r="AA103" s="177"/>
      <c r="AB103" s="177"/>
      <c r="AC103" s="177"/>
      <c r="AD103" s="177"/>
      <c r="AE103" s="177"/>
      <c r="AF103" s="177"/>
      <c r="AG103" s="177"/>
      <c r="AH103" s="177"/>
      <c r="AI103" s="177"/>
      <c r="AJ103" s="177"/>
    </row>
    <row r="104" customFormat="false" ht="12.75" hidden="false" customHeight="false" outlineLevel="0" collapsed="false">
      <c r="C104" s="177"/>
      <c r="D104" s="177"/>
      <c r="E104" s="177"/>
      <c r="F104" s="177"/>
      <c r="G104" s="177"/>
      <c r="H104" s="177"/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  <c r="AA104" s="177"/>
      <c r="AB104" s="177"/>
      <c r="AC104" s="177"/>
      <c r="AD104" s="177"/>
      <c r="AE104" s="177"/>
      <c r="AF104" s="177"/>
      <c r="AG104" s="177"/>
      <c r="AH104" s="177"/>
      <c r="AI104" s="177"/>
      <c r="AJ104" s="177"/>
    </row>
    <row r="105" customFormat="false" ht="12.75" hidden="false" customHeight="false" outlineLevel="0" collapsed="false">
      <c r="C105" s="177"/>
      <c r="D105" s="177"/>
      <c r="E105" s="177"/>
      <c r="F105" s="177"/>
      <c r="G105" s="177"/>
      <c r="H105" s="177"/>
      <c r="I105" s="177"/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  <c r="AA105" s="177"/>
      <c r="AB105" s="177"/>
      <c r="AC105" s="177"/>
      <c r="AD105" s="177"/>
      <c r="AE105" s="177"/>
      <c r="AF105" s="177"/>
      <c r="AG105" s="177"/>
      <c r="AH105" s="177"/>
      <c r="AI105" s="177"/>
      <c r="AJ105" s="177"/>
    </row>
    <row r="106" customFormat="false" ht="12.75" hidden="false" customHeight="false" outlineLevel="0" collapsed="false">
      <c r="C106" s="177"/>
      <c r="D106" s="177"/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  <c r="AA106" s="177"/>
      <c r="AB106" s="177"/>
      <c r="AC106" s="177"/>
      <c r="AD106" s="177"/>
      <c r="AE106" s="177"/>
      <c r="AF106" s="177"/>
      <c r="AG106" s="177"/>
      <c r="AH106" s="177"/>
      <c r="AI106" s="177"/>
      <c r="AJ106" s="177"/>
    </row>
    <row r="107" customFormat="false" ht="12.75" hidden="false" customHeight="false" outlineLevel="0" collapsed="false">
      <c r="C107" s="177"/>
      <c r="D107" s="177"/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  <c r="U107" s="177"/>
      <c r="V107" s="177"/>
      <c r="W107" s="177"/>
      <c r="X107" s="177"/>
      <c r="Y107" s="177"/>
      <c r="Z107" s="177"/>
      <c r="AA107" s="177"/>
      <c r="AB107" s="177"/>
      <c r="AC107" s="177"/>
      <c r="AD107" s="177"/>
      <c r="AE107" s="177"/>
      <c r="AF107" s="177"/>
      <c r="AG107" s="177"/>
      <c r="AH107" s="177"/>
      <c r="AI107" s="177"/>
      <c r="AJ107" s="177"/>
    </row>
    <row r="108" customFormat="false" ht="12.75" hidden="false" customHeight="false" outlineLevel="0" collapsed="false">
      <c r="C108" s="177"/>
      <c r="D108" s="177"/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  <c r="X108" s="177"/>
      <c r="Y108" s="177"/>
      <c r="Z108" s="177"/>
      <c r="AA108" s="177"/>
      <c r="AB108" s="177"/>
      <c r="AC108" s="177"/>
      <c r="AD108" s="177"/>
      <c r="AE108" s="177"/>
      <c r="AF108" s="177"/>
      <c r="AG108" s="177"/>
      <c r="AH108" s="177"/>
      <c r="AI108" s="177"/>
      <c r="AJ108" s="177"/>
    </row>
    <row r="109" customFormat="false" ht="12.75" hidden="false" customHeight="false" outlineLevel="0" collapsed="false">
      <c r="C109" s="177"/>
      <c r="D109" s="177"/>
      <c r="E109" s="177"/>
      <c r="F109" s="177"/>
      <c r="G109" s="177"/>
      <c r="H109" s="177"/>
      <c r="I109" s="177"/>
      <c r="J109" s="177"/>
      <c r="K109" s="177"/>
      <c r="L109" s="177"/>
      <c r="M109" s="177"/>
      <c r="N109" s="177"/>
      <c r="O109" s="177"/>
      <c r="P109" s="177"/>
      <c r="Q109" s="177"/>
      <c r="R109" s="177"/>
      <c r="S109" s="177"/>
      <c r="T109" s="177"/>
      <c r="U109" s="177"/>
      <c r="V109" s="177"/>
      <c r="W109" s="177"/>
      <c r="X109" s="177"/>
      <c r="Y109" s="177"/>
      <c r="Z109" s="177"/>
      <c r="AA109" s="177"/>
      <c r="AB109" s="177"/>
      <c r="AC109" s="177"/>
      <c r="AD109" s="177"/>
      <c r="AE109" s="177"/>
      <c r="AF109" s="177"/>
      <c r="AG109" s="177"/>
      <c r="AH109" s="177"/>
      <c r="AI109" s="177"/>
      <c r="AJ109" s="177"/>
    </row>
    <row r="110" customFormat="false" ht="12.75" hidden="false" customHeight="false" outlineLevel="0" collapsed="false">
      <c r="C110" s="177"/>
      <c r="D110" s="177"/>
      <c r="E110" s="177"/>
      <c r="F110" s="177"/>
      <c r="G110" s="177"/>
      <c r="H110" s="177"/>
      <c r="I110" s="177"/>
      <c r="J110" s="177"/>
      <c r="K110" s="177"/>
      <c r="L110" s="177"/>
      <c r="M110" s="177"/>
      <c r="N110" s="177"/>
      <c r="O110" s="177"/>
      <c r="P110" s="177"/>
      <c r="Q110" s="177"/>
      <c r="R110" s="177"/>
      <c r="S110" s="177"/>
      <c r="T110" s="177"/>
      <c r="U110" s="177"/>
      <c r="V110" s="177"/>
      <c r="W110" s="177"/>
      <c r="X110" s="177"/>
      <c r="Y110" s="177"/>
      <c r="Z110" s="177"/>
      <c r="AA110" s="177"/>
      <c r="AB110" s="177"/>
      <c r="AC110" s="177"/>
      <c r="AD110" s="177"/>
      <c r="AE110" s="177"/>
      <c r="AF110" s="177"/>
      <c r="AG110" s="177"/>
      <c r="AH110" s="177"/>
      <c r="AI110" s="177"/>
      <c r="AJ110" s="177"/>
    </row>
    <row r="111" customFormat="false" ht="12.75" hidden="false" customHeight="false" outlineLevel="0" collapsed="false">
      <c r="C111" s="177"/>
      <c r="D111" s="177"/>
      <c r="E111" s="177"/>
      <c r="F111" s="177"/>
      <c r="G111" s="177"/>
      <c r="H111" s="177"/>
      <c r="I111" s="177"/>
      <c r="J111" s="177"/>
      <c r="K111" s="177"/>
      <c r="L111" s="177"/>
      <c r="M111" s="177"/>
      <c r="N111" s="177"/>
      <c r="O111" s="177"/>
      <c r="P111" s="177"/>
      <c r="Q111" s="177"/>
      <c r="R111" s="177"/>
      <c r="S111" s="177"/>
      <c r="T111" s="177"/>
      <c r="U111" s="177"/>
      <c r="V111" s="177"/>
      <c r="W111" s="177"/>
      <c r="X111" s="177"/>
      <c r="Y111" s="177"/>
      <c r="Z111" s="177"/>
      <c r="AA111" s="177"/>
      <c r="AB111" s="177"/>
      <c r="AC111" s="177"/>
      <c r="AD111" s="177"/>
      <c r="AE111" s="177"/>
      <c r="AF111" s="177"/>
      <c r="AG111" s="177"/>
      <c r="AH111" s="177"/>
      <c r="AI111" s="177"/>
      <c r="AJ111" s="177"/>
    </row>
    <row r="112" customFormat="false" ht="12.75" hidden="false" customHeight="false" outlineLevel="0" collapsed="false">
      <c r="C112" s="177"/>
      <c r="D112" s="177"/>
      <c r="E112" s="177"/>
      <c r="F112" s="177"/>
      <c r="G112" s="177"/>
      <c r="H112" s="177"/>
      <c r="I112" s="177"/>
      <c r="J112" s="177"/>
      <c r="K112" s="177"/>
      <c r="L112" s="177"/>
      <c r="M112" s="177"/>
      <c r="N112" s="177"/>
      <c r="O112" s="177"/>
      <c r="P112" s="177"/>
      <c r="Q112" s="177"/>
      <c r="R112" s="177"/>
      <c r="S112" s="177"/>
      <c r="T112" s="177"/>
      <c r="U112" s="177"/>
      <c r="V112" s="177"/>
      <c r="W112" s="177"/>
      <c r="X112" s="177"/>
      <c r="Y112" s="177"/>
      <c r="Z112" s="177"/>
      <c r="AA112" s="177"/>
      <c r="AB112" s="177"/>
      <c r="AC112" s="177"/>
      <c r="AD112" s="177"/>
      <c r="AE112" s="177"/>
      <c r="AF112" s="177"/>
      <c r="AG112" s="177"/>
      <c r="AH112" s="177"/>
      <c r="AI112" s="177"/>
      <c r="AJ112" s="177"/>
    </row>
    <row r="113" customFormat="false" ht="12.75" hidden="false" customHeight="false" outlineLevel="0" collapsed="false">
      <c r="C113" s="177"/>
      <c r="D113" s="177"/>
      <c r="E113" s="177"/>
      <c r="F113" s="177"/>
      <c r="G113" s="177"/>
      <c r="H113" s="177"/>
      <c r="I113" s="177"/>
      <c r="J113" s="177"/>
      <c r="K113" s="177"/>
      <c r="L113" s="177"/>
      <c r="M113" s="177"/>
      <c r="N113" s="177"/>
      <c r="O113" s="177"/>
      <c r="P113" s="177"/>
      <c r="Q113" s="177"/>
      <c r="R113" s="177"/>
      <c r="S113" s="177"/>
      <c r="T113" s="177"/>
      <c r="U113" s="177"/>
      <c r="V113" s="177"/>
      <c r="W113" s="177"/>
      <c r="X113" s="177"/>
      <c r="Y113" s="177"/>
      <c r="Z113" s="177"/>
      <c r="AA113" s="177"/>
      <c r="AB113" s="177"/>
      <c r="AC113" s="177"/>
      <c r="AD113" s="177"/>
      <c r="AE113" s="177"/>
      <c r="AF113" s="177"/>
      <c r="AG113" s="177"/>
      <c r="AH113" s="177"/>
      <c r="AI113" s="177"/>
      <c r="AJ113" s="177"/>
    </row>
    <row r="114" customFormat="false" ht="12.75" hidden="false" customHeight="false" outlineLevel="0" collapsed="false">
      <c r="C114" s="177"/>
      <c r="D114" s="177"/>
      <c r="E114" s="177"/>
      <c r="F114" s="177"/>
      <c r="G114" s="177"/>
      <c r="H114" s="177"/>
      <c r="I114" s="177"/>
      <c r="J114" s="177"/>
      <c r="K114" s="177"/>
      <c r="L114" s="177"/>
      <c r="M114" s="177"/>
      <c r="N114" s="177"/>
      <c r="O114" s="177"/>
      <c r="P114" s="177"/>
      <c r="Q114" s="177"/>
      <c r="R114" s="177"/>
      <c r="S114" s="177"/>
      <c r="T114" s="177"/>
      <c r="U114" s="177"/>
      <c r="V114" s="177"/>
      <c r="W114" s="177"/>
      <c r="X114" s="177"/>
      <c r="Y114" s="177"/>
      <c r="Z114" s="177"/>
      <c r="AA114" s="177"/>
      <c r="AB114" s="177"/>
      <c r="AC114" s="177"/>
      <c r="AD114" s="177"/>
      <c r="AE114" s="177"/>
      <c r="AF114" s="177"/>
      <c r="AG114" s="177"/>
      <c r="AH114" s="177"/>
      <c r="AI114" s="177"/>
      <c r="AJ114" s="177"/>
    </row>
    <row r="115" customFormat="false" ht="12.75" hidden="false" customHeight="false" outlineLevel="0" collapsed="false">
      <c r="C115" s="177"/>
      <c r="D115" s="177"/>
      <c r="E115" s="177"/>
      <c r="F115" s="177"/>
      <c r="G115" s="177"/>
      <c r="H115" s="177"/>
      <c r="I115" s="177"/>
      <c r="J115" s="177"/>
      <c r="K115" s="177"/>
      <c r="L115" s="177"/>
      <c r="M115" s="177"/>
      <c r="N115" s="177"/>
      <c r="O115" s="177"/>
      <c r="P115" s="177"/>
      <c r="Q115" s="177"/>
      <c r="R115" s="177"/>
      <c r="S115" s="177"/>
      <c r="T115" s="177"/>
      <c r="U115" s="177"/>
      <c r="V115" s="177"/>
      <c r="W115" s="177"/>
      <c r="X115" s="177"/>
      <c r="Y115" s="177"/>
      <c r="Z115" s="177"/>
      <c r="AA115" s="177"/>
      <c r="AB115" s="177"/>
      <c r="AC115" s="177"/>
      <c r="AD115" s="177"/>
      <c r="AE115" s="177"/>
      <c r="AF115" s="177"/>
      <c r="AG115" s="177"/>
      <c r="AH115" s="177"/>
      <c r="AI115" s="177"/>
      <c r="AJ115" s="177"/>
    </row>
    <row r="116" customFormat="false" ht="12.75" hidden="false" customHeight="false" outlineLevel="0" collapsed="false">
      <c r="C116" s="177"/>
      <c r="D116" s="177"/>
      <c r="E116" s="177"/>
      <c r="F116" s="177"/>
      <c r="G116" s="177"/>
      <c r="H116" s="177"/>
      <c r="I116" s="177"/>
      <c r="J116" s="177"/>
      <c r="K116" s="177"/>
      <c r="L116" s="177"/>
      <c r="M116" s="177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  <c r="AA116" s="177"/>
      <c r="AB116" s="177"/>
      <c r="AC116" s="177"/>
      <c r="AD116" s="177"/>
      <c r="AE116" s="177"/>
      <c r="AF116" s="177"/>
      <c r="AG116" s="177"/>
      <c r="AH116" s="177"/>
      <c r="AI116" s="177"/>
      <c r="AJ116" s="177"/>
    </row>
    <row r="117" customFormat="false" ht="12.75" hidden="false" customHeight="false" outlineLevel="0" collapsed="false">
      <c r="C117" s="177"/>
      <c r="D117" s="177"/>
      <c r="E117" s="177"/>
      <c r="F117" s="177"/>
      <c r="G117" s="177"/>
      <c r="H117" s="177"/>
      <c r="I117" s="177"/>
      <c r="J117" s="177"/>
      <c r="K117" s="177"/>
      <c r="L117" s="177"/>
      <c r="M117" s="177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  <c r="AA117" s="177"/>
      <c r="AB117" s="177"/>
      <c r="AC117" s="177"/>
      <c r="AD117" s="177"/>
      <c r="AE117" s="177"/>
      <c r="AF117" s="177"/>
      <c r="AG117" s="177"/>
      <c r="AH117" s="177"/>
      <c r="AI117" s="177"/>
      <c r="AJ117" s="177"/>
    </row>
    <row r="118" customFormat="false" ht="12.75" hidden="false" customHeight="false" outlineLevel="0" collapsed="false">
      <c r="C118" s="177"/>
      <c r="D118" s="177"/>
      <c r="E118" s="177"/>
      <c r="F118" s="177"/>
      <c r="G118" s="177"/>
      <c r="H118" s="177"/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  <c r="AA118" s="177"/>
      <c r="AB118" s="177"/>
      <c r="AC118" s="177"/>
      <c r="AD118" s="177"/>
      <c r="AE118" s="177"/>
      <c r="AF118" s="177"/>
      <c r="AG118" s="177"/>
      <c r="AH118" s="177"/>
      <c r="AI118" s="177"/>
      <c r="AJ118" s="177"/>
    </row>
    <row r="119" customFormat="false" ht="12.75" hidden="false" customHeight="false" outlineLevel="0" collapsed="false">
      <c r="C119" s="177"/>
      <c r="D119" s="177"/>
      <c r="E119" s="177"/>
      <c r="F119" s="177"/>
      <c r="G119" s="177"/>
      <c r="H119" s="177"/>
      <c r="I119" s="177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  <c r="AA119" s="177"/>
      <c r="AB119" s="177"/>
      <c r="AC119" s="177"/>
      <c r="AD119" s="177"/>
      <c r="AE119" s="177"/>
      <c r="AF119" s="177"/>
      <c r="AG119" s="177"/>
      <c r="AH119" s="177"/>
      <c r="AI119" s="177"/>
      <c r="AJ119" s="177"/>
    </row>
    <row r="120" customFormat="false" ht="12.75" hidden="false" customHeight="false" outlineLevel="0" collapsed="false">
      <c r="C120" s="177"/>
      <c r="D120" s="177"/>
      <c r="E120" s="177"/>
      <c r="F120" s="177"/>
      <c r="G120" s="177"/>
      <c r="H120" s="177"/>
      <c r="I120" s="177"/>
      <c r="J120" s="177"/>
      <c r="K120" s="177"/>
      <c r="L120" s="177"/>
      <c r="M120" s="177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  <c r="AA120" s="177"/>
      <c r="AB120" s="177"/>
      <c r="AC120" s="177"/>
      <c r="AD120" s="177"/>
      <c r="AE120" s="177"/>
      <c r="AF120" s="177"/>
      <c r="AG120" s="177"/>
      <c r="AH120" s="177"/>
      <c r="AI120" s="177"/>
      <c r="AJ120" s="177"/>
    </row>
    <row r="121" customFormat="false" ht="12.75" hidden="false" customHeight="false" outlineLevel="0" collapsed="false">
      <c r="C121" s="177"/>
      <c r="D121" s="177"/>
      <c r="E121" s="177"/>
      <c r="F121" s="177"/>
      <c r="G121" s="177"/>
      <c r="H121" s="177"/>
      <c r="I121" s="177"/>
      <c r="J121" s="177"/>
      <c r="K121" s="177"/>
      <c r="L121" s="177"/>
      <c r="M121" s="177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  <c r="AA121" s="177"/>
      <c r="AB121" s="177"/>
      <c r="AC121" s="177"/>
      <c r="AD121" s="177"/>
      <c r="AE121" s="177"/>
      <c r="AF121" s="177"/>
      <c r="AG121" s="177"/>
      <c r="AH121" s="177"/>
      <c r="AI121" s="177"/>
      <c r="AJ121" s="177"/>
    </row>
    <row r="122" customFormat="false" ht="12.75" hidden="false" customHeight="false" outlineLevel="0" collapsed="false">
      <c r="C122" s="177"/>
      <c r="D122" s="177"/>
      <c r="E122" s="177"/>
      <c r="F122" s="177"/>
      <c r="G122" s="177"/>
      <c r="H122" s="177"/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  <c r="AA122" s="177"/>
      <c r="AB122" s="177"/>
      <c r="AC122" s="177"/>
      <c r="AD122" s="177"/>
      <c r="AE122" s="177"/>
      <c r="AF122" s="177"/>
      <c r="AG122" s="177"/>
      <c r="AH122" s="177"/>
      <c r="AI122" s="177"/>
      <c r="AJ122" s="177"/>
    </row>
    <row r="123" customFormat="false" ht="12.75" hidden="false" customHeight="false" outlineLevel="0" collapsed="false">
      <c r="C123" s="177"/>
      <c r="D123" s="177"/>
      <c r="E123" s="177"/>
      <c r="F123" s="177"/>
      <c r="G123" s="177"/>
      <c r="H123" s="177"/>
      <c r="I123" s="177"/>
      <c r="J123" s="177"/>
      <c r="K123" s="177"/>
      <c r="L123" s="177"/>
      <c r="M123" s="177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  <c r="AA123" s="177"/>
      <c r="AB123" s="177"/>
      <c r="AC123" s="177"/>
      <c r="AD123" s="177"/>
      <c r="AE123" s="177"/>
      <c r="AF123" s="177"/>
      <c r="AG123" s="177"/>
      <c r="AH123" s="177"/>
      <c r="AI123" s="177"/>
      <c r="AJ123" s="177"/>
    </row>
    <row r="124" customFormat="false" ht="12.75" hidden="false" customHeight="false" outlineLevel="0" collapsed="false">
      <c r="C124" s="177"/>
      <c r="D124" s="177"/>
      <c r="E124" s="177"/>
      <c r="F124" s="177"/>
      <c r="G124" s="177"/>
      <c r="H124" s="177"/>
      <c r="I124" s="177"/>
      <c r="J124" s="177"/>
      <c r="K124" s="177"/>
      <c r="L124" s="177"/>
      <c r="M124" s="177"/>
      <c r="N124" s="177"/>
      <c r="O124" s="177"/>
      <c r="P124" s="177"/>
      <c r="Q124" s="177"/>
      <c r="R124" s="177"/>
      <c r="S124" s="177"/>
      <c r="T124" s="177"/>
      <c r="U124" s="177"/>
      <c r="V124" s="177"/>
      <c r="W124" s="177"/>
      <c r="X124" s="177"/>
      <c r="Y124" s="177"/>
      <c r="Z124" s="177"/>
      <c r="AA124" s="177"/>
      <c r="AB124" s="177"/>
      <c r="AC124" s="177"/>
      <c r="AD124" s="177"/>
      <c r="AE124" s="177"/>
      <c r="AF124" s="177"/>
      <c r="AG124" s="177"/>
      <c r="AH124" s="177"/>
      <c r="AI124" s="177"/>
      <c r="AJ124" s="177"/>
    </row>
    <row r="125" customFormat="false" ht="12.75" hidden="false" customHeight="false" outlineLevel="0" collapsed="false">
      <c r="C125" s="177"/>
      <c r="D125" s="177"/>
      <c r="E125" s="177"/>
      <c r="F125" s="177"/>
      <c r="G125" s="177"/>
      <c r="H125" s="177"/>
      <c r="I125" s="177"/>
      <c r="J125" s="177"/>
      <c r="K125" s="177"/>
      <c r="L125" s="177"/>
      <c r="M125" s="177"/>
      <c r="N125" s="177"/>
      <c r="O125" s="177"/>
      <c r="P125" s="177"/>
      <c r="Q125" s="177"/>
      <c r="R125" s="177"/>
      <c r="S125" s="177"/>
      <c r="T125" s="177"/>
      <c r="U125" s="177"/>
      <c r="V125" s="177"/>
      <c r="W125" s="177"/>
      <c r="X125" s="177"/>
      <c r="Y125" s="177"/>
      <c r="Z125" s="177"/>
      <c r="AA125" s="177"/>
      <c r="AB125" s="177"/>
      <c r="AC125" s="177"/>
      <c r="AD125" s="177"/>
      <c r="AE125" s="177"/>
      <c r="AF125" s="177"/>
      <c r="AG125" s="177"/>
      <c r="AH125" s="177"/>
      <c r="AI125" s="177"/>
      <c r="AJ125" s="177"/>
    </row>
  </sheetData>
  <mergeCells count="7">
    <mergeCell ref="A2:J2"/>
    <mergeCell ref="A3:J3"/>
    <mergeCell ref="A4:J4"/>
    <mergeCell ref="C6:E6"/>
    <mergeCell ref="G7:J7"/>
    <mergeCell ref="C25:E25"/>
    <mergeCell ref="G26:J26"/>
  </mergeCells>
  <printOptions headings="false" gridLines="false" gridLinesSet="true" horizontalCentered="true" verticalCentered="false"/>
  <pageMargins left="0.170138888888889" right="0.170138888888889" top="0.220138888888889" bottom="0.17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93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B27" activeCellId="0" sqref="B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57" width="16.84"/>
    <col collapsed="false" customWidth="true" hidden="false" outlineLevel="0" max="2" min="2" style="0" width="33.99"/>
    <col collapsed="false" customWidth="true" hidden="false" outlineLevel="0" max="3" min="3" style="0" width="1.7"/>
    <col collapsed="false" customWidth="true" hidden="false" outlineLevel="0" max="6" min="4" style="0" width="8.7"/>
    <col collapsed="false" customWidth="true" hidden="false" outlineLevel="0" max="8" min="7" style="0" width="7.7"/>
    <col collapsed="false" customWidth="true" hidden="false" outlineLevel="0" max="9" min="9" style="0" width="8.56"/>
    <col collapsed="false" customWidth="true" hidden="false" outlineLevel="0" max="10" min="10" style="0" width="1.85"/>
    <col collapsed="false" customWidth="true" hidden="false" outlineLevel="0" max="13" min="11" style="0" width="8.7"/>
    <col collapsed="false" customWidth="true" hidden="false" outlineLevel="0" max="16" min="14" style="0" width="7.7"/>
  </cols>
  <sheetData>
    <row r="1" customFormat="false" ht="12.75" hidden="true" customHeight="false" outlineLevel="0" collapsed="false">
      <c r="A1" s="157" t="s">
        <v>59</v>
      </c>
    </row>
    <row r="2" customFormat="false" ht="15.75" hidden="false" customHeight="false" outlineLevel="0" collapsed="false">
      <c r="A2" s="157" t="s">
        <v>86</v>
      </c>
      <c r="B2" s="158" t="s">
        <v>0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0" t="s">
        <v>61</v>
      </c>
    </row>
    <row r="3" customFormat="false" ht="15" hidden="false" customHeight="false" outlineLevel="0" collapsed="false">
      <c r="A3" s="157" t="s">
        <v>87</v>
      </c>
      <c r="B3" s="160" t="s">
        <v>88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</row>
    <row r="4" customFormat="false" ht="12.75" hidden="false" customHeight="false" outlineLevel="0" collapsed="false">
      <c r="A4" s="159" t="n">
        <v>36770</v>
      </c>
      <c r="B4" s="161" t="s">
        <v>41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</row>
    <row r="5" customFormat="false" ht="3" hidden="false" customHeight="true" outlineLevel="0" collapsed="false">
      <c r="A5" s="157" t="s">
        <v>63</v>
      </c>
    </row>
    <row r="6" customFormat="false" ht="12.75" hidden="false" customHeight="false" outlineLevel="0" collapsed="false">
      <c r="A6" s="157" t="s">
        <v>64</v>
      </c>
      <c r="B6" s="162"/>
      <c r="C6" s="163"/>
      <c r="D6" s="165"/>
      <c r="E6" s="166"/>
      <c r="F6" s="166"/>
      <c r="G6" s="166"/>
      <c r="H6" s="166"/>
      <c r="I6" s="167"/>
      <c r="J6" s="163"/>
      <c r="K6" s="165"/>
      <c r="L6" s="166"/>
      <c r="M6" s="166"/>
      <c r="N6" s="166"/>
      <c r="O6" s="166"/>
      <c r="P6" s="167"/>
      <c r="Q6" s="163"/>
      <c r="R6" s="177"/>
      <c r="S6" s="177"/>
      <c r="T6" s="177"/>
    </row>
    <row r="7" customFormat="false" ht="12.75" hidden="false" customHeight="false" outlineLevel="0" collapsed="false">
      <c r="B7" s="187"/>
      <c r="C7" s="163"/>
      <c r="D7" s="172" t="s">
        <v>89</v>
      </c>
      <c r="E7" s="172"/>
      <c r="F7" s="172"/>
      <c r="G7" s="172"/>
      <c r="H7" s="172"/>
      <c r="I7" s="172"/>
      <c r="J7" s="163"/>
      <c r="K7" s="172" t="s">
        <v>90</v>
      </c>
      <c r="L7" s="172"/>
      <c r="M7" s="172"/>
      <c r="N7" s="172"/>
      <c r="O7" s="172"/>
      <c r="P7" s="172"/>
      <c r="Q7" s="163"/>
      <c r="R7" s="177"/>
      <c r="S7" s="177"/>
      <c r="T7" s="177"/>
    </row>
    <row r="8" customFormat="false" ht="12.75" hidden="false" customHeight="false" outlineLevel="0" collapsed="false">
      <c r="B8" s="168" t="s">
        <v>13</v>
      </c>
      <c r="C8" s="163"/>
      <c r="D8" s="227" t="s">
        <v>7</v>
      </c>
      <c r="E8" s="228" t="s">
        <v>2</v>
      </c>
      <c r="F8" s="229" t="s">
        <v>44</v>
      </c>
      <c r="G8" s="230" t="s">
        <v>91</v>
      </c>
      <c r="H8" s="230"/>
      <c r="I8" s="230"/>
      <c r="J8" s="163"/>
      <c r="K8" s="169" t="s">
        <v>7</v>
      </c>
      <c r="L8" s="170" t="s">
        <v>2</v>
      </c>
      <c r="M8" s="171" t="s">
        <v>44</v>
      </c>
      <c r="N8" s="164" t="s">
        <v>91</v>
      </c>
      <c r="O8" s="164"/>
      <c r="P8" s="164"/>
      <c r="Q8" s="163"/>
      <c r="R8" s="177"/>
      <c r="S8" s="177"/>
      <c r="T8" s="177"/>
    </row>
    <row r="9" customFormat="false" ht="8.25" hidden="false" customHeight="true" outlineLevel="0" collapsed="false">
      <c r="B9" s="162"/>
      <c r="C9" s="163"/>
      <c r="D9" s="165"/>
      <c r="E9" s="166"/>
      <c r="F9" s="166"/>
      <c r="G9" s="166"/>
      <c r="H9" s="166"/>
      <c r="I9" s="167"/>
      <c r="J9" s="163"/>
      <c r="K9" s="165"/>
      <c r="L9" s="166"/>
      <c r="M9" s="166"/>
      <c r="N9" s="166"/>
      <c r="O9" s="166"/>
      <c r="P9" s="167"/>
      <c r="Q9" s="163"/>
      <c r="R9" s="177"/>
      <c r="S9" s="177"/>
      <c r="T9" s="177"/>
    </row>
    <row r="10" customFormat="false" ht="13.5" hidden="false" customHeight="true" outlineLevel="0" collapsed="false">
      <c r="B10" s="178" t="s">
        <v>20</v>
      </c>
      <c r="C10" s="179"/>
      <c r="D10" s="180" t="n">
        <v>0</v>
      </c>
      <c r="E10" s="181" t="n">
        <v>0</v>
      </c>
      <c r="F10" s="231" t="n">
        <v>0</v>
      </c>
      <c r="G10" s="232"/>
      <c r="H10" s="232"/>
      <c r="I10" s="233"/>
      <c r="J10" s="179"/>
      <c r="K10" s="180" t="n">
        <v>5596</v>
      </c>
      <c r="L10" s="181" t="n">
        <v>5296</v>
      </c>
      <c r="M10" s="231" t="n">
        <v>-300</v>
      </c>
      <c r="N10" s="184" t="s">
        <v>92</v>
      </c>
      <c r="O10" s="184"/>
      <c r="P10" s="234"/>
      <c r="Q10" s="177"/>
      <c r="R10" s="177"/>
      <c r="S10" s="177"/>
      <c r="T10" s="177"/>
    </row>
    <row r="11" customFormat="false" ht="13.5" hidden="false" customHeight="true" outlineLevel="0" collapsed="false">
      <c r="A11" s="157" t="s">
        <v>67</v>
      </c>
      <c r="B11" s="187" t="s">
        <v>21</v>
      </c>
      <c r="C11" s="163"/>
      <c r="D11" s="180" t="n">
        <v>665</v>
      </c>
      <c r="E11" s="181" t="n">
        <v>783</v>
      </c>
      <c r="F11" s="231" t="n">
        <v>118</v>
      </c>
      <c r="G11" s="184"/>
      <c r="H11" s="184"/>
      <c r="I11" s="185"/>
      <c r="J11" s="163"/>
      <c r="K11" s="180" t="n">
        <v>2476</v>
      </c>
      <c r="L11" s="181" t="n">
        <v>1641.9</v>
      </c>
      <c r="M11" s="231" t="n">
        <v>-834</v>
      </c>
      <c r="N11" s="184" t="s">
        <v>92</v>
      </c>
      <c r="O11" s="184"/>
      <c r="P11" s="234"/>
      <c r="Q11" s="177"/>
      <c r="R11" s="177"/>
      <c r="S11" s="177"/>
      <c r="T11" s="177"/>
    </row>
    <row r="12" customFormat="false" ht="13.5" hidden="false" customHeight="true" outlineLevel="0" collapsed="false">
      <c r="A12" s="157" t="s">
        <v>68</v>
      </c>
      <c r="B12" s="187" t="s">
        <v>22</v>
      </c>
      <c r="C12" s="163"/>
      <c r="D12" s="180" t="n">
        <v>0</v>
      </c>
      <c r="E12" s="181" t="n">
        <v>0</v>
      </c>
      <c r="F12" s="231" t="n">
        <v>0</v>
      </c>
      <c r="G12" s="184"/>
      <c r="H12" s="184"/>
      <c r="I12" s="185"/>
      <c r="J12" s="163"/>
      <c r="K12" s="180" t="n">
        <v>236.4</v>
      </c>
      <c r="L12" s="181" t="n">
        <v>236.4</v>
      </c>
      <c r="M12" s="231" t="n">
        <v>0</v>
      </c>
      <c r="N12" s="184"/>
      <c r="O12" s="184"/>
      <c r="P12" s="234"/>
      <c r="Q12" s="177"/>
      <c r="R12" s="177"/>
      <c r="S12" s="177"/>
      <c r="T12" s="177"/>
    </row>
    <row r="13" customFormat="false" ht="13.5" hidden="false" customHeight="true" outlineLevel="0" collapsed="false">
      <c r="A13" s="157" t="s">
        <v>69</v>
      </c>
      <c r="B13" s="187" t="s">
        <v>23</v>
      </c>
      <c r="C13" s="163"/>
      <c r="D13" s="180" t="n">
        <v>0</v>
      </c>
      <c r="E13" s="181" t="n">
        <v>0</v>
      </c>
      <c r="F13" s="231" t="n">
        <v>0</v>
      </c>
      <c r="G13" s="184"/>
      <c r="H13" s="184"/>
      <c r="I13" s="185"/>
      <c r="J13" s="163"/>
      <c r="K13" s="180" t="n">
        <v>773.2</v>
      </c>
      <c r="L13" s="181" t="n">
        <v>773.2</v>
      </c>
      <c r="M13" s="231" t="n">
        <v>0</v>
      </c>
      <c r="N13" s="184"/>
      <c r="O13" s="184"/>
      <c r="P13" s="234"/>
      <c r="Q13" s="177"/>
      <c r="R13" s="177"/>
      <c r="S13" s="177"/>
      <c r="T13" s="177"/>
    </row>
    <row r="14" customFormat="false" ht="13.5" hidden="false" customHeight="true" outlineLevel="0" collapsed="false">
      <c r="A14" s="157" t="s">
        <v>70</v>
      </c>
      <c r="B14" s="187" t="s">
        <v>24</v>
      </c>
      <c r="C14" s="163"/>
      <c r="D14" s="180" t="n">
        <v>0</v>
      </c>
      <c r="E14" s="181" t="n">
        <v>0</v>
      </c>
      <c r="F14" s="231" t="n">
        <v>0</v>
      </c>
      <c r="G14" s="184"/>
      <c r="H14" s="184"/>
      <c r="I14" s="185"/>
      <c r="J14" s="163"/>
      <c r="K14" s="180" t="n">
        <v>446</v>
      </c>
      <c r="L14" s="181" t="n">
        <v>36</v>
      </c>
      <c r="M14" s="231" t="n">
        <v>-410</v>
      </c>
      <c r="N14" s="184"/>
      <c r="O14" s="184"/>
      <c r="P14" s="234"/>
      <c r="Q14" s="177"/>
      <c r="R14" s="177"/>
      <c r="S14" s="177"/>
      <c r="T14" s="177"/>
    </row>
    <row r="15" customFormat="false" ht="13.5" hidden="false" customHeight="true" outlineLevel="0" collapsed="false">
      <c r="A15" s="157" t="s">
        <v>71</v>
      </c>
      <c r="B15" s="178" t="s">
        <v>25</v>
      </c>
      <c r="C15" s="179"/>
      <c r="D15" s="180" t="n">
        <v>0</v>
      </c>
      <c r="E15" s="181" t="n">
        <v>0</v>
      </c>
      <c r="F15" s="231" t="n">
        <v>0</v>
      </c>
      <c r="G15" s="232"/>
      <c r="H15" s="232"/>
      <c r="I15" s="233"/>
      <c r="J15" s="179"/>
      <c r="K15" s="180" t="n">
        <v>1822.594</v>
      </c>
      <c r="L15" s="181" t="n">
        <v>1822.7</v>
      </c>
      <c r="M15" s="231" t="n">
        <v>0</v>
      </c>
      <c r="N15" s="184"/>
      <c r="O15" s="184"/>
      <c r="P15" s="234"/>
      <c r="Q15" s="177"/>
      <c r="R15" s="177"/>
      <c r="S15" s="177"/>
      <c r="T15" s="177"/>
    </row>
    <row r="16" customFormat="false" ht="13.5" hidden="false" customHeight="true" outlineLevel="0" collapsed="false">
      <c r="B16" s="187" t="s">
        <v>27</v>
      </c>
      <c r="C16" s="163"/>
      <c r="D16" s="180" t="n">
        <v>0</v>
      </c>
      <c r="E16" s="181" t="n">
        <v>0</v>
      </c>
      <c r="F16" s="231" t="n">
        <v>0</v>
      </c>
      <c r="G16" s="184"/>
      <c r="H16" s="184"/>
      <c r="I16" s="185"/>
      <c r="J16" s="163"/>
      <c r="K16" s="180" t="n">
        <v>0</v>
      </c>
      <c r="L16" s="181" t="n">
        <v>0</v>
      </c>
      <c r="M16" s="231" t="n">
        <v>0</v>
      </c>
      <c r="N16" s="184"/>
      <c r="O16" s="184"/>
      <c r="P16" s="234"/>
      <c r="Q16" s="177"/>
      <c r="R16" s="177"/>
      <c r="S16" s="177"/>
      <c r="T16" s="177"/>
    </row>
    <row r="17" customFormat="false" ht="3" hidden="false" customHeight="true" outlineLevel="0" collapsed="false">
      <c r="B17" s="187"/>
      <c r="C17" s="163"/>
      <c r="D17" s="180"/>
      <c r="E17" s="181"/>
      <c r="F17" s="231"/>
      <c r="G17" s="184"/>
      <c r="H17" s="184"/>
      <c r="I17" s="185"/>
      <c r="J17" s="163"/>
      <c r="K17" s="180"/>
      <c r="L17" s="181"/>
      <c r="M17" s="231"/>
      <c r="N17" s="184"/>
      <c r="O17" s="184"/>
      <c r="P17" s="234"/>
      <c r="Q17" s="177"/>
      <c r="R17" s="177"/>
      <c r="S17" s="177"/>
      <c r="T17" s="177"/>
    </row>
    <row r="18" customFormat="false" ht="11.25" hidden="false" customHeight="true" outlineLevel="0" collapsed="false">
      <c r="B18" s="189" t="s">
        <v>93</v>
      </c>
      <c r="C18" s="163"/>
      <c r="D18" s="190" t="n">
        <v>665</v>
      </c>
      <c r="E18" s="191" t="n">
        <v>783</v>
      </c>
      <c r="F18" s="191" t="n">
        <v>118</v>
      </c>
      <c r="G18" s="194"/>
      <c r="H18" s="194"/>
      <c r="I18" s="195"/>
      <c r="J18" s="163"/>
      <c r="K18" s="190" t="n">
        <v>11350.194</v>
      </c>
      <c r="L18" s="191" t="n">
        <v>9806.2</v>
      </c>
      <c r="M18" s="191" t="n">
        <v>-1544</v>
      </c>
      <c r="N18" s="194"/>
      <c r="O18" s="194"/>
      <c r="P18" s="235"/>
      <c r="Q18" s="177"/>
      <c r="R18" s="177"/>
      <c r="S18" s="177"/>
      <c r="T18" s="177"/>
    </row>
    <row r="19" customFormat="false" ht="3" hidden="false" customHeight="true" outlineLevel="0" collapsed="false">
      <c r="B19" s="187"/>
      <c r="C19" s="163"/>
      <c r="D19" s="180"/>
      <c r="E19" s="181"/>
      <c r="F19" s="231"/>
      <c r="G19" s="184"/>
      <c r="H19" s="184"/>
      <c r="I19" s="185"/>
      <c r="J19" s="163"/>
      <c r="K19" s="180"/>
      <c r="L19" s="181"/>
      <c r="M19" s="231"/>
      <c r="N19" s="184"/>
      <c r="O19" s="184"/>
      <c r="P19" s="234"/>
      <c r="Q19" s="177"/>
      <c r="R19" s="177"/>
      <c r="S19" s="177"/>
      <c r="T19" s="177"/>
    </row>
    <row r="20" customFormat="false" ht="13.5" hidden="false" customHeight="true" outlineLevel="0" collapsed="false">
      <c r="B20" s="187" t="s">
        <v>94</v>
      </c>
      <c r="C20" s="163"/>
      <c r="D20" s="180" t="n">
        <v>-665</v>
      </c>
      <c r="E20" s="181" t="n">
        <v>-783</v>
      </c>
      <c r="F20" s="231" t="n">
        <v>-118</v>
      </c>
      <c r="G20" s="184"/>
      <c r="H20" s="184"/>
      <c r="I20" s="185"/>
      <c r="J20" s="163"/>
      <c r="K20" s="180" t="n">
        <v>0</v>
      </c>
      <c r="L20" s="181" t="n">
        <v>0</v>
      </c>
      <c r="M20" s="231" t="n">
        <v>0</v>
      </c>
      <c r="N20" s="184"/>
      <c r="O20" s="184"/>
      <c r="P20" s="234"/>
      <c r="Q20" s="177"/>
      <c r="R20" s="177"/>
      <c r="S20" s="177"/>
      <c r="T20" s="177"/>
    </row>
    <row r="21" customFormat="false" ht="13.5" hidden="false" customHeight="true" outlineLevel="0" collapsed="false">
      <c r="B21" s="187" t="s">
        <v>29</v>
      </c>
      <c r="C21" s="163"/>
      <c r="D21" s="180" t="n">
        <v>0</v>
      </c>
      <c r="E21" s="181" t="n">
        <v>0</v>
      </c>
      <c r="F21" s="231" t="n">
        <v>0</v>
      </c>
      <c r="G21" s="184"/>
      <c r="H21" s="184"/>
      <c r="I21" s="185"/>
      <c r="J21" s="163"/>
      <c r="K21" s="180" t="n">
        <v>-11350.194</v>
      </c>
      <c r="L21" s="181" t="n">
        <v>-9806.2</v>
      </c>
      <c r="M21" s="231" t="n">
        <v>1543.994</v>
      </c>
      <c r="N21" s="184"/>
      <c r="O21" s="184"/>
      <c r="P21" s="234"/>
      <c r="Q21" s="177"/>
      <c r="R21" s="177"/>
      <c r="S21" s="177"/>
      <c r="T21" s="177"/>
    </row>
    <row r="22" customFormat="false" ht="3" hidden="false" customHeight="true" outlineLevel="0" collapsed="false">
      <c r="B22" s="187"/>
      <c r="C22" s="163"/>
      <c r="D22" s="180"/>
      <c r="E22" s="181"/>
      <c r="F22" s="231"/>
      <c r="G22" s="184"/>
      <c r="H22" s="184"/>
      <c r="I22" s="185"/>
      <c r="J22" s="163"/>
      <c r="K22" s="180"/>
      <c r="L22" s="181"/>
      <c r="M22" s="231"/>
      <c r="N22" s="184"/>
      <c r="O22" s="184"/>
      <c r="P22" s="234"/>
      <c r="Q22" s="177"/>
      <c r="R22" s="177"/>
      <c r="S22" s="177"/>
      <c r="T22" s="177"/>
    </row>
    <row r="23" customFormat="false" ht="11.25" hidden="false" customHeight="true" outlineLevel="0" collapsed="false">
      <c r="A23" s="163"/>
      <c r="B23" s="189" t="s">
        <v>8</v>
      </c>
      <c r="C23" s="163"/>
      <c r="D23" s="196" t="n">
        <v>0</v>
      </c>
      <c r="E23" s="197" t="n">
        <v>0</v>
      </c>
      <c r="F23" s="197" t="n">
        <v>0</v>
      </c>
      <c r="G23" s="194"/>
      <c r="H23" s="194"/>
      <c r="I23" s="195"/>
      <c r="J23" s="163"/>
      <c r="K23" s="196" t="n">
        <v>0</v>
      </c>
      <c r="L23" s="197" t="n">
        <v>0</v>
      </c>
      <c r="M23" s="197" t="n">
        <v>-0.00599999999940337</v>
      </c>
      <c r="N23" s="194"/>
      <c r="O23" s="194"/>
      <c r="P23" s="235"/>
    </row>
    <row r="24" customFormat="false" ht="3" hidden="false" customHeight="true" outlineLevel="0" collapsed="false">
      <c r="B24" s="199"/>
      <c r="C24" s="163"/>
      <c r="D24" s="218"/>
      <c r="E24" s="219"/>
      <c r="F24" s="219"/>
      <c r="G24" s="201"/>
      <c r="H24" s="201"/>
      <c r="I24" s="202"/>
      <c r="J24" s="163"/>
      <c r="K24" s="218"/>
      <c r="L24" s="219"/>
      <c r="M24" s="219"/>
      <c r="N24" s="201"/>
      <c r="O24" s="201"/>
      <c r="P24" s="225"/>
      <c r="Q24" s="177"/>
      <c r="R24" s="177"/>
      <c r="S24" s="177"/>
      <c r="T24" s="177"/>
    </row>
    <row r="25" customFormat="false" ht="12.75" hidden="false" customHeight="false" outlineLevel="0" collapsed="false">
      <c r="D25" s="236"/>
      <c r="E25" s="236"/>
      <c r="F25" s="236"/>
      <c r="G25" s="177"/>
      <c r="H25" s="177"/>
      <c r="I25" s="177"/>
      <c r="J25" s="177"/>
      <c r="K25" s="236"/>
      <c r="L25" s="236"/>
      <c r="M25" s="236"/>
      <c r="N25" s="177"/>
      <c r="O25" s="177"/>
      <c r="P25" s="177"/>
      <c r="Q25" s="177"/>
      <c r="R25" s="177"/>
      <c r="S25" s="177"/>
      <c r="T25" s="177"/>
    </row>
    <row r="26" customFormat="false" ht="12.75" hidden="false" customHeight="false" outlineLevel="0" collapsed="false">
      <c r="D26" s="236"/>
      <c r="E26" s="236"/>
      <c r="F26" s="236"/>
      <c r="G26" s="177"/>
      <c r="H26" s="177"/>
      <c r="I26" s="177"/>
      <c r="J26" s="177"/>
      <c r="K26" s="236"/>
      <c r="L26" s="236"/>
      <c r="M26" s="236"/>
      <c r="N26" s="177"/>
      <c r="O26" s="177"/>
      <c r="P26" s="177"/>
      <c r="Q26" s="177"/>
      <c r="R26" s="177"/>
      <c r="S26" s="177"/>
      <c r="T26" s="177"/>
    </row>
    <row r="27" customFormat="false" ht="12.75" hidden="false" customHeight="false" outlineLevel="0" collapsed="false">
      <c r="D27" s="236"/>
      <c r="E27" s="236"/>
      <c r="F27" s="236"/>
      <c r="G27" s="177"/>
      <c r="H27" s="177"/>
      <c r="I27" s="177"/>
      <c r="J27" s="177"/>
      <c r="K27" s="236"/>
      <c r="L27" s="236"/>
      <c r="M27" s="236"/>
      <c r="N27" s="177"/>
      <c r="O27" s="177"/>
      <c r="P27" s="177"/>
      <c r="Q27" s="177"/>
      <c r="R27" s="177"/>
      <c r="S27" s="177"/>
      <c r="T27" s="177"/>
    </row>
    <row r="28" customFormat="false" ht="12.75" hidden="false" customHeight="false" outlineLevel="0" collapsed="false">
      <c r="D28" s="236"/>
      <c r="E28" s="236"/>
      <c r="F28" s="236"/>
      <c r="G28" s="177"/>
      <c r="H28" s="177"/>
      <c r="I28" s="177"/>
      <c r="J28" s="177"/>
      <c r="K28" s="236"/>
      <c r="L28" s="236"/>
      <c r="M28" s="236"/>
      <c r="N28" s="177"/>
      <c r="O28" s="177"/>
      <c r="P28" s="177"/>
      <c r="Q28" s="177"/>
      <c r="R28" s="177"/>
      <c r="S28" s="177"/>
      <c r="T28" s="177"/>
    </row>
    <row r="29" customFormat="false" ht="12.75" hidden="false" customHeight="false" outlineLevel="0" collapsed="false">
      <c r="D29" s="236"/>
      <c r="E29" s="236"/>
      <c r="F29" s="236"/>
      <c r="G29" s="177"/>
      <c r="H29" s="177"/>
      <c r="I29" s="177"/>
      <c r="J29" s="177"/>
      <c r="K29" s="236"/>
      <c r="L29" s="236"/>
      <c r="M29" s="236" t="s">
        <v>34</v>
      </c>
      <c r="N29" s="177"/>
      <c r="O29" s="177"/>
      <c r="P29" s="177"/>
      <c r="Q29" s="177"/>
      <c r="R29" s="177"/>
      <c r="S29" s="177"/>
      <c r="T29" s="177"/>
    </row>
    <row r="30" customFormat="false" ht="12.75" hidden="false" customHeight="false" outlineLevel="0" collapsed="false">
      <c r="D30" s="236"/>
      <c r="E30" s="236"/>
      <c r="F30" s="236"/>
      <c r="G30" s="177"/>
      <c r="H30" s="177"/>
      <c r="I30" s="177"/>
      <c r="J30" s="177"/>
      <c r="K30" s="236"/>
      <c r="L30" s="236"/>
      <c r="M30" s="236"/>
      <c r="N30" s="177"/>
      <c r="O30" s="177"/>
      <c r="P30" s="177"/>
      <c r="Q30" s="177"/>
      <c r="R30" s="177"/>
      <c r="S30" s="177"/>
      <c r="T30" s="177"/>
    </row>
    <row r="31" customFormat="false" ht="12.75" hidden="false" customHeight="false" outlineLevel="0" collapsed="false">
      <c r="D31" s="236"/>
      <c r="E31" s="236"/>
      <c r="F31" s="236"/>
      <c r="G31" s="177"/>
      <c r="H31" s="177"/>
      <c r="I31" s="177"/>
      <c r="J31" s="177"/>
      <c r="K31" s="236"/>
      <c r="L31" s="236"/>
      <c r="M31" s="236"/>
      <c r="N31" s="177"/>
      <c r="O31" s="177"/>
      <c r="P31" s="177"/>
      <c r="Q31" s="177"/>
      <c r="R31" s="177"/>
      <c r="S31" s="177"/>
      <c r="T31" s="177"/>
    </row>
    <row r="32" customFormat="false" ht="12.75" hidden="false" customHeight="false" outlineLevel="0" collapsed="false">
      <c r="D32" s="236"/>
      <c r="E32" s="236"/>
      <c r="F32" s="236"/>
      <c r="G32" s="177"/>
      <c r="H32" s="177"/>
      <c r="I32" s="177"/>
      <c r="J32" s="177"/>
      <c r="K32" s="236"/>
      <c r="L32" s="236"/>
      <c r="M32" s="236"/>
      <c r="N32" s="177"/>
      <c r="O32" s="177"/>
      <c r="P32" s="177"/>
      <c r="Q32" s="177"/>
      <c r="R32" s="177"/>
      <c r="S32" s="177"/>
      <c r="T32" s="177"/>
    </row>
    <row r="33" customFormat="false" ht="12.75" hidden="false" customHeight="false" outlineLevel="0" collapsed="false">
      <c r="D33" s="236"/>
      <c r="E33" s="236"/>
      <c r="F33" s="236"/>
      <c r="G33" s="177"/>
      <c r="H33" s="177"/>
      <c r="I33" s="177"/>
      <c r="J33" s="177"/>
      <c r="K33" s="236"/>
      <c r="L33" s="236"/>
      <c r="M33" s="236"/>
      <c r="N33" s="177"/>
      <c r="O33" s="177"/>
      <c r="P33" s="177"/>
      <c r="Q33" s="177"/>
      <c r="R33" s="177"/>
      <c r="S33" s="177"/>
      <c r="T33" s="177"/>
    </row>
    <row r="34" customFormat="false" ht="12.75" hidden="false" customHeight="false" outlineLevel="0" collapsed="false">
      <c r="D34" s="236"/>
      <c r="E34" s="236"/>
      <c r="F34" s="236"/>
      <c r="G34" s="177"/>
      <c r="H34" s="177"/>
      <c r="I34" s="177"/>
      <c r="J34" s="177"/>
      <c r="K34" s="236"/>
      <c r="L34" s="236"/>
      <c r="M34" s="236"/>
      <c r="N34" s="177"/>
      <c r="O34" s="177"/>
      <c r="P34" s="177"/>
      <c r="Q34" s="177"/>
      <c r="R34" s="177"/>
      <c r="S34" s="177"/>
      <c r="T34" s="177"/>
    </row>
    <row r="35" customFormat="false" ht="12.75" hidden="false" customHeight="false" outlineLevel="0" collapsed="false">
      <c r="D35" s="236"/>
      <c r="E35" s="236"/>
      <c r="F35" s="236"/>
      <c r="G35" s="177"/>
      <c r="H35" s="177"/>
      <c r="I35" s="177"/>
      <c r="J35" s="177"/>
      <c r="K35" s="236"/>
      <c r="L35" s="236"/>
      <c r="M35" s="236"/>
      <c r="N35" s="177"/>
      <c r="O35" s="177"/>
      <c r="P35" s="177"/>
      <c r="Q35" s="177"/>
      <c r="R35" s="177"/>
      <c r="S35" s="177"/>
      <c r="T35" s="177"/>
    </row>
    <row r="36" customFormat="false" ht="12.75" hidden="false" customHeight="false" outlineLevel="0" collapsed="false">
      <c r="D36" s="236"/>
      <c r="E36" s="236"/>
      <c r="F36" s="236"/>
      <c r="G36" s="177"/>
      <c r="H36" s="177"/>
      <c r="I36" s="177"/>
      <c r="J36" s="177"/>
      <c r="K36" s="236"/>
      <c r="L36" s="236"/>
      <c r="M36" s="236"/>
      <c r="N36" s="177"/>
      <c r="O36" s="177"/>
      <c r="P36" s="177"/>
      <c r="Q36" s="177"/>
      <c r="R36" s="177"/>
      <c r="S36" s="177"/>
      <c r="T36" s="177"/>
    </row>
    <row r="37" customFormat="false" ht="12.75" hidden="false" customHeight="false" outlineLevel="0" collapsed="false">
      <c r="D37" s="236"/>
      <c r="E37" s="236"/>
      <c r="F37" s="236"/>
      <c r="G37" s="177"/>
      <c r="H37" s="177"/>
      <c r="I37" s="177"/>
      <c r="J37" s="177"/>
      <c r="K37" s="236"/>
      <c r="L37" s="236"/>
      <c r="M37" s="236"/>
      <c r="N37" s="177"/>
      <c r="O37" s="177"/>
      <c r="P37" s="177"/>
      <c r="Q37" s="177"/>
      <c r="R37" s="177"/>
      <c r="S37" s="177"/>
      <c r="T37" s="177"/>
    </row>
    <row r="38" customFormat="false" ht="12.75" hidden="false" customHeight="false" outlineLevel="0" collapsed="false">
      <c r="D38" s="236"/>
      <c r="E38" s="236"/>
      <c r="F38" s="236"/>
      <c r="G38" s="177"/>
      <c r="H38" s="177"/>
      <c r="I38" s="177"/>
      <c r="J38" s="177"/>
      <c r="K38" s="236"/>
      <c r="L38" s="236"/>
      <c r="M38" s="236"/>
      <c r="N38" s="177"/>
      <c r="O38" s="177"/>
      <c r="P38" s="177"/>
      <c r="Q38" s="177"/>
      <c r="R38" s="177"/>
      <c r="S38" s="177"/>
      <c r="T38" s="177"/>
    </row>
    <row r="39" customFormat="false" ht="12.75" hidden="false" customHeight="false" outlineLevel="0" collapsed="false">
      <c r="D39" s="236"/>
      <c r="E39" s="236"/>
      <c r="F39" s="236"/>
      <c r="G39" s="177"/>
      <c r="H39" s="177"/>
      <c r="I39" s="177"/>
      <c r="J39" s="177"/>
      <c r="K39" s="236"/>
      <c r="L39" s="236"/>
      <c r="M39" s="236"/>
      <c r="N39" s="177"/>
      <c r="O39" s="177"/>
      <c r="P39" s="177"/>
      <c r="Q39" s="177"/>
      <c r="R39" s="177"/>
      <c r="S39" s="177"/>
      <c r="T39" s="177"/>
    </row>
    <row r="40" customFormat="false" ht="12.75" hidden="false" customHeight="false" outlineLevel="0" collapsed="false">
      <c r="D40" s="236"/>
      <c r="E40" s="236"/>
      <c r="L40" s="236"/>
      <c r="M40" s="236"/>
      <c r="N40" s="177"/>
      <c r="O40" s="177"/>
      <c r="P40" s="177"/>
      <c r="Q40" s="177"/>
      <c r="R40" s="177"/>
      <c r="S40" s="177"/>
      <c r="T40" s="177"/>
    </row>
    <row r="41" customFormat="false" ht="12.75" hidden="false" customHeight="false" outlineLevel="0" collapsed="false">
      <c r="D41" s="236"/>
      <c r="E41" s="236"/>
      <c r="L41" s="236"/>
      <c r="M41" s="236"/>
      <c r="N41" s="177"/>
      <c r="O41" s="177"/>
      <c r="P41" s="177"/>
      <c r="Q41" s="177"/>
      <c r="R41" s="177"/>
      <c r="S41" s="177"/>
      <c r="T41" s="177"/>
    </row>
    <row r="42" customFormat="false" ht="12.75" hidden="false" customHeight="false" outlineLevel="0" collapsed="false">
      <c r="D42" s="236"/>
      <c r="E42" s="236"/>
      <c r="L42" s="236"/>
      <c r="M42" s="236"/>
      <c r="N42" s="177"/>
      <c r="O42" s="177"/>
      <c r="P42" s="177"/>
      <c r="Q42" s="177"/>
      <c r="R42" s="177"/>
      <c r="S42" s="177"/>
      <c r="T42" s="177"/>
    </row>
    <row r="43" customFormat="false" ht="12.75" hidden="false" customHeight="false" outlineLevel="0" collapsed="false">
      <c r="D43" s="236"/>
      <c r="E43" s="236"/>
      <c r="L43" s="236"/>
      <c r="M43" s="236"/>
      <c r="N43" s="177"/>
      <c r="O43" s="177"/>
      <c r="P43" s="177"/>
      <c r="Q43" s="177"/>
      <c r="R43" s="177"/>
      <c r="S43" s="177"/>
      <c r="T43" s="177"/>
    </row>
    <row r="44" customFormat="false" ht="12.75" hidden="false" customHeight="false" outlineLevel="0" collapsed="false">
      <c r="D44" s="236"/>
      <c r="E44" s="236"/>
      <c r="L44" s="236"/>
      <c r="M44" s="236"/>
      <c r="N44" s="177"/>
      <c r="O44" s="177"/>
      <c r="P44" s="177"/>
      <c r="Q44" s="177"/>
      <c r="R44" s="177"/>
      <c r="S44" s="177"/>
      <c r="T44" s="177"/>
    </row>
    <row r="45" customFormat="false" ht="12.75" hidden="false" customHeight="false" outlineLevel="0" collapsed="false">
      <c r="D45" s="236"/>
      <c r="E45" s="236"/>
      <c r="L45" s="236"/>
      <c r="M45" s="236"/>
      <c r="N45" s="177"/>
      <c r="O45" s="177"/>
      <c r="P45" s="177"/>
      <c r="Q45" s="177"/>
      <c r="R45" s="177"/>
      <c r="S45" s="177"/>
      <c r="T45" s="177"/>
    </row>
    <row r="46" customFormat="false" ht="12.75" hidden="false" customHeight="false" outlineLevel="0" collapsed="false">
      <c r="D46" s="236"/>
      <c r="E46" s="236"/>
      <c r="F46" s="236"/>
      <c r="G46" s="177"/>
      <c r="H46" s="177"/>
      <c r="I46" s="177"/>
      <c r="J46" s="177"/>
      <c r="K46" s="236"/>
      <c r="L46" s="236"/>
      <c r="M46" s="236"/>
      <c r="N46" s="177"/>
      <c r="O46" s="177"/>
      <c r="P46" s="177"/>
      <c r="Q46" s="177"/>
      <c r="R46" s="177"/>
      <c r="S46" s="177"/>
      <c r="T46" s="177"/>
    </row>
    <row r="47" customFormat="false" ht="12.75" hidden="false" customHeight="false" outlineLevel="0" collapsed="false">
      <c r="A47" s="236"/>
      <c r="B47" s="177"/>
      <c r="C47" s="177"/>
      <c r="D47" s="177"/>
      <c r="E47" s="177"/>
      <c r="F47" s="236"/>
      <c r="G47" s="177"/>
      <c r="H47" s="177"/>
      <c r="I47" s="177"/>
      <c r="J47" s="177"/>
      <c r="K47" s="236"/>
      <c r="L47" s="236"/>
      <c r="M47" s="236"/>
      <c r="N47" s="177"/>
      <c r="O47" s="177"/>
      <c r="P47" s="177"/>
      <c r="Q47" s="177"/>
      <c r="R47" s="177"/>
      <c r="S47" s="177"/>
      <c r="T47" s="177"/>
    </row>
    <row r="48" customFormat="false" ht="12.75" hidden="false" customHeight="false" outlineLevel="0" collapsed="false">
      <c r="A48" s="236"/>
      <c r="B48" s="177"/>
      <c r="C48" s="177"/>
      <c r="D48" s="177"/>
      <c r="E48" s="177"/>
      <c r="F48" s="236"/>
      <c r="G48" s="177"/>
      <c r="H48" s="177"/>
      <c r="I48" s="177"/>
      <c r="J48" s="177"/>
      <c r="K48" s="236"/>
      <c r="L48" s="236"/>
      <c r="M48" s="236"/>
      <c r="N48" s="177"/>
      <c r="O48" s="177"/>
      <c r="P48" s="177"/>
      <c r="Q48" s="177"/>
      <c r="R48" s="177"/>
      <c r="S48" s="177"/>
      <c r="T48" s="177"/>
    </row>
    <row r="49" customFormat="false" ht="12.75" hidden="false" customHeight="false" outlineLevel="0" collapsed="false">
      <c r="A49" s="236"/>
      <c r="B49" s="177"/>
      <c r="C49" s="177"/>
      <c r="D49" s="177"/>
      <c r="E49" s="177"/>
      <c r="F49" s="236"/>
      <c r="G49" s="177"/>
      <c r="H49" s="177"/>
      <c r="I49" s="177"/>
      <c r="J49" s="177"/>
      <c r="K49" s="236"/>
      <c r="L49" s="236"/>
      <c r="M49" s="236"/>
      <c r="N49" s="177"/>
      <c r="O49" s="177"/>
      <c r="P49" s="177"/>
      <c r="Q49" s="177"/>
      <c r="R49" s="177"/>
      <c r="S49" s="177"/>
      <c r="T49" s="177"/>
    </row>
    <row r="50" customFormat="false" ht="12.75" hidden="false" customHeight="false" outlineLevel="0" collapsed="false">
      <c r="A50" s="236"/>
      <c r="B50" s="177"/>
      <c r="C50" s="177"/>
      <c r="D50" s="177"/>
      <c r="E50" s="177"/>
      <c r="F50" s="236"/>
      <c r="G50" s="177"/>
      <c r="H50" s="177"/>
      <c r="I50" s="177"/>
      <c r="J50" s="177"/>
      <c r="K50" s="236"/>
      <c r="L50" s="236"/>
      <c r="M50" s="236"/>
      <c r="N50" s="177"/>
      <c r="O50" s="177"/>
      <c r="P50" s="177"/>
      <c r="Q50" s="177"/>
      <c r="R50" s="177"/>
      <c r="S50" s="177"/>
      <c r="T50" s="177"/>
    </row>
    <row r="51" customFormat="false" ht="12.75" hidden="false" customHeight="false" outlineLevel="0" collapsed="false">
      <c r="A51" s="236"/>
      <c r="B51" s="177"/>
      <c r="C51" s="177"/>
      <c r="D51" s="177"/>
      <c r="E51" s="177"/>
      <c r="F51" s="236"/>
      <c r="G51" s="177"/>
      <c r="H51" s="177"/>
      <c r="I51" s="177"/>
      <c r="J51" s="177"/>
      <c r="K51" s="236"/>
      <c r="L51" s="236"/>
      <c r="M51" s="236"/>
      <c r="N51" s="177"/>
      <c r="O51" s="177"/>
      <c r="P51" s="177"/>
      <c r="Q51" s="177"/>
      <c r="R51" s="177"/>
      <c r="S51" s="177"/>
      <c r="T51" s="177"/>
    </row>
    <row r="52" customFormat="false" ht="12.75" hidden="false" customHeight="false" outlineLevel="0" collapsed="false">
      <c r="A52" s="236"/>
      <c r="B52" s="177"/>
      <c r="C52" s="177"/>
      <c r="D52" s="177"/>
      <c r="E52" s="177"/>
      <c r="F52" s="236"/>
      <c r="G52" s="177"/>
      <c r="H52" s="177"/>
      <c r="I52" s="177"/>
      <c r="J52" s="177"/>
      <c r="K52" s="236"/>
      <c r="L52" s="236"/>
      <c r="M52" s="236"/>
      <c r="N52" s="177"/>
      <c r="O52" s="177"/>
      <c r="P52" s="177"/>
      <c r="Q52" s="177"/>
      <c r="R52" s="177"/>
      <c r="S52" s="177"/>
      <c r="T52" s="177"/>
    </row>
    <row r="53" customFormat="false" ht="12.75" hidden="false" customHeight="false" outlineLevel="0" collapsed="false">
      <c r="D53" s="177"/>
      <c r="E53" s="177"/>
      <c r="F53" s="177"/>
      <c r="G53" s="177"/>
      <c r="H53" s="177"/>
      <c r="I53" s="177"/>
      <c r="J53" s="177"/>
      <c r="K53" s="236"/>
      <c r="L53" s="236"/>
      <c r="M53" s="236"/>
      <c r="N53" s="177"/>
      <c r="O53" s="177"/>
      <c r="P53" s="177"/>
      <c r="Q53" s="177"/>
      <c r="R53" s="177"/>
      <c r="S53" s="177"/>
      <c r="T53" s="177"/>
    </row>
    <row r="54" customFormat="false" ht="12.75" hidden="false" customHeight="false" outlineLevel="0" collapsed="false">
      <c r="D54" s="177"/>
      <c r="E54" s="177"/>
      <c r="F54" s="177"/>
      <c r="G54" s="177"/>
      <c r="H54" s="177"/>
      <c r="I54" s="177"/>
      <c r="J54" s="177"/>
      <c r="K54" s="236"/>
      <c r="L54" s="236"/>
      <c r="M54" s="236"/>
      <c r="N54" s="177"/>
      <c r="O54" s="177"/>
      <c r="P54" s="177"/>
      <c r="Q54" s="177"/>
      <c r="R54" s="177"/>
      <c r="S54" s="177"/>
      <c r="T54" s="177"/>
    </row>
    <row r="55" customFormat="false" ht="12.75" hidden="false" customHeight="false" outlineLevel="0" collapsed="false">
      <c r="D55" s="177"/>
      <c r="E55" s="177"/>
      <c r="F55" s="177"/>
      <c r="G55" s="177"/>
      <c r="H55" s="177"/>
      <c r="I55" s="177"/>
      <c r="J55" s="177"/>
      <c r="K55" s="236"/>
      <c r="L55" s="236"/>
      <c r="M55" s="236"/>
      <c r="N55" s="177"/>
      <c r="O55" s="177"/>
      <c r="P55" s="177"/>
      <c r="Q55" s="177"/>
      <c r="R55" s="177"/>
      <c r="S55" s="177"/>
      <c r="T55" s="177"/>
    </row>
    <row r="56" customFormat="false" ht="12.75" hidden="false" customHeight="false" outlineLevel="0" collapsed="false">
      <c r="D56" s="177"/>
      <c r="E56" s="177"/>
      <c r="F56" s="177"/>
      <c r="G56" s="177"/>
      <c r="H56" s="177"/>
      <c r="I56" s="177"/>
      <c r="J56" s="177"/>
      <c r="K56" s="236"/>
      <c r="L56" s="236"/>
      <c r="M56" s="236"/>
      <c r="N56" s="177"/>
      <c r="O56" s="177"/>
      <c r="P56" s="177"/>
      <c r="Q56" s="177"/>
      <c r="R56" s="177"/>
      <c r="S56" s="177"/>
      <c r="T56" s="177"/>
    </row>
    <row r="57" customFormat="false" ht="12.75" hidden="false" customHeight="false" outlineLevel="0" collapsed="false">
      <c r="D57" s="177"/>
      <c r="E57" s="177"/>
      <c r="F57" s="177"/>
      <c r="G57" s="177"/>
      <c r="H57" s="177"/>
      <c r="I57" s="177"/>
      <c r="J57" s="177"/>
      <c r="K57" s="236"/>
      <c r="L57" s="236"/>
      <c r="M57" s="236"/>
      <c r="N57" s="177"/>
      <c r="O57" s="177"/>
      <c r="P57" s="177"/>
      <c r="Q57" s="177"/>
      <c r="R57" s="177"/>
      <c r="S57" s="177"/>
      <c r="T57" s="177"/>
    </row>
    <row r="58" customFormat="false" ht="12.75" hidden="false" customHeight="false" outlineLevel="0" collapsed="false">
      <c r="D58" s="177"/>
      <c r="E58" s="177"/>
      <c r="F58" s="177"/>
      <c r="G58" s="177"/>
      <c r="H58" s="177"/>
      <c r="I58" s="177"/>
      <c r="J58" s="177"/>
      <c r="K58" s="236"/>
      <c r="L58" s="236"/>
      <c r="M58" s="236"/>
      <c r="N58" s="177"/>
      <c r="O58" s="177"/>
      <c r="P58" s="177"/>
      <c r="Q58" s="177"/>
      <c r="R58" s="177"/>
      <c r="S58" s="177"/>
      <c r="T58" s="177"/>
    </row>
    <row r="59" customFormat="false" ht="12.75" hidden="false" customHeight="false" outlineLevel="0" collapsed="false">
      <c r="D59" s="177"/>
      <c r="E59" s="177"/>
      <c r="F59" s="177"/>
      <c r="G59" s="177"/>
      <c r="H59" s="177"/>
      <c r="I59" s="177"/>
      <c r="J59" s="177"/>
      <c r="K59" s="236"/>
      <c r="L59" s="236"/>
      <c r="M59" s="236"/>
      <c r="N59" s="177"/>
      <c r="O59" s="177"/>
      <c r="P59" s="177"/>
      <c r="Q59" s="177"/>
      <c r="R59" s="177"/>
      <c r="S59" s="177"/>
      <c r="T59" s="177"/>
    </row>
    <row r="60" customFormat="false" ht="12.75" hidden="false" customHeight="false" outlineLevel="0" collapsed="false">
      <c r="D60" s="177"/>
      <c r="E60" s="177"/>
      <c r="F60" s="177"/>
      <c r="G60" s="177"/>
      <c r="H60" s="177"/>
      <c r="I60" s="177"/>
      <c r="J60" s="177"/>
      <c r="K60" s="236"/>
      <c r="L60" s="236"/>
      <c r="M60" s="236"/>
      <c r="N60" s="177"/>
      <c r="O60" s="177"/>
      <c r="P60" s="177"/>
      <c r="Q60" s="177"/>
      <c r="R60" s="177"/>
      <c r="S60" s="177"/>
      <c r="T60" s="177"/>
    </row>
    <row r="61" customFormat="false" ht="12.75" hidden="false" customHeight="false" outlineLevel="0" collapsed="false">
      <c r="D61" s="177"/>
      <c r="E61" s="177"/>
      <c r="F61" s="177"/>
      <c r="G61" s="177"/>
      <c r="H61" s="177"/>
      <c r="I61" s="177"/>
      <c r="J61" s="177"/>
      <c r="K61" s="236"/>
      <c r="L61" s="236"/>
      <c r="M61" s="236"/>
      <c r="N61" s="177"/>
      <c r="O61" s="177"/>
      <c r="P61" s="177"/>
      <c r="Q61" s="177"/>
      <c r="R61" s="177"/>
      <c r="S61" s="177"/>
      <c r="T61" s="177"/>
    </row>
    <row r="62" customFormat="false" ht="12.75" hidden="false" customHeight="false" outlineLevel="0" collapsed="false">
      <c r="D62" s="177"/>
      <c r="E62" s="177"/>
      <c r="F62" s="177"/>
      <c r="G62" s="177"/>
      <c r="H62" s="177"/>
      <c r="I62" s="177"/>
      <c r="J62" s="177"/>
      <c r="K62" s="236"/>
      <c r="L62" s="236"/>
      <c r="M62" s="236"/>
      <c r="N62" s="177"/>
      <c r="O62" s="177"/>
      <c r="P62" s="177"/>
      <c r="Q62" s="177"/>
      <c r="R62" s="177"/>
      <c r="S62" s="177"/>
      <c r="T62" s="177"/>
    </row>
    <row r="63" customFormat="false" ht="12.75" hidden="false" customHeight="false" outlineLevel="0" collapsed="false">
      <c r="D63" s="177"/>
      <c r="E63" s="177"/>
      <c r="F63" s="177"/>
      <c r="G63" s="177"/>
      <c r="H63" s="177"/>
      <c r="I63" s="177"/>
      <c r="J63" s="177"/>
      <c r="K63" s="236"/>
      <c r="L63" s="236"/>
      <c r="M63" s="236"/>
      <c r="N63" s="177"/>
      <c r="O63" s="177"/>
      <c r="P63" s="177"/>
      <c r="Q63" s="177"/>
      <c r="R63" s="177"/>
      <c r="S63" s="177"/>
      <c r="T63" s="177"/>
    </row>
    <row r="64" customFormat="false" ht="12.75" hidden="false" customHeight="false" outlineLevel="0" collapsed="false">
      <c r="D64" s="177"/>
      <c r="E64" s="177"/>
      <c r="F64" s="177"/>
      <c r="G64" s="177"/>
      <c r="H64" s="177"/>
      <c r="I64" s="177"/>
      <c r="J64" s="177"/>
      <c r="K64" s="236"/>
      <c r="L64" s="236"/>
      <c r="M64" s="236"/>
      <c r="N64" s="177"/>
      <c r="O64" s="177"/>
      <c r="P64" s="177"/>
      <c r="Q64" s="177"/>
      <c r="R64" s="177"/>
      <c r="S64" s="177"/>
      <c r="T64" s="177"/>
    </row>
    <row r="65" customFormat="false" ht="12.75" hidden="false" customHeight="false" outlineLevel="0" collapsed="false">
      <c r="D65" s="177"/>
      <c r="E65" s="177"/>
      <c r="F65" s="177"/>
      <c r="G65" s="177"/>
      <c r="H65" s="177"/>
      <c r="I65" s="177"/>
      <c r="J65" s="177"/>
      <c r="K65" s="236"/>
      <c r="L65" s="236"/>
      <c r="M65" s="236"/>
      <c r="N65" s="177"/>
      <c r="O65" s="177"/>
      <c r="P65" s="177"/>
      <c r="Q65" s="177"/>
      <c r="R65" s="177"/>
      <c r="S65" s="177"/>
      <c r="T65" s="177"/>
    </row>
    <row r="66" customFormat="false" ht="12.75" hidden="false" customHeight="false" outlineLevel="0" collapsed="false">
      <c r="D66" s="177"/>
      <c r="E66" s="177"/>
      <c r="F66" s="177"/>
      <c r="G66" s="177"/>
      <c r="H66" s="177"/>
      <c r="I66" s="177"/>
      <c r="J66" s="177"/>
      <c r="K66" s="236"/>
      <c r="L66" s="236"/>
      <c r="M66" s="236"/>
      <c r="N66" s="177"/>
      <c r="O66" s="177"/>
      <c r="P66" s="177"/>
      <c r="Q66" s="177"/>
      <c r="R66" s="177"/>
      <c r="S66" s="177"/>
      <c r="T66" s="177"/>
    </row>
    <row r="67" customFormat="false" ht="12.75" hidden="false" customHeight="false" outlineLevel="0" collapsed="false">
      <c r="D67" s="177"/>
      <c r="E67" s="177"/>
      <c r="F67" s="177"/>
      <c r="G67" s="177"/>
      <c r="H67" s="177"/>
      <c r="I67" s="177"/>
      <c r="J67" s="177"/>
      <c r="K67" s="236"/>
      <c r="L67" s="236"/>
      <c r="M67" s="236"/>
      <c r="N67" s="177"/>
      <c r="O67" s="177"/>
      <c r="P67" s="177"/>
      <c r="Q67" s="177"/>
      <c r="R67" s="177"/>
      <c r="S67" s="177"/>
      <c r="T67" s="177"/>
    </row>
    <row r="68" customFormat="false" ht="12.75" hidden="false" customHeight="false" outlineLevel="0" collapsed="false">
      <c r="D68" s="177"/>
      <c r="E68" s="177"/>
      <c r="F68" s="177"/>
      <c r="G68" s="177"/>
      <c r="H68" s="177"/>
      <c r="I68" s="177"/>
      <c r="J68" s="177"/>
      <c r="K68" s="236"/>
      <c r="L68" s="236"/>
      <c r="M68" s="236"/>
      <c r="N68" s="177"/>
      <c r="O68" s="177"/>
      <c r="P68" s="177"/>
      <c r="Q68" s="177"/>
      <c r="R68" s="177"/>
      <c r="S68" s="177"/>
      <c r="T68" s="177"/>
    </row>
    <row r="69" customFormat="false" ht="12.75" hidden="false" customHeight="false" outlineLevel="0" collapsed="false">
      <c r="D69" s="177"/>
      <c r="E69" s="177"/>
      <c r="F69" s="177"/>
      <c r="G69" s="177"/>
      <c r="H69" s="177"/>
      <c r="I69" s="177"/>
      <c r="J69" s="177"/>
      <c r="K69" s="236"/>
      <c r="L69" s="236"/>
      <c r="M69" s="236"/>
      <c r="N69" s="177"/>
      <c r="O69" s="177"/>
      <c r="P69" s="177"/>
      <c r="Q69" s="177"/>
      <c r="R69" s="177"/>
      <c r="S69" s="177"/>
      <c r="T69" s="177"/>
    </row>
    <row r="70" customFormat="false" ht="12.75" hidden="false" customHeight="false" outlineLevel="0" collapsed="false">
      <c r="D70" s="177"/>
      <c r="E70" s="177"/>
      <c r="F70" s="177"/>
      <c r="G70" s="177"/>
      <c r="H70" s="177"/>
      <c r="I70" s="177"/>
      <c r="J70" s="177"/>
      <c r="K70" s="236"/>
      <c r="L70" s="236"/>
      <c r="M70" s="236"/>
      <c r="N70" s="177"/>
      <c r="O70" s="177"/>
      <c r="P70" s="177"/>
      <c r="Q70" s="177"/>
      <c r="R70" s="177"/>
      <c r="S70" s="177"/>
      <c r="T70" s="177"/>
    </row>
    <row r="71" customFormat="false" ht="12.75" hidden="false" customHeight="false" outlineLevel="0" collapsed="false">
      <c r="D71" s="177"/>
      <c r="E71" s="177"/>
      <c r="F71" s="177"/>
      <c r="G71" s="177"/>
      <c r="H71" s="177"/>
      <c r="I71" s="177"/>
      <c r="J71" s="177"/>
      <c r="K71" s="236"/>
      <c r="L71" s="236"/>
      <c r="M71" s="236"/>
      <c r="N71" s="177"/>
      <c r="O71" s="177"/>
      <c r="P71" s="177"/>
      <c r="Q71" s="177"/>
      <c r="R71" s="177"/>
      <c r="S71" s="177"/>
      <c r="T71" s="177"/>
    </row>
    <row r="72" customFormat="false" ht="12.75" hidden="false" customHeight="false" outlineLevel="0" collapsed="false">
      <c r="D72" s="177"/>
      <c r="E72" s="177"/>
      <c r="F72" s="177"/>
      <c r="G72" s="177"/>
      <c r="H72" s="177"/>
      <c r="I72" s="177"/>
      <c r="J72" s="177"/>
      <c r="K72" s="236"/>
      <c r="L72" s="236"/>
      <c r="M72" s="236"/>
      <c r="N72" s="177"/>
      <c r="O72" s="177"/>
      <c r="P72" s="177"/>
      <c r="Q72" s="177"/>
      <c r="R72" s="177"/>
      <c r="S72" s="177"/>
      <c r="T72" s="177"/>
    </row>
    <row r="73" customFormat="false" ht="12.75" hidden="false" customHeight="false" outlineLevel="0" collapsed="false">
      <c r="D73" s="177"/>
      <c r="E73" s="177"/>
      <c r="F73" s="177"/>
      <c r="G73" s="177"/>
      <c r="H73" s="177"/>
      <c r="I73" s="177"/>
      <c r="J73" s="177"/>
      <c r="K73" s="236"/>
      <c r="L73" s="236"/>
      <c r="M73" s="236"/>
      <c r="N73" s="177"/>
      <c r="O73" s="177"/>
      <c r="P73" s="177"/>
      <c r="Q73" s="177"/>
      <c r="R73" s="177"/>
      <c r="S73" s="177"/>
      <c r="T73" s="177"/>
    </row>
    <row r="74" customFormat="false" ht="12.75" hidden="false" customHeight="false" outlineLevel="0" collapsed="false">
      <c r="D74" s="177"/>
      <c r="E74" s="177"/>
      <c r="F74" s="177"/>
      <c r="G74" s="177"/>
      <c r="H74" s="177"/>
      <c r="I74" s="177"/>
      <c r="J74" s="177"/>
      <c r="K74" s="236"/>
      <c r="L74" s="236"/>
      <c r="M74" s="236"/>
      <c r="N74" s="177"/>
      <c r="O74" s="177"/>
      <c r="P74" s="177"/>
      <c r="Q74" s="177"/>
      <c r="R74" s="177"/>
      <c r="S74" s="177"/>
      <c r="T74" s="177"/>
    </row>
    <row r="75" customFormat="false" ht="12.75" hidden="false" customHeight="false" outlineLevel="0" collapsed="false">
      <c r="D75" s="177"/>
      <c r="E75" s="177"/>
      <c r="F75" s="177"/>
      <c r="G75" s="177"/>
      <c r="H75" s="177"/>
      <c r="I75" s="177"/>
      <c r="J75" s="177"/>
      <c r="K75" s="236"/>
      <c r="L75" s="236"/>
      <c r="M75" s="236"/>
      <c r="N75" s="177"/>
      <c r="O75" s="177"/>
      <c r="P75" s="177"/>
      <c r="Q75" s="177"/>
      <c r="R75" s="177"/>
      <c r="S75" s="177"/>
      <c r="T75" s="177"/>
    </row>
    <row r="76" customFormat="false" ht="12.75" hidden="false" customHeight="false" outlineLevel="0" collapsed="false">
      <c r="D76" s="177"/>
      <c r="E76" s="177"/>
      <c r="F76" s="177"/>
      <c r="G76" s="177"/>
      <c r="H76" s="177"/>
      <c r="I76" s="177"/>
      <c r="J76" s="177"/>
      <c r="K76" s="236"/>
      <c r="L76" s="236"/>
      <c r="M76" s="236"/>
      <c r="N76" s="177"/>
      <c r="O76" s="177"/>
      <c r="P76" s="177"/>
      <c r="Q76" s="177"/>
      <c r="R76" s="177"/>
      <c r="S76" s="177"/>
      <c r="T76" s="177"/>
    </row>
    <row r="77" customFormat="false" ht="12.75" hidden="false" customHeight="false" outlineLevel="0" collapsed="false">
      <c r="D77" s="177"/>
      <c r="E77" s="177"/>
      <c r="F77" s="177"/>
      <c r="G77" s="177"/>
      <c r="H77" s="177"/>
      <c r="I77" s="177"/>
      <c r="J77" s="177"/>
      <c r="K77" s="236"/>
      <c r="L77" s="236"/>
      <c r="M77" s="236"/>
      <c r="N77" s="177"/>
      <c r="O77" s="177"/>
      <c r="P77" s="177"/>
      <c r="Q77" s="177"/>
      <c r="R77" s="177"/>
      <c r="S77" s="177"/>
      <c r="T77" s="177"/>
    </row>
    <row r="78" customFormat="false" ht="12.75" hidden="false" customHeight="false" outlineLevel="0" collapsed="false">
      <c r="D78" s="177"/>
      <c r="E78" s="177"/>
      <c r="F78" s="177"/>
      <c r="G78" s="177"/>
      <c r="H78" s="177"/>
      <c r="I78" s="177"/>
      <c r="J78" s="177"/>
      <c r="K78" s="236"/>
      <c r="L78" s="236"/>
      <c r="M78" s="236"/>
      <c r="N78" s="177"/>
      <c r="O78" s="177"/>
      <c r="P78" s="177"/>
      <c r="Q78" s="177"/>
      <c r="R78" s="177"/>
      <c r="S78" s="177"/>
      <c r="T78" s="177"/>
    </row>
    <row r="79" customFormat="false" ht="12.75" hidden="false" customHeight="false" outlineLevel="0" collapsed="false">
      <c r="D79" s="177"/>
      <c r="E79" s="177"/>
      <c r="F79" s="177"/>
      <c r="G79" s="177"/>
      <c r="H79" s="177"/>
      <c r="I79" s="177"/>
      <c r="J79" s="177"/>
      <c r="K79" s="236"/>
      <c r="L79" s="236"/>
      <c r="M79" s="236"/>
      <c r="N79" s="177"/>
      <c r="O79" s="177"/>
      <c r="P79" s="177"/>
      <c r="Q79" s="177"/>
      <c r="R79" s="177"/>
      <c r="S79" s="177"/>
      <c r="T79" s="177"/>
    </row>
    <row r="80" customFormat="false" ht="12.75" hidden="false" customHeight="false" outlineLevel="0" collapsed="false">
      <c r="D80" s="177"/>
      <c r="E80" s="177"/>
      <c r="F80" s="177"/>
      <c r="G80" s="177"/>
      <c r="H80" s="177"/>
      <c r="I80" s="177"/>
      <c r="J80" s="177"/>
      <c r="K80" s="236"/>
      <c r="L80" s="236"/>
      <c r="M80" s="236"/>
      <c r="N80" s="177"/>
      <c r="O80" s="177"/>
      <c r="P80" s="177"/>
      <c r="Q80" s="177"/>
      <c r="R80" s="177"/>
      <c r="S80" s="177"/>
      <c r="T80" s="177"/>
    </row>
    <row r="81" customFormat="false" ht="12.75" hidden="false" customHeight="false" outlineLevel="0" collapsed="false">
      <c r="D81" s="177"/>
      <c r="E81" s="177"/>
      <c r="F81" s="177"/>
      <c r="G81" s="177"/>
      <c r="H81" s="177"/>
      <c r="I81" s="177"/>
      <c r="J81" s="177"/>
      <c r="K81" s="236"/>
      <c r="L81" s="236"/>
      <c r="M81" s="236"/>
      <c r="N81" s="177"/>
      <c r="O81" s="177"/>
      <c r="P81" s="177"/>
      <c r="Q81" s="177"/>
      <c r="R81" s="177"/>
      <c r="S81" s="177"/>
      <c r="T81" s="177"/>
    </row>
    <row r="82" customFormat="false" ht="12.75" hidden="false" customHeight="false" outlineLevel="0" collapsed="false">
      <c r="D82" s="177"/>
      <c r="E82" s="177"/>
      <c r="F82" s="177"/>
      <c r="G82" s="177"/>
      <c r="H82" s="177"/>
      <c r="I82" s="177"/>
      <c r="J82" s="177"/>
      <c r="K82" s="236"/>
      <c r="L82" s="236"/>
      <c r="M82" s="236"/>
      <c r="N82" s="177"/>
      <c r="O82" s="177"/>
      <c r="P82" s="177"/>
      <c r="Q82" s="177"/>
      <c r="R82" s="177"/>
      <c r="S82" s="177"/>
      <c r="T82" s="177"/>
    </row>
    <row r="83" customFormat="false" ht="12.75" hidden="false" customHeight="false" outlineLevel="0" collapsed="false">
      <c r="D83" s="177"/>
      <c r="E83" s="177"/>
      <c r="F83" s="177"/>
      <c r="G83" s="177"/>
      <c r="H83" s="177"/>
      <c r="I83" s="177"/>
      <c r="J83" s="177"/>
      <c r="K83" s="236"/>
      <c r="L83" s="236"/>
      <c r="M83" s="236"/>
      <c r="N83" s="177"/>
      <c r="O83" s="177"/>
      <c r="P83" s="177"/>
      <c r="Q83" s="177"/>
      <c r="R83" s="177"/>
      <c r="S83" s="177"/>
      <c r="T83" s="177"/>
    </row>
    <row r="84" customFormat="false" ht="12.75" hidden="false" customHeight="false" outlineLevel="0" collapsed="false">
      <c r="D84" s="177"/>
      <c r="E84" s="177"/>
      <c r="F84" s="177"/>
      <c r="G84" s="177"/>
      <c r="H84" s="177"/>
      <c r="I84" s="177"/>
      <c r="J84" s="177"/>
      <c r="K84" s="236"/>
      <c r="L84" s="236"/>
      <c r="M84" s="236"/>
      <c r="N84" s="177"/>
      <c r="O84" s="177"/>
      <c r="P84" s="177"/>
      <c r="Q84" s="177"/>
      <c r="R84" s="177"/>
      <c r="S84" s="177"/>
      <c r="T84" s="177"/>
    </row>
    <row r="85" customFormat="false" ht="12.75" hidden="false" customHeight="false" outlineLevel="0" collapsed="false">
      <c r="D85" s="177"/>
      <c r="E85" s="177"/>
      <c r="F85" s="177"/>
      <c r="G85" s="177"/>
      <c r="H85" s="177"/>
      <c r="I85" s="177"/>
      <c r="J85" s="177"/>
      <c r="K85" s="236"/>
      <c r="L85" s="236"/>
      <c r="M85" s="236"/>
      <c r="N85" s="177"/>
      <c r="O85" s="177"/>
      <c r="P85" s="177"/>
      <c r="Q85" s="177"/>
      <c r="R85" s="177"/>
      <c r="S85" s="177"/>
      <c r="T85" s="177"/>
    </row>
    <row r="86" customFormat="false" ht="12.75" hidden="false" customHeight="false" outlineLevel="0" collapsed="false">
      <c r="D86" s="177"/>
      <c r="E86" s="177"/>
      <c r="F86" s="177"/>
      <c r="G86" s="177"/>
      <c r="H86" s="177"/>
      <c r="I86" s="177"/>
      <c r="J86" s="177"/>
      <c r="K86" s="236"/>
      <c r="L86" s="236"/>
      <c r="M86" s="236"/>
      <c r="N86" s="177"/>
      <c r="O86" s="177"/>
      <c r="P86" s="177"/>
      <c r="Q86" s="177"/>
      <c r="R86" s="177"/>
      <c r="S86" s="177"/>
      <c r="T86" s="177"/>
    </row>
    <row r="87" customFormat="false" ht="12.75" hidden="false" customHeight="false" outlineLevel="0" collapsed="false">
      <c r="D87" s="177"/>
      <c r="E87" s="177"/>
      <c r="F87" s="177"/>
      <c r="G87" s="177"/>
      <c r="H87" s="177"/>
      <c r="I87" s="177"/>
      <c r="J87" s="177"/>
      <c r="K87" s="236"/>
      <c r="L87" s="236"/>
      <c r="M87" s="236"/>
      <c r="N87" s="177"/>
      <c r="O87" s="177"/>
      <c r="P87" s="177"/>
      <c r="Q87" s="177"/>
      <c r="R87" s="177"/>
      <c r="S87" s="177"/>
      <c r="T87" s="177"/>
    </row>
    <row r="88" customFormat="false" ht="12.75" hidden="false" customHeight="false" outlineLevel="0" collapsed="false">
      <c r="D88" s="177"/>
      <c r="E88" s="177"/>
      <c r="F88" s="177"/>
      <c r="G88" s="177"/>
      <c r="H88" s="177"/>
      <c r="I88" s="177"/>
      <c r="J88" s="177"/>
      <c r="K88" s="236"/>
      <c r="L88" s="236"/>
      <c r="M88" s="236"/>
      <c r="N88" s="177"/>
      <c r="O88" s="177"/>
      <c r="P88" s="177"/>
      <c r="Q88" s="177"/>
      <c r="R88" s="177"/>
      <c r="S88" s="177"/>
      <c r="T88" s="177"/>
    </row>
    <row r="89" customFormat="false" ht="12.75" hidden="false" customHeight="false" outlineLevel="0" collapsed="false">
      <c r="D89" s="177"/>
      <c r="E89" s="177"/>
      <c r="F89" s="177"/>
      <c r="G89" s="177"/>
      <c r="H89" s="177"/>
      <c r="I89" s="177"/>
      <c r="J89" s="177"/>
      <c r="K89" s="236"/>
      <c r="L89" s="236"/>
      <c r="M89" s="236"/>
      <c r="N89" s="177"/>
      <c r="O89" s="177"/>
      <c r="P89" s="177"/>
      <c r="Q89" s="177"/>
      <c r="R89" s="177"/>
      <c r="S89" s="177"/>
      <c r="T89" s="177"/>
    </row>
    <row r="90" customFormat="false" ht="12.75" hidden="false" customHeight="false" outlineLevel="0" collapsed="false">
      <c r="D90" s="177"/>
      <c r="E90" s="177"/>
      <c r="F90" s="177"/>
      <c r="G90" s="177"/>
      <c r="H90" s="177"/>
      <c r="I90" s="177"/>
      <c r="J90" s="177"/>
      <c r="K90" s="236"/>
      <c r="L90" s="236"/>
      <c r="M90" s="236"/>
      <c r="N90" s="177"/>
      <c r="O90" s="177"/>
      <c r="P90" s="177"/>
      <c r="Q90" s="177"/>
      <c r="R90" s="177"/>
      <c r="S90" s="177"/>
      <c r="T90" s="177"/>
    </row>
    <row r="91" customFormat="false" ht="12.75" hidden="false" customHeight="false" outlineLevel="0" collapsed="false">
      <c r="D91" s="177"/>
      <c r="E91" s="177"/>
      <c r="F91" s="177"/>
      <c r="G91" s="177"/>
      <c r="H91" s="177"/>
      <c r="I91" s="177"/>
      <c r="J91" s="177"/>
      <c r="K91" s="236"/>
      <c r="L91" s="236"/>
      <c r="M91" s="236"/>
      <c r="N91" s="177"/>
      <c r="O91" s="177"/>
      <c r="P91" s="177"/>
      <c r="Q91" s="177"/>
      <c r="R91" s="177"/>
      <c r="S91" s="177"/>
      <c r="T91" s="177"/>
    </row>
    <row r="92" customFormat="false" ht="12.75" hidden="false" customHeight="false" outlineLevel="0" collapsed="false">
      <c r="D92" s="177"/>
      <c r="E92" s="177"/>
      <c r="F92" s="177"/>
      <c r="G92" s="177"/>
      <c r="H92" s="177"/>
      <c r="I92" s="177"/>
      <c r="J92" s="177"/>
      <c r="K92" s="236"/>
      <c r="L92" s="236"/>
      <c r="M92" s="236"/>
      <c r="N92" s="177"/>
      <c r="O92" s="177"/>
      <c r="P92" s="177"/>
      <c r="Q92" s="177"/>
      <c r="R92" s="177"/>
      <c r="S92" s="177"/>
      <c r="T92" s="177"/>
    </row>
    <row r="93" customFormat="false" ht="12.75" hidden="false" customHeight="false" outlineLevel="0" collapsed="false">
      <c r="D93" s="177"/>
      <c r="E93" s="177"/>
      <c r="F93" s="177"/>
      <c r="G93" s="177"/>
      <c r="H93" s="177"/>
      <c r="I93" s="177"/>
      <c r="J93" s="177"/>
      <c r="K93" s="236"/>
      <c r="L93" s="236"/>
      <c r="M93" s="236"/>
      <c r="N93" s="177"/>
      <c r="O93" s="177"/>
      <c r="P93" s="177"/>
      <c r="Q93" s="177"/>
      <c r="R93" s="177"/>
      <c r="S93" s="177"/>
      <c r="T93" s="177"/>
    </row>
    <row r="94" customFormat="false" ht="12.75" hidden="false" customHeight="false" outlineLevel="0" collapsed="false">
      <c r="D94" s="177"/>
      <c r="E94" s="177"/>
      <c r="F94" s="177"/>
      <c r="G94" s="177"/>
      <c r="H94" s="177"/>
      <c r="I94" s="177"/>
      <c r="J94" s="177"/>
      <c r="K94" s="236"/>
      <c r="L94" s="236"/>
      <c r="M94" s="236"/>
      <c r="N94" s="177"/>
      <c r="O94" s="177"/>
      <c r="P94" s="177"/>
      <c r="Q94" s="177"/>
      <c r="R94" s="177"/>
      <c r="S94" s="177"/>
      <c r="T94" s="177"/>
    </row>
    <row r="95" customFormat="false" ht="12.75" hidden="false" customHeight="false" outlineLevel="0" collapsed="false">
      <c r="D95" s="177"/>
      <c r="E95" s="177"/>
      <c r="F95" s="177"/>
      <c r="G95" s="177"/>
      <c r="H95" s="177"/>
      <c r="I95" s="177"/>
      <c r="J95" s="177"/>
      <c r="K95" s="236"/>
      <c r="L95" s="236"/>
      <c r="M95" s="236"/>
      <c r="N95" s="177"/>
      <c r="O95" s="177"/>
      <c r="P95" s="177"/>
      <c r="Q95" s="177"/>
      <c r="R95" s="177"/>
      <c r="S95" s="177"/>
      <c r="T95" s="177"/>
    </row>
    <row r="96" customFormat="false" ht="12.75" hidden="false" customHeight="false" outlineLevel="0" collapsed="false">
      <c r="D96" s="177"/>
      <c r="E96" s="177"/>
      <c r="F96" s="177"/>
      <c r="G96" s="177"/>
      <c r="H96" s="177"/>
      <c r="I96" s="177"/>
      <c r="J96" s="177"/>
      <c r="K96" s="236"/>
      <c r="L96" s="236"/>
      <c r="M96" s="236"/>
      <c r="N96" s="177"/>
      <c r="O96" s="177"/>
      <c r="P96" s="177"/>
      <c r="Q96" s="177"/>
      <c r="R96" s="177"/>
      <c r="S96" s="177"/>
      <c r="T96" s="177"/>
    </row>
    <row r="97" customFormat="false" ht="12.75" hidden="false" customHeight="false" outlineLevel="0" collapsed="false">
      <c r="D97" s="177"/>
      <c r="E97" s="177"/>
      <c r="F97" s="177"/>
      <c r="G97" s="177"/>
      <c r="H97" s="177"/>
      <c r="I97" s="177"/>
      <c r="J97" s="177"/>
      <c r="K97" s="236"/>
      <c r="L97" s="236"/>
      <c r="M97" s="236"/>
      <c r="N97" s="177"/>
      <c r="O97" s="177"/>
      <c r="P97" s="177"/>
      <c r="Q97" s="177"/>
      <c r="R97" s="177"/>
      <c r="S97" s="177"/>
      <c r="T97" s="177"/>
    </row>
    <row r="98" customFormat="false" ht="12.75" hidden="false" customHeight="false" outlineLevel="0" collapsed="false">
      <c r="D98" s="177"/>
      <c r="E98" s="177"/>
      <c r="F98" s="177"/>
      <c r="G98" s="177"/>
      <c r="H98" s="177"/>
      <c r="I98" s="177"/>
      <c r="J98" s="177"/>
      <c r="K98" s="236"/>
      <c r="L98" s="236"/>
      <c r="M98" s="236"/>
      <c r="N98" s="177"/>
      <c r="O98" s="177"/>
      <c r="P98" s="177"/>
      <c r="Q98" s="177"/>
      <c r="R98" s="177"/>
      <c r="S98" s="177"/>
      <c r="T98" s="177"/>
    </row>
    <row r="99" customFormat="false" ht="12.75" hidden="false" customHeight="false" outlineLevel="0" collapsed="false">
      <c r="D99" s="177"/>
      <c r="E99" s="177"/>
      <c r="F99" s="177"/>
      <c r="G99" s="177"/>
      <c r="H99" s="177"/>
      <c r="I99" s="177"/>
      <c r="J99" s="177"/>
      <c r="K99" s="236"/>
      <c r="L99" s="236"/>
      <c r="M99" s="236"/>
      <c r="N99" s="177"/>
      <c r="O99" s="177"/>
      <c r="P99" s="177"/>
      <c r="Q99" s="177"/>
      <c r="R99" s="177"/>
      <c r="S99" s="177"/>
      <c r="T99" s="177"/>
    </row>
    <row r="100" customFormat="false" ht="12.75" hidden="false" customHeight="false" outlineLevel="0" collapsed="false">
      <c r="D100" s="177"/>
      <c r="E100" s="177"/>
      <c r="F100" s="177"/>
      <c r="G100" s="177"/>
      <c r="H100" s="177"/>
      <c r="I100" s="177"/>
      <c r="J100" s="177"/>
      <c r="K100" s="236"/>
      <c r="L100" s="236"/>
      <c r="M100" s="236"/>
      <c r="N100" s="177"/>
      <c r="O100" s="177"/>
      <c r="P100" s="177"/>
      <c r="Q100" s="177"/>
      <c r="R100" s="177"/>
      <c r="S100" s="177"/>
      <c r="T100" s="177"/>
    </row>
    <row r="101" customFormat="false" ht="12.75" hidden="false" customHeight="false" outlineLevel="0" collapsed="false">
      <c r="D101" s="177"/>
      <c r="E101" s="177"/>
      <c r="F101" s="177"/>
      <c r="G101" s="177"/>
      <c r="H101" s="177"/>
      <c r="I101" s="177"/>
      <c r="J101" s="177"/>
      <c r="K101" s="236"/>
      <c r="L101" s="236"/>
      <c r="M101" s="236"/>
      <c r="N101" s="177"/>
      <c r="O101" s="177"/>
      <c r="P101" s="177"/>
      <c r="Q101" s="177"/>
      <c r="R101" s="177"/>
      <c r="S101" s="177"/>
      <c r="T101" s="177"/>
    </row>
    <row r="102" customFormat="false" ht="12.75" hidden="false" customHeight="false" outlineLevel="0" collapsed="false">
      <c r="D102" s="177"/>
      <c r="E102" s="177"/>
      <c r="F102" s="177"/>
      <c r="G102" s="177"/>
      <c r="H102" s="177"/>
      <c r="I102" s="177"/>
      <c r="J102" s="177"/>
      <c r="K102" s="236"/>
      <c r="L102" s="236"/>
      <c r="M102" s="236"/>
      <c r="N102" s="177"/>
      <c r="O102" s="177"/>
      <c r="P102" s="177"/>
      <c r="Q102" s="177"/>
      <c r="R102" s="177"/>
      <c r="S102" s="177"/>
      <c r="T102" s="177"/>
    </row>
    <row r="103" customFormat="false" ht="12.75" hidden="false" customHeight="false" outlineLevel="0" collapsed="false">
      <c r="D103" s="177"/>
      <c r="E103" s="177"/>
      <c r="F103" s="177"/>
      <c r="G103" s="177"/>
      <c r="H103" s="177"/>
      <c r="I103" s="177"/>
      <c r="J103" s="177"/>
      <c r="K103" s="236"/>
      <c r="L103" s="236"/>
      <c r="M103" s="236"/>
      <c r="N103" s="177"/>
      <c r="O103" s="177"/>
      <c r="P103" s="177"/>
      <c r="Q103" s="177"/>
      <c r="R103" s="177"/>
      <c r="S103" s="177"/>
      <c r="T103" s="177"/>
    </row>
    <row r="104" customFormat="false" ht="12.75" hidden="false" customHeight="false" outlineLevel="0" collapsed="false">
      <c r="D104" s="177"/>
      <c r="E104" s="177"/>
      <c r="F104" s="177"/>
      <c r="G104" s="177"/>
      <c r="H104" s="177"/>
      <c r="I104" s="177"/>
      <c r="J104" s="177"/>
      <c r="K104" s="236"/>
      <c r="L104" s="236"/>
      <c r="M104" s="236"/>
      <c r="N104" s="177"/>
      <c r="O104" s="177"/>
      <c r="P104" s="177"/>
      <c r="Q104" s="177"/>
      <c r="R104" s="177"/>
      <c r="S104" s="177"/>
      <c r="T104" s="177"/>
    </row>
    <row r="105" customFormat="false" ht="12.75" hidden="false" customHeight="false" outlineLevel="0" collapsed="false">
      <c r="D105" s="177"/>
      <c r="E105" s="177"/>
      <c r="F105" s="177"/>
      <c r="G105" s="177"/>
      <c r="H105" s="177"/>
      <c r="I105" s="177"/>
      <c r="J105" s="177"/>
      <c r="K105" s="236"/>
      <c r="L105" s="236"/>
      <c r="M105" s="236"/>
      <c r="N105" s="177"/>
      <c r="O105" s="177"/>
      <c r="P105" s="177"/>
      <c r="Q105" s="177"/>
      <c r="R105" s="177"/>
      <c r="S105" s="177"/>
      <c r="T105" s="177"/>
    </row>
    <row r="106" customFormat="false" ht="12.75" hidden="false" customHeight="false" outlineLevel="0" collapsed="false">
      <c r="D106" s="177"/>
      <c r="E106" s="177"/>
      <c r="F106" s="177"/>
      <c r="G106" s="177"/>
      <c r="H106" s="177"/>
      <c r="I106" s="177"/>
      <c r="J106" s="177"/>
      <c r="K106" s="236"/>
      <c r="L106" s="236"/>
      <c r="M106" s="236"/>
      <c r="N106" s="177"/>
      <c r="O106" s="177"/>
      <c r="P106" s="177"/>
      <c r="Q106" s="177"/>
      <c r="R106" s="177"/>
      <c r="S106" s="177"/>
      <c r="T106" s="177"/>
    </row>
    <row r="107" customFormat="false" ht="12.75" hidden="false" customHeight="false" outlineLevel="0" collapsed="false">
      <c r="D107" s="177"/>
      <c r="E107" s="177"/>
      <c r="F107" s="177"/>
      <c r="G107" s="177"/>
      <c r="H107" s="177"/>
      <c r="I107" s="177"/>
      <c r="J107" s="177"/>
      <c r="K107" s="236"/>
      <c r="L107" s="236"/>
      <c r="M107" s="236"/>
      <c r="N107" s="177"/>
      <c r="O107" s="177"/>
      <c r="P107" s="177"/>
      <c r="Q107" s="177"/>
      <c r="R107" s="177"/>
      <c r="S107" s="177"/>
      <c r="T107" s="177"/>
    </row>
    <row r="108" customFormat="false" ht="12.75" hidden="false" customHeight="false" outlineLevel="0" collapsed="false">
      <c r="D108" s="177"/>
      <c r="E108" s="177"/>
      <c r="F108" s="177"/>
      <c r="G108" s="177"/>
      <c r="H108" s="177"/>
      <c r="I108" s="177"/>
      <c r="J108" s="177"/>
      <c r="K108" s="236"/>
      <c r="L108" s="236"/>
      <c r="M108" s="236"/>
      <c r="N108" s="177"/>
      <c r="O108" s="177"/>
      <c r="P108" s="177"/>
      <c r="Q108" s="177"/>
      <c r="R108" s="177"/>
      <c r="S108" s="177"/>
      <c r="T108" s="177"/>
    </row>
    <row r="109" customFormat="false" ht="12.75" hidden="false" customHeight="false" outlineLevel="0" collapsed="false">
      <c r="D109" s="177"/>
      <c r="E109" s="177"/>
      <c r="F109" s="177"/>
      <c r="G109" s="177"/>
      <c r="H109" s="177"/>
      <c r="I109" s="177"/>
      <c r="J109" s="177"/>
      <c r="K109" s="236"/>
      <c r="L109" s="236"/>
      <c r="M109" s="236"/>
      <c r="N109" s="177"/>
      <c r="O109" s="177"/>
      <c r="P109" s="177"/>
      <c r="Q109" s="177"/>
      <c r="R109" s="177"/>
      <c r="S109" s="177"/>
      <c r="T109" s="177"/>
    </row>
    <row r="110" customFormat="false" ht="12.75" hidden="false" customHeight="false" outlineLevel="0" collapsed="false">
      <c r="D110" s="177"/>
      <c r="E110" s="177"/>
      <c r="F110" s="177"/>
      <c r="G110" s="177"/>
      <c r="H110" s="177"/>
      <c r="I110" s="177"/>
      <c r="J110" s="177"/>
      <c r="K110" s="236"/>
      <c r="L110" s="236"/>
      <c r="M110" s="236"/>
      <c r="N110" s="177"/>
      <c r="O110" s="177"/>
      <c r="P110" s="177"/>
      <c r="Q110" s="177"/>
      <c r="R110" s="177"/>
      <c r="S110" s="177"/>
      <c r="T110" s="177"/>
    </row>
    <row r="111" customFormat="false" ht="12.75" hidden="false" customHeight="false" outlineLevel="0" collapsed="false">
      <c r="D111" s="177"/>
      <c r="E111" s="177"/>
      <c r="F111" s="177"/>
      <c r="G111" s="177"/>
      <c r="H111" s="177"/>
      <c r="I111" s="177"/>
      <c r="J111" s="177"/>
      <c r="K111" s="236"/>
      <c r="L111" s="236"/>
      <c r="M111" s="236"/>
      <c r="N111" s="177"/>
      <c r="O111" s="177"/>
      <c r="P111" s="177"/>
      <c r="Q111" s="177"/>
      <c r="R111" s="177"/>
      <c r="S111" s="177"/>
      <c r="T111" s="177"/>
    </row>
    <row r="112" customFormat="false" ht="12.75" hidden="false" customHeight="false" outlineLevel="0" collapsed="false">
      <c r="D112" s="177"/>
      <c r="E112" s="177"/>
      <c r="F112" s="177"/>
      <c r="G112" s="177"/>
      <c r="H112" s="177"/>
      <c r="I112" s="177"/>
      <c r="J112" s="177"/>
      <c r="K112" s="177"/>
      <c r="L112" s="177"/>
      <c r="M112" s="177"/>
      <c r="N112" s="177"/>
      <c r="O112" s="177"/>
      <c r="P112" s="177"/>
      <c r="Q112" s="177"/>
      <c r="R112" s="177"/>
      <c r="S112" s="177"/>
      <c r="T112" s="177"/>
    </row>
    <row r="113" customFormat="false" ht="12.75" hidden="false" customHeight="false" outlineLevel="0" collapsed="false">
      <c r="D113" s="177"/>
      <c r="E113" s="177"/>
      <c r="F113" s="177"/>
      <c r="G113" s="177"/>
      <c r="H113" s="177"/>
      <c r="I113" s="177"/>
      <c r="J113" s="177"/>
      <c r="K113" s="177"/>
      <c r="L113" s="177"/>
      <c r="M113" s="177"/>
      <c r="N113" s="177"/>
      <c r="O113" s="177"/>
      <c r="P113" s="177"/>
      <c r="Q113" s="177"/>
      <c r="R113" s="177"/>
      <c r="S113" s="177"/>
      <c r="T113" s="177"/>
    </row>
    <row r="114" customFormat="false" ht="12.75" hidden="false" customHeight="false" outlineLevel="0" collapsed="false">
      <c r="D114" s="177"/>
      <c r="E114" s="177"/>
      <c r="F114" s="177"/>
      <c r="G114" s="177"/>
      <c r="H114" s="177"/>
      <c r="I114" s="177"/>
      <c r="J114" s="177"/>
      <c r="K114" s="177"/>
      <c r="L114" s="177"/>
      <c r="M114" s="177"/>
      <c r="N114" s="177"/>
      <c r="O114" s="177"/>
      <c r="P114" s="177"/>
      <c r="Q114" s="177"/>
      <c r="R114" s="177"/>
      <c r="S114" s="177"/>
      <c r="T114" s="177"/>
    </row>
    <row r="115" customFormat="false" ht="12.75" hidden="false" customHeight="false" outlineLevel="0" collapsed="false">
      <c r="D115" s="177"/>
      <c r="E115" s="177"/>
      <c r="F115" s="177"/>
      <c r="G115" s="177"/>
      <c r="H115" s="177"/>
      <c r="I115" s="177"/>
      <c r="J115" s="177"/>
      <c r="K115" s="177"/>
      <c r="L115" s="177"/>
      <c r="M115" s="177"/>
      <c r="N115" s="177"/>
      <c r="O115" s="177"/>
      <c r="P115" s="177"/>
      <c r="Q115" s="177"/>
      <c r="R115" s="177"/>
      <c r="S115" s="177"/>
      <c r="T115" s="177"/>
    </row>
    <row r="116" customFormat="false" ht="12.75" hidden="false" customHeight="false" outlineLevel="0" collapsed="false">
      <c r="D116" s="177"/>
      <c r="E116" s="177"/>
      <c r="F116" s="177"/>
      <c r="G116" s="177"/>
      <c r="H116" s="177"/>
      <c r="I116" s="177"/>
      <c r="J116" s="177"/>
      <c r="K116" s="177"/>
      <c r="L116" s="177"/>
      <c r="M116" s="177"/>
      <c r="N116" s="177"/>
      <c r="O116" s="177"/>
      <c r="P116" s="177"/>
      <c r="Q116" s="177"/>
      <c r="R116" s="177"/>
      <c r="S116" s="177"/>
      <c r="T116" s="177"/>
    </row>
    <row r="117" customFormat="false" ht="12.75" hidden="false" customHeight="false" outlineLevel="0" collapsed="false">
      <c r="D117" s="177"/>
      <c r="E117" s="177"/>
      <c r="F117" s="177"/>
      <c r="G117" s="177"/>
      <c r="H117" s="177"/>
      <c r="I117" s="177"/>
      <c r="J117" s="177"/>
      <c r="K117" s="177"/>
      <c r="L117" s="177"/>
      <c r="M117" s="177"/>
      <c r="N117" s="177"/>
      <c r="O117" s="177"/>
      <c r="P117" s="177"/>
      <c r="Q117" s="177"/>
      <c r="R117" s="177"/>
      <c r="S117" s="177"/>
      <c r="T117" s="177"/>
    </row>
    <row r="118" customFormat="false" ht="12.75" hidden="false" customHeight="false" outlineLevel="0" collapsed="false">
      <c r="D118" s="177"/>
      <c r="E118" s="177"/>
      <c r="F118" s="177"/>
      <c r="G118" s="177"/>
      <c r="H118" s="177"/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7"/>
    </row>
    <row r="119" customFormat="false" ht="12.75" hidden="false" customHeight="false" outlineLevel="0" collapsed="false">
      <c r="D119" s="177"/>
      <c r="E119" s="177"/>
      <c r="F119" s="177"/>
      <c r="G119" s="177"/>
      <c r="H119" s="177"/>
      <c r="I119" s="177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7"/>
    </row>
    <row r="120" customFormat="false" ht="12.75" hidden="false" customHeight="false" outlineLevel="0" collapsed="false">
      <c r="D120" s="177"/>
      <c r="E120" s="177"/>
      <c r="F120" s="177"/>
      <c r="G120" s="177"/>
      <c r="H120" s="177"/>
      <c r="I120" s="177"/>
      <c r="J120" s="177"/>
      <c r="K120" s="177"/>
      <c r="L120" s="177"/>
      <c r="M120" s="177"/>
      <c r="N120" s="177"/>
      <c r="O120" s="177"/>
      <c r="P120" s="177"/>
      <c r="Q120" s="177"/>
      <c r="R120" s="177"/>
      <c r="S120" s="177"/>
      <c r="T120" s="177"/>
    </row>
    <row r="121" customFormat="false" ht="12.75" hidden="false" customHeight="false" outlineLevel="0" collapsed="false">
      <c r="D121" s="177"/>
      <c r="E121" s="177"/>
      <c r="F121" s="177"/>
      <c r="G121" s="177"/>
      <c r="H121" s="177"/>
      <c r="I121" s="177"/>
      <c r="J121" s="177"/>
      <c r="K121" s="177"/>
      <c r="L121" s="177"/>
      <c r="M121" s="177"/>
      <c r="N121" s="177"/>
      <c r="O121" s="177"/>
      <c r="P121" s="177"/>
      <c r="Q121" s="177"/>
      <c r="R121" s="177"/>
      <c r="S121" s="177"/>
      <c r="T121" s="177"/>
    </row>
    <row r="122" customFormat="false" ht="12.75" hidden="false" customHeight="false" outlineLevel="0" collapsed="false">
      <c r="D122" s="177"/>
      <c r="E122" s="177"/>
      <c r="F122" s="177"/>
      <c r="G122" s="177"/>
      <c r="H122" s="177"/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77"/>
      <c r="T122" s="177"/>
    </row>
    <row r="123" customFormat="false" ht="12.75" hidden="false" customHeight="false" outlineLevel="0" collapsed="false">
      <c r="D123" s="177"/>
      <c r="E123" s="177"/>
      <c r="F123" s="177"/>
      <c r="G123" s="177"/>
      <c r="H123" s="177"/>
      <c r="I123" s="177"/>
      <c r="J123" s="177"/>
      <c r="K123" s="177"/>
      <c r="L123" s="177"/>
      <c r="M123" s="177"/>
      <c r="N123" s="177"/>
      <c r="O123" s="177"/>
      <c r="P123" s="177"/>
      <c r="Q123" s="177"/>
      <c r="R123" s="177"/>
      <c r="S123" s="177"/>
      <c r="T123" s="177"/>
    </row>
    <row r="124" customFormat="false" ht="12.75" hidden="false" customHeight="false" outlineLevel="0" collapsed="false">
      <c r="D124" s="177"/>
      <c r="E124" s="177"/>
      <c r="F124" s="177"/>
      <c r="G124" s="177"/>
      <c r="H124" s="177"/>
      <c r="I124" s="177"/>
      <c r="J124" s="177"/>
      <c r="K124" s="177"/>
      <c r="L124" s="177"/>
      <c r="M124" s="177"/>
      <c r="N124" s="177"/>
      <c r="O124" s="177"/>
      <c r="P124" s="177"/>
      <c r="Q124" s="177"/>
      <c r="R124" s="177"/>
      <c r="S124" s="177"/>
      <c r="T124" s="177"/>
    </row>
    <row r="125" customFormat="false" ht="12.75" hidden="false" customHeight="false" outlineLevel="0" collapsed="false">
      <c r="D125" s="177"/>
      <c r="E125" s="177"/>
      <c r="F125" s="177"/>
      <c r="G125" s="177"/>
      <c r="H125" s="177"/>
      <c r="I125" s="177"/>
      <c r="J125" s="177"/>
      <c r="K125" s="177"/>
      <c r="L125" s="177"/>
      <c r="M125" s="177"/>
      <c r="N125" s="177"/>
      <c r="O125" s="177"/>
      <c r="P125" s="177"/>
      <c r="Q125" s="177"/>
      <c r="R125" s="177"/>
      <c r="S125" s="177"/>
      <c r="T125" s="177"/>
    </row>
    <row r="126" customFormat="false" ht="12.75" hidden="false" customHeight="false" outlineLevel="0" collapsed="false">
      <c r="D126" s="177"/>
      <c r="E126" s="177"/>
      <c r="F126" s="177"/>
      <c r="G126" s="177"/>
      <c r="H126" s="177"/>
      <c r="I126" s="177"/>
      <c r="J126" s="177"/>
      <c r="K126" s="177"/>
      <c r="L126" s="177"/>
      <c r="M126" s="177"/>
      <c r="N126" s="177"/>
      <c r="O126" s="177"/>
      <c r="P126" s="177"/>
      <c r="Q126" s="177"/>
      <c r="R126" s="177"/>
      <c r="S126" s="177"/>
      <c r="T126" s="177"/>
    </row>
    <row r="127" customFormat="false" ht="12.75" hidden="false" customHeight="false" outlineLevel="0" collapsed="false">
      <c r="D127" s="177"/>
      <c r="E127" s="177"/>
      <c r="F127" s="177"/>
      <c r="G127" s="177"/>
      <c r="H127" s="177"/>
      <c r="I127" s="177"/>
      <c r="J127" s="177"/>
      <c r="K127" s="177"/>
      <c r="L127" s="177"/>
      <c r="M127" s="177"/>
      <c r="N127" s="177"/>
      <c r="O127" s="177"/>
      <c r="P127" s="177"/>
      <c r="Q127" s="177"/>
      <c r="R127" s="177"/>
      <c r="S127" s="177"/>
      <c r="T127" s="177"/>
    </row>
    <row r="128" customFormat="false" ht="12.75" hidden="false" customHeight="false" outlineLevel="0" collapsed="false">
      <c r="D128" s="177"/>
      <c r="E128" s="177"/>
      <c r="F128" s="177"/>
      <c r="G128" s="177"/>
      <c r="H128" s="177"/>
      <c r="I128" s="177"/>
      <c r="J128" s="177"/>
      <c r="K128" s="177"/>
      <c r="L128" s="177"/>
      <c r="M128" s="177"/>
      <c r="N128" s="177"/>
      <c r="O128" s="177"/>
      <c r="P128" s="177"/>
      <c r="Q128" s="177"/>
      <c r="R128" s="177"/>
      <c r="S128" s="177"/>
      <c r="T128" s="177"/>
    </row>
    <row r="129" customFormat="false" ht="12.75" hidden="false" customHeight="false" outlineLevel="0" collapsed="false">
      <c r="D129" s="177"/>
      <c r="E129" s="177"/>
      <c r="F129" s="177"/>
      <c r="G129" s="177"/>
      <c r="H129" s="177"/>
      <c r="I129" s="177"/>
      <c r="J129" s="177"/>
      <c r="K129" s="177"/>
      <c r="L129" s="177"/>
      <c r="M129" s="177"/>
      <c r="N129" s="177"/>
      <c r="O129" s="177"/>
      <c r="P129" s="177"/>
      <c r="Q129" s="177"/>
      <c r="R129" s="177"/>
      <c r="S129" s="177"/>
      <c r="T129" s="177"/>
    </row>
    <row r="130" customFormat="false" ht="12.75" hidden="false" customHeight="false" outlineLevel="0" collapsed="false">
      <c r="D130" s="177"/>
      <c r="E130" s="177"/>
      <c r="F130" s="177"/>
      <c r="G130" s="177"/>
      <c r="H130" s="177"/>
      <c r="I130" s="177"/>
      <c r="J130" s="177"/>
      <c r="K130" s="177"/>
      <c r="L130" s="177"/>
      <c r="M130" s="177"/>
      <c r="N130" s="177"/>
      <c r="O130" s="177"/>
      <c r="P130" s="177"/>
      <c r="Q130" s="177"/>
      <c r="R130" s="177"/>
      <c r="S130" s="177"/>
      <c r="T130" s="177"/>
    </row>
    <row r="131" customFormat="false" ht="12.75" hidden="false" customHeight="false" outlineLevel="0" collapsed="false">
      <c r="D131" s="177"/>
      <c r="E131" s="177"/>
      <c r="F131" s="177"/>
      <c r="G131" s="177"/>
      <c r="H131" s="177"/>
      <c r="I131" s="177"/>
      <c r="J131" s="177"/>
      <c r="K131" s="177"/>
      <c r="L131" s="177"/>
      <c r="M131" s="177"/>
      <c r="N131" s="177"/>
      <c r="O131" s="177"/>
      <c r="P131" s="177"/>
      <c r="Q131" s="177"/>
      <c r="R131" s="177"/>
      <c r="S131" s="177"/>
      <c r="T131" s="177"/>
    </row>
    <row r="132" customFormat="false" ht="12.75" hidden="false" customHeight="false" outlineLevel="0" collapsed="false">
      <c r="D132" s="177"/>
      <c r="E132" s="177"/>
      <c r="F132" s="177"/>
      <c r="G132" s="177"/>
      <c r="H132" s="177"/>
      <c r="I132" s="177"/>
      <c r="J132" s="177"/>
      <c r="K132" s="177"/>
      <c r="L132" s="177"/>
      <c r="M132" s="177"/>
      <c r="N132" s="177"/>
      <c r="O132" s="177"/>
      <c r="P132" s="177"/>
      <c r="Q132" s="177"/>
      <c r="R132" s="177"/>
      <c r="S132" s="177"/>
      <c r="T132" s="177"/>
    </row>
    <row r="133" customFormat="false" ht="12.75" hidden="false" customHeight="false" outlineLevel="0" collapsed="false">
      <c r="D133" s="177"/>
      <c r="E133" s="177"/>
      <c r="F133" s="177"/>
      <c r="G133" s="177"/>
      <c r="H133" s="177"/>
      <c r="I133" s="177"/>
      <c r="J133" s="177"/>
      <c r="K133" s="177"/>
      <c r="L133" s="177"/>
      <c r="M133" s="177"/>
      <c r="N133" s="177"/>
      <c r="O133" s="177"/>
      <c r="P133" s="177"/>
      <c r="Q133" s="177"/>
      <c r="R133" s="177"/>
      <c r="S133" s="177"/>
      <c r="T133" s="177"/>
    </row>
    <row r="134" customFormat="false" ht="12.75" hidden="false" customHeight="false" outlineLevel="0" collapsed="false">
      <c r="D134" s="177"/>
      <c r="E134" s="177"/>
      <c r="F134" s="177"/>
      <c r="G134" s="177"/>
      <c r="H134" s="177"/>
      <c r="I134" s="177"/>
      <c r="J134" s="177"/>
      <c r="K134" s="177"/>
      <c r="L134" s="177"/>
      <c r="M134" s="177"/>
      <c r="N134" s="177"/>
      <c r="O134" s="177"/>
      <c r="P134" s="177"/>
      <c r="Q134" s="177"/>
      <c r="R134" s="177"/>
      <c r="S134" s="177"/>
      <c r="T134" s="177"/>
    </row>
    <row r="135" customFormat="false" ht="12.75" hidden="false" customHeight="false" outlineLevel="0" collapsed="false">
      <c r="D135" s="177"/>
      <c r="E135" s="177"/>
      <c r="F135" s="177"/>
      <c r="G135" s="177"/>
      <c r="H135" s="177"/>
      <c r="I135" s="177"/>
      <c r="J135" s="177"/>
      <c r="K135" s="177"/>
      <c r="L135" s="177"/>
      <c r="M135" s="177"/>
      <c r="N135" s="177"/>
      <c r="O135" s="177"/>
      <c r="P135" s="177"/>
      <c r="Q135" s="177"/>
      <c r="R135" s="177"/>
      <c r="S135" s="177"/>
      <c r="T135" s="177"/>
    </row>
    <row r="136" customFormat="false" ht="12.75" hidden="false" customHeight="false" outlineLevel="0" collapsed="false">
      <c r="D136" s="177"/>
      <c r="E136" s="177"/>
      <c r="F136" s="177"/>
      <c r="G136" s="177"/>
      <c r="H136" s="177"/>
      <c r="I136" s="177"/>
      <c r="J136" s="177"/>
      <c r="K136" s="177"/>
      <c r="L136" s="177"/>
      <c r="M136" s="177"/>
      <c r="N136" s="177"/>
      <c r="O136" s="177"/>
      <c r="P136" s="177"/>
      <c r="Q136" s="177"/>
      <c r="R136" s="177"/>
      <c r="S136" s="177"/>
      <c r="T136" s="177"/>
    </row>
    <row r="137" customFormat="false" ht="12.75" hidden="false" customHeight="false" outlineLevel="0" collapsed="false">
      <c r="D137" s="177"/>
      <c r="E137" s="177"/>
      <c r="F137" s="177"/>
      <c r="G137" s="177"/>
      <c r="H137" s="177"/>
      <c r="I137" s="177"/>
      <c r="J137" s="177"/>
      <c r="K137" s="177"/>
      <c r="L137" s="177"/>
      <c r="M137" s="177"/>
      <c r="N137" s="177"/>
      <c r="O137" s="177"/>
      <c r="P137" s="177"/>
      <c r="Q137" s="177"/>
      <c r="R137" s="177"/>
      <c r="S137" s="177"/>
      <c r="T137" s="177"/>
    </row>
    <row r="138" customFormat="false" ht="12.75" hidden="false" customHeight="false" outlineLevel="0" collapsed="false">
      <c r="D138" s="177"/>
      <c r="E138" s="177"/>
      <c r="F138" s="177"/>
      <c r="G138" s="177"/>
      <c r="H138" s="177"/>
      <c r="I138" s="177"/>
      <c r="J138" s="177"/>
      <c r="K138" s="177"/>
      <c r="L138" s="177"/>
      <c r="M138" s="177"/>
      <c r="N138" s="177"/>
      <c r="O138" s="177"/>
      <c r="P138" s="177"/>
      <c r="Q138" s="177"/>
      <c r="R138" s="177"/>
      <c r="S138" s="177"/>
      <c r="T138" s="177"/>
    </row>
    <row r="139" customFormat="false" ht="12.75" hidden="false" customHeight="false" outlineLevel="0" collapsed="false">
      <c r="D139" s="177"/>
      <c r="E139" s="177"/>
      <c r="F139" s="177"/>
      <c r="G139" s="177"/>
      <c r="H139" s="177"/>
      <c r="I139" s="177"/>
      <c r="J139" s="177"/>
      <c r="K139" s="177"/>
      <c r="L139" s="177"/>
      <c r="M139" s="177"/>
      <c r="N139" s="177"/>
      <c r="O139" s="177"/>
      <c r="P139" s="177"/>
      <c r="Q139" s="177"/>
      <c r="R139" s="177"/>
      <c r="S139" s="177"/>
      <c r="T139" s="177"/>
    </row>
    <row r="140" customFormat="false" ht="12.75" hidden="false" customHeight="false" outlineLevel="0" collapsed="false">
      <c r="D140" s="177"/>
      <c r="E140" s="177"/>
      <c r="F140" s="177"/>
      <c r="G140" s="177"/>
      <c r="H140" s="177"/>
      <c r="I140" s="177"/>
      <c r="J140" s="177"/>
      <c r="K140" s="177"/>
      <c r="L140" s="177"/>
      <c r="M140" s="177"/>
      <c r="N140" s="177"/>
      <c r="O140" s="177"/>
      <c r="P140" s="177"/>
      <c r="Q140" s="177"/>
      <c r="R140" s="177"/>
      <c r="S140" s="177"/>
      <c r="T140" s="177"/>
    </row>
    <row r="141" customFormat="false" ht="12.75" hidden="false" customHeight="false" outlineLevel="0" collapsed="false">
      <c r="D141" s="177"/>
      <c r="E141" s="177"/>
      <c r="F141" s="177"/>
      <c r="G141" s="177"/>
      <c r="H141" s="177"/>
      <c r="I141" s="177"/>
      <c r="J141" s="177"/>
      <c r="K141" s="177"/>
      <c r="L141" s="177"/>
      <c r="M141" s="177"/>
      <c r="N141" s="177"/>
      <c r="O141" s="177"/>
      <c r="P141" s="177"/>
      <c r="Q141" s="177"/>
      <c r="R141" s="177"/>
      <c r="S141" s="177"/>
      <c r="T141" s="177"/>
    </row>
    <row r="142" customFormat="false" ht="12.75" hidden="false" customHeight="false" outlineLevel="0" collapsed="false">
      <c r="D142" s="177"/>
      <c r="E142" s="177"/>
      <c r="F142" s="177"/>
      <c r="G142" s="177"/>
      <c r="H142" s="177"/>
      <c r="I142" s="177"/>
      <c r="J142" s="177"/>
      <c r="K142" s="177"/>
      <c r="L142" s="177"/>
      <c r="M142" s="177"/>
      <c r="N142" s="177"/>
      <c r="O142" s="177"/>
      <c r="P142" s="177"/>
      <c r="Q142" s="177"/>
      <c r="R142" s="177"/>
      <c r="S142" s="177"/>
      <c r="T142" s="177"/>
    </row>
    <row r="143" customFormat="false" ht="12.75" hidden="false" customHeight="false" outlineLevel="0" collapsed="false">
      <c r="D143" s="177"/>
      <c r="E143" s="177"/>
      <c r="F143" s="177"/>
      <c r="G143" s="177"/>
      <c r="H143" s="177"/>
      <c r="I143" s="177"/>
      <c r="J143" s="177"/>
      <c r="K143" s="177"/>
      <c r="L143" s="177"/>
      <c r="M143" s="177"/>
      <c r="N143" s="177"/>
      <c r="O143" s="177"/>
      <c r="P143" s="177"/>
      <c r="Q143" s="177"/>
      <c r="R143" s="177"/>
      <c r="S143" s="177"/>
      <c r="T143" s="177"/>
    </row>
    <row r="144" customFormat="false" ht="12.75" hidden="false" customHeight="false" outlineLevel="0" collapsed="false">
      <c r="D144" s="177"/>
      <c r="E144" s="177"/>
      <c r="F144" s="177"/>
      <c r="G144" s="177"/>
      <c r="H144" s="177"/>
      <c r="I144" s="177"/>
      <c r="J144" s="177"/>
      <c r="K144" s="177"/>
      <c r="L144" s="177"/>
      <c r="M144" s="177"/>
      <c r="N144" s="177"/>
      <c r="O144" s="177"/>
      <c r="P144" s="177"/>
      <c r="Q144" s="177"/>
      <c r="R144" s="177"/>
      <c r="S144" s="177"/>
      <c r="T144" s="177"/>
    </row>
    <row r="145" customFormat="false" ht="12.75" hidden="false" customHeight="false" outlineLevel="0" collapsed="false">
      <c r="D145" s="177"/>
      <c r="E145" s="177"/>
      <c r="F145" s="177"/>
      <c r="G145" s="177"/>
      <c r="H145" s="177"/>
      <c r="I145" s="177"/>
      <c r="J145" s="177"/>
      <c r="K145" s="177"/>
      <c r="L145" s="177"/>
      <c r="M145" s="177"/>
      <c r="N145" s="177"/>
      <c r="O145" s="177"/>
      <c r="P145" s="177"/>
      <c r="Q145" s="177"/>
      <c r="R145" s="177"/>
      <c r="S145" s="177"/>
      <c r="T145" s="177"/>
    </row>
    <row r="146" customFormat="false" ht="12.75" hidden="false" customHeight="false" outlineLevel="0" collapsed="false">
      <c r="D146" s="177"/>
      <c r="E146" s="177"/>
      <c r="F146" s="177"/>
      <c r="G146" s="177"/>
      <c r="H146" s="177"/>
      <c r="I146" s="177"/>
      <c r="J146" s="177"/>
      <c r="K146" s="177"/>
      <c r="L146" s="177"/>
      <c r="M146" s="177"/>
      <c r="N146" s="177"/>
      <c r="O146" s="177"/>
      <c r="P146" s="177"/>
      <c r="Q146" s="177"/>
      <c r="R146" s="177"/>
      <c r="S146" s="177"/>
      <c r="T146" s="177"/>
    </row>
    <row r="147" customFormat="false" ht="12.75" hidden="false" customHeight="false" outlineLevel="0" collapsed="false">
      <c r="D147" s="177"/>
      <c r="E147" s="177"/>
      <c r="F147" s="177"/>
      <c r="G147" s="177"/>
      <c r="H147" s="177"/>
      <c r="I147" s="177"/>
      <c r="J147" s="177"/>
      <c r="K147" s="177"/>
      <c r="L147" s="177"/>
      <c r="M147" s="177"/>
      <c r="N147" s="177"/>
      <c r="O147" s="177"/>
      <c r="P147" s="177"/>
      <c r="Q147" s="177"/>
      <c r="R147" s="177"/>
      <c r="S147" s="177"/>
      <c r="T147" s="177"/>
    </row>
    <row r="148" customFormat="false" ht="12.75" hidden="false" customHeight="false" outlineLevel="0" collapsed="false">
      <c r="D148" s="177"/>
      <c r="E148" s="177"/>
      <c r="F148" s="177"/>
      <c r="G148" s="177"/>
      <c r="H148" s="177"/>
      <c r="I148" s="177"/>
      <c r="J148" s="177"/>
      <c r="K148" s="177"/>
      <c r="L148" s="177"/>
      <c r="M148" s="177"/>
      <c r="N148" s="177"/>
      <c r="O148" s="177"/>
      <c r="P148" s="177"/>
      <c r="Q148" s="177"/>
      <c r="R148" s="177"/>
      <c r="S148" s="177"/>
      <c r="T148" s="177"/>
    </row>
    <row r="149" customFormat="false" ht="12.75" hidden="false" customHeight="false" outlineLevel="0" collapsed="false">
      <c r="D149" s="177"/>
      <c r="E149" s="177"/>
      <c r="F149" s="177"/>
      <c r="G149" s="177"/>
      <c r="H149" s="177"/>
      <c r="I149" s="177"/>
      <c r="J149" s="177"/>
      <c r="K149" s="177"/>
      <c r="L149" s="177"/>
      <c r="M149" s="177"/>
      <c r="N149" s="177"/>
      <c r="O149" s="177"/>
      <c r="P149" s="177"/>
      <c r="Q149" s="177"/>
      <c r="R149" s="177"/>
      <c r="S149" s="177"/>
      <c r="T149" s="177"/>
    </row>
    <row r="150" customFormat="false" ht="12.75" hidden="false" customHeight="false" outlineLevel="0" collapsed="false">
      <c r="D150" s="177"/>
      <c r="E150" s="177"/>
      <c r="F150" s="177"/>
      <c r="G150" s="177"/>
      <c r="H150" s="177"/>
      <c r="I150" s="177"/>
      <c r="J150" s="177"/>
      <c r="K150" s="177"/>
      <c r="L150" s="177"/>
      <c r="M150" s="177"/>
      <c r="N150" s="177"/>
      <c r="O150" s="177"/>
      <c r="P150" s="177"/>
      <c r="Q150" s="177"/>
      <c r="R150" s="177"/>
      <c r="S150" s="177"/>
      <c r="T150" s="177"/>
    </row>
    <row r="151" customFormat="false" ht="12.75" hidden="false" customHeight="false" outlineLevel="0" collapsed="false">
      <c r="D151" s="177"/>
      <c r="E151" s="177"/>
      <c r="F151" s="177"/>
      <c r="G151" s="177"/>
      <c r="H151" s="177"/>
      <c r="I151" s="177"/>
      <c r="J151" s="177"/>
      <c r="K151" s="177"/>
      <c r="L151" s="177"/>
      <c r="M151" s="177"/>
      <c r="N151" s="177"/>
      <c r="O151" s="177"/>
      <c r="P151" s="177"/>
      <c r="Q151" s="177"/>
      <c r="R151" s="177"/>
      <c r="S151" s="177"/>
      <c r="T151" s="177"/>
    </row>
    <row r="152" customFormat="false" ht="12.75" hidden="false" customHeight="false" outlineLevel="0" collapsed="false">
      <c r="D152" s="177"/>
      <c r="E152" s="177"/>
      <c r="F152" s="177"/>
      <c r="G152" s="177"/>
      <c r="H152" s="177"/>
      <c r="I152" s="177"/>
      <c r="J152" s="177"/>
      <c r="K152" s="177"/>
      <c r="L152" s="177"/>
      <c r="M152" s="177"/>
      <c r="N152" s="177"/>
      <c r="O152" s="177"/>
      <c r="P152" s="177"/>
      <c r="Q152" s="177"/>
      <c r="R152" s="177"/>
      <c r="S152" s="177"/>
      <c r="T152" s="177"/>
    </row>
    <row r="153" customFormat="false" ht="12.75" hidden="false" customHeight="false" outlineLevel="0" collapsed="false">
      <c r="D153" s="177"/>
      <c r="E153" s="177"/>
      <c r="F153" s="177"/>
      <c r="G153" s="177"/>
      <c r="H153" s="177"/>
      <c r="I153" s="177"/>
      <c r="J153" s="177"/>
      <c r="K153" s="177"/>
      <c r="L153" s="177"/>
      <c r="M153" s="177"/>
      <c r="N153" s="177"/>
      <c r="O153" s="177"/>
      <c r="P153" s="177"/>
      <c r="Q153" s="177"/>
      <c r="R153" s="177"/>
      <c r="S153" s="177"/>
      <c r="T153" s="177"/>
    </row>
    <row r="154" customFormat="false" ht="12.75" hidden="false" customHeight="false" outlineLevel="0" collapsed="false">
      <c r="D154" s="177"/>
      <c r="E154" s="177"/>
      <c r="F154" s="177"/>
      <c r="G154" s="177"/>
      <c r="H154" s="177"/>
      <c r="I154" s="177"/>
      <c r="J154" s="177"/>
      <c r="K154" s="177"/>
      <c r="L154" s="177"/>
      <c r="M154" s="177"/>
      <c r="N154" s="177"/>
      <c r="O154" s="177"/>
      <c r="P154" s="177"/>
      <c r="Q154" s="177"/>
      <c r="R154" s="177"/>
      <c r="S154" s="177"/>
      <c r="T154" s="177"/>
    </row>
    <row r="155" customFormat="false" ht="12.75" hidden="false" customHeight="false" outlineLevel="0" collapsed="false">
      <c r="D155" s="177"/>
      <c r="E155" s="177"/>
      <c r="F155" s="177"/>
      <c r="G155" s="177"/>
      <c r="H155" s="177"/>
      <c r="I155" s="177"/>
      <c r="J155" s="177"/>
      <c r="K155" s="177"/>
      <c r="L155" s="177"/>
      <c r="M155" s="177"/>
      <c r="N155" s="177"/>
      <c r="O155" s="177"/>
      <c r="P155" s="177"/>
      <c r="Q155" s="177"/>
      <c r="R155" s="177"/>
      <c r="S155" s="177"/>
      <c r="T155" s="177"/>
    </row>
    <row r="156" customFormat="false" ht="12.75" hidden="false" customHeight="false" outlineLevel="0" collapsed="false">
      <c r="D156" s="177"/>
      <c r="E156" s="177"/>
      <c r="F156" s="177"/>
      <c r="G156" s="177"/>
      <c r="H156" s="177"/>
      <c r="I156" s="177"/>
      <c r="J156" s="177"/>
      <c r="K156" s="177"/>
      <c r="L156" s="177"/>
      <c r="M156" s="177"/>
      <c r="N156" s="177"/>
      <c r="O156" s="177"/>
      <c r="P156" s="177"/>
      <c r="Q156" s="177"/>
      <c r="R156" s="177"/>
      <c r="S156" s="177"/>
      <c r="T156" s="177"/>
    </row>
    <row r="157" customFormat="false" ht="12.75" hidden="false" customHeight="false" outlineLevel="0" collapsed="false">
      <c r="D157" s="177"/>
      <c r="E157" s="177"/>
      <c r="F157" s="177"/>
      <c r="G157" s="177"/>
      <c r="H157" s="177"/>
      <c r="I157" s="177"/>
      <c r="J157" s="177"/>
      <c r="K157" s="177"/>
      <c r="L157" s="177"/>
      <c r="M157" s="177"/>
      <c r="N157" s="177"/>
      <c r="O157" s="177"/>
      <c r="P157" s="177"/>
      <c r="Q157" s="177"/>
      <c r="R157" s="177"/>
      <c r="S157" s="177"/>
      <c r="T157" s="177"/>
    </row>
    <row r="158" customFormat="false" ht="12.75" hidden="false" customHeight="false" outlineLevel="0" collapsed="false">
      <c r="D158" s="177"/>
      <c r="E158" s="177"/>
      <c r="F158" s="177"/>
      <c r="G158" s="177"/>
      <c r="H158" s="177"/>
      <c r="I158" s="177"/>
      <c r="J158" s="177"/>
      <c r="K158" s="177"/>
      <c r="L158" s="177"/>
      <c r="M158" s="177"/>
      <c r="N158" s="177"/>
      <c r="O158" s="177"/>
      <c r="P158" s="177"/>
      <c r="Q158" s="177"/>
      <c r="R158" s="177"/>
      <c r="S158" s="177"/>
      <c r="T158" s="177"/>
    </row>
    <row r="159" customFormat="false" ht="12.75" hidden="false" customHeight="false" outlineLevel="0" collapsed="false">
      <c r="D159" s="177"/>
      <c r="E159" s="177"/>
      <c r="F159" s="177"/>
      <c r="G159" s="177"/>
      <c r="H159" s="177"/>
      <c r="I159" s="177"/>
      <c r="J159" s="177"/>
      <c r="K159" s="177"/>
      <c r="L159" s="177"/>
      <c r="M159" s="177"/>
      <c r="N159" s="177"/>
      <c r="O159" s="177"/>
      <c r="P159" s="177"/>
      <c r="Q159" s="177"/>
      <c r="R159" s="177"/>
      <c r="S159" s="177"/>
      <c r="T159" s="177"/>
    </row>
    <row r="160" customFormat="false" ht="12.75" hidden="false" customHeight="false" outlineLevel="0" collapsed="false">
      <c r="D160" s="177"/>
      <c r="E160" s="177"/>
      <c r="F160" s="177"/>
      <c r="G160" s="177"/>
      <c r="H160" s="177"/>
      <c r="I160" s="177"/>
      <c r="J160" s="177"/>
      <c r="K160" s="177"/>
      <c r="L160" s="177"/>
      <c r="M160" s="177"/>
      <c r="N160" s="177"/>
      <c r="O160" s="177"/>
      <c r="P160" s="177"/>
      <c r="Q160" s="177"/>
      <c r="R160" s="177"/>
      <c r="S160" s="177"/>
      <c r="T160" s="177"/>
    </row>
    <row r="161" customFormat="false" ht="12.75" hidden="false" customHeight="false" outlineLevel="0" collapsed="false">
      <c r="D161" s="177"/>
      <c r="E161" s="177"/>
      <c r="F161" s="177"/>
      <c r="G161" s="177"/>
      <c r="H161" s="177"/>
      <c r="I161" s="177"/>
      <c r="J161" s="177"/>
      <c r="K161" s="177"/>
      <c r="L161" s="177"/>
      <c r="M161" s="177"/>
      <c r="N161" s="177"/>
      <c r="O161" s="177"/>
      <c r="P161" s="177"/>
      <c r="Q161" s="177"/>
      <c r="R161" s="177"/>
      <c r="S161" s="177"/>
      <c r="T161" s="177"/>
    </row>
    <row r="162" customFormat="false" ht="12.75" hidden="false" customHeight="false" outlineLevel="0" collapsed="false">
      <c r="D162" s="177"/>
      <c r="E162" s="177"/>
      <c r="F162" s="177"/>
      <c r="G162" s="177"/>
      <c r="H162" s="177"/>
      <c r="I162" s="177"/>
      <c r="J162" s="177"/>
      <c r="K162" s="177"/>
      <c r="L162" s="177"/>
      <c r="M162" s="177"/>
      <c r="N162" s="177"/>
      <c r="O162" s="177"/>
      <c r="P162" s="177"/>
      <c r="Q162" s="177"/>
      <c r="R162" s="177"/>
      <c r="S162" s="177"/>
      <c r="T162" s="177"/>
    </row>
    <row r="163" customFormat="false" ht="12.75" hidden="false" customHeight="false" outlineLevel="0" collapsed="false">
      <c r="D163" s="177"/>
      <c r="E163" s="177"/>
      <c r="F163" s="177"/>
      <c r="G163" s="177"/>
      <c r="H163" s="177"/>
      <c r="I163" s="177"/>
      <c r="J163" s="177"/>
      <c r="K163" s="177"/>
      <c r="L163" s="177"/>
      <c r="M163" s="177"/>
      <c r="N163" s="177"/>
      <c r="O163" s="177"/>
      <c r="P163" s="177"/>
      <c r="Q163" s="177"/>
      <c r="R163" s="177"/>
      <c r="S163" s="177"/>
      <c r="T163" s="177"/>
    </row>
    <row r="164" customFormat="false" ht="12.75" hidden="false" customHeight="false" outlineLevel="0" collapsed="false">
      <c r="D164" s="177"/>
      <c r="E164" s="177"/>
      <c r="F164" s="177"/>
      <c r="G164" s="177"/>
      <c r="H164" s="177"/>
      <c r="I164" s="177"/>
      <c r="J164" s="177"/>
      <c r="K164" s="177"/>
      <c r="L164" s="177"/>
      <c r="M164" s="177"/>
      <c r="N164" s="177"/>
      <c r="O164" s="177"/>
      <c r="P164" s="177"/>
      <c r="Q164" s="177"/>
      <c r="R164" s="177"/>
      <c r="S164" s="177"/>
      <c r="T164" s="177"/>
    </row>
    <row r="165" customFormat="false" ht="12.75" hidden="false" customHeight="false" outlineLevel="0" collapsed="false">
      <c r="D165" s="177"/>
      <c r="E165" s="177"/>
      <c r="F165" s="177"/>
      <c r="G165" s="177"/>
      <c r="H165" s="177"/>
      <c r="I165" s="177"/>
      <c r="J165" s="177"/>
      <c r="K165" s="177"/>
      <c r="L165" s="177"/>
      <c r="M165" s="177"/>
      <c r="N165" s="177"/>
      <c r="O165" s="177"/>
      <c r="P165" s="177"/>
      <c r="Q165" s="177"/>
      <c r="R165" s="177"/>
      <c r="S165" s="177"/>
      <c r="T165" s="177"/>
    </row>
    <row r="166" customFormat="false" ht="12.75" hidden="false" customHeight="false" outlineLevel="0" collapsed="false">
      <c r="D166" s="177"/>
      <c r="E166" s="177"/>
      <c r="F166" s="177"/>
      <c r="G166" s="177"/>
      <c r="H166" s="177"/>
      <c r="I166" s="177"/>
      <c r="J166" s="177"/>
      <c r="K166" s="177"/>
      <c r="L166" s="177"/>
      <c r="M166" s="177"/>
      <c r="N166" s="177"/>
      <c r="O166" s="177"/>
      <c r="P166" s="177"/>
      <c r="Q166" s="177"/>
      <c r="R166" s="177"/>
      <c r="S166" s="177"/>
      <c r="T166" s="177"/>
    </row>
    <row r="167" customFormat="false" ht="12.75" hidden="false" customHeight="false" outlineLevel="0" collapsed="false">
      <c r="D167" s="177"/>
      <c r="E167" s="177"/>
      <c r="F167" s="177"/>
      <c r="G167" s="177"/>
      <c r="H167" s="177"/>
      <c r="I167" s="177"/>
      <c r="J167" s="177"/>
      <c r="K167" s="177"/>
      <c r="L167" s="177"/>
      <c r="M167" s="177"/>
      <c r="N167" s="177"/>
      <c r="O167" s="177"/>
      <c r="P167" s="177"/>
      <c r="Q167" s="177"/>
      <c r="R167" s="177"/>
      <c r="S167" s="177"/>
      <c r="T167" s="177"/>
    </row>
    <row r="168" customFormat="false" ht="12.75" hidden="false" customHeight="false" outlineLevel="0" collapsed="false">
      <c r="D168" s="177"/>
      <c r="E168" s="177"/>
      <c r="F168" s="177"/>
      <c r="G168" s="177"/>
      <c r="H168" s="177"/>
      <c r="I168" s="177"/>
      <c r="J168" s="177"/>
      <c r="K168" s="177"/>
      <c r="L168" s="177"/>
      <c r="M168" s="177"/>
      <c r="N168" s="177"/>
      <c r="O168" s="177"/>
      <c r="P168" s="177"/>
      <c r="Q168" s="177"/>
      <c r="R168" s="177"/>
      <c r="S168" s="177"/>
      <c r="T168" s="177"/>
    </row>
    <row r="169" customFormat="false" ht="12.75" hidden="false" customHeight="false" outlineLevel="0" collapsed="false">
      <c r="D169" s="177"/>
      <c r="E169" s="177"/>
      <c r="F169" s="177"/>
      <c r="G169" s="177"/>
      <c r="H169" s="177"/>
      <c r="I169" s="177"/>
      <c r="J169" s="177"/>
      <c r="K169" s="177"/>
      <c r="L169" s="177"/>
      <c r="M169" s="177"/>
      <c r="N169" s="177"/>
      <c r="O169" s="177"/>
      <c r="P169" s="177"/>
      <c r="Q169" s="177"/>
      <c r="R169" s="177"/>
      <c r="S169" s="177"/>
      <c r="T169" s="177"/>
    </row>
    <row r="170" customFormat="false" ht="12.75" hidden="false" customHeight="false" outlineLevel="0" collapsed="false">
      <c r="D170" s="177"/>
      <c r="E170" s="177"/>
      <c r="F170" s="177"/>
      <c r="G170" s="177"/>
      <c r="H170" s="177"/>
      <c r="I170" s="177"/>
      <c r="J170" s="177"/>
      <c r="K170" s="177"/>
      <c r="L170" s="177"/>
      <c r="M170" s="177"/>
      <c r="N170" s="177"/>
      <c r="O170" s="177"/>
      <c r="P170" s="177"/>
      <c r="Q170" s="177"/>
      <c r="R170" s="177"/>
      <c r="S170" s="177"/>
      <c r="T170" s="177"/>
    </row>
    <row r="171" customFormat="false" ht="12.75" hidden="false" customHeight="false" outlineLevel="0" collapsed="false">
      <c r="D171" s="177"/>
      <c r="E171" s="177"/>
      <c r="F171" s="177"/>
      <c r="G171" s="177"/>
      <c r="H171" s="177"/>
      <c r="I171" s="177"/>
      <c r="J171" s="177"/>
      <c r="K171" s="177"/>
      <c r="L171" s="177"/>
      <c r="M171" s="177"/>
      <c r="N171" s="177"/>
      <c r="O171" s="177"/>
      <c r="P171" s="177"/>
      <c r="Q171" s="177"/>
      <c r="R171" s="177"/>
      <c r="S171" s="177"/>
      <c r="T171" s="177"/>
    </row>
    <row r="172" customFormat="false" ht="12.75" hidden="false" customHeight="false" outlineLevel="0" collapsed="false">
      <c r="D172" s="177"/>
      <c r="E172" s="177"/>
      <c r="F172" s="177"/>
      <c r="G172" s="177"/>
      <c r="H172" s="177"/>
      <c r="I172" s="177"/>
      <c r="J172" s="177"/>
      <c r="K172" s="177"/>
      <c r="L172" s="177"/>
      <c r="M172" s="177"/>
      <c r="N172" s="177"/>
      <c r="O172" s="177"/>
      <c r="P172" s="177"/>
      <c r="Q172" s="177"/>
      <c r="R172" s="177"/>
      <c r="S172" s="177"/>
      <c r="T172" s="177"/>
    </row>
    <row r="173" customFormat="false" ht="12.75" hidden="false" customHeight="false" outlineLevel="0" collapsed="false">
      <c r="D173" s="177"/>
      <c r="E173" s="177"/>
      <c r="F173" s="177"/>
      <c r="G173" s="177"/>
      <c r="H173" s="177"/>
      <c r="I173" s="177"/>
      <c r="J173" s="177"/>
      <c r="K173" s="177"/>
      <c r="L173" s="177"/>
      <c r="M173" s="177"/>
      <c r="N173" s="177"/>
      <c r="O173" s="177"/>
      <c r="P173" s="177"/>
      <c r="Q173" s="177"/>
      <c r="R173" s="177"/>
      <c r="S173" s="177"/>
      <c r="T173" s="177"/>
    </row>
    <row r="174" customFormat="false" ht="12.75" hidden="false" customHeight="false" outlineLevel="0" collapsed="false">
      <c r="D174" s="177"/>
      <c r="E174" s="177"/>
      <c r="F174" s="177"/>
      <c r="G174" s="177"/>
      <c r="H174" s="177"/>
      <c r="I174" s="177"/>
      <c r="J174" s="177"/>
      <c r="K174" s="177"/>
      <c r="L174" s="177"/>
      <c r="M174" s="177"/>
      <c r="N174" s="177"/>
      <c r="O174" s="177"/>
      <c r="P174" s="177"/>
      <c r="Q174" s="177"/>
      <c r="R174" s="177"/>
      <c r="S174" s="177"/>
      <c r="T174" s="177"/>
    </row>
    <row r="175" customFormat="false" ht="12.75" hidden="false" customHeight="false" outlineLevel="0" collapsed="false">
      <c r="D175" s="177"/>
      <c r="E175" s="177"/>
      <c r="F175" s="177"/>
      <c r="G175" s="177"/>
      <c r="H175" s="177"/>
      <c r="I175" s="177"/>
      <c r="J175" s="177"/>
      <c r="K175" s="177"/>
      <c r="L175" s="177"/>
      <c r="M175" s="177"/>
      <c r="N175" s="177"/>
      <c r="O175" s="177"/>
      <c r="P175" s="177"/>
      <c r="Q175" s="177"/>
      <c r="R175" s="177"/>
      <c r="S175" s="177"/>
      <c r="T175" s="177"/>
    </row>
    <row r="176" customFormat="false" ht="12.75" hidden="false" customHeight="false" outlineLevel="0" collapsed="false">
      <c r="D176" s="177"/>
      <c r="E176" s="177"/>
      <c r="F176" s="177"/>
      <c r="G176" s="177"/>
      <c r="H176" s="177"/>
      <c r="I176" s="177"/>
      <c r="J176" s="177"/>
      <c r="K176" s="177"/>
      <c r="L176" s="177"/>
      <c r="M176" s="177"/>
      <c r="N176" s="177"/>
      <c r="O176" s="177"/>
      <c r="P176" s="177"/>
      <c r="Q176" s="177"/>
      <c r="R176" s="177"/>
      <c r="S176" s="177"/>
      <c r="T176" s="177"/>
    </row>
    <row r="177" customFormat="false" ht="12.75" hidden="false" customHeight="false" outlineLevel="0" collapsed="false">
      <c r="D177" s="177"/>
      <c r="E177" s="177"/>
      <c r="F177" s="177"/>
      <c r="G177" s="177"/>
      <c r="H177" s="177"/>
      <c r="I177" s="177"/>
      <c r="J177" s="177"/>
      <c r="K177" s="177"/>
      <c r="L177" s="177"/>
      <c r="M177" s="177"/>
      <c r="N177" s="177"/>
      <c r="O177" s="177"/>
      <c r="P177" s="177"/>
      <c r="Q177" s="177"/>
      <c r="R177" s="177"/>
      <c r="S177" s="177"/>
      <c r="T177" s="177"/>
    </row>
    <row r="178" customFormat="false" ht="12.75" hidden="false" customHeight="false" outlineLevel="0" collapsed="false">
      <c r="D178" s="177"/>
      <c r="E178" s="177"/>
      <c r="F178" s="177"/>
      <c r="G178" s="177"/>
      <c r="H178" s="177"/>
      <c r="I178" s="177"/>
      <c r="J178" s="177"/>
      <c r="K178" s="177"/>
      <c r="L178" s="177"/>
      <c r="M178" s="177"/>
      <c r="N178" s="177"/>
      <c r="O178" s="177"/>
      <c r="P178" s="177"/>
      <c r="Q178" s="177"/>
      <c r="R178" s="177"/>
      <c r="S178" s="177"/>
      <c r="T178" s="177"/>
    </row>
    <row r="179" customFormat="false" ht="12.75" hidden="false" customHeight="false" outlineLevel="0" collapsed="false">
      <c r="D179" s="177"/>
      <c r="E179" s="177"/>
      <c r="F179" s="177"/>
      <c r="G179" s="177"/>
      <c r="H179" s="177"/>
      <c r="I179" s="177"/>
      <c r="J179" s="177"/>
      <c r="K179" s="177"/>
      <c r="L179" s="177"/>
      <c r="M179" s="177"/>
      <c r="N179" s="177"/>
      <c r="O179" s="177"/>
      <c r="P179" s="177"/>
      <c r="Q179" s="177"/>
      <c r="R179" s="177"/>
      <c r="S179" s="177"/>
      <c r="T179" s="177"/>
    </row>
    <row r="180" customFormat="false" ht="12.75" hidden="false" customHeight="false" outlineLevel="0" collapsed="false">
      <c r="D180" s="177"/>
      <c r="E180" s="177"/>
      <c r="F180" s="177"/>
      <c r="G180" s="177"/>
      <c r="H180" s="177"/>
      <c r="I180" s="177"/>
      <c r="J180" s="177"/>
      <c r="K180" s="177"/>
      <c r="L180" s="177"/>
      <c r="M180" s="177"/>
      <c r="N180" s="177"/>
      <c r="O180" s="177"/>
      <c r="P180" s="177"/>
      <c r="Q180" s="177"/>
      <c r="R180" s="177"/>
      <c r="S180" s="177"/>
      <c r="T180" s="177"/>
    </row>
    <row r="181" customFormat="false" ht="12.75" hidden="false" customHeight="false" outlineLevel="0" collapsed="false">
      <c r="D181" s="177"/>
      <c r="E181" s="177"/>
      <c r="F181" s="177"/>
      <c r="G181" s="177"/>
      <c r="H181" s="177"/>
      <c r="I181" s="177"/>
      <c r="J181" s="177"/>
      <c r="K181" s="177"/>
      <c r="L181" s="177"/>
      <c r="M181" s="177"/>
      <c r="N181" s="177"/>
      <c r="O181" s="177"/>
      <c r="P181" s="177"/>
      <c r="Q181" s="177"/>
      <c r="R181" s="177"/>
      <c r="S181" s="177"/>
      <c r="T181" s="177"/>
    </row>
    <row r="182" customFormat="false" ht="12.75" hidden="false" customHeight="false" outlineLevel="0" collapsed="false">
      <c r="D182" s="177"/>
      <c r="E182" s="177"/>
      <c r="F182" s="177"/>
      <c r="G182" s="177"/>
      <c r="H182" s="177"/>
      <c r="I182" s="177"/>
      <c r="J182" s="177"/>
      <c r="K182" s="177"/>
      <c r="L182" s="177"/>
      <c r="M182" s="177"/>
      <c r="N182" s="177"/>
      <c r="O182" s="177"/>
      <c r="P182" s="177"/>
      <c r="Q182" s="177"/>
      <c r="R182" s="177"/>
      <c r="S182" s="177"/>
      <c r="T182" s="177"/>
    </row>
    <row r="183" customFormat="false" ht="12.75" hidden="false" customHeight="false" outlineLevel="0" collapsed="false">
      <c r="D183" s="177"/>
      <c r="E183" s="177"/>
      <c r="F183" s="177"/>
      <c r="G183" s="177"/>
      <c r="H183" s="177"/>
      <c r="I183" s="177"/>
      <c r="J183" s="177"/>
      <c r="K183" s="177"/>
      <c r="L183" s="177"/>
      <c r="M183" s="177"/>
      <c r="N183" s="177"/>
      <c r="O183" s="177"/>
      <c r="P183" s="177"/>
      <c r="Q183" s="177"/>
      <c r="R183" s="177"/>
      <c r="S183" s="177"/>
      <c r="T183" s="177"/>
    </row>
    <row r="184" customFormat="false" ht="12.75" hidden="false" customHeight="false" outlineLevel="0" collapsed="false">
      <c r="D184" s="177"/>
      <c r="E184" s="177"/>
      <c r="F184" s="177"/>
      <c r="G184" s="177"/>
      <c r="H184" s="177"/>
      <c r="I184" s="177"/>
      <c r="J184" s="177"/>
      <c r="K184" s="177"/>
      <c r="L184" s="177"/>
      <c r="M184" s="177"/>
      <c r="N184" s="177"/>
      <c r="O184" s="177"/>
      <c r="P184" s="177"/>
      <c r="Q184" s="177"/>
      <c r="R184" s="177"/>
      <c r="S184" s="177"/>
      <c r="T184" s="177"/>
    </row>
    <row r="185" customFormat="false" ht="12.75" hidden="false" customHeight="false" outlineLevel="0" collapsed="false">
      <c r="D185" s="177"/>
      <c r="E185" s="177"/>
      <c r="F185" s="177"/>
      <c r="G185" s="177"/>
      <c r="H185" s="177"/>
      <c r="I185" s="177"/>
      <c r="J185" s="177"/>
      <c r="K185" s="177"/>
      <c r="L185" s="177"/>
      <c r="M185" s="177"/>
      <c r="N185" s="177"/>
      <c r="O185" s="177"/>
      <c r="P185" s="177"/>
      <c r="Q185" s="177"/>
      <c r="R185" s="177"/>
      <c r="S185" s="177"/>
      <c r="T185" s="177"/>
    </row>
    <row r="186" customFormat="false" ht="12.75" hidden="false" customHeight="false" outlineLevel="0" collapsed="false">
      <c r="D186" s="177"/>
      <c r="E186" s="177"/>
      <c r="F186" s="177"/>
      <c r="G186" s="177"/>
      <c r="H186" s="177"/>
      <c r="I186" s="177"/>
      <c r="J186" s="177"/>
      <c r="K186" s="177"/>
      <c r="L186" s="177"/>
      <c r="M186" s="177"/>
      <c r="N186" s="177"/>
      <c r="O186" s="177"/>
      <c r="P186" s="177"/>
      <c r="Q186" s="177"/>
      <c r="R186" s="177"/>
      <c r="S186" s="177"/>
      <c r="T186" s="177"/>
    </row>
    <row r="187" customFormat="false" ht="12.75" hidden="false" customHeight="false" outlineLevel="0" collapsed="false">
      <c r="D187" s="177"/>
      <c r="E187" s="177"/>
      <c r="F187" s="177"/>
      <c r="G187" s="177"/>
      <c r="H187" s="177"/>
      <c r="I187" s="177"/>
      <c r="J187" s="177"/>
      <c r="K187" s="177"/>
      <c r="L187" s="177"/>
      <c r="M187" s="177"/>
      <c r="N187" s="177"/>
      <c r="O187" s="177"/>
      <c r="P187" s="177"/>
      <c r="Q187" s="177"/>
      <c r="R187" s="177"/>
      <c r="S187" s="177"/>
      <c r="T187" s="177"/>
    </row>
    <row r="188" customFormat="false" ht="12.75" hidden="false" customHeight="false" outlineLevel="0" collapsed="false">
      <c r="D188" s="177"/>
      <c r="E188" s="177"/>
      <c r="F188" s="177"/>
      <c r="G188" s="177"/>
      <c r="H188" s="177"/>
      <c r="I188" s="177"/>
      <c r="J188" s="177"/>
      <c r="K188" s="177"/>
      <c r="L188" s="177"/>
      <c r="M188" s="177"/>
      <c r="N188" s="177"/>
      <c r="O188" s="177"/>
      <c r="P188" s="177"/>
      <c r="Q188" s="177"/>
      <c r="R188" s="177"/>
      <c r="S188" s="177"/>
      <c r="T188" s="177"/>
    </row>
    <row r="189" customFormat="false" ht="12.75" hidden="false" customHeight="false" outlineLevel="0" collapsed="false">
      <c r="D189" s="177"/>
      <c r="E189" s="177"/>
      <c r="F189" s="177"/>
      <c r="G189" s="177"/>
      <c r="H189" s="177"/>
      <c r="I189" s="177"/>
      <c r="J189" s="177"/>
      <c r="K189" s="177"/>
      <c r="L189" s="177"/>
      <c r="M189" s="177"/>
      <c r="N189" s="177"/>
      <c r="O189" s="177"/>
      <c r="P189" s="177"/>
      <c r="Q189" s="177"/>
      <c r="R189" s="177"/>
      <c r="S189" s="177"/>
      <c r="T189" s="177"/>
    </row>
    <row r="190" customFormat="false" ht="12.75" hidden="false" customHeight="false" outlineLevel="0" collapsed="false">
      <c r="D190" s="177"/>
      <c r="E190" s="177"/>
      <c r="F190" s="177"/>
      <c r="G190" s="177"/>
      <c r="H190" s="177"/>
      <c r="I190" s="177"/>
      <c r="J190" s="177"/>
      <c r="K190" s="177"/>
      <c r="L190" s="177"/>
      <c r="M190" s="177"/>
      <c r="N190" s="177"/>
      <c r="O190" s="177"/>
      <c r="P190" s="177"/>
      <c r="Q190" s="177"/>
      <c r="R190" s="177"/>
      <c r="S190" s="177"/>
      <c r="T190" s="177"/>
    </row>
    <row r="191" customFormat="false" ht="12.75" hidden="false" customHeight="false" outlineLevel="0" collapsed="false">
      <c r="D191" s="177"/>
      <c r="E191" s="177"/>
      <c r="F191" s="177"/>
      <c r="G191" s="177"/>
      <c r="H191" s="177"/>
      <c r="I191" s="177"/>
      <c r="J191" s="177"/>
      <c r="K191" s="177"/>
      <c r="L191" s="177"/>
      <c r="M191" s="177"/>
      <c r="N191" s="177"/>
      <c r="O191" s="177"/>
      <c r="P191" s="177"/>
      <c r="Q191" s="177"/>
      <c r="R191" s="177"/>
      <c r="S191" s="177"/>
      <c r="T191" s="177"/>
    </row>
    <row r="192" customFormat="false" ht="12.75" hidden="false" customHeight="false" outlineLevel="0" collapsed="false">
      <c r="D192" s="177"/>
      <c r="E192" s="177"/>
      <c r="F192" s="177"/>
      <c r="G192" s="177"/>
      <c r="H192" s="177"/>
      <c r="I192" s="177"/>
      <c r="J192" s="177"/>
      <c r="K192" s="177"/>
      <c r="L192" s="177"/>
      <c r="M192" s="177"/>
      <c r="N192" s="177"/>
      <c r="O192" s="177"/>
      <c r="P192" s="177"/>
      <c r="Q192" s="177"/>
      <c r="R192" s="177"/>
      <c r="S192" s="177"/>
      <c r="T192" s="177"/>
    </row>
    <row r="193" customFormat="false" ht="12.75" hidden="false" customHeight="false" outlineLevel="0" collapsed="false">
      <c r="D193" s="177"/>
      <c r="E193" s="177"/>
      <c r="F193" s="177"/>
      <c r="G193" s="177"/>
      <c r="H193" s="177"/>
      <c r="I193" s="177"/>
      <c r="J193" s="177"/>
      <c r="K193" s="177"/>
      <c r="L193" s="177"/>
      <c r="M193" s="177"/>
      <c r="N193" s="177"/>
      <c r="O193" s="177"/>
      <c r="P193" s="177"/>
      <c r="Q193" s="177"/>
      <c r="R193" s="177"/>
      <c r="S193" s="177"/>
      <c r="T193" s="177"/>
    </row>
  </sheetData>
  <mergeCells count="7">
    <mergeCell ref="B2:P2"/>
    <mergeCell ref="B3:P3"/>
    <mergeCell ref="B4:P4"/>
    <mergeCell ref="D7:I7"/>
    <mergeCell ref="K7:P7"/>
    <mergeCell ref="G8:I8"/>
    <mergeCell ref="N8:P8"/>
  </mergeCells>
  <printOptions headings="false" gridLines="false" gridLinesSet="true" horizontalCentered="true" verticalCentered="false"/>
  <pageMargins left="0.1" right="0.1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&amp;L&amp;8Capital Charge / Allocated Expenses
&amp;D &amp;T&amp;R&amp;8&amp;F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57" width="16.8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6" min="4" style="0" width="10.71"/>
    <col collapsed="false" customWidth="true" hidden="false" outlineLevel="0" max="7" min="7" style="0" width="1.7"/>
    <col collapsed="false" customWidth="true" hidden="false" outlineLevel="0" max="10" min="8" style="0" width="10.71"/>
    <col collapsed="false" customWidth="true" hidden="false" outlineLevel="0" max="11" min="11" style="0" width="1.7"/>
    <col collapsed="false" customWidth="true" hidden="false" outlineLevel="0" max="14" min="12" style="0" width="10.71"/>
  </cols>
  <sheetData>
    <row r="1" customFormat="false" ht="15.75" hidden="false" customHeight="false" outlineLevel="0" collapsed="false">
      <c r="A1" s="157" t="s">
        <v>59</v>
      </c>
      <c r="B1" s="237" t="s">
        <v>0</v>
      </c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customFormat="false" ht="15" hidden="false" customHeight="false" outlineLevel="0" collapsed="false">
      <c r="A2" s="157" t="s">
        <v>95</v>
      </c>
      <c r="B2" s="238" t="s">
        <v>96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</row>
    <row r="3" customFormat="false" ht="12.75" hidden="false" customHeight="false" outlineLevel="0" collapsed="false">
      <c r="A3" s="157" t="s">
        <v>97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</row>
    <row r="4" customFormat="false" ht="3" hidden="false" customHeight="true" outlineLevel="0" collapsed="false">
      <c r="A4" s="159" t="n">
        <v>36586</v>
      </c>
    </row>
    <row r="5" customFormat="false" ht="12.75" hidden="false" customHeight="false" outlineLevel="0" collapsed="false">
      <c r="A5" s="159" t="n">
        <v>36770</v>
      </c>
      <c r="B5" s="173"/>
      <c r="D5" s="174"/>
      <c r="E5" s="175"/>
      <c r="F5" s="176"/>
      <c r="G5" s="177"/>
      <c r="H5" s="174"/>
      <c r="I5" s="175"/>
      <c r="J5" s="176"/>
      <c r="K5" s="177"/>
      <c r="L5" s="174"/>
      <c r="M5" s="175"/>
      <c r="N5" s="176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</row>
    <row r="6" customFormat="false" ht="12.75" hidden="false" customHeight="false" outlineLevel="0" collapsed="false">
      <c r="A6" s="157" t="s">
        <v>63</v>
      </c>
      <c r="B6" s="240"/>
      <c r="D6" s="241" t="s">
        <v>98</v>
      </c>
      <c r="E6" s="241"/>
      <c r="F6" s="241"/>
      <c r="G6" s="177"/>
      <c r="H6" s="241" t="s">
        <v>99</v>
      </c>
      <c r="I6" s="241"/>
      <c r="J6" s="241"/>
      <c r="K6" s="177"/>
      <c r="L6" s="241" t="s">
        <v>100</v>
      </c>
      <c r="M6" s="241"/>
      <c r="N6" s="241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</row>
    <row r="7" customFormat="false" ht="12.75" hidden="false" customHeight="false" outlineLevel="0" collapsed="false">
      <c r="A7" s="157" t="s">
        <v>64</v>
      </c>
      <c r="B7" s="242" t="s">
        <v>13</v>
      </c>
      <c r="D7" s="243" t="s">
        <v>101</v>
      </c>
      <c r="E7" s="243" t="s">
        <v>102</v>
      </c>
      <c r="F7" s="243" t="s">
        <v>8</v>
      </c>
      <c r="G7" s="177"/>
      <c r="H7" s="244" t="s">
        <v>101</v>
      </c>
      <c r="I7" s="244" t="s">
        <v>102</v>
      </c>
      <c r="J7" s="244" t="s">
        <v>8</v>
      </c>
      <c r="K7" s="177"/>
      <c r="L7" s="244" t="s">
        <v>101</v>
      </c>
      <c r="M7" s="244" t="s">
        <v>102</v>
      </c>
      <c r="N7" s="244" t="s">
        <v>8</v>
      </c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</row>
    <row r="8" customFormat="false" ht="3" hidden="false" customHeight="true" outlineLevel="0" collapsed="false">
      <c r="B8" s="173"/>
      <c r="D8" s="174"/>
      <c r="E8" s="175"/>
      <c r="F8" s="176"/>
      <c r="G8" s="177"/>
      <c r="H8" s="174"/>
      <c r="I8" s="175"/>
      <c r="J8" s="176"/>
      <c r="K8" s="177"/>
      <c r="L8" s="174"/>
      <c r="M8" s="175"/>
      <c r="N8" s="176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</row>
    <row r="9" customFormat="false" ht="13.5" hidden="false" customHeight="true" outlineLevel="0" collapsed="false">
      <c r="B9" s="187" t="s">
        <v>103</v>
      </c>
      <c r="C9" s="163"/>
      <c r="D9" s="245" t="n">
        <v>0</v>
      </c>
      <c r="E9" s="246" t="n">
        <v>0</v>
      </c>
      <c r="F9" s="247" t="n">
        <f aca="false">+D9+E9</f>
        <v>0</v>
      </c>
      <c r="G9" s="181"/>
      <c r="H9" s="245" t="n">
        <v>0</v>
      </c>
      <c r="I9" s="246" t="n">
        <v>0</v>
      </c>
      <c r="J9" s="247" t="n">
        <f aca="false">+H9+I9</f>
        <v>0</v>
      </c>
      <c r="K9" s="163"/>
      <c r="L9" s="245" t="n">
        <f aca="false">+D9-H9</f>
        <v>0</v>
      </c>
      <c r="M9" s="246" t="n">
        <f aca="false">+E9-I9</f>
        <v>0</v>
      </c>
      <c r="N9" s="247" t="n">
        <f aca="false">+L9+M9</f>
        <v>0</v>
      </c>
      <c r="O9" s="163"/>
      <c r="P9" s="186"/>
      <c r="Q9" s="186"/>
      <c r="R9" s="186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</row>
    <row r="10" customFormat="false" ht="13.5" hidden="false" customHeight="true" outlineLevel="0" collapsed="false">
      <c r="A10" s="157" t="s">
        <v>67</v>
      </c>
      <c r="B10" s="187" t="s">
        <v>21</v>
      </c>
      <c r="C10" s="163"/>
      <c r="D10" s="245" t="e">
        <f aca="false">HPVAL($A10,$A$18,$A$2,$A$5,$A$6,$A$7)</f>
        <v>#NAME?</v>
      </c>
      <c r="E10" s="246" t="e">
        <f aca="false">HPVAL($A10,$A$18,$A$3,$A$5,$A$6,$A$7)</f>
        <v>#NAME?</v>
      </c>
      <c r="F10" s="247" t="e">
        <f aca="false">+D10+E10</f>
        <v>#NAME?</v>
      </c>
      <c r="G10" s="181"/>
      <c r="H10" s="245" t="e">
        <f aca="false">HPVAL($A10,$A$1,$A$2,$A$5,$A$6,$A$7)</f>
        <v>#NAME?</v>
      </c>
      <c r="I10" s="246" t="e">
        <f aca="false">HPVAL($A10,$A$1,$A$3,$A$5,$A$6,$A$7)</f>
        <v>#NAME?</v>
      </c>
      <c r="J10" s="247" t="e">
        <f aca="false">+H10+I10</f>
        <v>#NAME?</v>
      </c>
      <c r="K10" s="163"/>
      <c r="L10" s="245" t="e">
        <f aca="false">+D10-H10</f>
        <v>#NAME?</v>
      </c>
      <c r="M10" s="246" t="e">
        <f aca="false">+E10-I10</f>
        <v>#NAME?</v>
      </c>
      <c r="N10" s="247" t="e">
        <f aca="false">+L10+M10</f>
        <v>#NAME?</v>
      </c>
      <c r="O10" s="163"/>
      <c r="P10" s="186"/>
      <c r="Q10" s="186"/>
      <c r="R10" s="186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</row>
    <row r="11" customFormat="false" ht="13.5" hidden="false" customHeight="true" outlineLevel="0" collapsed="false">
      <c r="A11" s="157" t="s">
        <v>68</v>
      </c>
      <c r="B11" s="187" t="s">
        <v>22</v>
      </c>
      <c r="C11" s="163"/>
      <c r="D11" s="245" t="e">
        <f aca="false">HPVAL($A11,$A$18,$A$2,$A$5,$A$6,$A$7)</f>
        <v>#NAME?</v>
      </c>
      <c r="E11" s="246" t="e">
        <f aca="false">HPVAL($A11,$A$18,$A$3,$A$5,$A$6,$A$7)</f>
        <v>#NAME?</v>
      </c>
      <c r="F11" s="247" t="e">
        <f aca="false">+D11+E11</f>
        <v>#NAME?</v>
      </c>
      <c r="G11" s="181"/>
      <c r="H11" s="245" t="e">
        <f aca="false">HPVAL($A11,$A$1,$A$2,$A$5,$A$6,$A$7)</f>
        <v>#NAME?</v>
      </c>
      <c r="I11" s="246" t="e">
        <f aca="false">HPVAL($A11,$A$1,$A$3,$A$5,$A$6,$A$7)</f>
        <v>#NAME?</v>
      </c>
      <c r="J11" s="247" t="e">
        <f aca="false">+H11+I11</f>
        <v>#NAME?</v>
      </c>
      <c r="K11" s="163"/>
      <c r="L11" s="245" t="e">
        <f aca="false">+D11-H11</f>
        <v>#NAME?</v>
      </c>
      <c r="M11" s="246" t="e">
        <f aca="false">+E11-I11</f>
        <v>#NAME?</v>
      </c>
      <c r="N11" s="247" t="e">
        <f aca="false">+L11+M11</f>
        <v>#NAME?</v>
      </c>
      <c r="O11" s="163"/>
      <c r="P11" s="186"/>
      <c r="Q11" s="186"/>
      <c r="R11" s="186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</row>
    <row r="12" customFormat="false" ht="13.5" hidden="false" customHeight="true" outlineLevel="0" collapsed="false">
      <c r="A12" s="157" t="s">
        <v>69</v>
      </c>
      <c r="B12" s="187" t="s">
        <v>23</v>
      </c>
      <c r="C12" s="163"/>
      <c r="D12" s="245" t="e">
        <f aca="false">HPVAL($A12,$A$18,$A$2,$A$5,$A$6,$A$7)</f>
        <v>#NAME?</v>
      </c>
      <c r="E12" s="246" t="e">
        <f aca="false">HPVAL($A12,$A$18,$A$3,$A$5,$A$6,$A$7)</f>
        <v>#NAME?</v>
      </c>
      <c r="F12" s="247" t="e">
        <f aca="false">+D12+E12</f>
        <v>#NAME?</v>
      </c>
      <c r="G12" s="181"/>
      <c r="H12" s="245" t="e">
        <f aca="false">HPVAL($A12,$A$1,$A$2,$A$5,$A$6,$A$7)</f>
        <v>#NAME?</v>
      </c>
      <c r="I12" s="246" t="e">
        <f aca="false">HPVAL($A12,$A$1,$A$3,$A$5,$A$6,$A$7)</f>
        <v>#NAME?</v>
      </c>
      <c r="J12" s="247" t="e">
        <f aca="false">+H12+I12</f>
        <v>#NAME?</v>
      </c>
      <c r="K12" s="163"/>
      <c r="L12" s="245" t="e">
        <f aca="false">+D12-H12</f>
        <v>#NAME?</v>
      </c>
      <c r="M12" s="246" t="e">
        <f aca="false">+E12-I12</f>
        <v>#NAME?</v>
      </c>
      <c r="N12" s="247" t="e">
        <f aca="false">+L12+M12</f>
        <v>#NAME?</v>
      </c>
      <c r="O12" s="163"/>
      <c r="P12" s="186"/>
      <c r="Q12" s="186"/>
      <c r="R12" s="186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</row>
    <row r="13" customFormat="false" ht="13.5" hidden="false" customHeight="true" outlineLevel="0" collapsed="false">
      <c r="A13" s="157" t="s">
        <v>70</v>
      </c>
      <c r="B13" s="187" t="s">
        <v>104</v>
      </c>
      <c r="C13" s="163"/>
      <c r="D13" s="245" t="e">
        <f aca="false">HPVAL($A13,$A$18,$A$2,$A$5,$A$6,$A$7)</f>
        <v>#NAME?</v>
      </c>
      <c r="E13" s="246" t="e">
        <f aca="false">HPVAL($A13,$A$18,$A$3,$A$5,$A$6,$A$7)</f>
        <v>#NAME?</v>
      </c>
      <c r="F13" s="247" t="e">
        <f aca="false">+D13+E13</f>
        <v>#NAME?</v>
      </c>
      <c r="G13" s="181"/>
      <c r="H13" s="245" t="e">
        <f aca="false">HPVAL($A13,$A$1,$A$2,$A$5,$A$6,$A$7)</f>
        <v>#NAME?</v>
      </c>
      <c r="I13" s="246" t="e">
        <f aca="false">HPVAL($A13,$A$1,$A$3,$A$5,$A$6,$A$7)</f>
        <v>#NAME?</v>
      </c>
      <c r="J13" s="247" t="e">
        <f aca="false">+H13+I13</f>
        <v>#NAME?</v>
      </c>
      <c r="K13" s="163"/>
      <c r="L13" s="245" t="e">
        <f aca="false">+D13-H13</f>
        <v>#NAME?</v>
      </c>
      <c r="M13" s="246" t="e">
        <f aca="false">+E13-I13</f>
        <v>#NAME?</v>
      </c>
      <c r="N13" s="247" t="e">
        <f aca="false">+L13+M13</f>
        <v>#NAME?</v>
      </c>
      <c r="O13" s="163"/>
      <c r="P13" s="186"/>
      <c r="Q13" s="186"/>
      <c r="R13" s="186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</row>
    <row r="14" customFormat="false" ht="13.5" hidden="false" customHeight="true" outlineLevel="0" collapsed="false">
      <c r="A14" s="157" t="s">
        <v>105</v>
      </c>
      <c r="B14" s="187" t="s">
        <v>25</v>
      </c>
      <c r="C14" s="163"/>
      <c r="D14" s="245" t="e">
        <f aca="false">HPVAL($A14,$A$18,$A$2,$A$5,$A$6,$A$7)</f>
        <v>#NAME?</v>
      </c>
      <c r="E14" s="246" t="e">
        <f aca="false">HPVAL($A14,$A$18,$A$3,$A$5,$A$6,$A$7)</f>
        <v>#NAME?</v>
      </c>
      <c r="F14" s="247" t="e">
        <f aca="false">+D14+E14</f>
        <v>#NAME?</v>
      </c>
      <c r="G14" s="181"/>
      <c r="H14" s="245" t="e">
        <f aca="false">HPVAL($A14,$A$1,$A$2,$A$5,$A$6,$A$7)</f>
        <v>#NAME?</v>
      </c>
      <c r="I14" s="246" t="e">
        <f aca="false">HPVAL($A14,$A$1,$A$3,$A$5,$A$6,$A$7)</f>
        <v>#NAME?</v>
      </c>
      <c r="J14" s="247" t="e">
        <f aca="false">+H14+I14</f>
        <v>#NAME?</v>
      </c>
      <c r="K14" s="163"/>
      <c r="L14" s="245" t="e">
        <f aca="false">+D14-H14</f>
        <v>#NAME?</v>
      </c>
      <c r="M14" s="246" t="e">
        <f aca="false">+E14-I14</f>
        <v>#NAME?</v>
      </c>
      <c r="N14" s="247" t="e">
        <f aca="false">+L14+M14</f>
        <v>#NAME?</v>
      </c>
      <c r="O14" s="163"/>
      <c r="P14" s="186"/>
      <c r="Q14" s="186"/>
      <c r="R14" s="186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</row>
    <row r="15" customFormat="false" ht="13.5" hidden="false" customHeight="true" outlineLevel="0" collapsed="false">
      <c r="A15" s="163"/>
      <c r="B15" s="187" t="s">
        <v>27</v>
      </c>
      <c r="C15" s="163"/>
      <c r="D15" s="245" t="n">
        <v>0</v>
      </c>
      <c r="E15" s="246" t="n">
        <v>0</v>
      </c>
      <c r="F15" s="247" t="n">
        <f aca="false">+D15+E15</f>
        <v>0</v>
      </c>
      <c r="G15" s="181"/>
      <c r="H15" s="245" t="n">
        <v>0</v>
      </c>
      <c r="I15" s="246" t="n">
        <v>0</v>
      </c>
      <c r="J15" s="247" t="n">
        <f aca="false">+H15+I15</f>
        <v>0</v>
      </c>
      <c r="K15" s="163"/>
      <c r="L15" s="245" t="n">
        <f aca="false">+D15-H15</f>
        <v>0</v>
      </c>
      <c r="M15" s="246" t="n">
        <f aca="false">+E15-I15</f>
        <v>0</v>
      </c>
      <c r="N15" s="247" t="n">
        <f aca="false">+L15+M15</f>
        <v>0</v>
      </c>
      <c r="O15" s="163"/>
      <c r="P15" s="186"/>
      <c r="Q15" s="186"/>
      <c r="R15" s="186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7"/>
    </row>
    <row r="16" customFormat="false" ht="13.5" hidden="false" customHeight="true" outlineLevel="0" collapsed="false">
      <c r="A16" s="157" t="s">
        <v>106</v>
      </c>
      <c r="B16" s="187" t="s">
        <v>29</v>
      </c>
      <c r="C16" s="163"/>
      <c r="D16" s="245" t="n">
        <v>0</v>
      </c>
      <c r="E16" s="246" t="n">
        <v>0</v>
      </c>
      <c r="F16" s="247" t="n">
        <f aca="false">+D16+E16</f>
        <v>0</v>
      </c>
      <c r="G16" s="181"/>
      <c r="H16" s="245" t="n">
        <v>0</v>
      </c>
      <c r="I16" s="246" t="n">
        <v>0</v>
      </c>
      <c r="J16" s="247" t="n">
        <f aca="false">+H16+I16</f>
        <v>0</v>
      </c>
      <c r="K16" s="163"/>
      <c r="L16" s="245" t="n">
        <f aca="false">+D16-H16</f>
        <v>0</v>
      </c>
      <c r="M16" s="246" t="n">
        <f aca="false">+E16-I16</f>
        <v>0</v>
      </c>
      <c r="N16" s="247" t="n">
        <f aca="false">+L16+M16</f>
        <v>0</v>
      </c>
      <c r="O16" s="163"/>
      <c r="P16" s="186"/>
      <c r="Q16" s="186"/>
      <c r="R16" s="186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</row>
    <row r="17" customFormat="false" ht="3" hidden="false" customHeight="true" outlineLevel="0" collapsed="false">
      <c r="A17" s="157" t="s">
        <v>106</v>
      </c>
      <c r="B17" s="187"/>
      <c r="C17" s="163"/>
      <c r="D17" s="245"/>
      <c r="E17" s="246"/>
      <c r="F17" s="247"/>
      <c r="G17" s="181"/>
      <c r="H17" s="245"/>
      <c r="I17" s="246"/>
      <c r="J17" s="247"/>
      <c r="K17" s="163"/>
      <c r="L17" s="245"/>
      <c r="M17" s="246"/>
      <c r="N17" s="247"/>
      <c r="O17" s="163"/>
      <c r="P17" s="186"/>
      <c r="Q17" s="186"/>
      <c r="R17" s="186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  <c r="AL17" s="177"/>
      <c r="AM17" s="177"/>
      <c r="AN17" s="177"/>
    </row>
    <row r="18" customFormat="false" ht="11.25" hidden="false" customHeight="true" outlineLevel="0" collapsed="false">
      <c r="A18" s="157" t="s">
        <v>107</v>
      </c>
      <c r="B18" s="189" t="s">
        <v>108</v>
      </c>
      <c r="C18" s="163"/>
      <c r="D18" s="248" t="e">
        <f aca="false">SUM(D9:D17)</f>
        <v>#NAME?</v>
      </c>
      <c r="E18" s="249" t="e">
        <f aca="false">SUM(E9:E17)</f>
        <v>#NAME?</v>
      </c>
      <c r="F18" s="250" t="e">
        <f aca="false">SUM(F9:F16)</f>
        <v>#NAME?</v>
      </c>
      <c r="G18" s="181"/>
      <c r="H18" s="248" t="e">
        <f aca="false">SUM(H9:H17)</f>
        <v>#NAME?</v>
      </c>
      <c r="I18" s="249" t="e">
        <f aca="false">SUM(I9:I17)</f>
        <v>#NAME?</v>
      </c>
      <c r="J18" s="250" t="e">
        <f aca="false">SUM(J9:J16)</f>
        <v>#NAME?</v>
      </c>
      <c r="K18" s="163"/>
      <c r="L18" s="248" t="e">
        <f aca="false">SUM(L9:L17)</f>
        <v>#NAME?</v>
      </c>
      <c r="M18" s="249" t="e">
        <f aca="false">SUM(M9:M17)</f>
        <v>#NAME?</v>
      </c>
      <c r="N18" s="250" t="e">
        <f aca="false">SUM(N9:N16)</f>
        <v>#NAME?</v>
      </c>
      <c r="O18" s="163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</row>
    <row r="19" customFormat="false" ht="3" hidden="false" customHeight="true" outlineLevel="0" collapsed="false">
      <c r="A19" s="163"/>
      <c r="B19" s="199"/>
      <c r="C19" s="163"/>
      <c r="D19" s="200"/>
      <c r="E19" s="201"/>
      <c r="F19" s="202"/>
      <c r="G19" s="163"/>
      <c r="H19" s="200"/>
      <c r="I19" s="201"/>
      <c r="J19" s="202"/>
      <c r="K19" s="163"/>
      <c r="L19" s="200"/>
      <c r="M19" s="201"/>
      <c r="N19" s="202"/>
      <c r="O19" s="163"/>
      <c r="P19" s="186"/>
      <c r="Q19" s="186"/>
      <c r="R19" s="186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  <c r="AM19" s="177"/>
      <c r="AN19" s="177"/>
    </row>
    <row r="20" customFormat="false" ht="12.75" hidden="false" customHeight="false" outlineLevel="0" collapsed="false"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86"/>
      <c r="Q20" s="186"/>
      <c r="R20" s="186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</row>
    <row r="21" customFormat="false" ht="12.75" hidden="false" customHeight="false" outlineLevel="0" collapsed="false"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7"/>
      <c r="AM21" s="177"/>
      <c r="AN21" s="177"/>
    </row>
    <row r="22" customFormat="false" ht="12.75" hidden="false" customHeight="false" outlineLevel="0" collapsed="false"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177"/>
      <c r="AK22" s="177"/>
      <c r="AL22" s="177"/>
      <c r="AM22" s="177"/>
      <c r="AN22" s="177"/>
    </row>
    <row r="23" customFormat="false" ht="12.75" hidden="false" customHeight="false" outlineLevel="0" collapsed="false"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7"/>
      <c r="AM23" s="177"/>
      <c r="AN23" s="177"/>
    </row>
    <row r="24" customFormat="false" ht="12.75" hidden="false" customHeight="false" outlineLevel="0" collapsed="false"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77"/>
      <c r="AM24" s="177"/>
      <c r="AN24" s="177"/>
    </row>
    <row r="25" customFormat="false" ht="12.75" hidden="false" customHeight="false" outlineLevel="0" collapsed="false"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7"/>
      <c r="AN25" s="177"/>
    </row>
    <row r="26" customFormat="false" ht="12.75" hidden="false" customHeight="false" outlineLevel="0" collapsed="false"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7"/>
      <c r="AN26" s="177"/>
    </row>
    <row r="27" customFormat="false" ht="12.75" hidden="false" customHeight="false" outlineLevel="0" collapsed="false"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7"/>
      <c r="AM27" s="177"/>
      <c r="AN27" s="177"/>
    </row>
    <row r="28" customFormat="false" ht="12.75" hidden="false" customHeight="false" outlineLevel="0" collapsed="false"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7"/>
      <c r="AM28" s="177"/>
      <c r="AN28" s="177"/>
    </row>
    <row r="29" customFormat="false" ht="12.75" hidden="false" customHeight="false" outlineLevel="0" collapsed="false"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7"/>
      <c r="AM29" s="177"/>
      <c r="AN29" s="177"/>
    </row>
    <row r="30" customFormat="false" ht="12.75" hidden="false" customHeight="false" outlineLevel="0" collapsed="false"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  <c r="AL30" s="177"/>
      <c r="AM30" s="177"/>
      <c r="AN30" s="177"/>
    </row>
    <row r="31" customFormat="false" ht="12.75" hidden="false" customHeight="false" outlineLevel="0" collapsed="false"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  <c r="AK31" s="177"/>
      <c r="AL31" s="177"/>
      <c r="AM31" s="177"/>
      <c r="AN31" s="177"/>
    </row>
    <row r="32" customFormat="false" ht="12.75" hidden="false" customHeight="false" outlineLevel="0" collapsed="false"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  <c r="AN32" s="177"/>
    </row>
    <row r="33" customFormat="false" ht="12.75" hidden="false" customHeight="false" outlineLevel="0" collapsed="false"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  <c r="AL33" s="177"/>
      <c r="AM33" s="177"/>
      <c r="AN33" s="177"/>
    </row>
    <row r="34" customFormat="false" ht="12.75" hidden="false" customHeight="false" outlineLevel="0" collapsed="false"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</row>
    <row r="35" customFormat="false" ht="12.75" hidden="false" customHeight="false" outlineLevel="0" collapsed="false"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</row>
    <row r="36" customFormat="false" ht="12.75" hidden="false" customHeight="false" outlineLevel="0" collapsed="false"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  <c r="AK36" s="177"/>
      <c r="AL36" s="177"/>
      <c r="AM36" s="177"/>
      <c r="AN36" s="177"/>
    </row>
    <row r="37" customFormat="false" ht="12.75" hidden="false" customHeight="false" outlineLevel="0" collapsed="false"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77"/>
      <c r="AK37" s="177"/>
      <c r="AL37" s="177"/>
      <c r="AM37" s="177"/>
      <c r="AN37" s="177"/>
    </row>
    <row r="38" customFormat="false" ht="12.75" hidden="false" customHeight="false" outlineLevel="0" collapsed="false"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  <c r="AA38" s="177"/>
      <c r="AB38" s="177"/>
      <c r="AC38" s="177"/>
      <c r="AD38" s="177"/>
      <c r="AE38" s="177"/>
      <c r="AF38" s="177"/>
      <c r="AG38" s="177"/>
      <c r="AH38" s="177"/>
      <c r="AI38" s="177"/>
      <c r="AJ38" s="177"/>
      <c r="AK38" s="177"/>
      <c r="AL38" s="177"/>
      <c r="AM38" s="177"/>
      <c r="AN38" s="177"/>
    </row>
    <row r="39" customFormat="false" ht="12.75" hidden="false" customHeight="false" outlineLevel="0" collapsed="false"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7"/>
      <c r="AM39" s="177"/>
      <c r="AN39" s="177"/>
    </row>
    <row r="40" customFormat="false" ht="12.75" hidden="false" customHeight="false" outlineLevel="0" collapsed="false"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  <c r="AK40" s="177"/>
      <c r="AL40" s="177"/>
      <c r="AM40" s="177"/>
      <c r="AN40" s="177"/>
    </row>
    <row r="41" customFormat="false" ht="12.75" hidden="false" customHeight="false" outlineLevel="0" collapsed="false"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  <c r="AA41" s="177"/>
      <c r="AB41" s="177"/>
      <c r="AC41" s="177"/>
      <c r="AD41" s="177"/>
      <c r="AE41" s="177"/>
      <c r="AF41" s="177"/>
      <c r="AG41" s="177"/>
      <c r="AH41" s="177"/>
      <c r="AI41" s="177"/>
      <c r="AJ41" s="177"/>
      <c r="AK41" s="177"/>
      <c r="AL41" s="177"/>
      <c r="AM41" s="177"/>
      <c r="AN41" s="177"/>
    </row>
    <row r="42" customFormat="false" ht="12.75" hidden="false" customHeight="false" outlineLevel="0" collapsed="false"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  <c r="AK42" s="177"/>
      <c r="AL42" s="177"/>
      <c r="AM42" s="177"/>
      <c r="AN42" s="177"/>
    </row>
    <row r="43" customFormat="false" ht="12.75" hidden="false" customHeight="false" outlineLevel="0" collapsed="false"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  <c r="AL43" s="177"/>
      <c r="AM43" s="177"/>
      <c r="AN43" s="177"/>
    </row>
    <row r="44" customFormat="false" ht="12.75" hidden="false" customHeight="false" outlineLevel="0" collapsed="false"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  <c r="AK44" s="177"/>
      <c r="AL44" s="177"/>
      <c r="AM44" s="177"/>
      <c r="AN44" s="177"/>
    </row>
    <row r="45" customFormat="false" ht="12.75" hidden="false" customHeight="false" outlineLevel="0" collapsed="false"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  <c r="AB45" s="177"/>
      <c r="AC45" s="177"/>
      <c r="AD45" s="177"/>
      <c r="AE45" s="177"/>
      <c r="AF45" s="177"/>
      <c r="AG45" s="177"/>
      <c r="AH45" s="177"/>
      <c r="AI45" s="177"/>
      <c r="AJ45" s="177"/>
      <c r="AK45" s="177"/>
      <c r="AL45" s="177"/>
      <c r="AM45" s="177"/>
      <c r="AN45" s="177"/>
    </row>
    <row r="46" customFormat="false" ht="12.75" hidden="false" customHeight="false" outlineLevel="0" collapsed="false"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7"/>
      <c r="AC46" s="177"/>
      <c r="AD46" s="177"/>
      <c r="AE46" s="177"/>
      <c r="AF46" s="177"/>
      <c r="AG46" s="177"/>
      <c r="AH46" s="177"/>
      <c r="AI46" s="177"/>
      <c r="AJ46" s="177"/>
      <c r="AK46" s="177"/>
      <c r="AL46" s="177"/>
      <c r="AM46" s="177"/>
      <c r="AN46" s="177"/>
    </row>
    <row r="47" customFormat="false" ht="12.75" hidden="false" customHeight="false" outlineLevel="0" collapsed="false"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  <c r="AA47" s="177"/>
      <c r="AB47" s="177"/>
      <c r="AC47" s="177"/>
      <c r="AD47" s="177"/>
      <c r="AE47" s="177"/>
      <c r="AF47" s="177"/>
      <c r="AG47" s="177"/>
      <c r="AH47" s="177"/>
      <c r="AI47" s="177"/>
      <c r="AJ47" s="177"/>
      <c r="AK47" s="177"/>
      <c r="AL47" s="177"/>
      <c r="AM47" s="177"/>
      <c r="AN47" s="177"/>
    </row>
    <row r="48" customFormat="false" ht="12.75" hidden="false" customHeight="false" outlineLevel="0" collapsed="false"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  <c r="AA48" s="177"/>
      <c r="AB48" s="177"/>
      <c r="AC48" s="177"/>
      <c r="AD48" s="177"/>
      <c r="AE48" s="177"/>
      <c r="AF48" s="177"/>
      <c r="AG48" s="177"/>
      <c r="AH48" s="177"/>
      <c r="AI48" s="177"/>
      <c r="AJ48" s="177"/>
      <c r="AK48" s="177"/>
      <c r="AL48" s="177"/>
      <c r="AM48" s="177"/>
      <c r="AN48" s="177"/>
    </row>
    <row r="49" customFormat="false" ht="12.75" hidden="false" customHeight="false" outlineLevel="0" collapsed="false"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  <c r="AH49" s="177"/>
      <c r="AI49" s="177"/>
      <c r="AJ49" s="177"/>
      <c r="AK49" s="177"/>
      <c r="AL49" s="177"/>
      <c r="AM49" s="177"/>
      <c r="AN49" s="177"/>
    </row>
    <row r="50" customFormat="false" ht="12.75" hidden="false" customHeight="false" outlineLevel="0" collapsed="false"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  <c r="AA50" s="177"/>
      <c r="AB50" s="177"/>
      <c r="AC50" s="177"/>
      <c r="AD50" s="177"/>
      <c r="AE50" s="177"/>
      <c r="AF50" s="177"/>
      <c r="AG50" s="177"/>
      <c r="AH50" s="177"/>
      <c r="AI50" s="177"/>
      <c r="AJ50" s="177"/>
      <c r="AK50" s="177"/>
      <c r="AL50" s="177"/>
      <c r="AM50" s="177"/>
      <c r="AN50" s="177"/>
    </row>
    <row r="51" customFormat="false" ht="12.75" hidden="false" customHeight="false" outlineLevel="0" collapsed="false"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  <c r="AA51" s="177"/>
      <c r="AB51" s="177"/>
      <c r="AC51" s="177"/>
      <c r="AD51" s="177"/>
      <c r="AE51" s="177"/>
      <c r="AF51" s="177"/>
      <c r="AG51" s="177"/>
      <c r="AH51" s="177"/>
      <c r="AI51" s="177"/>
      <c r="AJ51" s="177"/>
      <c r="AK51" s="177"/>
      <c r="AL51" s="177"/>
      <c r="AM51" s="177"/>
      <c r="AN51" s="177"/>
    </row>
    <row r="52" customFormat="false" ht="12.75" hidden="false" customHeight="false" outlineLevel="0" collapsed="false"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  <c r="AA52" s="177"/>
      <c r="AB52" s="177"/>
      <c r="AC52" s="177"/>
      <c r="AD52" s="177"/>
      <c r="AE52" s="177"/>
      <c r="AF52" s="177"/>
      <c r="AG52" s="177"/>
      <c r="AH52" s="177"/>
      <c r="AI52" s="177"/>
      <c r="AJ52" s="177"/>
      <c r="AK52" s="177"/>
      <c r="AL52" s="177"/>
      <c r="AM52" s="177"/>
      <c r="AN52" s="177"/>
    </row>
    <row r="53" customFormat="false" ht="12.75" hidden="false" customHeight="false" outlineLevel="0" collapsed="false">
      <c r="D53" s="177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7"/>
      <c r="AB53" s="177"/>
      <c r="AC53" s="177"/>
      <c r="AD53" s="177"/>
      <c r="AE53" s="177"/>
      <c r="AF53" s="177"/>
      <c r="AG53" s="177"/>
      <c r="AH53" s="177"/>
      <c r="AI53" s="177"/>
      <c r="AJ53" s="177"/>
      <c r="AK53" s="177"/>
      <c r="AL53" s="177"/>
      <c r="AM53" s="177"/>
      <c r="AN53" s="177"/>
    </row>
    <row r="54" customFormat="false" ht="12.75" hidden="false" customHeight="false" outlineLevel="0" collapsed="false"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  <c r="AL54" s="177"/>
      <c r="AM54" s="177"/>
      <c r="AN54" s="177"/>
    </row>
    <row r="55" customFormat="false" ht="12.75" hidden="false" customHeight="false" outlineLevel="0" collapsed="false">
      <c r="D55" s="177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  <c r="AA55" s="177"/>
      <c r="AB55" s="177"/>
      <c r="AC55" s="177"/>
      <c r="AD55" s="177"/>
      <c r="AE55" s="177"/>
      <c r="AF55" s="177"/>
      <c r="AG55" s="177"/>
      <c r="AH55" s="177"/>
      <c r="AI55" s="177"/>
      <c r="AJ55" s="177"/>
      <c r="AK55" s="177"/>
      <c r="AL55" s="177"/>
      <c r="AM55" s="177"/>
      <c r="AN55" s="177"/>
    </row>
    <row r="56" customFormat="false" ht="12.75" hidden="false" customHeight="false" outlineLevel="0" collapsed="false"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  <c r="AK56" s="177"/>
      <c r="AL56" s="177"/>
      <c r="AM56" s="177"/>
      <c r="AN56" s="177"/>
    </row>
    <row r="57" customFormat="false" ht="12.75" hidden="false" customHeight="false" outlineLevel="0" collapsed="false">
      <c r="D57" s="177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77"/>
      <c r="AK57" s="177"/>
      <c r="AL57" s="177"/>
      <c r="AM57" s="177"/>
      <c r="AN57" s="177"/>
    </row>
    <row r="58" customFormat="false" ht="12.75" hidden="false" customHeight="false" outlineLevel="0" collapsed="false"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177"/>
      <c r="AC58" s="177"/>
      <c r="AD58" s="177"/>
      <c r="AE58" s="177"/>
      <c r="AF58" s="177"/>
      <c r="AG58" s="177"/>
      <c r="AH58" s="177"/>
      <c r="AI58" s="177"/>
      <c r="AJ58" s="177"/>
      <c r="AK58" s="177"/>
      <c r="AL58" s="177"/>
      <c r="AM58" s="177"/>
      <c r="AN58" s="177"/>
    </row>
    <row r="59" customFormat="false" ht="12.75" hidden="false" customHeight="false" outlineLevel="0" collapsed="false">
      <c r="D59" s="177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177"/>
      <c r="AC59" s="177"/>
      <c r="AD59" s="177"/>
      <c r="AE59" s="177"/>
      <c r="AF59" s="177"/>
      <c r="AG59" s="177"/>
      <c r="AH59" s="177"/>
      <c r="AI59" s="177"/>
      <c r="AJ59" s="177"/>
      <c r="AK59" s="177"/>
      <c r="AL59" s="177"/>
      <c r="AM59" s="177"/>
      <c r="AN59" s="177"/>
    </row>
    <row r="60" customFormat="false" ht="12.75" hidden="false" customHeight="false" outlineLevel="0" collapsed="false">
      <c r="D60" s="177"/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177"/>
      <c r="AJ60" s="177"/>
      <c r="AK60" s="177"/>
      <c r="AL60" s="177"/>
      <c r="AM60" s="177"/>
      <c r="AN60" s="177"/>
    </row>
    <row r="61" customFormat="false" ht="12.75" hidden="false" customHeight="false" outlineLevel="0" collapsed="false">
      <c r="D61" s="177"/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/>
      <c r="AK61" s="177"/>
      <c r="AL61" s="177"/>
      <c r="AM61" s="177"/>
      <c r="AN61" s="177"/>
    </row>
    <row r="62" customFormat="false" ht="12.75" hidden="false" customHeight="false" outlineLevel="0" collapsed="false"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77"/>
      <c r="AB62" s="177"/>
      <c r="AC62" s="177"/>
      <c r="AD62" s="177"/>
      <c r="AE62" s="177"/>
      <c r="AF62" s="177"/>
      <c r="AG62" s="177"/>
      <c r="AH62" s="177"/>
      <c r="AI62" s="177"/>
      <c r="AJ62" s="177"/>
      <c r="AK62" s="177"/>
      <c r="AL62" s="177"/>
      <c r="AM62" s="177"/>
      <c r="AN62" s="177"/>
    </row>
    <row r="63" customFormat="false" ht="12.75" hidden="false" customHeight="false" outlineLevel="0" collapsed="false"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  <c r="AK63" s="177"/>
      <c r="AL63" s="177"/>
      <c r="AM63" s="177"/>
      <c r="AN63" s="177"/>
    </row>
    <row r="64" customFormat="false" ht="12.75" hidden="false" customHeight="false" outlineLevel="0" collapsed="false">
      <c r="D64" s="177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  <c r="AC64" s="177"/>
      <c r="AD64" s="177"/>
      <c r="AE64" s="177"/>
      <c r="AF64" s="177"/>
      <c r="AG64" s="177"/>
      <c r="AH64" s="177"/>
      <c r="AI64" s="177"/>
      <c r="AJ64" s="177"/>
      <c r="AK64" s="177"/>
      <c r="AL64" s="177"/>
      <c r="AM64" s="177"/>
      <c r="AN64" s="177"/>
    </row>
    <row r="65" customFormat="false" ht="12.75" hidden="false" customHeight="false" outlineLevel="0" collapsed="false"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77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  <c r="AM65" s="177"/>
      <c r="AN65" s="177"/>
    </row>
    <row r="66" customFormat="false" ht="12.75" hidden="false" customHeight="false" outlineLevel="0" collapsed="false">
      <c r="D66" s="177"/>
      <c r="E66" s="177"/>
      <c r="F66" s="177"/>
      <c r="G66" s="177"/>
      <c r="H66" s="177"/>
      <c r="I66" s="177"/>
      <c r="J66" s="177"/>
      <c r="K66" s="177"/>
      <c r="L66" s="177"/>
      <c r="M66" s="177"/>
      <c r="N66" s="177"/>
      <c r="O66" s="177"/>
      <c r="P66" s="177"/>
      <c r="Q66" s="177"/>
      <c r="R66" s="177"/>
      <c r="S66" s="177"/>
      <c r="T66" s="177"/>
      <c r="U66" s="177"/>
      <c r="V66" s="177"/>
      <c r="W66" s="177"/>
      <c r="X66" s="177"/>
      <c r="Y66" s="177"/>
      <c r="Z66" s="177"/>
      <c r="AA66" s="177"/>
      <c r="AB66" s="177"/>
      <c r="AC66" s="177"/>
      <c r="AD66" s="177"/>
      <c r="AE66" s="177"/>
      <c r="AF66" s="177"/>
      <c r="AG66" s="177"/>
      <c r="AH66" s="177"/>
      <c r="AI66" s="177"/>
      <c r="AJ66" s="177"/>
      <c r="AK66" s="177"/>
      <c r="AL66" s="177"/>
      <c r="AM66" s="177"/>
      <c r="AN66" s="177"/>
    </row>
    <row r="67" customFormat="false" ht="12.75" hidden="false" customHeight="false" outlineLevel="0" collapsed="false">
      <c r="D67" s="177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V67" s="177"/>
      <c r="W67" s="177"/>
      <c r="X67" s="177"/>
      <c r="Y67" s="177"/>
      <c r="Z67" s="177"/>
      <c r="AA67" s="177"/>
      <c r="AB67" s="177"/>
      <c r="AC67" s="177"/>
      <c r="AD67" s="177"/>
      <c r="AE67" s="177"/>
      <c r="AF67" s="177"/>
      <c r="AG67" s="177"/>
      <c r="AH67" s="177"/>
      <c r="AI67" s="177"/>
      <c r="AJ67" s="177"/>
      <c r="AK67" s="177"/>
      <c r="AL67" s="177"/>
      <c r="AM67" s="177"/>
      <c r="AN67" s="177"/>
    </row>
    <row r="68" customFormat="false" ht="12.75" hidden="false" customHeight="false" outlineLevel="0" collapsed="false">
      <c r="D68" s="177"/>
      <c r="E68" s="177"/>
      <c r="F68" s="177"/>
      <c r="G68" s="177"/>
      <c r="H68" s="177"/>
      <c r="I68" s="177"/>
      <c r="J68" s="177"/>
      <c r="K68" s="177"/>
      <c r="L68" s="177"/>
      <c r="M68" s="177"/>
      <c r="N68" s="177"/>
      <c r="O68" s="177"/>
      <c r="P68" s="177"/>
      <c r="Q68" s="177"/>
      <c r="R68" s="177"/>
      <c r="S68" s="177"/>
      <c r="T68" s="177"/>
      <c r="U68" s="177"/>
      <c r="V68" s="177"/>
      <c r="W68" s="177"/>
      <c r="X68" s="177"/>
      <c r="Y68" s="177"/>
      <c r="Z68" s="177"/>
      <c r="AA68" s="177"/>
      <c r="AB68" s="177"/>
      <c r="AC68" s="177"/>
      <c r="AD68" s="177"/>
      <c r="AE68" s="177"/>
      <c r="AF68" s="177"/>
      <c r="AG68" s="177"/>
      <c r="AH68" s="177"/>
      <c r="AI68" s="177"/>
      <c r="AJ68" s="177"/>
      <c r="AK68" s="177"/>
      <c r="AL68" s="177"/>
      <c r="AM68" s="177"/>
      <c r="AN68" s="177"/>
    </row>
    <row r="69" customFormat="false" ht="12.75" hidden="false" customHeight="false" outlineLevel="0" collapsed="false"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  <c r="AH69" s="177"/>
      <c r="AI69" s="177"/>
      <c r="AJ69" s="177"/>
      <c r="AK69" s="177"/>
      <c r="AL69" s="177"/>
      <c r="AM69" s="177"/>
      <c r="AN69" s="177"/>
    </row>
    <row r="70" customFormat="false" ht="12.75" hidden="false" customHeight="false" outlineLevel="0" collapsed="false">
      <c r="D70" s="177"/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7"/>
      <c r="U70" s="177"/>
      <c r="V70" s="177"/>
      <c r="W70" s="177"/>
      <c r="X70" s="177"/>
      <c r="Y70" s="177"/>
      <c r="Z70" s="177"/>
      <c r="AA70" s="177"/>
      <c r="AB70" s="177"/>
      <c r="AC70" s="177"/>
      <c r="AD70" s="177"/>
      <c r="AE70" s="177"/>
      <c r="AF70" s="177"/>
      <c r="AG70" s="177"/>
      <c r="AH70" s="177"/>
      <c r="AI70" s="177"/>
      <c r="AJ70" s="177"/>
      <c r="AK70" s="177"/>
      <c r="AL70" s="177"/>
      <c r="AM70" s="177"/>
      <c r="AN70" s="177"/>
    </row>
    <row r="71" customFormat="false" ht="12.75" hidden="false" customHeight="false" outlineLevel="0" collapsed="false">
      <c r="D71" s="177"/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7"/>
      <c r="T71" s="177"/>
      <c r="U71" s="177"/>
      <c r="V71" s="177"/>
      <c r="W71" s="177"/>
      <c r="X71" s="177"/>
      <c r="Y71" s="177"/>
      <c r="Z71" s="177"/>
      <c r="AA71" s="177"/>
      <c r="AB71" s="177"/>
      <c r="AC71" s="177"/>
      <c r="AD71" s="177"/>
      <c r="AE71" s="177"/>
      <c r="AF71" s="177"/>
      <c r="AG71" s="177"/>
      <c r="AH71" s="177"/>
      <c r="AI71" s="177"/>
      <c r="AJ71" s="177"/>
      <c r="AK71" s="177"/>
      <c r="AL71" s="177"/>
      <c r="AM71" s="177"/>
      <c r="AN71" s="177"/>
    </row>
    <row r="72" customFormat="false" ht="12.75" hidden="false" customHeight="false" outlineLevel="0" collapsed="false">
      <c r="D72" s="177"/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77"/>
      <c r="AA72" s="177"/>
      <c r="AB72" s="177"/>
      <c r="AC72" s="177"/>
      <c r="AD72" s="177"/>
      <c r="AE72" s="177"/>
      <c r="AF72" s="177"/>
      <c r="AG72" s="177"/>
      <c r="AH72" s="177"/>
      <c r="AI72" s="177"/>
      <c r="AJ72" s="177"/>
      <c r="AK72" s="177"/>
      <c r="AL72" s="177"/>
      <c r="AM72" s="177"/>
      <c r="AN72" s="177"/>
    </row>
    <row r="73" customFormat="false" ht="12.75" hidden="false" customHeight="false" outlineLevel="0" collapsed="false">
      <c r="D73" s="177"/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7"/>
      <c r="U73" s="177"/>
      <c r="V73" s="177"/>
      <c r="W73" s="177"/>
      <c r="X73" s="177"/>
      <c r="Y73" s="177"/>
      <c r="Z73" s="177"/>
      <c r="AA73" s="177"/>
      <c r="AB73" s="177"/>
      <c r="AC73" s="177"/>
      <c r="AD73" s="177"/>
      <c r="AE73" s="177"/>
      <c r="AF73" s="177"/>
      <c r="AG73" s="177"/>
      <c r="AH73" s="177"/>
      <c r="AI73" s="177"/>
      <c r="AJ73" s="177"/>
      <c r="AK73" s="177"/>
      <c r="AL73" s="177"/>
      <c r="AM73" s="177"/>
      <c r="AN73" s="177"/>
    </row>
    <row r="74" customFormat="false" ht="12.75" hidden="false" customHeight="false" outlineLevel="0" collapsed="false">
      <c r="D74" s="177"/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  <c r="AA74" s="177"/>
      <c r="AB74" s="177"/>
      <c r="AC74" s="177"/>
      <c r="AD74" s="177"/>
      <c r="AE74" s="177"/>
      <c r="AF74" s="177"/>
      <c r="AG74" s="177"/>
      <c r="AH74" s="177"/>
      <c r="AI74" s="177"/>
      <c r="AJ74" s="177"/>
      <c r="AK74" s="177"/>
      <c r="AL74" s="177"/>
      <c r="AM74" s="177"/>
      <c r="AN74" s="177"/>
    </row>
    <row r="75" customFormat="false" ht="12.75" hidden="false" customHeight="false" outlineLevel="0" collapsed="false">
      <c r="D75" s="177"/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177"/>
      <c r="P75" s="177"/>
      <c r="Q75" s="177"/>
      <c r="R75" s="177"/>
      <c r="S75" s="177"/>
      <c r="T75" s="177"/>
      <c r="U75" s="177"/>
      <c r="V75" s="177"/>
      <c r="W75" s="177"/>
      <c r="X75" s="177"/>
      <c r="Y75" s="177"/>
      <c r="Z75" s="177"/>
      <c r="AA75" s="177"/>
      <c r="AB75" s="177"/>
      <c r="AC75" s="177"/>
      <c r="AD75" s="177"/>
      <c r="AE75" s="177"/>
      <c r="AF75" s="177"/>
      <c r="AG75" s="177"/>
      <c r="AH75" s="177"/>
      <c r="AI75" s="177"/>
      <c r="AJ75" s="177"/>
      <c r="AK75" s="177"/>
      <c r="AL75" s="177"/>
      <c r="AM75" s="177"/>
      <c r="AN75" s="177"/>
    </row>
    <row r="76" customFormat="false" ht="12.75" hidden="false" customHeight="false" outlineLevel="0" collapsed="false">
      <c r="D76" s="177"/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177"/>
      <c r="S76" s="177"/>
      <c r="T76" s="177"/>
      <c r="U76" s="177"/>
      <c r="V76" s="177"/>
      <c r="W76" s="177"/>
      <c r="X76" s="177"/>
      <c r="Y76" s="177"/>
      <c r="Z76" s="177"/>
      <c r="AA76" s="177"/>
      <c r="AB76" s="177"/>
      <c r="AC76" s="177"/>
      <c r="AD76" s="177"/>
      <c r="AE76" s="177"/>
      <c r="AF76" s="177"/>
      <c r="AG76" s="177"/>
      <c r="AH76" s="177"/>
      <c r="AI76" s="177"/>
      <c r="AJ76" s="177"/>
      <c r="AK76" s="177"/>
      <c r="AL76" s="177"/>
      <c r="AM76" s="177"/>
      <c r="AN76" s="177"/>
    </row>
    <row r="77" customFormat="false" ht="12.75" hidden="false" customHeight="false" outlineLevel="0" collapsed="false">
      <c r="D77" s="177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  <c r="AA77" s="177"/>
      <c r="AB77" s="177"/>
      <c r="AC77" s="177"/>
      <c r="AD77" s="177"/>
      <c r="AE77" s="177"/>
      <c r="AF77" s="177"/>
      <c r="AG77" s="177"/>
      <c r="AH77" s="177"/>
      <c r="AI77" s="177"/>
      <c r="AJ77" s="177"/>
      <c r="AK77" s="177"/>
      <c r="AL77" s="177"/>
      <c r="AM77" s="177"/>
      <c r="AN77" s="177"/>
    </row>
    <row r="78" customFormat="false" ht="12.75" hidden="false" customHeight="false" outlineLevel="0" collapsed="false">
      <c r="D78" s="177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177"/>
      <c r="Q78" s="177"/>
      <c r="R78" s="177"/>
      <c r="S78" s="177"/>
      <c r="T78" s="177"/>
      <c r="U78" s="177"/>
      <c r="V78" s="177"/>
      <c r="W78" s="177"/>
      <c r="X78" s="177"/>
      <c r="Y78" s="177"/>
      <c r="Z78" s="177"/>
      <c r="AA78" s="177"/>
      <c r="AB78" s="177"/>
      <c r="AC78" s="177"/>
      <c r="AD78" s="177"/>
      <c r="AE78" s="177"/>
      <c r="AF78" s="177"/>
      <c r="AG78" s="177"/>
      <c r="AH78" s="177"/>
      <c r="AI78" s="177"/>
      <c r="AJ78" s="177"/>
      <c r="AK78" s="177"/>
      <c r="AL78" s="177"/>
      <c r="AM78" s="177"/>
      <c r="AN78" s="177"/>
    </row>
    <row r="79" customFormat="false" ht="12.75" hidden="false" customHeight="false" outlineLevel="0" collapsed="false">
      <c r="D79" s="177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7"/>
      <c r="U79" s="177"/>
      <c r="V79" s="177"/>
      <c r="W79" s="177"/>
      <c r="X79" s="177"/>
      <c r="Y79" s="177"/>
      <c r="Z79" s="177"/>
      <c r="AA79" s="177"/>
      <c r="AB79" s="177"/>
      <c r="AC79" s="177"/>
      <c r="AD79" s="177"/>
      <c r="AE79" s="177"/>
      <c r="AF79" s="177"/>
      <c r="AG79" s="177"/>
      <c r="AH79" s="177"/>
      <c r="AI79" s="177"/>
      <c r="AJ79" s="177"/>
      <c r="AK79" s="177"/>
      <c r="AL79" s="177"/>
      <c r="AM79" s="177"/>
      <c r="AN79" s="177"/>
    </row>
    <row r="80" customFormat="false" ht="12.75" hidden="false" customHeight="false" outlineLevel="0" collapsed="false">
      <c r="D80" s="177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7"/>
      <c r="W80" s="177"/>
      <c r="X80" s="177"/>
      <c r="Y80" s="177"/>
      <c r="Z80" s="177"/>
      <c r="AA80" s="177"/>
      <c r="AB80" s="177"/>
      <c r="AC80" s="177"/>
      <c r="AD80" s="177"/>
      <c r="AE80" s="177"/>
      <c r="AF80" s="177"/>
      <c r="AG80" s="177"/>
      <c r="AH80" s="177"/>
      <c r="AI80" s="177"/>
      <c r="AJ80" s="177"/>
      <c r="AK80" s="177"/>
      <c r="AL80" s="177"/>
      <c r="AM80" s="177"/>
      <c r="AN80" s="177"/>
    </row>
    <row r="81" customFormat="false" ht="12.75" hidden="false" customHeight="false" outlineLevel="0" collapsed="false">
      <c r="D81" s="177"/>
      <c r="E81" s="177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77"/>
      <c r="AA81" s="177"/>
      <c r="AB81" s="177"/>
      <c r="AC81" s="177"/>
      <c r="AD81" s="177"/>
      <c r="AE81" s="177"/>
      <c r="AF81" s="177"/>
      <c r="AG81" s="177"/>
      <c r="AH81" s="177"/>
      <c r="AI81" s="177"/>
      <c r="AJ81" s="177"/>
      <c r="AK81" s="177"/>
      <c r="AL81" s="177"/>
      <c r="AM81" s="177"/>
      <c r="AN81" s="177"/>
    </row>
    <row r="82" customFormat="false" ht="12.75" hidden="false" customHeight="false" outlineLevel="0" collapsed="false">
      <c r="D82" s="177"/>
      <c r="E82" s="177"/>
      <c r="F82" s="177"/>
      <c r="G82" s="177"/>
      <c r="H82" s="177"/>
      <c r="I82" s="177"/>
      <c r="J82" s="177"/>
      <c r="K82" s="177"/>
      <c r="L82" s="177"/>
      <c r="M82" s="177"/>
      <c r="N82" s="177"/>
      <c r="O82" s="177"/>
      <c r="P82" s="177"/>
      <c r="Q82" s="177"/>
      <c r="R82" s="177"/>
      <c r="S82" s="177"/>
      <c r="T82" s="177"/>
      <c r="U82" s="177"/>
      <c r="V82" s="177"/>
      <c r="W82" s="177"/>
      <c r="X82" s="177"/>
      <c r="Y82" s="177"/>
      <c r="Z82" s="177"/>
      <c r="AA82" s="177"/>
      <c r="AB82" s="177"/>
      <c r="AC82" s="177"/>
      <c r="AD82" s="177"/>
      <c r="AE82" s="177"/>
      <c r="AF82" s="177"/>
      <c r="AG82" s="177"/>
      <c r="AH82" s="177"/>
      <c r="AI82" s="177"/>
      <c r="AJ82" s="177"/>
      <c r="AK82" s="177"/>
      <c r="AL82" s="177"/>
      <c r="AM82" s="177"/>
      <c r="AN82" s="177"/>
    </row>
    <row r="83" customFormat="false" ht="12.75" hidden="false" customHeight="false" outlineLevel="0" collapsed="false">
      <c r="D83" s="177"/>
      <c r="E83" s="177"/>
      <c r="F83" s="177"/>
      <c r="G83" s="177"/>
      <c r="H83" s="177"/>
      <c r="I83" s="177"/>
      <c r="J83" s="177"/>
      <c r="K83" s="177"/>
      <c r="L83" s="177"/>
      <c r="M83" s="177"/>
      <c r="N83" s="177"/>
      <c r="O83" s="177"/>
      <c r="P83" s="177"/>
      <c r="Q83" s="177"/>
      <c r="R83" s="177"/>
      <c r="S83" s="177"/>
      <c r="T83" s="177"/>
      <c r="U83" s="177"/>
      <c r="V83" s="177"/>
      <c r="W83" s="177"/>
      <c r="X83" s="177"/>
      <c r="Y83" s="177"/>
      <c r="Z83" s="177"/>
      <c r="AA83" s="177"/>
      <c r="AB83" s="177"/>
      <c r="AC83" s="177"/>
      <c r="AD83" s="177"/>
      <c r="AE83" s="177"/>
      <c r="AF83" s="177"/>
      <c r="AG83" s="177"/>
      <c r="AH83" s="177"/>
      <c r="AI83" s="177"/>
      <c r="AJ83" s="177"/>
      <c r="AK83" s="177"/>
      <c r="AL83" s="177"/>
      <c r="AM83" s="177"/>
      <c r="AN83" s="177"/>
    </row>
    <row r="84" customFormat="false" ht="12.75" hidden="false" customHeight="false" outlineLevel="0" collapsed="false">
      <c r="D84" s="177"/>
      <c r="E84" s="177"/>
      <c r="F84" s="177"/>
      <c r="G84" s="177"/>
      <c r="H84" s="177"/>
      <c r="I84" s="177"/>
      <c r="J84" s="177"/>
      <c r="K84" s="177"/>
      <c r="L84" s="177"/>
      <c r="M84" s="177"/>
      <c r="N84" s="177"/>
      <c r="O84" s="177"/>
      <c r="P84" s="177"/>
      <c r="Q84" s="177"/>
      <c r="R84" s="177"/>
      <c r="S84" s="177"/>
      <c r="T84" s="177"/>
      <c r="U84" s="177"/>
      <c r="V84" s="177"/>
      <c r="W84" s="177"/>
      <c r="X84" s="177"/>
      <c r="Y84" s="177"/>
      <c r="Z84" s="177"/>
      <c r="AA84" s="177"/>
      <c r="AB84" s="177"/>
      <c r="AC84" s="177"/>
      <c r="AD84" s="177"/>
      <c r="AE84" s="177"/>
      <c r="AF84" s="177"/>
      <c r="AG84" s="177"/>
      <c r="AH84" s="177"/>
      <c r="AI84" s="177"/>
      <c r="AJ84" s="177"/>
      <c r="AK84" s="177"/>
      <c r="AL84" s="177"/>
      <c r="AM84" s="177"/>
      <c r="AN84" s="177"/>
    </row>
    <row r="85" customFormat="false" ht="12.75" hidden="false" customHeight="false" outlineLevel="0" collapsed="false">
      <c r="D85" s="177"/>
      <c r="E85" s="177"/>
      <c r="F85" s="177"/>
      <c r="G85" s="177"/>
      <c r="H85" s="177"/>
      <c r="I85" s="177"/>
      <c r="J85" s="177"/>
      <c r="K85" s="177"/>
      <c r="L85" s="177"/>
      <c r="M85" s="177"/>
      <c r="N85" s="177"/>
      <c r="O85" s="177"/>
      <c r="P85" s="177"/>
      <c r="Q85" s="177"/>
      <c r="R85" s="177"/>
      <c r="S85" s="177"/>
      <c r="T85" s="177"/>
      <c r="U85" s="177"/>
      <c r="V85" s="177"/>
      <c r="W85" s="177"/>
      <c r="X85" s="177"/>
      <c r="Y85" s="177"/>
      <c r="Z85" s="177"/>
      <c r="AA85" s="177"/>
      <c r="AB85" s="177"/>
      <c r="AC85" s="177"/>
      <c r="AD85" s="177"/>
      <c r="AE85" s="177"/>
      <c r="AF85" s="177"/>
      <c r="AG85" s="177"/>
      <c r="AH85" s="177"/>
      <c r="AI85" s="177"/>
      <c r="AJ85" s="177"/>
      <c r="AK85" s="177"/>
      <c r="AL85" s="177"/>
      <c r="AM85" s="177"/>
      <c r="AN85" s="177"/>
    </row>
    <row r="86" customFormat="false" ht="12.75" hidden="false" customHeight="false" outlineLevel="0" collapsed="false">
      <c r="D86" s="177"/>
      <c r="E86" s="177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177"/>
      <c r="Z86" s="177"/>
      <c r="AA86" s="177"/>
      <c r="AB86" s="177"/>
      <c r="AC86" s="177"/>
      <c r="AD86" s="177"/>
      <c r="AE86" s="177"/>
      <c r="AF86" s="177"/>
      <c r="AG86" s="177"/>
      <c r="AH86" s="177"/>
      <c r="AI86" s="177"/>
      <c r="AJ86" s="177"/>
      <c r="AK86" s="177"/>
      <c r="AL86" s="177"/>
      <c r="AM86" s="177"/>
      <c r="AN86" s="177"/>
    </row>
    <row r="87" customFormat="false" ht="12.75" hidden="false" customHeight="false" outlineLevel="0" collapsed="false"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77"/>
      <c r="R87" s="177"/>
      <c r="S87" s="177"/>
      <c r="T87" s="177"/>
      <c r="U87" s="177"/>
      <c r="V87" s="177"/>
      <c r="W87" s="177"/>
      <c r="X87" s="177"/>
      <c r="Y87" s="177"/>
      <c r="Z87" s="177"/>
      <c r="AA87" s="177"/>
      <c r="AB87" s="177"/>
      <c r="AC87" s="177"/>
      <c r="AD87" s="177"/>
      <c r="AE87" s="177"/>
      <c r="AF87" s="177"/>
      <c r="AG87" s="177"/>
      <c r="AH87" s="177"/>
      <c r="AI87" s="177"/>
      <c r="AJ87" s="177"/>
      <c r="AK87" s="177"/>
      <c r="AL87" s="177"/>
      <c r="AM87" s="177"/>
      <c r="AN87" s="177"/>
    </row>
    <row r="88" customFormat="false" ht="12.75" hidden="false" customHeight="false" outlineLevel="0" collapsed="false">
      <c r="D88" s="177"/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  <c r="AA88" s="177"/>
      <c r="AB88" s="177"/>
      <c r="AC88" s="177"/>
      <c r="AD88" s="177"/>
      <c r="AE88" s="177"/>
      <c r="AF88" s="177"/>
      <c r="AG88" s="177"/>
      <c r="AH88" s="177"/>
      <c r="AI88" s="177"/>
      <c r="AJ88" s="177"/>
      <c r="AK88" s="177"/>
      <c r="AL88" s="177"/>
      <c r="AM88" s="177"/>
      <c r="AN88" s="177"/>
    </row>
    <row r="89" customFormat="false" ht="12.75" hidden="false" customHeight="false" outlineLevel="0" collapsed="false">
      <c r="D89" s="177"/>
      <c r="E89" s="177"/>
      <c r="F89" s="177"/>
      <c r="G89" s="177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  <c r="AA89" s="177"/>
      <c r="AB89" s="177"/>
      <c r="AC89" s="177"/>
      <c r="AD89" s="177"/>
      <c r="AE89" s="177"/>
      <c r="AF89" s="177"/>
      <c r="AG89" s="177"/>
      <c r="AH89" s="177"/>
      <c r="AI89" s="177"/>
      <c r="AJ89" s="177"/>
      <c r="AK89" s="177"/>
      <c r="AL89" s="177"/>
      <c r="AM89" s="177"/>
      <c r="AN89" s="177"/>
    </row>
    <row r="90" customFormat="false" ht="12.75" hidden="false" customHeight="false" outlineLevel="0" collapsed="false">
      <c r="D90" s="177"/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7"/>
      <c r="R90" s="177"/>
      <c r="S90" s="177"/>
      <c r="T90" s="177"/>
      <c r="U90" s="177"/>
      <c r="V90" s="177"/>
      <c r="W90" s="177"/>
      <c r="X90" s="177"/>
      <c r="Y90" s="177"/>
      <c r="Z90" s="177"/>
      <c r="AA90" s="177"/>
      <c r="AB90" s="177"/>
      <c r="AC90" s="177"/>
      <c r="AD90" s="177"/>
      <c r="AE90" s="177"/>
      <c r="AF90" s="177"/>
      <c r="AG90" s="177"/>
      <c r="AH90" s="177"/>
      <c r="AI90" s="177"/>
      <c r="AJ90" s="177"/>
      <c r="AK90" s="177"/>
      <c r="AL90" s="177"/>
      <c r="AM90" s="177"/>
      <c r="AN90" s="177"/>
    </row>
    <row r="91" customFormat="false" ht="12.75" hidden="false" customHeight="false" outlineLevel="0" collapsed="false">
      <c r="D91" s="177"/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V91" s="177"/>
      <c r="W91" s="177"/>
      <c r="X91" s="177"/>
      <c r="Y91" s="177"/>
      <c r="Z91" s="177"/>
      <c r="AA91" s="177"/>
      <c r="AB91" s="177"/>
      <c r="AC91" s="177"/>
      <c r="AD91" s="177"/>
      <c r="AE91" s="177"/>
      <c r="AF91" s="177"/>
      <c r="AG91" s="177"/>
      <c r="AH91" s="177"/>
      <c r="AI91" s="177"/>
      <c r="AJ91" s="177"/>
      <c r="AK91" s="177"/>
      <c r="AL91" s="177"/>
      <c r="AM91" s="177"/>
      <c r="AN91" s="177"/>
    </row>
    <row r="92" customFormat="false" ht="12.75" hidden="false" customHeight="false" outlineLevel="0" collapsed="false">
      <c r="D92" s="177"/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  <c r="AA92" s="177"/>
      <c r="AB92" s="177"/>
      <c r="AC92" s="177"/>
      <c r="AD92" s="177"/>
      <c r="AE92" s="177"/>
      <c r="AF92" s="177"/>
      <c r="AG92" s="177"/>
      <c r="AH92" s="177"/>
      <c r="AI92" s="177"/>
      <c r="AJ92" s="177"/>
      <c r="AK92" s="177"/>
      <c r="AL92" s="177"/>
      <c r="AM92" s="177"/>
      <c r="AN92" s="177"/>
    </row>
    <row r="93" customFormat="false" ht="12.75" hidden="false" customHeight="false" outlineLevel="0" collapsed="false">
      <c r="D93" s="177"/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7"/>
      <c r="V93" s="177"/>
      <c r="W93" s="177"/>
      <c r="X93" s="177"/>
      <c r="Y93" s="177"/>
      <c r="Z93" s="177"/>
      <c r="AA93" s="177"/>
      <c r="AB93" s="177"/>
      <c r="AC93" s="177"/>
      <c r="AD93" s="177"/>
      <c r="AE93" s="177"/>
      <c r="AF93" s="177"/>
      <c r="AG93" s="177"/>
      <c r="AH93" s="177"/>
      <c r="AI93" s="177"/>
      <c r="AJ93" s="177"/>
      <c r="AK93" s="177"/>
      <c r="AL93" s="177"/>
      <c r="AM93" s="177"/>
      <c r="AN93" s="177"/>
    </row>
    <row r="94" customFormat="false" ht="12.75" hidden="false" customHeight="false" outlineLevel="0" collapsed="false">
      <c r="D94" s="177"/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7"/>
      <c r="AA94" s="177"/>
      <c r="AB94" s="177"/>
      <c r="AC94" s="177"/>
      <c r="AD94" s="177"/>
      <c r="AE94" s="177"/>
      <c r="AF94" s="177"/>
      <c r="AG94" s="177"/>
      <c r="AH94" s="177"/>
      <c r="AI94" s="177"/>
      <c r="AJ94" s="177"/>
      <c r="AK94" s="177"/>
      <c r="AL94" s="177"/>
      <c r="AM94" s="177"/>
      <c r="AN94" s="177"/>
    </row>
    <row r="95" customFormat="false" ht="12.75" hidden="false" customHeight="false" outlineLevel="0" collapsed="false">
      <c r="D95" s="177"/>
      <c r="E95" s="177"/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  <c r="AA95" s="177"/>
      <c r="AB95" s="177"/>
      <c r="AC95" s="177"/>
      <c r="AD95" s="177"/>
      <c r="AE95" s="177"/>
      <c r="AF95" s="177"/>
      <c r="AG95" s="177"/>
      <c r="AH95" s="177"/>
      <c r="AI95" s="177"/>
      <c r="AJ95" s="177"/>
      <c r="AK95" s="177"/>
      <c r="AL95" s="177"/>
      <c r="AM95" s="177"/>
      <c r="AN95" s="177"/>
    </row>
    <row r="96" customFormat="false" ht="12.75" hidden="false" customHeight="false" outlineLevel="0" collapsed="false">
      <c r="D96" s="177"/>
      <c r="E96" s="177"/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  <c r="AA96" s="177"/>
      <c r="AB96" s="177"/>
      <c r="AC96" s="177"/>
      <c r="AD96" s="177"/>
      <c r="AE96" s="177"/>
      <c r="AF96" s="177"/>
      <c r="AG96" s="177"/>
      <c r="AH96" s="177"/>
      <c r="AI96" s="177"/>
      <c r="AJ96" s="177"/>
      <c r="AK96" s="177"/>
      <c r="AL96" s="177"/>
      <c r="AM96" s="177"/>
      <c r="AN96" s="177"/>
    </row>
    <row r="97" customFormat="false" ht="12.75" hidden="false" customHeight="false" outlineLevel="0" collapsed="false">
      <c r="D97" s="177"/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  <c r="AA97" s="177"/>
      <c r="AB97" s="177"/>
      <c r="AC97" s="177"/>
      <c r="AD97" s="177"/>
      <c r="AE97" s="177"/>
      <c r="AF97" s="177"/>
      <c r="AG97" s="177"/>
      <c r="AH97" s="177"/>
      <c r="AI97" s="177"/>
      <c r="AJ97" s="177"/>
      <c r="AK97" s="177"/>
      <c r="AL97" s="177"/>
      <c r="AM97" s="177"/>
      <c r="AN97" s="177"/>
    </row>
    <row r="98" customFormat="false" ht="12.75" hidden="false" customHeight="false" outlineLevel="0" collapsed="false">
      <c r="D98" s="177"/>
      <c r="E98" s="177"/>
      <c r="F98" s="177"/>
      <c r="G98" s="177"/>
      <c r="H98" s="177"/>
      <c r="I98" s="177"/>
      <c r="J98" s="177"/>
      <c r="K98" s="177"/>
      <c r="L98" s="177"/>
      <c r="M98" s="177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  <c r="AA98" s="177"/>
      <c r="AB98" s="177"/>
      <c r="AC98" s="177"/>
      <c r="AD98" s="177"/>
      <c r="AE98" s="177"/>
      <c r="AF98" s="177"/>
      <c r="AG98" s="177"/>
      <c r="AH98" s="177"/>
      <c r="AI98" s="177"/>
      <c r="AJ98" s="177"/>
      <c r="AK98" s="177"/>
      <c r="AL98" s="177"/>
      <c r="AM98" s="177"/>
      <c r="AN98" s="177"/>
    </row>
    <row r="99" customFormat="false" ht="12.75" hidden="false" customHeight="false" outlineLevel="0" collapsed="false">
      <c r="D99" s="177"/>
      <c r="E99" s="177"/>
      <c r="F99" s="177"/>
      <c r="G99" s="177"/>
      <c r="H99" s="177"/>
      <c r="I99" s="177"/>
      <c r="J99" s="177"/>
      <c r="K99" s="177"/>
      <c r="L99" s="177"/>
      <c r="M99" s="177"/>
      <c r="N99" s="177"/>
      <c r="O99" s="177"/>
      <c r="P99" s="177"/>
      <c r="Q99" s="177"/>
      <c r="R99" s="177"/>
      <c r="S99" s="177"/>
      <c r="T99" s="177"/>
      <c r="U99" s="177"/>
      <c r="V99" s="177"/>
      <c r="W99" s="177"/>
      <c r="X99" s="177"/>
      <c r="Y99" s="177"/>
      <c r="Z99" s="177"/>
      <c r="AA99" s="177"/>
      <c r="AB99" s="177"/>
      <c r="AC99" s="177"/>
      <c r="AD99" s="177"/>
      <c r="AE99" s="177"/>
      <c r="AF99" s="177"/>
      <c r="AG99" s="177"/>
      <c r="AH99" s="177"/>
      <c r="AI99" s="177"/>
      <c r="AJ99" s="177"/>
      <c r="AK99" s="177"/>
      <c r="AL99" s="177"/>
      <c r="AM99" s="177"/>
      <c r="AN99" s="177"/>
    </row>
    <row r="100" customFormat="false" ht="12.75" hidden="false" customHeight="false" outlineLevel="0" collapsed="false">
      <c r="D100" s="177"/>
      <c r="E100" s="177"/>
      <c r="F100" s="177"/>
      <c r="G100" s="177"/>
      <c r="H100" s="177"/>
      <c r="I100" s="177"/>
      <c r="J100" s="177"/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  <c r="AA100" s="177"/>
      <c r="AB100" s="177"/>
      <c r="AC100" s="177"/>
      <c r="AD100" s="177"/>
      <c r="AE100" s="177"/>
      <c r="AF100" s="177"/>
      <c r="AG100" s="177"/>
      <c r="AH100" s="177"/>
      <c r="AI100" s="177"/>
      <c r="AJ100" s="177"/>
      <c r="AK100" s="177"/>
      <c r="AL100" s="177"/>
      <c r="AM100" s="177"/>
      <c r="AN100" s="177"/>
    </row>
    <row r="101" customFormat="false" ht="12.75" hidden="false" customHeight="false" outlineLevel="0" collapsed="false">
      <c r="D101" s="177"/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  <c r="AA101" s="177"/>
      <c r="AB101" s="177"/>
      <c r="AC101" s="177"/>
      <c r="AD101" s="177"/>
      <c r="AE101" s="177"/>
      <c r="AF101" s="177"/>
      <c r="AG101" s="177"/>
      <c r="AH101" s="177"/>
      <c r="AI101" s="177"/>
      <c r="AJ101" s="177"/>
      <c r="AK101" s="177"/>
      <c r="AL101" s="177"/>
      <c r="AM101" s="177"/>
      <c r="AN101" s="177"/>
    </row>
    <row r="102" customFormat="false" ht="12.75" hidden="false" customHeight="false" outlineLevel="0" collapsed="false">
      <c r="D102" s="177"/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  <c r="Z102" s="177"/>
      <c r="AA102" s="177"/>
      <c r="AB102" s="177"/>
      <c r="AC102" s="177"/>
      <c r="AD102" s="177"/>
      <c r="AE102" s="177"/>
      <c r="AF102" s="177"/>
      <c r="AG102" s="177"/>
      <c r="AH102" s="177"/>
      <c r="AI102" s="177"/>
      <c r="AJ102" s="177"/>
      <c r="AK102" s="177"/>
      <c r="AL102" s="177"/>
      <c r="AM102" s="177"/>
      <c r="AN102" s="177"/>
    </row>
    <row r="103" customFormat="false" ht="12.75" hidden="false" customHeight="false" outlineLevel="0" collapsed="false">
      <c r="D103" s="177"/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  <c r="AA103" s="177"/>
      <c r="AB103" s="177"/>
      <c r="AC103" s="177"/>
      <c r="AD103" s="177"/>
      <c r="AE103" s="177"/>
      <c r="AF103" s="177"/>
      <c r="AG103" s="177"/>
      <c r="AH103" s="177"/>
      <c r="AI103" s="177"/>
      <c r="AJ103" s="177"/>
      <c r="AK103" s="177"/>
      <c r="AL103" s="177"/>
      <c r="AM103" s="177"/>
      <c r="AN103" s="177"/>
    </row>
    <row r="104" customFormat="false" ht="12.75" hidden="false" customHeight="false" outlineLevel="0" collapsed="false">
      <c r="D104" s="177"/>
      <c r="E104" s="177"/>
      <c r="F104" s="177"/>
      <c r="G104" s="177"/>
      <c r="H104" s="177"/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  <c r="AA104" s="177"/>
      <c r="AB104" s="177"/>
      <c r="AC104" s="177"/>
      <c r="AD104" s="177"/>
      <c r="AE104" s="177"/>
      <c r="AF104" s="177"/>
      <c r="AG104" s="177"/>
      <c r="AH104" s="177"/>
      <c r="AI104" s="177"/>
      <c r="AJ104" s="177"/>
      <c r="AK104" s="177"/>
      <c r="AL104" s="177"/>
      <c r="AM104" s="177"/>
      <c r="AN104" s="177"/>
    </row>
    <row r="105" customFormat="false" ht="12.75" hidden="false" customHeight="false" outlineLevel="0" collapsed="false">
      <c r="D105" s="177"/>
      <c r="E105" s="177"/>
      <c r="F105" s="177"/>
      <c r="G105" s="177"/>
      <c r="H105" s="177"/>
      <c r="I105" s="177"/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  <c r="AA105" s="177"/>
      <c r="AB105" s="177"/>
      <c r="AC105" s="177"/>
      <c r="AD105" s="177"/>
      <c r="AE105" s="177"/>
      <c r="AF105" s="177"/>
      <c r="AG105" s="177"/>
      <c r="AH105" s="177"/>
      <c r="AI105" s="177"/>
      <c r="AJ105" s="177"/>
      <c r="AK105" s="177"/>
      <c r="AL105" s="177"/>
      <c r="AM105" s="177"/>
      <c r="AN105" s="177"/>
    </row>
    <row r="106" customFormat="false" ht="12.75" hidden="false" customHeight="false" outlineLevel="0" collapsed="false">
      <c r="D106" s="177"/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  <c r="AA106" s="177"/>
      <c r="AB106" s="177"/>
      <c r="AC106" s="177"/>
      <c r="AD106" s="177"/>
      <c r="AE106" s="177"/>
      <c r="AF106" s="177"/>
      <c r="AG106" s="177"/>
      <c r="AH106" s="177"/>
      <c r="AI106" s="177"/>
      <c r="AJ106" s="177"/>
      <c r="AK106" s="177"/>
      <c r="AL106" s="177"/>
      <c r="AM106" s="177"/>
      <c r="AN106" s="177"/>
    </row>
    <row r="107" customFormat="false" ht="12.75" hidden="false" customHeight="false" outlineLevel="0" collapsed="false">
      <c r="D107" s="177"/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  <c r="U107" s="177"/>
      <c r="V107" s="177"/>
      <c r="W107" s="177"/>
      <c r="X107" s="177"/>
      <c r="Y107" s="177"/>
      <c r="Z107" s="177"/>
      <c r="AA107" s="177"/>
      <c r="AB107" s="177"/>
      <c r="AC107" s="177"/>
      <c r="AD107" s="177"/>
      <c r="AE107" s="177"/>
      <c r="AF107" s="177"/>
      <c r="AG107" s="177"/>
      <c r="AH107" s="177"/>
      <c r="AI107" s="177"/>
      <c r="AJ107" s="177"/>
      <c r="AK107" s="177"/>
      <c r="AL107" s="177"/>
      <c r="AM107" s="177"/>
      <c r="AN107" s="177"/>
    </row>
    <row r="108" customFormat="false" ht="12.75" hidden="false" customHeight="false" outlineLevel="0" collapsed="false">
      <c r="D108" s="177"/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  <c r="X108" s="177"/>
      <c r="Y108" s="177"/>
      <c r="Z108" s="177"/>
      <c r="AA108" s="177"/>
      <c r="AB108" s="177"/>
      <c r="AC108" s="177"/>
      <c r="AD108" s="177"/>
      <c r="AE108" s="177"/>
      <c r="AF108" s="177"/>
      <c r="AG108" s="177"/>
      <c r="AH108" s="177"/>
      <c r="AI108" s="177"/>
      <c r="AJ108" s="177"/>
      <c r="AK108" s="177"/>
      <c r="AL108" s="177"/>
      <c r="AM108" s="177"/>
      <c r="AN108" s="177"/>
    </row>
    <row r="109" customFormat="false" ht="12.75" hidden="false" customHeight="false" outlineLevel="0" collapsed="false">
      <c r="D109" s="177"/>
      <c r="E109" s="177"/>
      <c r="F109" s="177"/>
      <c r="G109" s="177"/>
      <c r="H109" s="177"/>
      <c r="I109" s="177"/>
      <c r="J109" s="177"/>
      <c r="K109" s="177"/>
      <c r="L109" s="177"/>
      <c r="M109" s="177"/>
      <c r="N109" s="177"/>
      <c r="O109" s="177"/>
      <c r="P109" s="177"/>
      <c r="Q109" s="177"/>
      <c r="R109" s="177"/>
      <c r="S109" s="177"/>
      <c r="T109" s="177"/>
      <c r="U109" s="177"/>
      <c r="V109" s="177"/>
      <c r="W109" s="177"/>
      <c r="X109" s="177"/>
      <c r="Y109" s="177"/>
      <c r="Z109" s="177"/>
      <c r="AA109" s="177"/>
      <c r="AB109" s="177"/>
      <c r="AC109" s="177"/>
      <c r="AD109" s="177"/>
      <c r="AE109" s="177"/>
      <c r="AF109" s="177"/>
      <c r="AG109" s="177"/>
      <c r="AH109" s="177"/>
      <c r="AI109" s="177"/>
      <c r="AJ109" s="177"/>
      <c r="AK109" s="177"/>
      <c r="AL109" s="177"/>
      <c r="AM109" s="177"/>
      <c r="AN109" s="177"/>
    </row>
    <row r="110" customFormat="false" ht="12.75" hidden="false" customHeight="false" outlineLevel="0" collapsed="false">
      <c r="D110" s="177"/>
      <c r="E110" s="177"/>
      <c r="F110" s="177"/>
      <c r="G110" s="177"/>
      <c r="H110" s="177"/>
      <c r="I110" s="177"/>
      <c r="J110" s="177"/>
      <c r="K110" s="177"/>
      <c r="L110" s="177"/>
      <c r="M110" s="177"/>
      <c r="N110" s="177"/>
      <c r="O110" s="177"/>
      <c r="P110" s="177"/>
      <c r="Q110" s="177"/>
      <c r="R110" s="177"/>
      <c r="S110" s="177"/>
      <c r="T110" s="177"/>
      <c r="U110" s="177"/>
      <c r="V110" s="177"/>
      <c r="W110" s="177"/>
      <c r="X110" s="177"/>
      <c r="Y110" s="177"/>
      <c r="Z110" s="177"/>
      <c r="AA110" s="177"/>
      <c r="AB110" s="177"/>
      <c r="AC110" s="177"/>
      <c r="AD110" s="177"/>
      <c r="AE110" s="177"/>
      <c r="AF110" s="177"/>
      <c r="AG110" s="177"/>
      <c r="AH110" s="177"/>
      <c r="AI110" s="177"/>
      <c r="AJ110" s="177"/>
      <c r="AK110" s="177"/>
      <c r="AL110" s="177"/>
      <c r="AM110" s="177"/>
      <c r="AN110" s="177"/>
    </row>
    <row r="111" customFormat="false" ht="12.75" hidden="false" customHeight="false" outlineLevel="0" collapsed="false">
      <c r="D111" s="177"/>
      <c r="E111" s="177"/>
      <c r="F111" s="177"/>
      <c r="G111" s="177"/>
      <c r="H111" s="177"/>
      <c r="I111" s="177"/>
      <c r="J111" s="177"/>
      <c r="K111" s="177"/>
      <c r="L111" s="177"/>
      <c r="M111" s="177"/>
      <c r="N111" s="177"/>
      <c r="O111" s="177"/>
      <c r="P111" s="177"/>
      <c r="Q111" s="177"/>
      <c r="R111" s="177"/>
      <c r="S111" s="177"/>
      <c r="T111" s="177"/>
      <c r="U111" s="177"/>
      <c r="V111" s="177"/>
      <c r="W111" s="177"/>
      <c r="X111" s="177"/>
      <c r="Y111" s="177"/>
      <c r="Z111" s="177"/>
      <c r="AA111" s="177"/>
      <c r="AB111" s="177"/>
      <c r="AC111" s="177"/>
      <c r="AD111" s="177"/>
      <c r="AE111" s="177"/>
      <c r="AF111" s="177"/>
      <c r="AG111" s="177"/>
      <c r="AH111" s="177"/>
      <c r="AI111" s="177"/>
      <c r="AJ111" s="177"/>
      <c r="AK111" s="177"/>
      <c r="AL111" s="177"/>
      <c r="AM111" s="177"/>
      <c r="AN111" s="177"/>
    </row>
    <row r="112" customFormat="false" ht="12.75" hidden="false" customHeight="false" outlineLevel="0" collapsed="false">
      <c r="D112" s="177"/>
      <c r="E112" s="177"/>
      <c r="F112" s="177"/>
      <c r="G112" s="177"/>
      <c r="H112" s="177"/>
      <c r="I112" s="177"/>
      <c r="J112" s="177"/>
      <c r="K112" s="177"/>
      <c r="L112" s="177"/>
      <c r="M112" s="177"/>
      <c r="N112" s="177"/>
      <c r="O112" s="177"/>
      <c r="P112" s="177"/>
      <c r="Q112" s="177"/>
      <c r="R112" s="177"/>
      <c r="S112" s="177"/>
      <c r="T112" s="177"/>
      <c r="U112" s="177"/>
      <c r="V112" s="177"/>
      <c r="W112" s="177"/>
      <c r="X112" s="177"/>
      <c r="Y112" s="177"/>
      <c r="Z112" s="177"/>
      <c r="AA112" s="177"/>
      <c r="AB112" s="177"/>
      <c r="AC112" s="177"/>
      <c r="AD112" s="177"/>
      <c r="AE112" s="177"/>
      <c r="AF112" s="177"/>
      <c r="AG112" s="177"/>
      <c r="AH112" s="177"/>
      <c r="AI112" s="177"/>
      <c r="AJ112" s="177"/>
      <c r="AK112" s="177"/>
      <c r="AL112" s="177"/>
      <c r="AM112" s="177"/>
      <c r="AN112" s="177"/>
    </row>
    <row r="113" customFormat="false" ht="12.75" hidden="false" customHeight="false" outlineLevel="0" collapsed="false">
      <c r="D113" s="177"/>
      <c r="E113" s="177"/>
      <c r="F113" s="177"/>
      <c r="G113" s="177"/>
      <c r="H113" s="177"/>
      <c r="I113" s="177"/>
      <c r="J113" s="177"/>
      <c r="K113" s="177"/>
      <c r="L113" s="177"/>
      <c r="M113" s="177"/>
      <c r="N113" s="177"/>
      <c r="O113" s="177"/>
      <c r="P113" s="177"/>
      <c r="Q113" s="177"/>
      <c r="R113" s="177"/>
      <c r="S113" s="177"/>
      <c r="T113" s="177"/>
      <c r="U113" s="177"/>
      <c r="V113" s="177"/>
      <c r="W113" s="177"/>
      <c r="X113" s="177"/>
      <c r="Y113" s="177"/>
      <c r="Z113" s="177"/>
      <c r="AA113" s="177"/>
      <c r="AB113" s="177"/>
      <c r="AC113" s="177"/>
      <c r="AD113" s="177"/>
      <c r="AE113" s="177"/>
      <c r="AF113" s="177"/>
      <c r="AG113" s="177"/>
      <c r="AH113" s="177"/>
      <c r="AI113" s="177"/>
      <c r="AJ113" s="177"/>
      <c r="AK113" s="177"/>
      <c r="AL113" s="177"/>
      <c r="AM113" s="177"/>
      <c r="AN113" s="177"/>
    </row>
    <row r="114" customFormat="false" ht="12.75" hidden="false" customHeight="false" outlineLevel="0" collapsed="false">
      <c r="D114" s="177"/>
      <c r="E114" s="177"/>
      <c r="F114" s="177"/>
      <c r="G114" s="177"/>
      <c r="H114" s="177"/>
      <c r="I114" s="177"/>
      <c r="J114" s="177"/>
      <c r="K114" s="177"/>
      <c r="L114" s="177"/>
      <c r="M114" s="177"/>
      <c r="N114" s="177"/>
      <c r="O114" s="177"/>
      <c r="P114" s="177"/>
      <c r="Q114" s="177"/>
      <c r="R114" s="177"/>
      <c r="S114" s="177"/>
      <c r="T114" s="177"/>
      <c r="U114" s="177"/>
      <c r="V114" s="177"/>
      <c r="W114" s="177"/>
      <c r="X114" s="177"/>
      <c r="Y114" s="177"/>
      <c r="Z114" s="177"/>
      <c r="AA114" s="177"/>
      <c r="AB114" s="177"/>
      <c r="AC114" s="177"/>
      <c r="AD114" s="177"/>
      <c r="AE114" s="177"/>
      <c r="AF114" s="177"/>
      <c r="AG114" s="177"/>
      <c r="AH114" s="177"/>
      <c r="AI114" s="177"/>
      <c r="AJ114" s="177"/>
      <c r="AK114" s="177"/>
      <c r="AL114" s="177"/>
      <c r="AM114" s="177"/>
      <c r="AN114" s="177"/>
    </row>
    <row r="115" customFormat="false" ht="12.75" hidden="false" customHeight="false" outlineLevel="0" collapsed="false">
      <c r="D115" s="177"/>
      <c r="E115" s="177"/>
      <c r="F115" s="177"/>
      <c r="G115" s="177"/>
      <c r="H115" s="177"/>
      <c r="I115" s="177"/>
      <c r="J115" s="177"/>
      <c r="K115" s="177"/>
      <c r="L115" s="177"/>
      <c r="M115" s="177"/>
      <c r="N115" s="177"/>
      <c r="O115" s="177"/>
      <c r="P115" s="177"/>
      <c r="Q115" s="177"/>
      <c r="R115" s="177"/>
      <c r="S115" s="177"/>
      <c r="T115" s="177"/>
      <c r="U115" s="177"/>
      <c r="V115" s="177"/>
      <c r="W115" s="177"/>
      <c r="X115" s="177"/>
      <c r="Y115" s="177"/>
      <c r="Z115" s="177"/>
      <c r="AA115" s="177"/>
      <c r="AB115" s="177"/>
      <c r="AC115" s="177"/>
      <c r="AD115" s="177"/>
      <c r="AE115" s="177"/>
      <c r="AF115" s="177"/>
      <c r="AG115" s="177"/>
      <c r="AH115" s="177"/>
      <c r="AI115" s="177"/>
      <c r="AJ115" s="177"/>
      <c r="AK115" s="177"/>
      <c r="AL115" s="177"/>
      <c r="AM115" s="177"/>
      <c r="AN115" s="177"/>
    </row>
    <row r="116" customFormat="false" ht="12.75" hidden="false" customHeight="false" outlineLevel="0" collapsed="false">
      <c r="D116" s="177"/>
      <c r="E116" s="177"/>
      <c r="F116" s="177"/>
      <c r="G116" s="177"/>
      <c r="H116" s="177"/>
      <c r="I116" s="177"/>
      <c r="J116" s="177"/>
      <c r="K116" s="177"/>
      <c r="L116" s="177"/>
      <c r="M116" s="177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  <c r="AA116" s="177"/>
      <c r="AB116" s="177"/>
      <c r="AC116" s="177"/>
      <c r="AD116" s="177"/>
      <c r="AE116" s="177"/>
      <c r="AF116" s="177"/>
      <c r="AG116" s="177"/>
      <c r="AH116" s="177"/>
      <c r="AI116" s="177"/>
      <c r="AJ116" s="177"/>
      <c r="AK116" s="177"/>
      <c r="AL116" s="177"/>
      <c r="AM116" s="177"/>
      <c r="AN116" s="177"/>
    </row>
    <row r="117" customFormat="false" ht="12.75" hidden="false" customHeight="false" outlineLevel="0" collapsed="false">
      <c r="D117" s="177"/>
      <c r="E117" s="177"/>
      <c r="F117" s="177"/>
      <c r="G117" s="177"/>
      <c r="H117" s="177"/>
      <c r="I117" s="177"/>
      <c r="J117" s="177"/>
      <c r="K117" s="177"/>
      <c r="L117" s="177"/>
      <c r="M117" s="177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  <c r="AA117" s="177"/>
      <c r="AB117" s="177"/>
      <c r="AC117" s="177"/>
      <c r="AD117" s="177"/>
      <c r="AE117" s="177"/>
      <c r="AF117" s="177"/>
      <c r="AG117" s="177"/>
      <c r="AH117" s="177"/>
      <c r="AI117" s="177"/>
      <c r="AJ117" s="177"/>
      <c r="AK117" s="177"/>
      <c r="AL117" s="177"/>
      <c r="AM117" s="177"/>
      <c r="AN117" s="177"/>
    </row>
    <row r="118" customFormat="false" ht="12.75" hidden="false" customHeight="false" outlineLevel="0" collapsed="false">
      <c r="D118" s="177"/>
      <c r="E118" s="177"/>
      <c r="F118" s="177"/>
      <c r="G118" s="177"/>
      <c r="H118" s="177"/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  <c r="AA118" s="177"/>
      <c r="AB118" s="177"/>
      <c r="AC118" s="177"/>
      <c r="AD118" s="177"/>
      <c r="AE118" s="177"/>
      <c r="AF118" s="177"/>
      <c r="AG118" s="177"/>
      <c r="AH118" s="177"/>
      <c r="AI118" s="177"/>
      <c r="AJ118" s="177"/>
      <c r="AK118" s="177"/>
      <c r="AL118" s="177"/>
      <c r="AM118" s="177"/>
      <c r="AN118" s="177"/>
    </row>
    <row r="119" customFormat="false" ht="12.75" hidden="false" customHeight="false" outlineLevel="0" collapsed="false">
      <c r="D119" s="177"/>
      <c r="E119" s="177"/>
      <c r="F119" s="177"/>
      <c r="G119" s="177"/>
      <c r="H119" s="177"/>
      <c r="I119" s="177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  <c r="AA119" s="177"/>
      <c r="AB119" s="177"/>
      <c r="AC119" s="177"/>
      <c r="AD119" s="177"/>
      <c r="AE119" s="177"/>
      <c r="AF119" s="177"/>
      <c r="AG119" s="177"/>
      <c r="AH119" s="177"/>
      <c r="AI119" s="177"/>
      <c r="AJ119" s="177"/>
      <c r="AK119" s="177"/>
      <c r="AL119" s="177"/>
      <c r="AM119" s="177"/>
      <c r="AN119" s="177"/>
    </row>
  </sheetData>
  <mergeCells count="6">
    <mergeCell ref="B1:N1"/>
    <mergeCell ref="B2:N2"/>
    <mergeCell ref="B3:N3"/>
    <mergeCell ref="D6:F6"/>
    <mergeCell ref="H6:J6"/>
    <mergeCell ref="L6:N6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Patricia Anderson</cp:lastModifiedBy>
  <cp:lastPrinted>2000-09-22T15:17:01Z</cp:lastPrinted>
  <cp:revision>0</cp:revision>
  <dc:subject/>
  <dc:title/>
</cp:coreProperties>
</file>