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  <sheet name="Sheet2" sheetId="2" state="visible" r:id="rId4"/>
    <sheet name="Sheet3" sheetId="3" state="visible" r:id="rId5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<sst xmlns="http://schemas.openxmlformats.org/spreadsheetml/2006/main" count="206" uniqueCount="65">
  <si>
    <t xml:space="preserve">MAY 2001 DELIVERIES TO VNG ON TCO</t>
  </si>
  <si>
    <t xml:space="preserve">PEPCO</t>
  </si>
  <si>
    <t xml:space="preserve">PSNC</t>
  </si>
  <si>
    <t xml:space="preserve">US</t>
  </si>
  <si>
    <t xml:space="preserve">Ford</t>
  </si>
  <si>
    <t xml:space="preserve">VNG for</t>
  </si>
  <si>
    <t xml:space="preserve">Tiger</t>
  </si>
  <si>
    <t xml:space="preserve">Services</t>
  </si>
  <si>
    <t xml:space="preserve">Production</t>
  </si>
  <si>
    <t xml:space="preserve">Gypsum</t>
  </si>
  <si>
    <t xml:space="preserve">Motor</t>
  </si>
  <si>
    <t xml:space="preserve">Nabisco</t>
  </si>
  <si>
    <t xml:space="preserve">VPEM</t>
  </si>
  <si>
    <t xml:space="preserve">Scana</t>
  </si>
  <si>
    <t xml:space="preserve">Natural</t>
  </si>
  <si>
    <t xml:space="preserve">?</t>
  </si>
  <si>
    <t xml:space="preserve">BGE</t>
  </si>
  <si>
    <t xml:space="preserve">Subtotal</t>
  </si>
  <si>
    <t xml:space="preserve">VNG</t>
  </si>
  <si>
    <t xml:space="preserve">Total</t>
  </si>
  <si>
    <t xml:space="preserve">Avg/Day</t>
  </si>
  <si>
    <t xml:space="preserve">DELIVERIES TO VNG ON DOMINION</t>
  </si>
  <si>
    <t xml:space="preserve">TOTAL DELIVERIES TO VNG</t>
  </si>
  <si>
    <t xml:space="preserve">DELIVERIES TO TCO LNG</t>
  </si>
  <si>
    <t xml:space="preserve">DELIVERIES TO HOPEWELL</t>
  </si>
  <si>
    <t xml:space="preserve">Marketer</t>
  </si>
  <si>
    <t xml:space="preserve">End</t>
  </si>
  <si>
    <t xml:space="preserve">TCO</t>
  </si>
  <si>
    <t xml:space="preserve">Dominion</t>
  </si>
  <si>
    <t xml:space="preserve">Sendout</t>
  </si>
  <si>
    <t xml:space="preserve">Difference</t>
  </si>
  <si>
    <t xml:space="preserve">Shipper</t>
  </si>
  <si>
    <t xml:space="preserve">Users</t>
  </si>
  <si>
    <t xml:space="preserve">From</t>
  </si>
  <si>
    <t xml:space="preserve">Storage</t>
  </si>
  <si>
    <t xml:space="preserve">Contract</t>
  </si>
  <si>
    <t xml:space="preserve">Injections/</t>
  </si>
  <si>
    <t xml:space="preserve">Sequence</t>
  </si>
  <si>
    <t xml:space="preserve">Withdrawals</t>
  </si>
  <si>
    <t xml:space="preserve">FSS</t>
  </si>
  <si>
    <t xml:space="preserve">Upstream</t>
  </si>
  <si>
    <t xml:space="preserve">Setup</t>
  </si>
  <si>
    <t xml:space="preserve">Danna</t>
  </si>
  <si>
    <t xml:space="preserve">P1037147</t>
  </si>
  <si>
    <t xml:space="preserve">FS</t>
  </si>
  <si>
    <t xml:space="preserve">Transco LH</t>
  </si>
  <si>
    <t xml:space="preserve">from TCO</t>
  </si>
  <si>
    <t xml:space="preserve">from Dom</t>
  </si>
  <si>
    <t xml:space="preserve">B9</t>
  </si>
  <si>
    <t xml:space="preserve">Metered</t>
  </si>
  <si>
    <t xml:space="preserve">Injection</t>
  </si>
  <si>
    <t xml:space="preserve">Scheduled</t>
  </si>
  <si>
    <t xml:space="preserve">Allocated</t>
  </si>
  <si>
    <t xml:space="preserve">Volume</t>
  </si>
  <si>
    <t xml:space="preserve">Withdrawal</t>
  </si>
  <si>
    <t xml:space="preserve">Actual</t>
  </si>
  <si>
    <t xml:space="preserve">ENA</t>
  </si>
  <si>
    <t xml:space="preserve">Deliveries</t>
  </si>
  <si>
    <t xml:space="preserve">for VNG</t>
  </si>
  <si>
    <t xml:space="preserve">for Storage</t>
  </si>
  <si>
    <t xml:space="preserve">for End</t>
  </si>
  <si>
    <t xml:space="preserve">Needs</t>
  </si>
  <si>
    <t xml:space="preserve">to Gate</t>
  </si>
  <si>
    <t xml:space="preserve">Forecast</t>
  </si>
  <si>
    <t xml:space="preserve">to VNG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</si>
</sst>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_(* #,##0.00_);_(* \(#,##0.00\);_(* \-??_);_(@_)"/>
    <numFmt numFmtId="166" formatCode="_(* #,##0_);_(* \(#,##0\);_(* \-??_);_(@_)"/>
  </numFmts>
  <fonts count="5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FFFF99"/>
        <bgColor rgb="FFFFFFCC"/>
      </patternFill>
    </fill>
    <fill>
      <patternFill patternType="solid">
        <fgColor rgb="FFCCFFFF"/>
        <bgColor rgb="FFCCFFFF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65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12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3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0" fillId="4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Relationship Id="rId6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N3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4" min="2" style="1" width="10.71"/>
  </cols>
  <sheetData>
    <row r="1" customFormat="false" ht="15.75" hidden="false" customHeight="false" outlineLevel="0" collapsed="false">
      <c r="A1" s="2" t="s">
        <v>0</v>
      </c>
    </row>
    <row r="3" customFormat="false" ht="12.75" hidden="false" customHeight="false" outlineLevel="0" collapsed="false">
      <c r="B3" s="3" t="s">
        <v>1</v>
      </c>
      <c r="C3" s="3" t="s">
        <v>2</v>
      </c>
      <c r="D3" s="3" t="s">
        <v>3</v>
      </c>
      <c r="E3" s="3" t="s">
        <v>4</v>
      </c>
      <c r="F3" s="3"/>
      <c r="G3" s="3"/>
      <c r="H3" s="3" t="s">
        <v>5</v>
      </c>
      <c r="I3" s="3" t="s">
        <v>6</v>
      </c>
      <c r="J3" s="3" t="s">
        <v>5</v>
      </c>
      <c r="K3" s="3"/>
      <c r="L3" s="3"/>
      <c r="M3" s="3"/>
      <c r="N3" s="3"/>
    </row>
    <row r="4" customFormat="false" ht="12.75" hidden="false" customHeight="false" outlineLevel="0" collapsed="false"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18</v>
      </c>
      <c r="N4" s="3" t="s">
        <v>19</v>
      </c>
    </row>
    <row r="5" customFormat="false" ht="12.75" hidden="false" customHeight="false" outlineLevel="0" collapsed="false">
      <c r="A5" s="0" t="n">
        <v>1</v>
      </c>
      <c r="B5" s="1" t="n">
        <v>1223</v>
      </c>
      <c r="C5" s="1" t="n">
        <v>2500</v>
      </c>
      <c r="D5" s="1" t="n">
        <v>1800</v>
      </c>
      <c r="E5" s="1" t="n">
        <v>2301</v>
      </c>
      <c r="F5" s="1" t="n">
        <v>0</v>
      </c>
      <c r="G5" s="1" t="n">
        <v>0</v>
      </c>
      <c r="H5" s="1" t="n">
        <v>0</v>
      </c>
      <c r="I5" s="1" t="n">
        <v>0</v>
      </c>
      <c r="J5" s="1" t="n">
        <v>0</v>
      </c>
      <c r="K5" s="1" t="n">
        <v>0</v>
      </c>
      <c r="L5" s="1" t="n">
        <f aca="false">SUM(B5:K5)</f>
        <v>7824</v>
      </c>
      <c r="M5" s="1" t="n">
        <v>47305</v>
      </c>
      <c r="N5" s="1" t="n">
        <f aca="false">SUM(L5:M5)</f>
        <v>55129</v>
      </c>
    </row>
    <row r="6" customFormat="false" ht="12.75" hidden="false" customHeight="false" outlineLevel="0" collapsed="false">
      <c r="A6" s="0" t="n">
        <f aca="false">A5+1</f>
        <v>2</v>
      </c>
      <c r="B6" s="1" t="n">
        <v>9223</v>
      </c>
      <c r="C6" s="1" t="n">
        <v>3300</v>
      </c>
      <c r="D6" s="1" t="n">
        <v>1800</v>
      </c>
      <c r="E6" s="1" t="n">
        <v>4960</v>
      </c>
      <c r="F6" s="1" t="n">
        <v>700</v>
      </c>
      <c r="G6" s="1" t="n">
        <v>0</v>
      </c>
      <c r="H6" s="1" t="n">
        <v>0</v>
      </c>
      <c r="I6" s="1" t="n">
        <v>0</v>
      </c>
      <c r="J6" s="1" t="n">
        <v>0</v>
      </c>
      <c r="K6" s="1" t="n">
        <v>0</v>
      </c>
      <c r="L6" s="1" t="n">
        <f aca="false">SUM(B6:K6)</f>
        <v>19983</v>
      </c>
      <c r="M6" s="1" t="n">
        <v>39650</v>
      </c>
      <c r="N6" s="1" t="n">
        <f aca="false">SUM(L6:M6)</f>
        <v>59633</v>
      </c>
    </row>
    <row r="7" customFormat="false" ht="12.75" hidden="false" customHeight="false" outlineLevel="0" collapsed="false">
      <c r="A7" s="0" t="n">
        <f aca="false">A6+1</f>
        <v>3</v>
      </c>
      <c r="B7" s="1" t="n">
        <v>0</v>
      </c>
      <c r="C7" s="1" t="n">
        <v>0</v>
      </c>
      <c r="D7" s="1" t="n">
        <v>1800</v>
      </c>
      <c r="E7" s="1" t="n">
        <v>5000</v>
      </c>
      <c r="F7" s="1" t="n">
        <v>700</v>
      </c>
      <c r="G7" s="1" t="n">
        <v>0</v>
      </c>
      <c r="H7" s="1" t="n">
        <v>0</v>
      </c>
      <c r="I7" s="1" t="n">
        <v>0</v>
      </c>
      <c r="J7" s="1" t="n">
        <v>0</v>
      </c>
      <c r="K7" s="1" t="n">
        <v>0</v>
      </c>
      <c r="L7" s="1" t="n">
        <f aca="false">SUM(B7:K7)</f>
        <v>7500</v>
      </c>
      <c r="M7" s="1" t="n">
        <v>47304</v>
      </c>
      <c r="N7" s="1" t="n">
        <f aca="false">SUM(L7:M7)</f>
        <v>54804</v>
      </c>
    </row>
    <row r="8" customFormat="false" ht="12.75" hidden="false" customHeight="false" outlineLevel="0" collapsed="false">
      <c r="A8" s="0" t="n">
        <f aca="false">A7+1</f>
        <v>4</v>
      </c>
      <c r="B8" s="1" t="n">
        <v>0</v>
      </c>
      <c r="C8" s="1" t="n">
        <v>0</v>
      </c>
      <c r="D8" s="1" t="n">
        <v>1800</v>
      </c>
      <c r="E8" s="1" t="n">
        <v>4298</v>
      </c>
      <c r="F8" s="1" t="n">
        <v>700</v>
      </c>
      <c r="G8" s="1" t="n">
        <v>0</v>
      </c>
      <c r="H8" s="1" t="n">
        <v>0</v>
      </c>
      <c r="I8" s="1" t="n">
        <v>0</v>
      </c>
      <c r="J8" s="1" t="n">
        <v>0</v>
      </c>
      <c r="K8" s="1" t="n">
        <v>0</v>
      </c>
      <c r="L8" s="1" t="n">
        <f aca="false">SUM(B8:K8)</f>
        <v>6798</v>
      </c>
      <c r="M8" s="1" t="n">
        <v>44821</v>
      </c>
      <c r="N8" s="1" t="n">
        <f aca="false">SUM(L8:M8)</f>
        <v>51619</v>
      </c>
    </row>
    <row r="9" customFormat="false" ht="12.75" hidden="false" customHeight="false" outlineLevel="0" collapsed="false">
      <c r="A9" s="0" t="n">
        <f aca="false">A8+1</f>
        <v>5</v>
      </c>
      <c r="B9" s="1" t="n">
        <v>0</v>
      </c>
      <c r="C9" s="1" t="n">
        <v>3300</v>
      </c>
      <c r="D9" s="1" t="n">
        <v>1800</v>
      </c>
      <c r="E9" s="1" t="n">
        <v>4298</v>
      </c>
      <c r="F9" s="1" t="n">
        <v>700</v>
      </c>
      <c r="G9" s="1" t="n">
        <v>0</v>
      </c>
      <c r="H9" s="1" t="n">
        <v>0</v>
      </c>
      <c r="I9" s="1" t="n">
        <v>0</v>
      </c>
      <c r="J9" s="1" t="n">
        <v>0</v>
      </c>
      <c r="K9" s="1" t="n">
        <v>0</v>
      </c>
      <c r="L9" s="1" t="n">
        <f aca="false">SUM(B9:K9)</f>
        <v>10098</v>
      </c>
      <c r="M9" s="1" t="n">
        <v>42647</v>
      </c>
      <c r="N9" s="1" t="n">
        <f aca="false">SUM(L9:M9)</f>
        <v>52745</v>
      </c>
    </row>
    <row r="10" customFormat="false" ht="12.75" hidden="false" customHeight="false" outlineLevel="0" collapsed="false">
      <c r="A10" s="0" t="n">
        <f aca="false">A9+1</f>
        <v>6</v>
      </c>
      <c r="B10" s="1" t="n">
        <v>9223</v>
      </c>
      <c r="C10" s="1" t="n">
        <v>3300</v>
      </c>
      <c r="D10" s="1" t="n">
        <v>1800</v>
      </c>
      <c r="E10" s="1" t="n">
        <v>4298</v>
      </c>
      <c r="F10" s="1" t="n">
        <v>700</v>
      </c>
      <c r="G10" s="1" t="n">
        <v>0</v>
      </c>
      <c r="H10" s="1" t="n">
        <v>0</v>
      </c>
      <c r="I10" s="1" t="n">
        <v>0</v>
      </c>
      <c r="J10" s="1" t="n">
        <v>0</v>
      </c>
      <c r="K10" s="1" t="n">
        <v>0</v>
      </c>
      <c r="L10" s="1" t="n">
        <f aca="false">SUM(B10:K10)</f>
        <v>19321</v>
      </c>
      <c r="M10" s="1" t="n">
        <v>42647</v>
      </c>
      <c r="N10" s="1" t="n">
        <f aca="false">SUM(L10:M10)</f>
        <v>61968</v>
      </c>
    </row>
    <row r="11" customFormat="false" ht="12.75" hidden="false" customHeight="false" outlineLevel="0" collapsed="false">
      <c r="A11" s="0" t="n">
        <f aca="false">A10+1</f>
        <v>7</v>
      </c>
      <c r="B11" s="1" t="n">
        <v>9223</v>
      </c>
      <c r="C11" s="1" t="n">
        <v>3300</v>
      </c>
      <c r="D11" s="1" t="n">
        <v>1800</v>
      </c>
      <c r="E11" s="1" t="n">
        <v>3365</v>
      </c>
      <c r="F11" s="1" t="n">
        <v>700</v>
      </c>
      <c r="G11" s="1" t="n">
        <v>0</v>
      </c>
      <c r="H11" s="1" t="n">
        <v>0</v>
      </c>
      <c r="I11" s="1" t="n">
        <v>0</v>
      </c>
      <c r="J11" s="1" t="n">
        <v>0</v>
      </c>
      <c r="K11" s="1" t="n">
        <v>0</v>
      </c>
      <c r="L11" s="1" t="n">
        <f aca="false">SUM(B11:K11)</f>
        <v>18388</v>
      </c>
      <c r="M11" s="1" t="n">
        <v>42647</v>
      </c>
      <c r="N11" s="1" t="n">
        <f aca="false">SUM(L11:M11)</f>
        <v>61035</v>
      </c>
    </row>
    <row r="12" customFormat="false" ht="12.75" hidden="false" customHeight="false" outlineLevel="0" collapsed="false">
      <c r="A12" s="0" t="n">
        <f aca="false">A11+1</f>
        <v>8</v>
      </c>
      <c r="B12" s="1" t="n">
        <v>6904</v>
      </c>
      <c r="C12" s="1" t="n">
        <v>3300</v>
      </c>
      <c r="D12" s="1" t="n">
        <v>1800</v>
      </c>
      <c r="E12" s="1" t="n">
        <v>3325</v>
      </c>
      <c r="F12" s="1" t="n">
        <v>700</v>
      </c>
      <c r="G12" s="1" t="n">
        <v>0</v>
      </c>
      <c r="H12" s="1" t="n">
        <v>0</v>
      </c>
      <c r="I12" s="1" t="n">
        <v>0</v>
      </c>
      <c r="J12" s="1" t="n">
        <v>0</v>
      </c>
      <c r="K12" s="1" t="n">
        <v>0</v>
      </c>
      <c r="L12" s="1" t="n">
        <f aca="false">SUM(B12:K12)</f>
        <v>16029</v>
      </c>
      <c r="M12" s="1" t="n">
        <v>44000</v>
      </c>
      <c r="N12" s="1" t="n">
        <f aca="false">SUM(L12:M12)</f>
        <v>60029</v>
      </c>
    </row>
    <row r="13" customFormat="false" ht="12.75" hidden="false" customHeight="false" outlineLevel="0" collapsed="false">
      <c r="A13" s="0" t="n">
        <f aca="false">A12+1</f>
        <v>9</v>
      </c>
      <c r="B13" s="1" t="n">
        <v>2102</v>
      </c>
      <c r="C13" s="1" t="n">
        <v>6600</v>
      </c>
      <c r="D13" s="1" t="n">
        <v>1800</v>
      </c>
      <c r="E13" s="1" t="n">
        <v>3325</v>
      </c>
      <c r="F13" s="1" t="n">
        <v>700</v>
      </c>
      <c r="G13" s="1" t="n">
        <v>0</v>
      </c>
      <c r="H13" s="1" t="n">
        <v>0</v>
      </c>
      <c r="I13" s="1" t="n">
        <v>350</v>
      </c>
      <c r="J13" s="1" t="n">
        <v>0</v>
      </c>
      <c r="K13" s="1" t="n">
        <v>0</v>
      </c>
      <c r="L13" s="1" t="n">
        <f aca="false">SUM(B13:K13)</f>
        <v>14877</v>
      </c>
      <c r="M13" s="1" t="n">
        <v>59768</v>
      </c>
      <c r="N13" s="1" t="n">
        <f aca="false">SUM(L13:M13)</f>
        <v>74645</v>
      </c>
    </row>
    <row r="14" customFormat="false" ht="12.75" hidden="false" customHeight="false" outlineLevel="0" collapsed="false">
      <c r="A14" s="0" t="n">
        <f aca="false">A13+1</f>
        <v>10</v>
      </c>
      <c r="B14" s="1" t="n">
        <v>0</v>
      </c>
      <c r="C14" s="1" t="n">
        <v>3300</v>
      </c>
      <c r="D14" s="1" t="n">
        <v>1800</v>
      </c>
      <c r="E14" s="1" t="n">
        <v>3795</v>
      </c>
      <c r="F14" s="1" t="n">
        <v>700</v>
      </c>
      <c r="G14" s="1" t="n">
        <v>470</v>
      </c>
      <c r="H14" s="1" t="n">
        <v>3300</v>
      </c>
      <c r="I14" s="1" t="n">
        <v>350</v>
      </c>
      <c r="J14" s="1" t="n">
        <v>0</v>
      </c>
      <c r="K14" s="1" t="n">
        <v>0</v>
      </c>
      <c r="L14" s="1" t="n">
        <f aca="false">SUM(B14:K14)</f>
        <v>13715</v>
      </c>
      <c r="M14" s="1" t="n">
        <v>44734</v>
      </c>
      <c r="N14" s="1" t="n">
        <f aca="false">SUM(L14:M14)</f>
        <v>58449</v>
      </c>
    </row>
    <row r="15" customFormat="false" ht="12.75" hidden="false" customHeight="false" outlineLevel="0" collapsed="false">
      <c r="A15" s="0" t="n">
        <f aca="false">A14+1</f>
        <v>11</v>
      </c>
      <c r="B15" s="1" t="n">
        <v>0</v>
      </c>
      <c r="C15" s="1" t="n">
        <v>6600</v>
      </c>
      <c r="D15" s="1" t="n">
        <v>1800</v>
      </c>
      <c r="E15" s="1" t="n">
        <v>4082</v>
      </c>
      <c r="F15" s="1" t="n">
        <v>700</v>
      </c>
      <c r="G15" s="1" t="n">
        <v>0</v>
      </c>
      <c r="H15" s="1" t="n">
        <v>0</v>
      </c>
      <c r="I15" s="1" t="n">
        <v>250</v>
      </c>
      <c r="J15" s="1" t="n">
        <v>0</v>
      </c>
      <c r="K15" s="1" t="n">
        <v>0</v>
      </c>
      <c r="L15" s="1" t="n">
        <f aca="false">SUM(B15:K15)</f>
        <v>13432</v>
      </c>
      <c r="M15" s="1" t="n">
        <v>44734</v>
      </c>
      <c r="N15" s="1" t="n">
        <f aca="false">SUM(L15:M15)</f>
        <v>58166</v>
      </c>
    </row>
    <row r="16" customFormat="false" ht="12.75" hidden="false" customHeight="false" outlineLevel="0" collapsed="false">
      <c r="A16" s="0" t="n">
        <f aca="false">A15+1</f>
        <v>12</v>
      </c>
      <c r="B16" s="1" t="n">
        <v>0</v>
      </c>
      <c r="C16" s="1" t="n">
        <v>6556</v>
      </c>
      <c r="D16" s="1" t="n">
        <v>1800</v>
      </c>
      <c r="E16" s="1" t="n">
        <v>4082</v>
      </c>
      <c r="F16" s="1" t="n">
        <v>700</v>
      </c>
      <c r="G16" s="1" t="n">
        <v>0</v>
      </c>
      <c r="H16" s="1" t="n">
        <v>0</v>
      </c>
      <c r="I16" s="1" t="n">
        <v>250</v>
      </c>
      <c r="J16" s="1" t="n">
        <v>0</v>
      </c>
      <c r="K16" s="1" t="n">
        <v>0</v>
      </c>
      <c r="L16" s="1" t="n">
        <f aca="false">SUM(B16:K16)</f>
        <v>13388</v>
      </c>
      <c r="M16" s="1" t="n">
        <v>54734</v>
      </c>
      <c r="N16" s="1" t="n">
        <f aca="false">SUM(L16:M16)</f>
        <v>68122</v>
      </c>
    </row>
    <row r="17" customFormat="false" ht="12.75" hidden="false" customHeight="false" outlineLevel="0" collapsed="false">
      <c r="A17" s="0" t="n">
        <f aca="false">A16+1</f>
        <v>13</v>
      </c>
      <c r="B17" s="1" t="n">
        <v>0</v>
      </c>
      <c r="C17" s="1" t="n">
        <v>6556</v>
      </c>
      <c r="D17" s="1" t="n">
        <v>1800</v>
      </c>
      <c r="E17" s="1" t="n">
        <v>4082</v>
      </c>
      <c r="F17" s="1" t="n">
        <v>700</v>
      </c>
      <c r="G17" s="1" t="n">
        <v>0</v>
      </c>
      <c r="H17" s="1" t="n">
        <v>0</v>
      </c>
      <c r="I17" s="1" t="n">
        <v>250</v>
      </c>
      <c r="J17" s="1" t="n">
        <v>0</v>
      </c>
      <c r="K17" s="1" t="n">
        <v>0</v>
      </c>
      <c r="L17" s="1" t="n">
        <f aca="false">SUM(B17:K17)</f>
        <v>13388</v>
      </c>
      <c r="M17" s="1" t="n">
        <v>54734</v>
      </c>
      <c r="N17" s="1" t="n">
        <f aca="false">SUM(L17:M17)</f>
        <v>68122</v>
      </c>
    </row>
    <row r="18" customFormat="false" ht="12.75" hidden="false" customHeight="false" outlineLevel="0" collapsed="false">
      <c r="A18" s="0" t="n">
        <f aca="false">A17+1</f>
        <v>14</v>
      </c>
      <c r="B18" s="1" t="n">
        <v>0</v>
      </c>
      <c r="C18" s="1" t="n">
        <v>6556</v>
      </c>
      <c r="D18" s="1" t="n">
        <v>1800</v>
      </c>
      <c r="E18" s="1" t="n">
        <v>4082</v>
      </c>
      <c r="F18" s="1" t="n">
        <v>700</v>
      </c>
      <c r="G18" s="1" t="n">
        <v>0</v>
      </c>
      <c r="H18" s="1" t="n">
        <v>0</v>
      </c>
      <c r="I18" s="1" t="n">
        <v>250</v>
      </c>
      <c r="J18" s="1" t="n">
        <v>0</v>
      </c>
      <c r="K18" s="1" t="n">
        <v>0</v>
      </c>
      <c r="L18" s="1" t="n">
        <f aca="false">SUM(B18:K18)</f>
        <v>13388</v>
      </c>
      <c r="M18" s="1" t="n">
        <v>54734</v>
      </c>
      <c r="N18" s="1" t="n">
        <f aca="false">SUM(L18:M18)</f>
        <v>68122</v>
      </c>
    </row>
    <row r="19" customFormat="false" ht="12.75" hidden="false" customHeight="false" outlineLevel="0" collapsed="false">
      <c r="A19" s="0" t="n">
        <f aca="false">A18+1</f>
        <v>15</v>
      </c>
      <c r="B19" s="1" t="n">
        <v>0</v>
      </c>
      <c r="C19" s="1" t="n">
        <v>4272</v>
      </c>
      <c r="D19" s="1" t="n">
        <v>1800</v>
      </c>
      <c r="E19" s="1" t="n">
        <v>4082</v>
      </c>
      <c r="F19" s="1" t="n">
        <v>700</v>
      </c>
      <c r="G19" s="1" t="n">
        <v>0</v>
      </c>
      <c r="H19" s="1" t="n">
        <v>0</v>
      </c>
      <c r="I19" s="1" t="n">
        <v>250</v>
      </c>
      <c r="J19" s="1" t="n">
        <v>0</v>
      </c>
      <c r="K19" s="1" t="n">
        <v>0</v>
      </c>
      <c r="L19" s="1" t="n">
        <f aca="false">SUM(B19:K19)</f>
        <v>11104</v>
      </c>
      <c r="M19" s="1" t="n">
        <v>44734</v>
      </c>
      <c r="N19" s="1" t="n">
        <f aca="false">SUM(L19:M19)</f>
        <v>55838</v>
      </c>
    </row>
    <row r="20" customFormat="false" ht="12.75" hidden="false" customHeight="false" outlineLevel="0" collapsed="false">
      <c r="A20" s="0" t="n">
        <f aca="false">A19+1</f>
        <v>16</v>
      </c>
      <c r="B20" s="1" t="n">
        <v>0</v>
      </c>
      <c r="C20" s="1" t="n">
        <v>3300</v>
      </c>
      <c r="D20" s="1" t="n">
        <v>1800</v>
      </c>
      <c r="E20" s="1" t="n">
        <v>4082</v>
      </c>
      <c r="F20" s="1" t="n">
        <v>700</v>
      </c>
      <c r="G20" s="1" t="n">
        <v>0</v>
      </c>
      <c r="H20" s="1" t="n">
        <v>0</v>
      </c>
      <c r="I20" s="1" t="n">
        <v>250</v>
      </c>
      <c r="J20" s="1" t="n">
        <v>750</v>
      </c>
      <c r="K20" s="1" t="n">
        <v>0</v>
      </c>
      <c r="L20" s="1" t="n">
        <f aca="false">SUM(B20:K20)</f>
        <v>10882</v>
      </c>
      <c r="M20" s="1" t="n">
        <v>44734</v>
      </c>
      <c r="N20" s="1" t="n">
        <f aca="false">SUM(L20:M20)</f>
        <v>55616</v>
      </c>
    </row>
    <row r="21" customFormat="false" ht="12.75" hidden="false" customHeight="false" outlineLevel="0" collapsed="false">
      <c r="A21" s="0" t="n">
        <f aca="false">A20+1</f>
        <v>17</v>
      </c>
      <c r="B21" s="1" t="n">
        <v>0</v>
      </c>
      <c r="C21" s="1" t="n">
        <v>3300</v>
      </c>
      <c r="D21" s="1" t="n">
        <v>1800</v>
      </c>
      <c r="E21" s="1" t="n">
        <v>4079</v>
      </c>
      <c r="F21" s="1" t="n">
        <v>700</v>
      </c>
      <c r="G21" s="1" t="n">
        <v>0</v>
      </c>
      <c r="H21" s="1" t="n">
        <v>0</v>
      </c>
      <c r="I21" s="1" t="n">
        <v>250</v>
      </c>
      <c r="J21" s="1" t="n">
        <v>0</v>
      </c>
      <c r="K21" s="1" t="n">
        <v>517</v>
      </c>
      <c r="L21" s="1" t="n">
        <f aca="false">SUM(B21:K21)</f>
        <v>10646</v>
      </c>
      <c r="M21" s="1" t="n">
        <v>45484</v>
      </c>
      <c r="N21" s="1" t="n">
        <f aca="false">SUM(L21:M21)</f>
        <v>56130</v>
      </c>
    </row>
    <row r="22" customFormat="false" ht="12.75" hidden="false" customHeight="false" outlineLevel="0" collapsed="false">
      <c r="A22" s="0" t="n">
        <f aca="false">A21+1</f>
        <v>18</v>
      </c>
      <c r="B22" s="1" t="n">
        <v>0</v>
      </c>
      <c r="C22" s="1" t="n">
        <v>3300</v>
      </c>
      <c r="D22" s="1" t="n">
        <v>1800</v>
      </c>
      <c r="E22" s="1" t="n">
        <v>4085</v>
      </c>
      <c r="F22" s="1" t="n">
        <v>700</v>
      </c>
      <c r="G22" s="1" t="n">
        <v>0</v>
      </c>
      <c r="H22" s="1" t="n">
        <v>0</v>
      </c>
      <c r="I22" s="1" t="n">
        <v>250</v>
      </c>
      <c r="J22" s="1" t="n">
        <v>138</v>
      </c>
      <c r="K22" s="1" t="n">
        <v>517</v>
      </c>
      <c r="L22" s="1" t="n">
        <f aca="false">SUM(B22:K22)</f>
        <v>10790</v>
      </c>
      <c r="M22" s="1" t="n">
        <v>40484</v>
      </c>
      <c r="N22" s="1" t="n">
        <f aca="false">SUM(L22:M22)</f>
        <v>51274</v>
      </c>
    </row>
    <row r="23" customFormat="false" ht="12.75" hidden="false" customHeight="false" outlineLevel="0" collapsed="false">
      <c r="A23" s="0" t="n">
        <f aca="false">A22+1</f>
        <v>19</v>
      </c>
      <c r="B23" s="1" t="n">
        <v>0</v>
      </c>
      <c r="C23" s="1" t="n">
        <v>3300</v>
      </c>
      <c r="D23" s="1" t="n">
        <v>1800</v>
      </c>
      <c r="E23" s="1" t="n">
        <v>4997</v>
      </c>
      <c r="F23" s="1" t="n">
        <v>700</v>
      </c>
      <c r="G23" s="1" t="n">
        <v>0</v>
      </c>
      <c r="H23" s="1" t="n">
        <v>0</v>
      </c>
      <c r="I23" s="1" t="n">
        <v>275</v>
      </c>
      <c r="J23" s="1" t="n">
        <v>0</v>
      </c>
      <c r="K23" s="1" t="n">
        <v>517</v>
      </c>
      <c r="L23" s="1" t="n">
        <f aca="false">SUM(B23:K23)</f>
        <v>11589</v>
      </c>
      <c r="M23" s="1" t="n">
        <v>45484</v>
      </c>
      <c r="N23" s="1" t="n">
        <f aca="false">SUM(L23:M23)</f>
        <v>57073</v>
      </c>
    </row>
    <row r="24" customFormat="false" ht="12.75" hidden="false" customHeight="false" outlineLevel="0" collapsed="false">
      <c r="A24" s="0" t="n">
        <f aca="false">A23+1</f>
        <v>20</v>
      </c>
      <c r="B24" s="1" t="n">
        <v>0</v>
      </c>
      <c r="C24" s="1" t="n">
        <v>3300</v>
      </c>
      <c r="D24" s="1" t="n">
        <v>1800</v>
      </c>
      <c r="E24" s="1" t="n">
        <v>4997</v>
      </c>
      <c r="F24" s="1" t="n">
        <v>700</v>
      </c>
      <c r="G24" s="1" t="n">
        <v>0</v>
      </c>
      <c r="H24" s="1" t="n">
        <v>0</v>
      </c>
      <c r="I24" s="1" t="n">
        <v>275</v>
      </c>
      <c r="J24" s="1" t="n">
        <v>0</v>
      </c>
      <c r="K24" s="1" t="n">
        <v>517</v>
      </c>
      <c r="L24" s="1" t="n">
        <f aca="false">SUM(B24:K24)</f>
        <v>11589</v>
      </c>
      <c r="M24" s="1" t="n">
        <v>45484</v>
      </c>
      <c r="N24" s="1" t="n">
        <f aca="false">SUM(L24:M24)</f>
        <v>57073</v>
      </c>
    </row>
    <row r="25" customFormat="false" ht="12.75" hidden="false" customHeight="false" outlineLevel="0" collapsed="false">
      <c r="A25" s="0" t="n">
        <f aca="false">A24+1</f>
        <v>21</v>
      </c>
      <c r="B25" s="1" t="n">
        <v>0</v>
      </c>
      <c r="C25" s="1" t="n">
        <v>3300</v>
      </c>
      <c r="D25" s="1" t="n">
        <v>1800</v>
      </c>
      <c r="E25" s="1" t="n">
        <v>4990</v>
      </c>
      <c r="F25" s="1" t="n">
        <v>700</v>
      </c>
      <c r="G25" s="1" t="n">
        <v>0</v>
      </c>
      <c r="H25" s="1" t="n">
        <v>0</v>
      </c>
      <c r="I25" s="1" t="n">
        <v>275</v>
      </c>
      <c r="J25" s="1" t="n">
        <v>0</v>
      </c>
      <c r="K25" s="1" t="n">
        <v>517</v>
      </c>
      <c r="L25" s="1" t="n">
        <f aca="false">SUM(B25:K25)</f>
        <v>11582</v>
      </c>
      <c r="M25" s="1" t="n">
        <v>45484</v>
      </c>
      <c r="N25" s="1" t="n">
        <f aca="false">SUM(L25:M25)</f>
        <v>57066</v>
      </c>
    </row>
    <row r="26" customFormat="false" ht="12.75" hidden="false" customHeight="false" outlineLevel="0" collapsed="false">
      <c r="A26" s="0" t="n">
        <f aca="false">A25+1</f>
        <v>22</v>
      </c>
      <c r="B26" s="1" t="n">
        <v>0</v>
      </c>
      <c r="C26" s="1" t="n">
        <v>3300</v>
      </c>
      <c r="D26" s="1" t="n">
        <v>1800</v>
      </c>
      <c r="E26" s="1" t="n">
        <v>5000</v>
      </c>
      <c r="F26" s="1" t="n">
        <v>700</v>
      </c>
      <c r="G26" s="1" t="n">
        <v>28</v>
      </c>
      <c r="H26" s="1" t="n">
        <v>0</v>
      </c>
      <c r="I26" s="1" t="n">
        <v>275</v>
      </c>
      <c r="J26" s="1" t="n">
        <v>0</v>
      </c>
      <c r="K26" s="1" t="n">
        <v>517</v>
      </c>
      <c r="L26" s="1" t="n">
        <f aca="false">SUM(B26:K26)</f>
        <v>11620</v>
      </c>
      <c r="M26" s="1" t="n">
        <v>45484</v>
      </c>
      <c r="N26" s="1" t="n">
        <f aca="false">SUM(L26:M26)</f>
        <v>57104</v>
      </c>
    </row>
    <row r="27" customFormat="false" ht="12.75" hidden="false" customHeight="false" outlineLevel="0" collapsed="false">
      <c r="A27" s="0" t="n">
        <f aca="false">A26+1</f>
        <v>23</v>
      </c>
      <c r="B27" s="1" t="n">
        <v>0</v>
      </c>
      <c r="C27" s="1" t="n">
        <v>3300</v>
      </c>
      <c r="D27" s="1" t="n">
        <v>1800</v>
      </c>
      <c r="E27" s="1" t="n">
        <v>5000</v>
      </c>
      <c r="F27" s="1" t="n">
        <v>700</v>
      </c>
      <c r="G27" s="1" t="n">
        <v>28</v>
      </c>
      <c r="H27" s="1" t="n">
        <v>0</v>
      </c>
      <c r="I27" s="1" t="n">
        <v>275</v>
      </c>
      <c r="J27" s="1" t="n">
        <v>0</v>
      </c>
      <c r="K27" s="1" t="n">
        <v>517</v>
      </c>
      <c r="L27" s="1" t="n">
        <f aca="false">SUM(B27:K27)</f>
        <v>11620</v>
      </c>
      <c r="M27" s="1" t="n">
        <v>45484</v>
      </c>
      <c r="N27" s="1" t="n">
        <f aca="false">SUM(L27:M27)</f>
        <v>57104</v>
      </c>
    </row>
    <row r="28" customFormat="false" ht="12.75" hidden="false" customHeight="false" outlineLevel="0" collapsed="false">
      <c r="A28" s="0" t="n">
        <f aca="false">A27+1</f>
        <v>24</v>
      </c>
      <c r="L28" s="1" t="n">
        <f aca="false">SUM(B28:K28)</f>
        <v>0</v>
      </c>
      <c r="N28" s="1" t="n">
        <f aca="false">SUM(L28:M28)</f>
        <v>0</v>
      </c>
    </row>
    <row r="29" customFormat="false" ht="12.75" hidden="false" customHeight="false" outlineLevel="0" collapsed="false">
      <c r="A29" s="0" t="n">
        <f aca="false">A28+1</f>
        <v>25</v>
      </c>
      <c r="L29" s="1" t="n">
        <f aca="false">SUM(B29:K29)</f>
        <v>0</v>
      </c>
      <c r="N29" s="1" t="n">
        <f aca="false">SUM(L29:M29)</f>
        <v>0</v>
      </c>
    </row>
    <row r="30" customFormat="false" ht="12.75" hidden="false" customHeight="false" outlineLevel="0" collapsed="false">
      <c r="A30" s="0" t="n">
        <f aca="false">A29+1</f>
        <v>26</v>
      </c>
      <c r="L30" s="1" t="n">
        <f aca="false">SUM(B30:K30)</f>
        <v>0</v>
      </c>
      <c r="N30" s="1" t="n">
        <f aca="false">SUM(L30:M30)</f>
        <v>0</v>
      </c>
    </row>
    <row r="31" customFormat="false" ht="12.75" hidden="false" customHeight="false" outlineLevel="0" collapsed="false">
      <c r="A31" s="0" t="n">
        <f aca="false">A30+1</f>
        <v>27</v>
      </c>
      <c r="L31" s="1" t="n">
        <f aca="false">SUM(B31:K31)</f>
        <v>0</v>
      </c>
      <c r="N31" s="1" t="n">
        <f aca="false">SUM(L31:M31)</f>
        <v>0</v>
      </c>
    </row>
    <row r="32" customFormat="false" ht="12.75" hidden="false" customHeight="false" outlineLevel="0" collapsed="false">
      <c r="A32" s="0" t="n">
        <f aca="false">A31+1</f>
        <v>28</v>
      </c>
      <c r="L32" s="1" t="n">
        <f aca="false">SUM(B32:K32)</f>
        <v>0</v>
      </c>
      <c r="N32" s="1" t="n">
        <f aca="false">SUM(L32:M32)</f>
        <v>0</v>
      </c>
    </row>
    <row r="33" customFormat="false" ht="12.75" hidden="false" customHeight="false" outlineLevel="0" collapsed="false">
      <c r="A33" s="0" t="n">
        <f aca="false">A32+1</f>
        <v>29</v>
      </c>
      <c r="L33" s="1" t="n">
        <f aca="false">SUM(B33:K33)</f>
        <v>0</v>
      </c>
      <c r="N33" s="1" t="n">
        <f aca="false">SUM(L33:M33)</f>
        <v>0</v>
      </c>
    </row>
    <row r="34" customFormat="false" ht="12.75" hidden="false" customHeight="false" outlineLevel="0" collapsed="false">
      <c r="A34" s="0" t="n">
        <f aca="false">A33+1</f>
        <v>30</v>
      </c>
      <c r="L34" s="1" t="n">
        <f aca="false">SUM(B34:K34)</f>
        <v>0</v>
      </c>
      <c r="N34" s="1" t="n">
        <f aca="false">SUM(L34:M34)</f>
        <v>0</v>
      </c>
    </row>
    <row r="35" customFormat="false" ht="12.75" hidden="false" customHeight="false" outlineLevel="0" collapsed="false">
      <c r="A35" s="0" t="n">
        <f aca="false">A34+1</f>
        <v>31</v>
      </c>
      <c r="L35" s="1" t="n">
        <f aca="false">SUM(B35:K35)</f>
        <v>0</v>
      </c>
      <c r="N35" s="1" t="n">
        <f aca="false">SUM(L35:M35)</f>
        <v>0</v>
      </c>
    </row>
    <row r="37" customFormat="false" ht="12.75" hidden="false" customHeight="false" outlineLevel="0" collapsed="false">
      <c r="A37" s="0" t="s">
        <v>19</v>
      </c>
      <c r="B37" s="1" t="n">
        <f aca="false">SUM(B5:B35)</f>
        <v>37898</v>
      </c>
      <c r="C37" s="1" t="n">
        <f aca="false">SUM(C5:C35)</f>
        <v>85840</v>
      </c>
      <c r="D37" s="1" t="n">
        <f aca="false">SUM(D5:D35)</f>
        <v>41400</v>
      </c>
      <c r="E37" s="1" t="n">
        <f aca="false">SUM(E5:E35)</f>
        <v>96605</v>
      </c>
      <c r="F37" s="1" t="n">
        <f aca="false">SUM(F5:F35)</f>
        <v>15400</v>
      </c>
      <c r="G37" s="1" t="n">
        <f aca="false">SUM(G5:G35)</f>
        <v>526</v>
      </c>
      <c r="H37" s="1" t="n">
        <f aca="false">SUM(H5:H35)</f>
        <v>3300</v>
      </c>
      <c r="I37" s="1" t="n">
        <f aca="false">SUM(I5:I35)</f>
        <v>4075</v>
      </c>
      <c r="J37" s="1" t="n">
        <f aca="false">SUM(J5:J35)</f>
        <v>888</v>
      </c>
      <c r="K37" s="1" t="n">
        <f aca="false">SUM(K5:K35)</f>
        <v>3619</v>
      </c>
      <c r="L37" s="1" t="n">
        <f aca="false">SUM(L5:L35)</f>
        <v>289551</v>
      </c>
      <c r="M37" s="1" t="n">
        <f aca="false">SUM(M5:M35)</f>
        <v>1067315</v>
      </c>
      <c r="N37" s="1" t="n">
        <f aca="false">SUM(N5:N35)</f>
        <v>1356866</v>
      </c>
    </row>
    <row r="38" customFormat="false" ht="12.75" hidden="false" customHeight="false" outlineLevel="0" collapsed="false">
      <c r="A38" s="0" t="s">
        <v>20</v>
      </c>
      <c r="B38" s="1" t="n">
        <f aca="false">B37/17</f>
        <v>2229.29411764706</v>
      </c>
      <c r="C38" s="1" t="n">
        <f aca="false">C37/17</f>
        <v>5049.41176470588</v>
      </c>
      <c r="D38" s="1" t="n">
        <f aca="false">D37/17</f>
        <v>2435.29411764706</v>
      </c>
      <c r="E38" s="1" t="n">
        <f aca="false">E37/17</f>
        <v>5682.64705882353</v>
      </c>
      <c r="F38" s="1" t="n">
        <f aca="false">F37/17</f>
        <v>905.882352941177</v>
      </c>
      <c r="G38" s="1" t="n">
        <f aca="false">G37/17</f>
        <v>30.9411764705882</v>
      </c>
      <c r="H38" s="1" t="n">
        <f aca="false">H37/17</f>
        <v>194.117647058824</v>
      </c>
      <c r="I38" s="1" t="n">
        <f aca="false">I37/17</f>
        <v>239.705882352941</v>
      </c>
      <c r="J38" s="1" t="n">
        <f aca="false">J37/17</f>
        <v>52.2352941176471</v>
      </c>
      <c r="K38" s="1" t="n">
        <f aca="false">K37/17</f>
        <v>212.882352941176</v>
      </c>
      <c r="L38" s="1" t="n">
        <f aca="false">L37/17</f>
        <v>17032.4117647059</v>
      </c>
      <c r="M38" s="1" t="n">
        <f aca="false">M37/17</f>
        <v>62783.2352941177</v>
      </c>
      <c r="N38" s="1" t="n">
        <f aca="false">N37/17</f>
        <v>79815.6470588235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AW43"/>
  <sheetViews>
    <sheetView showFormulas="false" showGridLines="true" showRowColHeaders="true" showZeros="true" rightToLeft="false" tabSelected="false" showOutlineSymbols="true" defaultGridColor="true" view="normal" topLeftCell="A1" colorId="64" zoomScale="70" zoomScaleNormal="70" zoomScalePageLayoutView="100" workbookViewId="0">
      <pane xSplit="1" ySplit="9" topLeftCell="Q10" activePane="bottomRight" state="frozen"/>
      <selection pane="topLeft" activeCell="A1" activeCellId="0" sqref="A1"/>
      <selection pane="topRight" activeCell="Q1" activeCellId="0" sqref="Q1"/>
      <selection pane="bottomLeft" activeCell="A10" activeCellId="0" sqref="A10"/>
      <selection pane="bottomRight" activeCell="X17" activeCellId="0" sqref="X17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1" min="2" style="1" width="10.71"/>
    <col collapsed="false" customWidth="true" hidden="false" outlineLevel="0" max="25" min="23" style="0" width="10.71"/>
    <col collapsed="false" customWidth="true" hidden="false" outlineLevel="0" max="35" min="27" style="0" width="10.71"/>
    <col collapsed="false" customWidth="true" hidden="false" outlineLevel="0" max="49" min="40" style="0" width="10.71"/>
  </cols>
  <sheetData>
    <row r="1" customFormat="false" ht="15.75" hidden="false" customHeight="false" outlineLevel="0" collapsed="false">
      <c r="A1" s="2" t="s">
        <v>0</v>
      </c>
      <c r="W1" s="2" t="s">
        <v>21</v>
      </c>
      <c r="AA1" s="2" t="s">
        <v>22</v>
      </c>
      <c r="AB1" s="2"/>
      <c r="AJ1" s="2" t="s">
        <v>23</v>
      </c>
      <c r="AN1" s="2" t="s">
        <v>24</v>
      </c>
    </row>
    <row r="3" customFormat="false" ht="12.75" hidden="false" customHeight="false" outlineLevel="0" collapsed="false">
      <c r="B3" s="3" t="s">
        <v>1</v>
      </c>
      <c r="C3" s="3" t="s">
        <v>2</v>
      </c>
      <c r="D3" s="3" t="s">
        <v>3</v>
      </c>
      <c r="E3" s="3" t="s">
        <v>4</v>
      </c>
      <c r="F3" s="3"/>
      <c r="G3" s="3"/>
      <c r="H3" s="3" t="s">
        <v>5</v>
      </c>
      <c r="I3" s="3" t="s">
        <v>6</v>
      </c>
      <c r="J3" s="3" t="s">
        <v>5</v>
      </c>
      <c r="K3" s="3"/>
      <c r="L3" s="3" t="s">
        <v>25</v>
      </c>
      <c r="M3" s="3" t="s">
        <v>25</v>
      </c>
      <c r="N3" s="3" t="s">
        <v>25</v>
      </c>
      <c r="O3" s="3"/>
      <c r="P3" s="3"/>
      <c r="Q3" s="3"/>
      <c r="R3" s="3"/>
      <c r="S3" s="3"/>
      <c r="T3" s="3" t="s">
        <v>18</v>
      </c>
      <c r="U3" s="3"/>
      <c r="W3" s="4" t="s">
        <v>26</v>
      </c>
      <c r="AA3" s="4" t="s">
        <v>27</v>
      </c>
      <c r="AB3" s="4" t="s">
        <v>28</v>
      </c>
      <c r="AC3" s="4" t="s">
        <v>19</v>
      </c>
      <c r="AD3" s="4" t="s">
        <v>29</v>
      </c>
      <c r="AE3" s="4" t="s">
        <v>30</v>
      </c>
      <c r="AF3" s="4" t="s">
        <v>27</v>
      </c>
      <c r="AG3" s="4" t="s">
        <v>28</v>
      </c>
      <c r="AH3" s="4" t="s">
        <v>19</v>
      </c>
    </row>
    <row r="4" customFormat="false" ht="12.75" hidden="false" customHeight="false" outlineLevel="0" collapsed="false">
      <c r="A4" s="4" t="s">
        <v>31</v>
      </c>
      <c r="B4" s="3" t="s">
        <v>7</v>
      </c>
      <c r="C4" s="3" t="s">
        <v>8</v>
      </c>
      <c r="D4" s="3" t="s">
        <v>9</v>
      </c>
      <c r="E4" s="3" t="s">
        <v>10</v>
      </c>
      <c r="F4" s="3" t="s">
        <v>11</v>
      </c>
      <c r="G4" s="3" t="s">
        <v>12</v>
      </c>
      <c r="H4" s="3" t="s">
        <v>13</v>
      </c>
      <c r="I4" s="3" t="s">
        <v>14</v>
      </c>
      <c r="J4" s="3" t="s">
        <v>15</v>
      </c>
      <c r="K4" s="3" t="s">
        <v>16</v>
      </c>
      <c r="L4" s="3" t="s">
        <v>17</v>
      </c>
      <c r="M4" s="3" t="s">
        <v>17</v>
      </c>
      <c r="N4" s="3" t="s">
        <v>17</v>
      </c>
      <c r="O4" s="3"/>
      <c r="P4" s="3" t="s">
        <v>18</v>
      </c>
      <c r="Q4" s="3" t="s">
        <v>18</v>
      </c>
      <c r="R4" s="3" t="s">
        <v>18</v>
      </c>
      <c r="S4" s="3" t="s">
        <v>18</v>
      </c>
      <c r="T4" s="3" t="s">
        <v>17</v>
      </c>
      <c r="U4" s="3" t="s">
        <v>19</v>
      </c>
      <c r="W4" s="3" t="s">
        <v>32</v>
      </c>
      <c r="X4" s="3" t="s">
        <v>18</v>
      </c>
      <c r="Y4" s="3" t="s">
        <v>19</v>
      </c>
      <c r="AA4" s="3" t="s">
        <v>33</v>
      </c>
      <c r="AF4" s="4" t="s">
        <v>34</v>
      </c>
      <c r="AG4" s="4" t="s">
        <v>34</v>
      </c>
      <c r="AH4" s="4"/>
      <c r="AJ4" s="3" t="s">
        <v>18</v>
      </c>
      <c r="AK4" s="3" t="s">
        <v>18</v>
      </c>
      <c r="AL4" s="3" t="s">
        <v>19</v>
      </c>
      <c r="AN4" s="3" t="s">
        <v>18</v>
      </c>
      <c r="AO4" s="3" t="s">
        <v>18</v>
      </c>
      <c r="AP4" s="3" t="s">
        <v>18</v>
      </c>
      <c r="AQ4" s="3" t="s">
        <v>18</v>
      </c>
      <c r="AR4" s="3" t="s">
        <v>18</v>
      </c>
      <c r="AS4" s="3" t="s">
        <v>18</v>
      </c>
    </row>
    <row r="5" customFormat="false" ht="12.75" hidden="false" customHeight="false" outlineLevel="0" collapsed="false">
      <c r="A5" s="5" t="s">
        <v>35</v>
      </c>
      <c r="B5" s="6"/>
      <c r="C5" s="6"/>
      <c r="D5" s="6"/>
      <c r="E5" s="6"/>
      <c r="F5" s="6"/>
      <c r="G5" s="6"/>
      <c r="H5" s="6" t="n">
        <v>38115</v>
      </c>
      <c r="I5" s="6"/>
      <c r="J5" s="6"/>
      <c r="K5" s="6"/>
      <c r="L5" s="6" t="s">
        <v>33</v>
      </c>
      <c r="M5" s="6" t="s">
        <v>33</v>
      </c>
      <c r="N5" s="6" t="s">
        <v>33</v>
      </c>
      <c r="O5" s="6"/>
      <c r="P5" s="6" t="n">
        <v>38115</v>
      </c>
      <c r="Q5" s="6" t="n">
        <v>38115</v>
      </c>
      <c r="R5" s="6" t="n">
        <v>65066</v>
      </c>
      <c r="S5" s="6" t="n">
        <v>65066</v>
      </c>
      <c r="T5" s="6" t="s">
        <v>33</v>
      </c>
      <c r="U5" s="6" t="s">
        <v>33</v>
      </c>
      <c r="V5" s="5"/>
      <c r="W5" s="5" t="s">
        <v>33</v>
      </c>
      <c r="X5" s="5"/>
      <c r="Y5" s="5"/>
      <c r="Z5" s="5"/>
      <c r="AA5" s="5" t="s">
        <v>27</v>
      </c>
      <c r="AB5" s="5"/>
      <c r="AC5" s="5"/>
      <c r="AD5" s="5"/>
      <c r="AE5" s="5"/>
      <c r="AF5" s="5" t="s">
        <v>36</v>
      </c>
      <c r="AG5" s="5" t="s">
        <v>36</v>
      </c>
      <c r="AH5" s="5"/>
      <c r="AI5" s="5"/>
      <c r="AJ5" s="5" t="n">
        <v>38115</v>
      </c>
      <c r="AK5" s="5" t="n">
        <v>38115</v>
      </c>
      <c r="AL5" s="5"/>
      <c r="AM5" s="5"/>
      <c r="AN5" s="5" t="n">
        <v>38115</v>
      </c>
      <c r="AO5" s="5" t="n">
        <v>38115</v>
      </c>
      <c r="AP5" s="5" t="n">
        <v>38115</v>
      </c>
      <c r="AQ5" s="5" t="n">
        <v>38115</v>
      </c>
      <c r="AR5" s="5" t="n">
        <v>38115</v>
      </c>
      <c r="AS5" s="5" t="n">
        <v>38115</v>
      </c>
      <c r="AT5" s="5"/>
      <c r="AU5" s="5"/>
      <c r="AV5" s="5"/>
      <c r="AW5" s="5"/>
    </row>
    <row r="6" customFormat="false" ht="12.75" hidden="false" customHeight="false" outlineLevel="0" collapsed="false">
      <c r="A6" s="5" t="s">
        <v>37</v>
      </c>
      <c r="B6" s="6"/>
      <c r="C6" s="6"/>
      <c r="D6" s="6"/>
      <c r="E6" s="6"/>
      <c r="F6" s="6"/>
      <c r="G6" s="6"/>
      <c r="H6" s="6" t="n">
        <v>276</v>
      </c>
      <c r="I6" s="6"/>
      <c r="J6" s="6"/>
      <c r="K6" s="6"/>
      <c r="L6" s="6" t="s">
        <v>27</v>
      </c>
      <c r="M6" s="6" t="s">
        <v>18</v>
      </c>
      <c r="N6" s="6" t="s">
        <v>18</v>
      </c>
      <c r="O6" s="6"/>
      <c r="P6" s="6" t="n">
        <v>254</v>
      </c>
      <c r="Q6" s="6" t="n">
        <v>234</v>
      </c>
      <c r="R6" s="6" t="n">
        <v>13</v>
      </c>
      <c r="S6" s="6" t="n">
        <v>14</v>
      </c>
      <c r="T6" s="6" t="s">
        <v>27</v>
      </c>
      <c r="U6" s="6" t="s">
        <v>27</v>
      </c>
      <c r="V6" s="5"/>
      <c r="W6" s="5" t="s">
        <v>18</v>
      </c>
      <c r="X6" s="5"/>
      <c r="Y6" s="5"/>
      <c r="Z6" s="5"/>
      <c r="AA6" s="5"/>
      <c r="AB6" s="5"/>
      <c r="AC6" s="5"/>
      <c r="AD6" s="5"/>
      <c r="AE6" s="5"/>
      <c r="AF6" s="5" t="s">
        <v>38</v>
      </c>
      <c r="AG6" s="5" t="s">
        <v>38</v>
      </c>
      <c r="AH6" s="5"/>
      <c r="AI6" s="5"/>
      <c r="AJ6" s="5" t="n">
        <v>226</v>
      </c>
      <c r="AK6" s="5" t="n">
        <v>275</v>
      </c>
      <c r="AL6" s="5"/>
      <c r="AM6" s="5"/>
      <c r="AN6" s="5" t="n">
        <v>264</v>
      </c>
      <c r="AO6" s="5" t="n">
        <v>264</v>
      </c>
      <c r="AP6" s="5" t="n">
        <v>259</v>
      </c>
      <c r="AQ6" s="5" t="n">
        <v>259</v>
      </c>
      <c r="AR6" s="5" t="n">
        <v>265</v>
      </c>
      <c r="AS6" s="5" t="n">
        <v>265</v>
      </c>
      <c r="AT6" s="5"/>
      <c r="AU6" s="5"/>
      <c r="AV6" s="5"/>
      <c r="AW6" s="5" t="s">
        <v>39</v>
      </c>
    </row>
    <row r="7" customFormat="false" ht="12.75" hidden="false" customHeight="false" outlineLevel="0" collapsed="false">
      <c r="A7" s="4" t="s">
        <v>40</v>
      </c>
      <c r="B7" s="3"/>
      <c r="C7" s="3"/>
      <c r="D7" s="3"/>
      <c r="E7" s="3"/>
      <c r="F7" s="3"/>
      <c r="G7" s="3"/>
      <c r="H7" s="4" t="n">
        <v>801</v>
      </c>
      <c r="I7" s="3"/>
      <c r="J7" s="3"/>
      <c r="K7" s="3"/>
      <c r="L7" s="3"/>
      <c r="M7" s="3" t="s">
        <v>41</v>
      </c>
      <c r="N7" s="3" t="s">
        <v>42</v>
      </c>
      <c r="O7" s="3"/>
      <c r="P7" s="4" t="n">
        <v>801</v>
      </c>
      <c r="Q7" s="4" t="s">
        <v>43</v>
      </c>
      <c r="R7" s="3" t="s">
        <v>44</v>
      </c>
      <c r="S7" s="3" t="s">
        <v>45</v>
      </c>
      <c r="T7" s="3"/>
      <c r="U7" s="3"/>
      <c r="V7" s="4"/>
      <c r="W7" s="4"/>
      <c r="X7" s="4"/>
      <c r="Y7" s="4"/>
      <c r="Z7" s="4"/>
      <c r="AA7" s="4"/>
      <c r="AB7" s="4"/>
      <c r="AC7" s="4"/>
      <c r="AD7" s="4"/>
      <c r="AE7" s="4"/>
      <c r="AF7" s="4" t="s">
        <v>46</v>
      </c>
      <c r="AG7" s="4" t="s">
        <v>47</v>
      </c>
      <c r="AH7" s="4"/>
      <c r="AI7" s="4"/>
      <c r="AJ7" s="4" t="s">
        <v>43</v>
      </c>
      <c r="AK7" s="4" t="n">
        <v>801</v>
      </c>
      <c r="AL7" s="4"/>
      <c r="AM7" s="4"/>
      <c r="AN7" s="4" t="s">
        <v>43</v>
      </c>
      <c r="AO7" s="4" t="s">
        <v>43</v>
      </c>
      <c r="AP7" s="4" t="s">
        <v>48</v>
      </c>
      <c r="AQ7" s="4" t="s">
        <v>48</v>
      </c>
      <c r="AR7" s="4" t="n">
        <v>801</v>
      </c>
      <c r="AS7" s="4" t="n">
        <v>801</v>
      </c>
      <c r="AT7" s="4" t="s">
        <v>19</v>
      </c>
      <c r="AU7" s="4" t="s">
        <v>19</v>
      </c>
      <c r="AV7" s="4" t="s">
        <v>49</v>
      </c>
      <c r="AW7" s="4" t="s">
        <v>50</v>
      </c>
    </row>
    <row r="8" customFormat="false" ht="12.75" hidden="false" customHeight="false" outlineLevel="0" collapsed="false">
      <c r="A8" s="7"/>
      <c r="V8" s="7"/>
      <c r="W8" s="7"/>
      <c r="X8" s="7"/>
      <c r="Y8" s="7"/>
      <c r="Z8" s="7"/>
      <c r="AA8" s="7"/>
      <c r="AB8" s="7"/>
      <c r="AC8" s="7"/>
      <c r="AD8" s="7"/>
      <c r="AE8" s="7"/>
      <c r="AF8" s="7"/>
      <c r="AG8" s="7"/>
      <c r="AH8" s="7"/>
      <c r="AI8" s="7"/>
      <c r="AJ8" s="7"/>
      <c r="AK8" s="7"/>
      <c r="AL8" s="7"/>
      <c r="AM8" s="7"/>
      <c r="AN8" s="4" t="s">
        <v>51</v>
      </c>
      <c r="AO8" s="4" t="s">
        <v>52</v>
      </c>
      <c r="AP8" s="4" t="s">
        <v>51</v>
      </c>
      <c r="AQ8" s="4" t="s">
        <v>52</v>
      </c>
      <c r="AR8" s="4" t="s">
        <v>51</v>
      </c>
      <c r="AS8" s="4" t="s">
        <v>52</v>
      </c>
      <c r="AT8" s="4" t="s">
        <v>51</v>
      </c>
      <c r="AU8" s="4" t="s">
        <v>52</v>
      </c>
      <c r="AV8" s="4" t="s">
        <v>53</v>
      </c>
      <c r="AW8" s="4" t="s">
        <v>54</v>
      </c>
    </row>
    <row r="9" customFormat="false" ht="12.75" hidden="false" customHeight="false" outlineLevel="0" collapsed="false">
      <c r="B9" s="3"/>
      <c r="C9" s="3"/>
      <c r="D9" s="3"/>
      <c r="E9" s="3"/>
      <c r="F9" s="3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</row>
    <row r="10" customFormat="false" ht="12.75" hidden="false" customHeight="false" outlineLevel="0" collapsed="false">
      <c r="A10" s="0" t="n">
        <v>1</v>
      </c>
      <c r="B10" s="1" t="n">
        <v>1223</v>
      </c>
      <c r="C10" s="1" t="n">
        <v>2500</v>
      </c>
      <c r="D10" s="1" t="n">
        <v>1800</v>
      </c>
      <c r="E10" s="1" t="n">
        <v>2301</v>
      </c>
      <c r="F10" s="1" t="n">
        <v>0</v>
      </c>
      <c r="G10" s="1" t="n">
        <v>0</v>
      </c>
      <c r="H10" s="1" t="n">
        <v>0</v>
      </c>
      <c r="I10" s="1" t="n">
        <v>0</v>
      </c>
      <c r="J10" s="1" t="n">
        <v>0</v>
      </c>
      <c r="K10" s="1" t="n">
        <v>0</v>
      </c>
      <c r="L10" s="1" t="n">
        <f aca="false">SUM(B10:K10)</f>
        <v>7824</v>
      </c>
      <c r="M10" s="1" t="n">
        <v>10374</v>
      </c>
      <c r="N10" s="1" t="n">
        <v>7824</v>
      </c>
      <c r="P10" s="1" t="n">
        <v>11789</v>
      </c>
      <c r="R10" s="1" t="n">
        <v>15771</v>
      </c>
      <c r="S10" s="1" t="n">
        <v>19745</v>
      </c>
      <c r="T10" s="1" t="n">
        <f aca="false">SUM(P10:S10)</f>
        <v>47305</v>
      </c>
      <c r="U10" s="1" t="n">
        <f aca="false">L10+T10</f>
        <v>55129</v>
      </c>
      <c r="W10" s="1" t="n">
        <v>6047</v>
      </c>
      <c r="X10" s="1" t="n">
        <v>10935</v>
      </c>
      <c r="Y10" s="1" t="n">
        <f aca="false">SUM(W10:X10)</f>
        <v>16982</v>
      </c>
      <c r="AA10" s="1" t="n">
        <f aca="false">U10</f>
        <v>55129</v>
      </c>
      <c r="AB10" s="1" t="n">
        <f aca="false">Y10</f>
        <v>16982</v>
      </c>
      <c r="AC10" s="1" t="n">
        <f aca="false">SUM(AA10:AB10)</f>
        <v>72111</v>
      </c>
      <c r="AD10" s="1" t="n">
        <v>46029</v>
      </c>
      <c r="AE10" s="1" t="n">
        <f aca="false">AC10-AD10</f>
        <v>26082</v>
      </c>
      <c r="AF10" s="1" t="n">
        <v>16239</v>
      </c>
      <c r="AG10" s="1" t="n">
        <v>13408</v>
      </c>
      <c r="AH10" s="1" t="n">
        <f aca="false">SUM(AF10:AG10)</f>
        <v>29647</v>
      </c>
      <c r="AJ10" s="1"/>
      <c r="AK10" s="1"/>
      <c r="AL10" s="1" t="n">
        <f aca="false">SUM(AJ10:AK10)</f>
        <v>0</v>
      </c>
      <c r="AN10" s="1" t="n">
        <v>4000</v>
      </c>
      <c r="AO10" s="1" t="n">
        <v>1128</v>
      </c>
      <c r="AP10" s="1"/>
      <c r="AQ10" s="1"/>
      <c r="AR10" s="1"/>
      <c r="AS10" s="1"/>
      <c r="AT10" s="8" t="n">
        <f aca="false">AN10+AP10+AR10</f>
        <v>4000</v>
      </c>
      <c r="AU10" s="8" t="n">
        <f aca="false">AO10+AQ10+AS10</f>
        <v>1128</v>
      </c>
      <c r="AV10" s="0" t="n">
        <v>3128</v>
      </c>
      <c r="AW10" s="8" t="n">
        <f aca="false">AT10-AU10</f>
        <v>2872</v>
      </c>
    </row>
    <row r="11" customFormat="false" ht="12.75" hidden="false" customHeight="false" outlineLevel="0" collapsed="false">
      <c r="A11" s="0" t="n">
        <f aca="false">A10+1</f>
        <v>2</v>
      </c>
      <c r="B11" s="1" t="n">
        <v>9223</v>
      </c>
      <c r="C11" s="1" t="n">
        <v>3300</v>
      </c>
      <c r="D11" s="1" t="n">
        <v>1800</v>
      </c>
      <c r="E11" s="1" t="n">
        <v>4960</v>
      </c>
      <c r="F11" s="1" t="n">
        <v>700</v>
      </c>
      <c r="G11" s="1" t="n">
        <v>0</v>
      </c>
      <c r="H11" s="1" t="n">
        <v>0</v>
      </c>
      <c r="I11" s="1" t="n">
        <v>0</v>
      </c>
      <c r="J11" s="1" t="n">
        <v>0</v>
      </c>
      <c r="K11" s="1" t="n">
        <v>0</v>
      </c>
      <c r="L11" s="1" t="n">
        <f aca="false">SUM(B11:K11)</f>
        <v>19983</v>
      </c>
      <c r="M11" s="1" t="n">
        <v>9423</v>
      </c>
      <c r="N11" s="1" t="n">
        <v>19983</v>
      </c>
      <c r="P11" s="1" t="n">
        <v>4134</v>
      </c>
      <c r="R11" s="1" t="n">
        <v>15771</v>
      </c>
      <c r="S11" s="1" t="n">
        <v>19745</v>
      </c>
      <c r="T11" s="1" t="n">
        <f aca="false">SUM(P11:S11)</f>
        <v>39650</v>
      </c>
      <c r="U11" s="1" t="n">
        <f aca="false">L11+T11</f>
        <v>59633</v>
      </c>
      <c r="W11" s="1" t="n">
        <v>6129</v>
      </c>
      <c r="X11" s="1" t="n">
        <v>10935</v>
      </c>
      <c r="Y11" s="1" t="n">
        <f aca="false">SUM(W11:X11)</f>
        <v>17064</v>
      </c>
      <c r="AA11" s="1" t="n">
        <f aca="false">U11</f>
        <v>59633</v>
      </c>
      <c r="AB11" s="1" t="n">
        <f aca="false">Y11</f>
        <v>17064</v>
      </c>
      <c r="AC11" s="1" t="n">
        <f aca="false">SUM(AA11:AB11)</f>
        <v>76697</v>
      </c>
      <c r="AD11" s="1" t="n">
        <v>50570</v>
      </c>
      <c r="AE11" s="1" t="n">
        <f aca="false">AC11-AD11</f>
        <v>26127</v>
      </c>
      <c r="AF11" s="1" t="n">
        <v>11669</v>
      </c>
      <c r="AG11" s="1" t="n">
        <v>11103</v>
      </c>
      <c r="AH11" s="1" t="n">
        <f aca="false">SUM(AF11:AG11)</f>
        <v>22772</v>
      </c>
      <c r="AJ11" s="1"/>
      <c r="AK11" s="1"/>
      <c r="AL11" s="1" t="n">
        <f aca="false">SUM(AJ11:AK11)</f>
        <v>0</v>
      </c>
      <c r="AN11" s="1" t="n">
        <v>4000</v>
      </c>
      <c r="AO11" s="1" t="n">
        <v>8958</v>
      </c>
      <c r="AP11" s="1" t="n">
        <v>5833</v>
      </c>
      <c r="AQ11" s="1" t="n">
        <v>5833</v>
      </c>
      <c r="AR11" s="1"/>
      <c r="AS11" s="1"/>
      <c r="AT11" s="8" t="n">
        <f aca="false">AN11+AP11+AR11</f>
        <v>9833</v>
      </c>
      <c r="AU11" s="8" t="n">
        <f aca="false">AO11+AQ11+AS11</f>
        <v>14791</v>
      </c>
      <c r="AV11" s="0" t="n">
        <v>14791</v>
      </c>
      <c r="AW11" s="8" t="n">
        <f aca="false">AT11-AU11</f>
        <v>-4958</v>
      </c>
    </row>
    <row r="12" customFormat="false" ht="12.75" hidden="false" customHeight="false" outlineLevel="0" collapsed="false">
      <c r="A12" s="0" t="n">
        <f aca="false">A11+1</f>
        <v>3</v>
      </c>
      <c r="B12" s="1" t="n">
        <v>0</v>
      </c>
      <c r="C12" s="1" t="n">
        <v>0</v>
      </c>
      <c r="D12" s="1" t="n">
        <v>1800</v>
      </c>
      <c r="E12" s="1" t="n">
        <v>5000</v>
      </c>
      <c r="F12" s="1" t="n">
        <v>700</v>
      </c>
      <c r="G12" s="1" t="n">
        <v>0</v>
      </c>
      <c r="H12" s="1" t="n">
        <v>0</v>
      </c>
      <c r="I12" s="1" t="n">
        <v>0</v>
      </c>
      <c r="J12" s="1" t="n">
        <v>0</v>
      </c>
      <c r="K12" s="1" t="n">
        <v>0</v>
      </c>
      <c r="L12" s="1" t="n">
        <f aca="false">SUM(B12:K12)</f>
        <v>7500</v>
      </c>
      <c r="M12" s="1" t="n">
        <v>9423</v>
      </c>
      <c r="N12" s="1" t="n">
        <v>7500</v>
      </c>
      <c r="P12" s="1" t="n">
        <v>16450</v>
      </c>
      <c r="R12" s="1" t="n">
        <v>15771</v>
      </c>
      <c r="S12" s="1" t="n">
        <v>15083</v>
      </c>
      <c r="T12" s="1" t="n">
        <f aca="false">SUM(P12:S12)</f>
        <v>47304</v>
      </c>
      <c r="U12" s="1" t="n">
        <f aca="false">L12+T12</f>
        <v>54804</v>
      </c>
      <c r="W12" s="1" t="n">
        <v>6129</v>
      </c>
      <c r="X12" s="1" t="n">
        <v>11135</v>
      </c>
      <c r="Y12" s="1" t="n">
        <f aca="false">SUM(W12:X12)</f>
        <v>17264</v>
      </c>
      <c r="AA12" s="1" t="n">
        <f aca="false">U12</f>
        <v>54804</v>
      </c>
      <c r="AB12" s="1" t="n">
        <f aca="false">Y12</f>
        <v>17264</v>
      </c>
      <c r="AC12" s="1" t="n">
        <f aca="false">SUM(AA12:AB12)</f>
        <v>72068</v>
      </c>
      <c r="AD12" s="1" t="n">
        <v>39296</v>
      </c>
      <c r="AE12" s="1" t="n">
        <f aca="false">AC12-AD12</f>
        <v>32772</v>
      </c>
      <c r="AF12" s="1" t="n">
        <v>22838</v>
      </c>
      <c r="AG12" s="1" t="n">
        <v>10887</v>
      </c>
      <c r="AH12" s="1" t="n">
        <f aca="false">SUM(AF12:AG12)</f>
        <v>33725</v>
      </c>
      <c r="AJ12" s="1"/>
      <c r="AK12" s="1"/>
      <c r="AL12" s="1" t="n">
        <f aca="false">SUM(AJ12:AK12)</f>
        <v>0</v>
      </c>
      <c r="AN12" s="1" t="n">
        <v>4000</v>
      </c>
      <c r="AO12" s="1" t="n">
        <v>3526</v>
      </c>
      <c r="AP12" s="1"/>
      <c r="AQ12" s="1"/>
      <c r="AR12" s="1" t="n">
        <v>11000</v>
      </c>
      <c r="AS12" s="1" t="n">
        <v>11000</v>
      </c>
      <c r="AT12" s="8" t="n">
        <f aca="false">AN12+AP12+AR12</f>
        <v>15000</v>
      </c>
      <c r="AU12" s="8" t="n">
        <f aca="false">AO12+AQ12+AS12</f>
        <v>14526</v>
      </c>
      <c r="AV12" s="0" t="n">
        <v>14526</v>
      </c>
      <c r="AW12" s="8" t="n">
        <f aca="false">AT12-AU12</f>
        <v>474</v>
      </c>
    </row>
    <row r="13" customFormat="false" ht="12.75" hidden="false" customHeight="false" outlineLevel="0" collapsed="false">
      <c r="A13" s="0" t="n">
        <f aca="false">A12+1</f>
        <v>4</v>
      </c>
      <c r="B13" s="1" t="n">
        <v>0</v>
      </c>
      <c r="C13" s="1" t="n">
        <v>0</v>
      </c>
      <c r="D13" s="1" t="n">
        <v>1800</v>
      </c>
      <c r="E13" s="1" t="n">
        <v>4298</v>
      </c>
      <c r="F13" s="1" t="n">
        <v>700</v>
      </c>
      <c r="G13" s="1" t="n">
        <v>0</v>
      </c>
      <c r="H13" s="1" t="n">
        <v>0</v>
      </c>
      <c r="I13" s="1" t="n">
        <v>0</v>
      </c>
      <c r="J13" s="1" t="n">
        <v>0</v>
      </c>
      <c r="K13" s="1" t="n">
        <v>0</v>
      </c>
      <c r="L13" s="1" t="n">
        <f aca="false">SUM(B13:K13)</f>
        <v>6798</v>
      </c>
      <c r="M13" s="1" t="n">
        <v>9423</v>
      </c>
      <c r="N13" s="1" t="n">
        <v>6798</v>
      </c>
      <c r="P13" s="1" t="n">
        <v>9305</v>
      </c>
      <c r="R13" s="1" t="n">
        <v>15771</v>
      </c>
      <c r="S13" s="1" t="n">
        <v>19745</v>
      </c>
      <c r="T13" s="1" t="n">
        <f aca="false">SUM(P13:S13)</f>
        <v>44821</v>
      </c>
      <c r="U13" s="1" t="n">
        <f aca="false">L13+T13</f>
        <v>51619</v>
      </c>
      <c r="W13" s="1" t="n">
        <v>6129</v>
      </c>
      <c r="X13" s="1" t="n">
        <v>15935</v>
      </c>
      <c r="Y13" s="1" t="n">
        <f aca="false">SUM(W13:X13)</f>
        <v>22064</v>
      </c>
      <c r="AA13" s="1" t="n">
        <f aca="false">U13</f>
        <v>51619</v>
      </c>
      <c r="AB13" s="1" t="n">
        <f aca="false">Y13</f>
        <v>22064</v>
      </c>
      <c r="AC13" s="1" t="n">
        <f aca="false">SUM(AA13:AB13)</f>
        <v>73683</v>
      </c>
      <c r="AD13" s="1" t="n">
        <v>45510</v>
      </c>
      <c r="AE13" s="1" t="n">
        <f aca="false">AC13-AD13</f>
        <v>28173</v>
      </c>
      <c r="AF13" s="1" t="n">
        <v>16472</v>
      </c>
      <c r="AG13" s="1" t="n">
        <v>16456</v>
      </c>
      <c r="AH13" s="1" t="n">
        <f aca="false">SUM(AF13:AG13)</f>
        <v>32928</v>
      </c>
      <c r="AJ13" s="1" t="n">
        <v>397</v>
      </c>
      <c r="AK13" s="1" t="n">
        <v>2174</v>
      </c>
      <c r="AL13" s="1" t="n">
        <f aca="false">SUM(AJ13:AK13)</f>
        <v>2571</v>
      </c>
      <c r="AN13" s="1" t="n">
        <v>4000</v>
      </c>
      <c r="AO13" s="1" t="n">
        <v>786</v>
      </c>
      <c r="AP13" s="1"/>
      <c r="AQ13" s="1"/>
      <c r="AR13" s="1" t="n">
        <v>10000</v>
      </c>
      <c r="AS13" s="1" t="n">
        <v>10000</v>
      </c>
      <c r="AT13" s="8" t="n">
        <f aca="false">AN13+AP13+AR13</f>
        <v>14000</v>
      </c>
      <c r="AU13" s="8" t="n">
        <f aca="false">AO13+AQ13+AS13</f>
        <v>10786</v>
      </c>
      <c r="AV13" s="0" t="n">
        <v>10786</v>
      </c>
      <c r="AW13" s="8" t="n">
        <f aca="false">AT13-AU13</f>
        <v>3214</v>
      </c>
    </row>
    <row r="14" customFormat="false" ht="12.75" hidden="false" customHeight="false" outlineLevel="0" collapsed="false">
      <c r="A14" s="0" t="n">
        <f aca="false">A13+1</f>
        <v>5</v>
      </c>
      <c r="B14" s="1" t="n">
        <v>0</v>
      </c>
      <c r="C14" s="1" t="n">
        <v>3300</v>
      </c>
      <c r="D14" s="1" t="n">
        <v>1800</v>
      </c>
      <c r="E14" s="1" t="n">
        <v>4298</v>
      </c>
      <c r="F14" s="1" t="n">
        <v>700</v>
      </c>
      <c r="G14" s="1" t="n">
        <v>0</v>
      </c>
      <c r="H14" s="1" t="n">
        <v>0</v>
      </c>
      <c r="I14" s="1" t="n">
        <v>0</v>
      </c>
      <c r="J14" s="1" t="n">
        <v>0</v>
      </c>
      <c r="K14" s="1" t="n">
        <v>0</v>
      </c>
      <c r="L14" s="1" t="n">
        <f aca="false">SUM(B14:K14)</f>
        <v>10098</v>
      </c>
      <c r="M14" s="1" t="n">
        <v>9423</v>
      </c>
      <c r="N14" s="1" t="n">
        <v>10098</v>
      </c>
      <c r="P14" s="1" t="n">
        <v>7131</v>
      </c>
      <c r="R14" s="1" t="n">
        <v>15771</v>
      </c>
      <c r="S14" s="1" t="n">
        <v>19745</v>
      </c>
      <c r="T14" s="1" t="n">
        <f aca="false">SUM(P14:S14)</f>
        <v>42647</v>
      </c>
      <c r="U14" s="1" t="n">
        <f aca="false">L14+T14</f>
        <v>52745</v>
      </c>
      <c r="W14" s="1" t="n">
        <v>6129</v>
      </c>
      <c r="X14" s="1" t="n">
        <v>15935</v>
      </c>
      <c r="Y14" s="1" t="n">
        <f aca="false">SUM(W14:X14)</f>
        <v>22064</v>
      </c>
      <c r="AA14" s="1" t="n">
        <f aca="false">U14</f>
        <v>52745</v>
      </c>
      <c r="AB14" s="1" t="n">
        <f aca="false">Y14</f>
        <v>22064</v>
      </c>
      <c r="AC14" s="1" t="n">
        <f aca="false">SUM(AA14:AB14)</f>
        <v>74809</v>
      </c>
      <c r="AD14" s="1" t="n">
        <v>43760</v>
      </c>
      <c r="AE14" s="1" t="n">
        <f aca="false">AC14-AD14</f>
        <v>31049</v>
      </c>
      <c r="AF14" s="1" t="n">
        <v>16450</v>
      </c>
      <c r="AG14" s="1" t="n">
        <v>16898</v>
      </c>
      <c r="AH14" s="1" t="n">
        <f aca="false">SUM(AF14:AG14)</f>
        <v>33348</v>
      </c>
      <c r="AJ14" s="1" t="n">
        <v>2571</v>
      </c>
      <c r="AK14" s="1"/>
      <c r="AL14" s="1" t="n">
        <f aca="false">SUM(AJ14:AK14)</f>
        <v>2571</v>
      </c>
      <c r="AN14" s="1" t="n">
        <v>4000</v>
      </c>
      <c r="AO14" s="1" t="n">
        <v>3113</v>
      </c>
      <c r="AP14" s="1"/>
      <c r="AQ14" s="1"/>
      <c r="AR14" s="1"/>
      <c r="AS14" s="1"/>
      <c r="AT14" s="8" t="n">
        <f aca="false">AN14+AP14+AR14</f>
        <v>4000</v>
      </c>
      <c r="AU14" s="8" t="n">
        <f aca="false">AO14+AQ14+AS14</f>
        <v>3113</v>
      </c>
      <c r="AV14" s="0" t="n">
        <v>3113</v>
      </c>
      <c r="AW14" s="8" t="n">
        <f aca="false">AT14-AU14</f>
        <v>887</v>
      </c>
    </row>
    <row r="15" customFormat="false" ht="12.75" hidden="false" customHeight="false" outlineLevel="0" collapsed="false">
      <c r="A15" s="0" t="n">
        <f aca="false">A14+1</f>
        <v>6</v>
      </c>
      <c r="B15" s="1" t="n">
        <v>9223</v>
      </c>
      <c r="C15" s="1" t="n">
        <v>3300</v>
      </c>
      <c r="D15" s="1" t="n">
        <v>1800</v>
      </c>
      <c r="E15" s="1" t="n">
        <v>4298</v>
      </c>
      <c r="F15" s="1" t="n">
        <v>700</v>
      </c>
      <c r="G15" s="1" t="n">
        <v>0</v>
      </c>
      <c r="H15" s="1" t="n">
        <v>0</v>
      </c>
      <c r="I15" s="1" t="n">
        <v>0</v>
      </c>
      <c r="J15" s="1" t="n">
        <v>0</v>
      </c>
      <c r="K15" s="1" t="n">
        <v>0</v>
      </c>
      <c r="L15" s="1" t="n">
        <f aca="false">SUM(B15:K15)</f>
        <v>19321</v>
      </c>
      <c r="M15" s="1" t="n">
        <v>9423</v>
      </c>
      <c r="N15" s="1" t="n">
        <v>19321</v>
      </c>
      <c r="P15" s="1" t="n">
        <v>7131</v>
      </c>
      <c r="R15" s="1" t="n">
        <v>15771</v>
      </c>
      <c r="S15" s="1" t="n">
        <v>19745</v>
      </c>
      <c r="T15" s="1" t="n">
        <f aca="false">SUM(P15:S15)</f>
        <v>42647</v>
      </c>
      <c r="U15" s="1" t="n">
        <f aca="false">L15+T15</f>
        <v>61968</v>
      </c>
      <c r="W15" s="1" t="n">
        <v>6129</v>
      </c>
      <c r="X15" s="1" t="n">
        <v>15935</v>
      </c>
      <c r="Y15" s="1" t="n">
        <f aca="false">SUM(W15:X15)</f>
        <v>22064</v>
      </c>
      <c r="AA15" s="1" t="n">
        <f aca="false">U15</f>
        <v>61968</v>
      </c>
      <c r="AB15" s="1" t="n">
        <f aca="false">Y15</f>
        <v>22064</v>
      </c>
      <c r="AC15" s="1" t="n">
        <f aca="false">SUM(AA15:AB15)</f>
        <v>84032</v>
      </c>
      <c r="AD15" s="1" t="n">
        <v>51525</v>
      </c>
      <c r="AE15" s="1" t="n">
        <f aca="false">AC15-AD15</f>
        <v>32507</v>
      </c>
      <c r="AF15" s="1" t="n">
        <v>19352</v>
      </c>
      <c r="AG15" s="1" t="n">
        <v>17090</v>
      </c>
      <c r="AH15" s="1" t="n">
        <f aca="false">SUM(AF15:AG15)</f>
        <v>36442</v>
      </c>
      <c r="AJ15" s="1" t="n">
        <v>2571</v>
      </c>
      <c r="AK15" s="1"/>
      <c r="AL15" s="1" t="n">
        <f aca="false">SUM(AJ15:AK15)</f>
        <v>2571</v>
      </c>
      <c r="AN15" s="1" t="n">
        <v>4000</v>
      </c>
      <c r="AO15" s="1" t="n">
        <v>1338</v>
      </c>
      <c r="AP15" s="1" t="n">
        <v>2000</v>
      </c>
      <c r="AQ15" s="1" t="n">
        <v>2000</v>
      </c>
      <c r="AR15" s="1"/>
      <c r="AS15" s="1"/>
      <c r="AT15" s="8" t="n">
        <f aca="false">AN15+AP15+AR15</f>
        <v>6000</v>
      </c>
      <c r="AU15" s="8" t="n">
        <f aca="false">AO15+AQ15+AS15</f>
        <v>3338</v>
      </c>
      <c r="AV15" s="0" t="n">
        <v>3338</v>
      </c>
      <c r="AW15" s="8" t="n">
        <f aca="false">AT15-AU15</f>
        <v>2662</v>
      </c>
    </row>
    <row r="16" customFormat="false" ht="12.75" hidden="false" customHeight="false" outlineLevel="0" collapsed="false">
      <c r="A16" s="0" t="n">
        <f aca="false">A15+1</f>
        <v>7</v>
      </c>
      <c r="B16" s="1" t="n">
        <v>9223</v>
      </c>
      <c r="C16" s="1" t="n">
        <v>3300</v>
      </c>
      <c r="D16" s="1" t="n">
        <v>1800</v>
      </c>
      <c r="E16" s="1" t="n">
        <v>3365</v>
      </c>
      <c r="F16" s="1" t="n">
        <v>700</v>
      </c>
      <c r="G16" s="1" t="n">
        <v>0</v>
      </c>
      <c r="H16" s="1" t="n">
        <v>0</v>
      </c>
      <c r="I16" s="1" t="n">
        <v>0</v>
      </c>
      <c r="J16" s="1" t="n">
        <v>0</v>
      </c>
      <c r="K16" s="1" t="n">
        <v>0</v>
      </c>
      <c r="L16" s="1" t="n">
        <f aca="false">SUM(B16:K16)</f>
        <v>18388</v>
      </c>
      <c r="M16" s="1" t="n">
        <v>9423</v>
      </c>
      <c r="N16" s="1" t="n">
        <v>18388</v>
      </c>
      <c r="P16" s="1" t="n">
        <v>7131</v>
      </c>
      <c r="R16" s="1" t="n">
        <v>15771</v>
      </c>
      <c r="S16" s="1" t="n">
        <v>19745</v>
      </c>
      <c r="T16" s="1" t="n">
        <f aca="false">SUM(P16:S16)</f>
        <v>42647</v>
      </c>
      <c r="U16" s="1" t="n">
        <f aca="false">L16+T16</f>
        <v>61035</v>
      </c>
      <c r="W16" s="1" t="n">
        <v>6129</v>
      </c>
      <c r="X16" s="9" t="n">
        <v>14235</v>
      </c>
      <c r="Y16" s="1" t="n">
        <f aca="false">SUM(W16:X16)</f>
        <v>20364</v>
      </c>
      <c r="AA16" s="1" t="n">
        <f aca="false">U16</f>
        <v>61035</v>
      </c>
      <c r="AB16" s="1" t="n">
        <f aca="false">Y16</f>
        <v>20364</v>
      </c>
      <c r="AC16" s="1" t="n">
        <f aca="false">SUM(AA16:AB16)</f>
        <v>81399</v>
      </c>
      <c r="AD16" s="1" t="n">
        <v>57210</v>
      </c>
      <c r="AE16" s="1" t="n">
        <f aca="false">AC16-AD16</f>
        <v>24189</v>
      </c>
      <c r="AF16" s="1" t="n">
        <v>15013</v>
      </c>
      <c r="AG16" s="1" t="n">
        <v>12712</v>
      </c>
      <c r="AH16" s="1" t="n">
        <f aca="false">SUM(AF16:AG16)</f>
        <v>27725</v>
      </c>
      <c r="AJ16" s="1" t="n">
        <v>2571</v>
      </c>
      <c r="AK16" s="1"/>
      <c r="AL16" s="1" t="n">
        <f aca="false">SUM(AJ16:AK16)</f>
        <v>2571</v>
      </c>
      <c r="AN16" s="1" t="n">
        <v>4000</v>
      </c>
      <c r="AO16" s="1" t="n">
        <v>3202</v>
      </c>
      <c r="AP16" s="1"/>
      <c r="AQ16" s="1"/>
      <c r="AR16" s="1"/>
      <c r="AS16" s="1"/>
      <c r="AT16" s="8" t="n">
        <f aca="false">AN16+AP16+AR16</f>
        <v>4000</v>
      </c>
      <c r="AU16" s="8" t="n">
        <f aca="false">AO16+AQ16+AS16</f>
        <v>3202</v>
      </c>
      <c r="AV16" s="0" t="n">
        <v>3202</v>
      </c>
      <c r="AW16" s="8" t="n">
        <f aca="false">AT16-AU16</f>
        <v>798</v>
      </c>
    </row>
    <row r="17" customFormat="false" ht="12.75" hidden="false" customHeight="false" outlineLevel="0" collapsed="false">
      <c r="A17" s="0" t="n">
        <f aca="false">A16+1</f>
        <v>8</v>
      </c>
      <c r="B17" s="1" t="n">
        <v>6904</v>
      </c>
      <c r="C17" s="1" t="n">
        <v>3300</v>
      </c>
      <c r="D17" s="1" t="n">
        <v>1800</v>
      </c>
      <c r="E17" s="1" t="n">
        <v>3325</v>
      </c>
      <c r="F17" s="1" t="n">
        <v>700</v>
      </c>
      <c r="G17" s="1" t="n">
        <v>0</v>
      </c>
      <c r="H17" s="1" t="n">
        <v>0</v>
      </c>
      <c r="I17" s="1" t="n">
        <v>0</v>
      </c>
      <c r="J17" s="1" t="n">
        <v>0</v>
      </c>
      <c r="K17" s="1" t="n">
        <v>0</v>
      </c>
      <c r="L17" s="1" t="n">
        <f aca="false">SUM(B17:K17)</f>
        <v>16029</v>
      </c>
      <c r="M17" s="1" t="n">
        <v>9423</v>
      </c>
      <c r="N17" s="1" t="n">
        <v>18131</v>
      </c>
      <c r="P17" s="1" t="n">
        <v>8484</v>
      </c>
      <c r="R17" s="1" t="n">
        <v>15771</v>
      </c>
      <c r="S17" s="1" t="n">
        <v>19745</v>
      </c>
      <c r="T17" s="1" t="n">
        <f aca="false">SUM(P17:S17)</f>
        <v>44000</v>
      </c>
      <c r="U17" s="1" t="n">
        <f aca="false">L17+T17</f>
        <v>60029</v>
      </c>
      <c r="W17" s="1" t="n">
        <v>6129</v>
      </c>
      <c r="X17" s="1" t="n">
        <v>14235</v>
      </c>
      <c r="Y17" s="1" t="n">
        <f aca="false">SUM(W17:X17)</f>
        <v>20364</v>
      </c>
      <c r="AA17" s="1" t="n">
        <f aca="false">U17</f>
        <v>60029</v>
      </c>
      <c r="AB17" s="1" t="n">
        <f aca="false">Y17</f>
        <v>20364</v>
      </c>
      <c r="AC17" s="1" t="n">
        <f aca="false">SUM(AA17:AB17)</f>
        <v>80393</v>
      </c>
      <c r="AD17" s="1" t="n">
        <v>51272</v>
      </c>
      <c r="AE17" s="1" t="n">
        <f aca="false">AC17-AD17</f>
        <v>29121</v>
      </c>
      <c r="AF17" s="1" t="n">
        <v>16209</v>
      </c>
      <c r="AG17" s="1" t="n">
        <v>14544</v>
      </c>
      <c r="AH17" s="1" t="n">
        <f aca="false">SUM(AF17:AG17)</f>
        <v>30753</v>
      </c>
      <c r="AJ17" s="1" t="n">
        <v>2571</v>
      </c>
      <c r="AK17" s="1"/>
      <c r="AL17" s="1" t="n">
        <f aca="false">SUM(AJ17:AK17)</f>
        <v>2571</v>
      </c>
      <c r="AN17" s="1" t="n">
        <v>4000</v>
      </c>
      <c r="AO17" s="1" t="n">
        <v>3241</v>
      </c>
      <c r="AP17" s="1"/>
      <c r="AQ17" s="1"/>
      <c r="AR17" s="1"/>
      <c r="AS17" s="1"/>
      <c r="AT17" s="8" t="n">
        <f aca="false">AN17+AP17+AR17</f>
        <v>4000</v>
      </c>
      <c r="AU17" s="8" t="n">
        <f aca="false">AO17+AQ17+AS17</f>
        <v>3241</v>
      </c>
      <c r="AV17" s="0" t="n">
        <v>3241</v>
      </c>
      <c r="AW17" s="8" t="n">
        <f aca="false">AT17-AU17</f>
        <v>759</v>
      </c>
    </row>
    <row r="18" customFormat="false" ht="12.75" hidden="false" customHeight="false" outlineLevel="0" collapsed="false">
      <c r="A18" s="0" t="n">
        <f aca="false">A17+1</f>
        <v>9</v>
      </c>
      <c r="B18" s="1" t="n">
        <v>2102</v>
      </c>
      <c r="C18" s="1" t="n">
        <v>6600</v>
      </c>
      <c r="D18" s="1" t="n">
        <v>1800</v>
      </c>
      <c r="E18" s="1" t="n">
        <v>3325</v>
      </c>
      <c r="F18" s="1" t="n">
        <v>700</v>
      </c>
      <c r="G18" s="1" t="n">
        <v>0</v>
      </c>
      <c r="H18" s="1" t="n">
        <v>0</v>
      </c>
      <c r="I18" s="1" t="n">
        <v>350</v>
      </c>
      <c r="J18" s="1" t="n">
        <v>0</v>
      </c>
      <c r="K18" s="1" t="n">
        <v>0</v>
      </c>
      <c r="L18" s="1" t="n">
        <f aca="false">SUM(B18:K18)</f>
        <v>14877</v>
      </c>
      <c r="M18" s="1" t="n">
        <v>7325</v>
      </c>
      <c r="N18" s="1" t="n">
        <v>9125</v>
      </c>
      <c r="P18" s="1" t="n">
        <v>24252</v>
      </c>
      <c r="R18" s="1" t="n">
        <v>15771</v>
      </c>
      <c r="S18" s="1" t="n">
        <v>19745</v>
      </c>
      <c r="T18" s="1" t="n">
        <f aca="false">SUM(P18:S18)</f>
        <v>59768</v>
      </c>
      <c r="U18" s="1" t="n">
        <f aca="false">L18+T18</f>
        <v>74645</v>
      </c>
      <c r="W18" s="1" t="n">
        <v>6351</v>
      </c>
      <c r="X18" s="1" t="n">
        <v>15574</v>
      </c>
      <c r="Y18" s="1" t="n">
        <f aca="false">SUM(W18:X18)</f>
        <v>21925</v>
      </c>
      <c r="AA18" s="1" t="n">
        <f aca="false">U18</f>
        <v>74645</v>
      </c>
      <c r="AB18" s="1" t="n">
        <f aca="false">Y18</f>
        <v>21925</v>
      </c>
      <c r="AC18" s="1" t="n">
        <f aca="false">SUM(AA18:AB18)</f>
        <v>96570</v>
      </c>
      <c r="AD18" s="1" t="n">
        <v>51783</v>
      </c>
      <c r="AE18" s="1" t="n">
        <f aca="false">AC18-AD18</f>
        <v>44787</v>
      </c>
      <c r="AF18" s="1" t="n">
        <v>30466</v>
      </c>
      <c r="AG18" s="1" t="n">
        <v>16502</v>
      </c>
      <c r="AH18" s="1" t="n">
        <f aca="false">SUM(AF18:AG18)</f>
        <v>46968</v>
      </c>
      <c r="AJ18" s="1" t="n">
        <v>2571</v>
      </c>
      <c r="AK18" s="1"/>
      <c r="AL18" s="1" t="n">
        <f aca="false">SUM(AJ18:AK18)</f>
        <v>2571</v>
      </c>
      <c r="AN18" s="1" t="n">
        <v>4000</v>
      </c>
      <c r="AO18" s="1" t="n">
        <v>3272</v>
      </c>
      <c r="AP18" s="1"/>
      <c r="AQ18" s="1"/>
      <c r="AR18" s="1"/>
      <c r="AS18" s="1"/>
      <c r="AT18" s="8" t="n">
        <f aca="false">AN18+AP18+AR18</f>
        <v>4000</v>
      </c>
      <c r="AU18" s="8" t="n">
        <f aca="false">AO18+AQ18+AS18</f>
        <v>3272</v>
      </c>
      <c r="AV18" s="0" t="n">
        <v>3272</v>
      </c>
      <c r="AW18" s="8" t="n">
        <f aca="false">AT18-AU18</f>
        <v>728</v>
      </c>
    </row>
    <row r="19" customFormat="false" ht="12.75" hidden="false" customHeight="false" outlineLevel="0" collapsed="false">
      <c r="A19" s="0" t="n">
        <f aca="false">A18+1</f>
        <v>10</v>
      </c>
      <c r="B19" s="1" t="n">
        <v>0</v>
      </c>
      <c r="C19" s="1" t="n">
        <v>3300</v>
      </c>
      <c r="D19" s="1" t="n">
        <v>1800</v>
      </c>
      <c r="E19" s="1" t="n">
        <v>3795</v>
      </c>
      <c r="F19" s="1" t="n">
        <v>700</v>
      </c>
      <c r="G19" s="1" t="n">
        <v>470</v>
      </c>
      <c r="H19" s="1" t="n">
        <v>3300</v>
      </c>
      <c r="I19" s="1" t="n">
        <v>350</v>
      </c>
      <c r="J19" s="1" t="n">
        <v>0</v>
      </c>
      <c r="K19" s="1" t="n">
        <v>0</v>
      </c>
      <c r="L19" s="1" t="n">
        <f aca="false">SUM(B19:K19)</f>
        <v>13715</v>
      </c>
      <c r="M19" s="1" t="n">
        <v>7325</v>
      </c>
      <c r="N19" s="1" t="n">
        <v>9595</v>
      </c>
      <c r="P19" s="1" t="n">
        <v>9218</v>
      </c>
      <c r="R19" s="1" t="n">
        <v>15771</v>
      </c>
      <c r="S19" s="1" t="n">
        <v>19745</v>
      </c>
      <c r="T19" s="1" t="n">
        <f aca="false">SUM(P19:S19)</f>
        <v>44734</v>
      </c>
      <c r="U19" s="1" t="n">
        <f aca="false">L19+T19</f>
        <v>58449</v>
      </c>
      <c r="W19" s="1" t="n">
        <v>6326</v>
      </c>
      <c r="X19" s="1" t="n">
        <v>15933</v>
      </c>
      <c r="Y19" s="1" t="n">
        <f aca="false">SUM(W19:X19)</f>
        <v>22259</v>
      </c>
      <c r="AA19" s="1" t="n">
        <f aca="false">U19</f>
        <v>58449</v>
      </c>
      <c r="AB19" s="1" t="n">
        <f aca="false">Y19</f>
        <v>22259</v>
      </c>
      <c r="AC19" s="1" t="n">
        <f aca="false">SUM(AA19:AB19)</f>
        <v>80708</v>
      </c>
      <c r="AD19" s="1" t="n">
        <v>47314</v>
      </c>
      <c r="AE19" s="1" t="n">
        <f aca="false">AC19-AD19</f>
        <v>33394</v>
      </c>
      <c r="AF19" s="1" t="n">
        <v>18727</v>
      </c>
      <c r="AG19" s="1" t="n">
        <f aca="false">17741+4459</f>
        <v>22200</v>
      </c>
      <c r="AH19" s="1" t="n">
        <f aca="false">SUM(AF19:AG19)</f>
        <v>40927</v>
      </c>
      <c r="AJ19" s="1" t="n">
        <v>2571</v>
      </c>
      <c r="AK19" s="1"/>
      <c r="AL19" s="1" t="n">
        <f aca="false">SUM(AJ19:AK19)</f>
        <v>2571</v>
      </c>
      <c r="AN19" s="1" t="n">
        <v>4000</v>
      </c>
      <c r="AO19" s="1" t="n">
        <v>3054</v>
      </c>
      <c r="AP19" s="1"/>
      <c r="AQ19" s="1"/>
      <c r="AR19" s="1"/>
      <c r="AS19" s="1"/>
      <c r="AT19" s="8" t="n">
        <f aca="false">AN19+AP19+AR19</f>
        <v>4000</v>
      </c>
      <c r="AU19" s="8" t="n">
        <f aca="false">AO19+AQ19+AS19</f>
        <v>3054</v>
      </c>
      <c r="AV19" s="0" t="n">
        <v>3054</v>
      </c>
      <c r="AW19" s="8" t="n">
        <f aca="false">AT19-AU19</f>
        <v>946</v>
      </c>
    </row>
    <row r="20" customFormat="false" ht="12.75" hidden="false" customHeight="false" outlineLevel="0" collapsed="false">
      <c r="A20" s="0" t="n">
        <f aca="false">A19+1</f>
        <v>11</v>
      </c>
      <c r="B20" s="1" t="n">
        <v>0</v>
      </c>
      <c r="C20" s="1" t="n">
        <v>6600</v>
      </c>
      <c r="D20" s="1" t="n">
        <v>1800</v>
      </c>
      <c r="E20" s="1" t="n">
        <v>4082</v>
      </c>
      <c r="F20" s="1" t="n">
        <v>700</v>
      </c>
      <c r="G20" s="1" t="n">
        <v>0</v>
      </c>
      <c r="H20" s="1" t="n">
        <v>0</v>
      </c>
      <c r="I20" s="1" t="n">
        <v>250</v>
      </c>
      <c r="J20" s="1" t="n">
        <v>0</v>
      </c>
      <c r="K20" s="1" t="n">
        <v>0</v>
      </c>
      <c r="L20" s="1" t="n">
        <f aca="false">SUM(B20:K20)</f>
        <v>13432</v>
      </c>
      <c r="M20" s="1" t="n">
        <v>7325</v>
      </c>
      <c r="N20" s="1" t="n">
        <v>9882</v>
      </c>
      <c r="P20" s="1" t="n">
        <v>9218</v>
      </c>
      <c r="R20" s="1" t="n">
        <v>15771</v>
      </c>
      <c r="S20" s="1" t="n">
        <v>19745</v>
      </c>
      <c r="T20" s="1" t="n">
        <f aca="false">SUM(P20:S20)</f>
        <v>44734</v>
      </c>
      <c r="U20" s="1" t="n">
        <f aca="false">L20+T20</f>
        <v>58166</v>
      </c>
      <c r="W20" s="1" t="n">
        <v>6326</v>
      </c>
      <c r="X20" s="1" t="n">
        <v>15933</v>
      </c>
      <c r="Y20" s="1" t="n">
        <f aca="false">SUM(W20:X20)</f>
        <v>22259</v>
      </c>
      <c r="AA20" s="1" t="n">
        <f aca="false">U20</f>
        <v>58166</v>
      </c>
      <c r="AB20" s="1" t="n">
        <f aca="false">Y20</f>
        <v>22259</v>
      </c>
      <c r="AC20" s="1" t="n">
        <f aca="false">SUM(AA20:AB20)</f>
        <v>80425</v>
      </c>
      <c r="AD20" s="1" t="n">
        <v>42790</v>
      </c>
      <c r="AE20" s="1" t="n">
        <f aca="false">AC20-AD20</f>
        <v>37635</v>
      </c>
      <c r="AF20" s="1" t="n">
        <v>35023</v>
      </c>
      <c r="AG20" s="1" t="n">
        <v>16317</v>
      </c>
      <c r="AH20" s="1" t="n">
        <f aca="false">SUM(AF20:AG20)</f>
        <v>51340</v>
      </c>
      <c r="AJ20" s="1" t="n">
        <v>2571</v>
      </c>
      <c r="AK20" s="1"/>
      <c r="AL20" s="1" t="n">
        <f aca="false">SUM(AJ20:AK20)</f>
        <v>2571</v>
      </c>
      <c r="AN20" s="1" t="n">
        <v>4000</v>
      </c>
      <c r="AO20" s="1" t="n">
        <v>4069</v>
      </c>
      <c r="AP20" s="1"/>
      <c r="AQ20" s="1"/>
      <c r="AR20" s="1" t="n">
        <v>16000</v>
      </c>
      <c r="AS20" s="1" t="n">
        <v>16000</v>
      </c>
      <c r="AT20" s="8" t="n">
        <f aca="false">AN20+AP20+AR20</f>
        <v>20000</v>
      </c>
      <c r="AU20" s="8" t="n">
        <f aca="false">AO20+AQ20+AS20</f>
        <v>20069</v>
      </c>
      <c r="AV20" s="0" t="n">
        <v>20069</v>
      </c>
      <c r="AW20" s="8" t="n">
        <f aca="false">AT20-AU20</f>
        <v>-69</v>
      </c>
    </row>
    <row r="21" customFormat="false" ht="12.75" hidden="false" customHeight="false" outlineLevel="0" collapsed="false">
      <c r="A21" s="0" t="n">
        <f aca="false">A20+1</f>
        <v>12</v>
      </c>
      <c r="B21" s="1" t="n">
        <v>0</v>
      </c>
      <c r="C21" s="1" t="n">
        <v>6556</v>
      </c>
      <c r="D21" s="1" t="n">
        <v>1800</v>
      </c>
      <c r="E21" s="1" t="n">
        <v>4082</v>
      </c>
      <c r="F21" s="1" t="n">
        <v>700</v>
      </c>
      <c r="G21" s="1" t="n">
        <v>0</v>
      </c>
      <c r="H21" s="1" t="n">
        <v>0</v>
      </c>
      <c r="I21" s="1" t="n">
        <v>250</v>
      </c>
      <c r="J21" s="1" t="n">
        <v>0</v>
      </c>
      <c r="K21" s="1" t="n">
        <v>0</v>
      </c>
      <c r="L21" s="1" t="n">
        <f aca="false">SUM(B21:K21)</f>
        <v>13388</v>
      </c>
      <c r="M21" s="1" t="n">
        <v>7325</v>
      </c>
      <c r="N21" s="1" t="n">
        <v>9882</v>
      </c>
      <c r="P21" s="1" t="n">
        <v>19218</v>
      </c>
      <c r="R21" s="1" t="n">
        <v>15771</v>
      </c>
      <c r="S21" s="1" t="n">
        <v>19745</v>
      </c>
      <c r="T21" s="1" t="n">
        <f aca="false">SUM(P21:S21)</f>
        <v>54734</v>
      </c>
      <c r="U21" s="1" t="n">
        <f aca="false">L21+T21</f>
        <v>68122</v>
      </c>
      <c r="W21" s="1" t="n">
        <v>6351</v>
      </c>
      <c r="X21" s="1" t="n">
        <v>18865</v>
      </c>
      <c r="Y21" s="1" t="n">
        <f aca="false">SUM(W21:X21)</f>
        <v>25216</v>
      </c>
      <c r="AA21" s="1" t="n">
        <f aca="false">U21</f>
        <v>68122</v>
      </c>
      <c r="AB21" s="1" t="n">
        <f aca="false">Y21</f>
        <v>25216</v>
      </c>
      <c r="AC21" s="1" t="n">
        <f aca="false">SUM(AA21:AB21)</f>
        <v>93338</v>
      </c>
      <c r="AD21" s="1" t="n">
        <v>40487</v>
      </c>
      <c r="AE21" s="1" t="n">
        <f aca="false">AC21-AD21</f>
        <v>52851</v>
      </c>
      <c r="AF21" s="1" t="n">
        <v>36705</v>
      </c>
      <c r="AG21" s="1" t="n">
        <f aca="false">17741+412</f>
        <v>18153</v>
      </c>
      <c r="AH21" s="1" t="n">
        <f aca="false">SUM(AF21:AG21)</f>
        <v>54858</v>
      </c>
      <c r="AJ21" s="1" t="n">
        <v>2571</v>
      </c>
      <c r="AK21" s="1"/>
      <c r="AL21" s="1" t="n">
        <f aca="false">SUM(AJ21:AK21)</f>
        <v>2571</v>
      </c>
      <c r="AN21" s="1" t="n">
        <v>4000</v>
      </c>
      <c r="AO21" s="1" t="n">
        <v>2968</v>
      </c>
      <c r="AP21" s="1"/>
      <c r="AQ21" s="1"/>
      <c r="AR21" s="1"/>
      <c r="AS21" s="1"/>
      <c r="AT21" s="8" t="n">
        <f aca="false">AN21+AP21+AR21</f>
        <v>4000</v>
      </c>
      <c r="AU21" s="8" t="n">
        <f aca="false">AO21+AQ21+AS21</f>
        <v>2968</v>
      </c>
      <c r="AV21" s="0" t="n">
        <v>2968</v>
      </c>
      <c r="AW21" s="8" t="n">
        <f aca="false">AT21-AU21</f>
        <v>1032</v>
      </c>
    </row>
    <row r="22" customFormat="false" ht="12.75" hidden="false" customHeight="false" outlineLevel="0" collapsed="false">
      <c r="A22" s="0" t="n">
        <f aca="false">A21+1</f>
        <v>13</v>
      </c>
      <c r="B22" s="1" t="n">
        <v>0</v>
      </c>
      <c r="C22" s="1" t="n">
        <v>6556</v>
      </c>
      <c r="D22" s="1" t="n">
        <v>1800</v>
      </c>
      <c r="E22" s="1" t="n">
        <v>4082</v>
      </c>
      <c r="F22" s="1" t="n">
        <v>700</v>
      </c>
      <c r="G22" s="1" t="n">
        <v>0</v>
      </c>
      <c r="H22" s="1" t="n">
        <v>0</v>
      </c>
      <c r="I22" s="1" t="n">
        <v>250</v>
      </c>
      <c r="J22" s="1" t="n">
        <v>0</v>
      </c>
      <c r="K22" s="1" t="n">
        <v>0</v>
      </c>
      <c r="L22" s="1" t="n">
        <f aca="false">SUM(B22:K22)</f>
        <v>13388</v>
      </c>
      <c r="M22" s="1" t="n">
        <v>7325</v>
      </c>
      <c r="N22" s="1" t="n">
        <v>9882</v>
      </c>
      <c r="P22" s="1" t="n">
        <v>19218</v>
      </c>
      <c r="R22" s="1" t="n">
        <v>15771</v>
      </c>
      <c r="S22" s="1" t="n">
        <v>19745</v>
      </c>
      <c r="T22" s="1" t="n">
        <f aca="false">SUM(P22:S22)</f>
        <v>54734</v>
      </c>
      <c r="U22" s="1" t="n">
        <f aca="false">L22+T22</f>
        <v>68122</v>
      </c>
      <c r="W22" s="1" t="n">
        <v>6351</v>
      </c>
      <c r="X22" s="1" t="n">
        <v>18843</v>
      </c>
      <c r="Y22" s="1" t="n">
        <f aca="false">SUM(W22:X22)</f>
        <v>25194</v>
      </c>
      <c r="AA22" s="1" t="n">
        <f aca="false">U22</f>
        <v>68122</v>
      </c>
      <c r="AB22" s="1" t="n">
        <f aca="false">Y22</f>
        <v>25194</v>
      </c>
      <c r="AC22" s="1" t="n">
        <f aca="false">SUM(AA22:AB22)</f>
        <v>93316</v>
      </c>
      <c r="AD22" s="1" t="n">
        <v>42278</v>
      </c>
      <c r="AE22" s="1" t="n">
        <f aca="false">AC22-AD22</f>
        <v>51038</v>
      </c>
      <c r="AF22" s="1" t="n">
        <v>33369</v>
      </c>
      <c r="AG22" s="1" t="n">
        <f aca="false">17741+1994</f>
        <v>19735</v>
      </c>
      <c r="AH22" s="1" t="n">
        <f aca="false">SUM(AF22:AG22)</f>
        <v>53104</v>
      </c>
      <c r="AJ22" s="1" t="n">
        <v>2571</v>
      </c>
      <c r="AK22" s="1"/>
      <c r="AL22" s="1" t="n">
        <f aca="false">SUM(AJ22:AK22)</f>
        <v>2571</v>
      </c>
      <c r="AN22" s="1" t="n">
        <v>4000</v>
      </c>
      <c r="AO22" s="1" t="n">
        <v>2791</v>
      </c>
      <c r="AP22" s="1"/>
      <c r="AQ22" s="1"/>
      <c r="AR22" s="1"/>
      <c r="AS22" s="1"/>
      <c r="AT22" s="8" t="n">
        <f aca="false">AN22+AP22+AR22</f>
        <v>4000</v>
      </c>
      <c r="AU22" s="8" t="n">
        <f aca="false">AO22+AQ22+AS22</f>
        <v>2791</v>
      </c>
      <c r="AV22" s="0" t="n">
        <v>2791</v>
      </c>
      <c r="AW22" s="8" t="n">
        <f aca="false">AT22-AU22</f>
        <v>1209</v>
      </c>
    </row>
    <row r="23" customFormat="false" ht="12.75" hidden="false" customHeight="false" outlineLevel="0" collapsed="false">
      <c r="A23" s="0" t="n">
        <f aca="false">A22+1</f>
        <v>14</v>
      </c>
      <c r="B23" s="1" t="n">
        <v>0</v>
      </c>
      <c r="C23" s="1" t="n">
        <v>6556</v>
      </c>
      <c r="D23" s="1" t="n">
        <v>1800</v>
      </c>
      <c r="E23" s="1" t="n">
        <v>4082</v>
      </c>
      <c r="F23" s="1" t="n">
        <v>700</v>
      </c>
      <c r="G23" s="1" t="n">
        <v>0</v>
      </c>
      <c r="H23" s="1" t="n">
        <v>0</v>
      </c>
      <c r="I23" s="1" t="n">
        <v>250</v>
      </c>
      <c r="J23" s="1" t="n">
        <v>0</v>
      </c>
      <c r="K23" s="1" t="n">
        <v>0</v>
      </c>
      <c r="L23" s="1" t="n">
        <f aca="false">SUM(B23:K23)</f>
        <v>13388</v>
      </c>
      <c r="M23" s="1" t="n">
        <v>7892</v>
      </c>
      <c r="N23" s="1" t="n">
        <v>10854</v>
      </c>
      <c r="P23" s="1" t="n">
        <v>19218</v>
      </c>
      <c r="R23" s="1" t="n">
        <v>15771</v>
      </c>
      <c r="S23" s="1" t="n">
        <v>19745</v>
      </c>
      <c r="T23" s="1" t="n">
        <f aca="false">SUM(P23:S23)</f>
        <v>54734</v>
      </c>
      <c r="U23" s="1" t="n">
        <f aca="false">L23+T23</f>
        <v>68122</v>
      </c>
      <c r="W23" s="1" t="n">
        <v>6326</v>
      </c>
      <c r="X23" s="1" t="n">
        <v>18817</v>
      </c>
      <c r="Y23" s="1" t="n">
        <f aca="false">SUM(W23:X23)</f>
        <v>25143</v>
      </c>
      <c r="AA23" s="1" t="n">
        <f aca="false">U23</f>
        <v>68122</v>
      </c>
      <c r="AB23" s="1" t="n">
        <f aca="false">Y23</f>
        <v>25143</v>
      </c>
      <c r="AC23" s="1" t="n">
        <f aca="false">SUM(AA23:AB23)</f>
        <v>93265</v>
      </c>
      <c r="AD23" s="1" t="n">
        <v>48775</v>
      </c>
      <c r="AE23" s="1" t="n">
        <f aca="false">AC23-AD23</f>
        <v>44490</v>
      </c>
      <c r="AF23" s="1" t="n">
        <v>28185</v>
      </c>
      <c r="AG23" s="1" t="n">
        <f aca="false">17741+183</f>
        <v>17924</v>
      </c>
      <c r="AH23" s="1" t="n">
        <f aca="false">SUM(AF23:AG23)</f>
        <v>46109</v>
      </c>
      <c r="AJ23" s="1" t="n">
        <v>2571</v>
      </c>
      <c r="AK23" s="1"/>
      <c r="AL23" s="1" t="n">
        <f aca="false">SUM(AJ23:AK23)</f>
        <v>2571</v>
      </c>
      <c r="AN23" s="1" t="n">
        <v>4000</v>
      </c>
      <c r="AO23" s="1" t="n">
        <v>3031</v>
      </c>
      <c r="AP23" s="1"/>
      <c r="AQ23" s="1"/>
      <c r="AR23" s="1"/>
      <c r="AS23" s="1"/>
      <c r="AT23" s="8" t="n">
        <f aca="false">AN23+AP23+AR23</f>
        <v>4000</v>
      </c>
      <c r="AU23" s="8" t="n">
        <f aca="false">AO23+AQ23+AS23</f>
        <v>3031</v>
      </c>
      <c r="AV23" s="0" t="n">
        <v>3031</v>
      </c>
      <c r="AW23" s="8" t="n">
        <f aca="false">AT23-AU23</f>
        <v>969</v>
      </c>
    </row>
    <row r="24" customFormat="false" ht="12.75" hidden="false" customHeight="false" outlineLevel="0" collapsed="false">
      <c r="A24" s="0" t="n">
        <f aca="false">A23+1</f>
        <v>15</v>
      </c>
      <c r="B24" s="1" t="n">
        <v>0</v>
      </c>
      <c r="C24" s="1" t="n">
        <v>4272</v>
      </c>
      <c r="D24" s="1" t="n">
        <v>1800</v>
      </c>
      <c r="E24" s="1" t="n">
        <v>4082</v>
      </c>
      <c r="F24" s="1" t="n">
        <v>700</v>
      </c>
      <c r="G24" s="1" t="n">
        <v>0</v>
      </c>
      <c r="H24" s="1" t="n">
        <v>0</v>
      </c>
      <c r="I24" s="1" t="n">
        <v>250</v>
      </c>
      <c r="J24" s="1" t="n">
        <v>0</v>
      </c>
      <c r="K24" s="1" t="n">
        <v>0</v>
      </c>
      <c r="L24" s="1" t="n">
        <f aca="false">SUM(B24:K24)</f>
        <v>11104</v>
      </c>
      <c r="M24" s="1" t="n">
        <v>7892</v>
      </c>
      <c r="N24" s="1" t="n">
        <v>9882</v>
      </c>
      <c r="P24" s="1" t="n">
        <v>9218</v>
      </c>
      <c r="R24" s="1" t="n">
        <v>15771</v>
      </c>
      <c r="S24" s="1" t="n">
        <v>19745</v>
      </c>
      <c r="T24" s="1" t="n">
        <f aca="false">SUM(P24:S24)</f>
        <v>44734</v>
      </c>
      <c r="U24" s="1" t="n">
        <f aca="false">L24+T24</f>
        <v>55838</v>
      </c>
      <c r="W24" s="1" t="n">
        <v>6326</v>
      </c>
      <c r="X24" s="1" t="n">
        <v>9933</v>
      </c>
      <c r="Y24" s="1" t="n">
        <f aca="false">SUM(W24:X24)</f>
        <v>16259</v>
      </c>
      <c r="AA24" s="1" t="n">
        <f aca="false">U24</f>
        <v>55838</v>
      </c>
      <c r="AB24" s="1" t="n">
        <f aca="false">Y24</f>
        <v>16259</v>
      </c>
      <c r="AC24" s="1" t="n">
        <f aca="false">SUM(AA24:AB24)</f>
        <v>72097</v>
      </c>
      <c r="AD24" s="1" t="n">
        <v>49781</v>
      </c>
      <c r="AE24" s="1" t="n">
        <f aca="false">AC24-AD24</f>
        <v>22316</v>
      </c>
      <c r="AF24" s="1" t="n">
        <v>15045</v>
      </c>
      <c r="AG24" s="1" t="n">
        <v>8956</v>
      </c>
      <c r="AH24" s="1" t="n">
        <f aca="false">SUM(AF24:AG24)</f>
        <v>24001</v>
      </c>
      <c r="AJ24" s="1" t="n">
        <v>2571</v>
      </c>
      <c r="AK24" s="1"/>
      <c r="AL24" s="1" t="n">
        <f aca="false">SUM(AJ24:AK24)</f>
        <v>2571</v>
      </c>
      <c r="AN24" s="1" t="n">
        <v>4000</v>
      </c>
      <c r="AO24" s="1" t="n">
        <v>2772</v>
      </c>
      <c r="AP24" s="1"/>
      <c r="AQ24" s="1"/>
      <c r="AR24" s="1"/>
      <c r="AS24" s="1"/>
      <c r="AT24" s="8" t="n">
        <f aca="false">AN24+AP24+AR24</f>
        <v>4000</v>
      </c>
      <c r="AU24" s="8" t="n">
        <f aca="false">AO24+AQ24+AS24</f>
        <v>2772</v>
      </c>
      <c r="AV24" s="0" t="n">
        <v>2772</v>
      </c>
      <c r="AW24" s="8" t="n">
        <f aca="false">AT24-AU24</f>
        <v>1228</v>
      </c>
    </row>
    <row r="25" customFormat="false" ht="12.75" hidden="false" customHeight="false" outlineLevel="0" collapsed="false">
      <c r="A25" s="0" t="n">
        <f aca="false">A24+1</f>
        <v>16</v>
      </c>
      <c r="B25" s="1" t="n">
        <v>0</v>
      </c>
      <c r="C25" s="1" t="n">
        <v>3300</v>
      </c>
      <c r="D25" s="1" t="n">
        <v>1800</v>
      </c>
      <c r="E25" s="1" t="n">
        <v>4082</v>
      </c>
      <c r="F25" s="1" t="n">
        <v>700</v>
      </c>
      <c r="G25" s="1" t="n">
        <v>0</v>
      </c>
      <c r="H25" s="1" t="n">
        <v>0</v>
      </c>
      <c r="I25" s="1" t="n">
        <v>250</v>
      </c>
      <c r="J25" s="1" t="n">
        <v>750</v>
      </c>
      <c r="K25" s="1" t="n">
        <v>0</v>
      </c>
      <c r="L25" s="1" t="n">
        <f aca="false">SUM(B25:K25)</f>
        <v>10882</v>
      </c>
      <c r="M25" s="1" t="n">
        <v>7892</v>
      </c>
      <c r="N25" s="1" t="n">
        <v>10399</v>
      </c>
      <c r="P25" s="1" t="n">
        <v>9218</v>
      </c>
      <c r="Q25" s="1" t="n">
        <v>750</v>
      </c>
      <c r="R25" s="1" t="n">
        <v>15771</v>
      </c>
      <c r="S25" s="1" t="n">
        <v>19745</v>
      </c>
      <c r="T25" s="1" t="n">
        <f aca="false">SUM(P25:S25)</f>
        <v>45484</v>
      </c>
      <c r="U25" s="1" t="n">
        <f aca="false">L25+T25</f>
        <v>56366</v>
      </c>
      <c r="W25" s="1" t="n">
        <v>6326</v>
      </c>
      <c r="X25" s="1" t="n">
        <v>11010</v>
      </c>
      <c r="Y25" s="1" t="n">
        <f aca="false">SUM(W25:X25)</f>
        <v>17336</v>
      </c>
      <c r="AA25" s="1" t="n">
        <f aca="false">U25</f>
        <v>56366</v>
      </c>
      <c r="AB25" s="1" t="n">
        <f aca="false">Y25</f>
        <v>17336</v>
      </c>
      <c r="AC25" s="1" t="n">
        <f aca="false">SUM(AA25:AB25)</f>
        <v>73702</v>
      </c>
      <c r="AD25" s="1" t="n">
        <v>53841</v>
      </c>
      <c r="AE25" s="1" t="n">
        <f aca="false">AC25-AD25</f>
        <v>19861</v>
      </c>
      <c r="AF25" s="1" t="n">
        <v>9286</v>
      </c>
      <c r="AG25" s="1" t="n">
        <v>10189</v>
      </c>
      <c r="AH25" s="1" t="n">
        <f aca="false">SUM(AF25:AG25)</f>
        <v>19475</v>
      </c>
      <c r="AJ25" s="1" t="n">
        <v>2571</v>
      </c>
      <c r="AK25" s="1"/>
      <c r="AL25" s="1" t="n">
        <f aca="false">SUM(AJ25:AK25)</f>
        <v>2571</v>
      </c>
      <c r="AN25" s="1" t="n">
        <v>3250</v>
      </c>
      <c r="AO25" s="1" t="n">
        <v>3059</v>
      </c>
      <c r="AP25" s="1"/>
      <c r="AQ25" s="1"/>
      <c r="AR25" s="1"/>
      <c r="AS25" s="1"/>
      <c r="AT25" s="8" t="n">
        <f aca="false">AN25+AP25+AR25</f>
        <v>3250</v>
      </c>
      <c r="AU25" s="8" t="n">
        <f aca="false">AO25+AQ25+AS25</f>
        <v>3059</v>
      </c>
      <c r="AV25" s="0" t="n">
        <v>3059</v>
      </c>
      <c r="AW25" s="8" t="n">
        <f aca="false">AT25-AU25</f>
        <v>191</v>
      </c>
    </row>
    <row r="26" customFormat="false" ht="12.75" hidden="false" customHeight="false" outlineLevel="0" collapsed="false">
      <c r="A26" s="0" t="n">
        <f aca="false">A25+1</f>
        <v>17</v>
      </c>
      <c r="B26" s="1" t="n">
        <v>0</v>
      </c>
      <c r="C26" s="1" t="n">
        <v>3300</v>
      </c>
      <c r="D26" s="1" t="n">
        <v>1800</v>
      </c>
      <c r="E26" s="1" t="n">
        <v>4079</v>
      </c>
      <c r="F26" s="1" t="n">
        <v>700</v>
      </c>
      <c r="G26" s="1" t="n">
        <v>0</v>
      </c>
      <c r="H26" s="1" t="n">
        <v>0</v>
      </c>
      <c r="I26" s="1" t="n">
        <v>250</v>
      </c>
      <c r="J26" s="1" t="n">
        <v>0</v>
      </c>
      <c r="K26" s="1" t="n">
        <v>517</v>
      </c>
      <c r="L26" s="1" t="n">
        <f aca="false">SUM(B26:K26)</f>
        <v>10646</v>
      </c>
      <c r="M26" s="1" t="n">
        <v>7892</v>
      </c>
      <c r="N26" s="1" t="n">
        <v>10399</v>
      </c>
      <c r="P26" s="1" t="n">
        <v>9968</v>
      </c>
      <c r="R26" s="1" t="n">
        <v>15771</v>
      </c>
      <c r="S26" s="1" t="n">
        <v>19745</v>
      </c>
      <c r="T26" s="1" t="n">
        <f aca="false">SUM(P26:S26)</f>
        <v>45484</v>
      </c>
      <c r="U26" s="1" t="n">
        <f aca="false">L26+T26</f>
        <v>56130</v>
      </c>
      <c r="W26" s="1" t="n">
        <v>6326</v>
      </c>
      <c r="X26" s="1" t="n">
        <v>8308</v>
      </c>
      <c r="Y26" s="1" t="n">
        <f aca="false">SUM(W26:X26)</f>
        <v>14634</v>
      </c>
      <c r="AA26" s="1" t="n">
        <f aca="false">U26</f>
        <v>56130</v>
      </c>
      <c r="AB26" s="1" t="n">
        <f aca="false">Y26</f>
        <v>14634</v>
      </c>
      <c r="AC26" s="1" t="n">
        <f aca="false">SUM(AA26:AB26)</f>
        <v>70764</v>
      </c>
      <c r="AD26" s="1" t="n">
        <v>50517</v>
      </c>
      <c r="AE26" s="1" t="n">
        <f aca="false">AC26-AD26</f>
        <v>20247</v>
      </c>
      <c r="AF26" s="1" t="n">
        <v>11586</v>
      </c>
      <c r="AG26" s="1" t="n">
        <v>8780</v>
      </c>
      <c r="AH26" s="1" t="n">
        <f aca="false">SUM(AF26:AG26)</f>
        <v>20366</v>
      </c>
      <c r="AJ26" s="1" t="n">
        <v>2571</v>
      </c>
      <c r="AK26" s="1"/>
      <c r="AL26" s="1" t="n">
        <f aca="false">SUM(AJ26:AK26)</f>
        <v>2571</v>
      </c>
      <c r="AN26" s="1" t="n">
        <v>3250</v>
      </c>
      <c r="AO26" s="1" t="n">
        <v>0</v>
      </c>
      <c r="AP26" s="1"/>
      <c r="AQ26" s="1"/>
      <c r="AR26" s="1"/>
      <c r="AS26" s="1"/>
      <c r="AT26" s="8" t="n">
        <f aca="false">AN26+AP26+AR26</f>
        <v>3250</v>
      </c>
      <c r="AU26" s="8" t="n">
        <f aca="false">AO26+AQ26+AS26</f>
        <v>0</v>
      </c>
      <c r="AV26" s="0" t="n">
        <v>3226</v>
      </c>
      <c r="AW26" s="8" t="n">
        <f aca="false">AT26-AU26</f>
        <v>3250</v>
      </c>
    </row>
    <row r="27" customFormat="false" ht="12.75" hidden="false" customHeight="false" outlineLevel="0" collapsed="false">
      <c r="A27" s="0" t="n">
        <f aca="false">A26+1</f>
        <v>18</v>
      </c>
      <c r="B27" s="1" t="n">
        <v>0</v>
      </c>
      <c r="C27" s="1" t="n">
        <v>3300</v>
      </c>
      <c r="D27" s="1" t="n">
        <v>1800</v>
      </c>
      <c r="E27" s="1" t="n">
        <v>4085</v>
      </c>
      <c r="F27" s="1" t="n">
        <v>700</v>
      </c>
      <c r="G27" s="1" t="n">
        <v>0</v>
      </c>
      <c r="H27" s="1" t="n">
        <v>0</v>
      </c>
      <c r="I27" s="1" t="n">
        <v>250</v>
      </c>
      <c r="J27" s="1" t="n">
        <v>138</v>
      </c>
      <c r="K27" s="1" t="n">
        <v>517</v>
      </c>
      <c r="L27" s="1" t="n">
        <f aca="false">SUM(B27:K27)</f>
        <v>10790</v>
      </c>
      <c r="M27" s="1" t="n">
        <v>7892</v>
      </c>
      <c r="N27" s="1" t="n">
        <v>10399</v>
      </c>
      <c r="P27" s="1" t="n">
        <v>4968</v>
      </c>
      <c r="Q27" s="10" t="n">
        <v>138</v>
      </c>
      <c r="R27" s="1" t="n">
        <v>15771</v>
      </c>
      <c r="S27" s="1" t="n">
        <v>19745</v>
      </c>
      <c r="T27" s="10" t="n">
        <f aca="false">SUM(P27:S27)</f>
        <v>40622</v>
      </c>
      <c r="U27" s="1" t="n">
        <f aca="false">L27+T27</f>
        <v>51412</v>
      </c>
      <c r="W27" s="1" t="n">
        <v>6326</v>
      </c>
      <c r="X27" s="1" t="n">
        <v>11135</v>
      </c>
      <c r="Y27" s="1" t="n">
        <f aca="false">SUM(W27:X27)</f>
        <v>17461</v>
      </c>
      <c r="AA27" s="1" t="n">
        <f aca="false">U27</f>
        <v>51412</v>
      </c>
      <c r="AB27" s="1" t="n">
        <f aca="false">Y27</f>
        <v>17461</v>
      </c>
      <c r="AC27" s="1" t="n">
        <f aca="false">SUM(AA27:AB27)</f>
        <v>68873</v>
      </c>
      <c r="AD27" s="1" t="n">
        <v>45145</v>
      </c>
      <c r="AE27" s="1" t="n">
        <f aca="false">AC27-AD27</f>
        <v>23728</v>
      </c>
      <c r="AF27" s="1" t="n">
        <v>12460</v>
      </c>
      <c r="AG27" s="1" t="n">
        <v>11957</v>
      </c>
      <c r="AH27" s="1" t="n">
        <f aca="false">SUM(AF27:AG27)</f>
        <v>24417</v>
      </c>
      <c r="AJ27" s="1" t="n">
        <v>2571</v>
      </c>
      <c r="AK27" s="1"/>
      <c r="AL27" s="1" t="n">
        <f aca="false">SUM(AJ27:AK27)</f>
        <v>2571</v>
      </c>
      <c r="AN27" s="1" t="n">
        <v>3250</v>
      </c>
      <c r="AO27" s="1" t="n">
        <v>3066</v>
      </c>
      <c r="AP27" s="1"/>
      <c r="AQ27" s="1"/>
      <c r="AR27" s="1"/>
      <c r="AS27" s="1"/>
      <c r="AT27" s="8" t="n">
        <f aca="false">AN27+AP27+AR27</f>
        <v>3250</v>
      </c>
      <c r="AU27" s="8" t="n">
        <f aca="false">AO27+AQ27+AS27</f>
        <v>3066</v>
      </c>
      <c r="AV27" s="0" t="n">
        <v>3066</v>
      </c>
      <c r="AW27" s="8" t="n">
        <f aca="false">AT27-AU27</f>
        <v>184</v>
      </c>
    </row>
    <row r="28" customFormat="false" ht="12.75" hidden="false" customHeight="false" outlineLevel="0" collapsed="false">
      <c r="A28" s="0" t="n">
        <f aca="false">A27+1</f>
        <v>19</v>
      </c>
      <c r="B28" s="1" t="n">
        <v>0</v>
      </c>
      <c r="C28" s="1" t="n">
        <v>3300</v>
      </c>
      <c r="D28" s="1" t="n">
        <v>1800</v>
      </c>
      <c r="E28" s="1" t="n">
        <v>4997</v>
      </c>
      <c r="F28" s="1" t="n">
        <v>700</v>
      </c>
      <c r="G28" s="1" t="n">
        <v>0</v>
      </c>
      <c r="H28" s="1" t="n">
        <v>0</v>
      </c>
      <c r="I28" s="1" t="n">
        <v>275</v>
      </c>
      <c r="J28" s="1" t="n">
        <v>0</v>
      </c>
      <c r="K28" s="1" t="n">
        <v>517</v>
      </c>
      <c r="L28" s="1" t="n">
        <f aca="false">SUM(B28:K28)</f>
        <v>11589</v>
      </c>
      <c r="M28" s="1" t="n">
        <v>7892</v>
      </c>
      <c r="N28" s="1" t="n">
        <v>10399</v>
      </c>
      <c r="P28" s="1" t="n">
        <v>9968</v>
      </c>
      <c r="R28" s="1" t="n">
        <v>15771</v>
      </c>
      <c r="S28" s="1" t="n">
        <v>19745</v>
      </c>
      <c r="T28" s="1" t="n">
        <f aca="false">SUM(P28:S28)</f>
        <v>45484</v>
      </c>
      <c r="U28" s="1" t="n">
        <f aca="false">L28+T28</f>
        <v>57073</v>
      </c>
      <c r="W28" s="1" t="n">
        <v>6326</v>
      </c>
      <c r="X28" s="1" t="n">
        <v>11135</v>
      </c>
      <c r="Y28" s="1" t="n">
        <f aca="false">SUM(W28:X28)</f>
        <v>17461</v>
      </c>
      <c r="AA28" s="1" t="n">
        <f aca="false">U28</f>
        <v>57073</v>
      </c>
      <c r="AB28" s="1" t="n">
        <f aca="false">Y28</f>
        <v>17461</v>
      </c>
      <c r="AC28" s="1" t="n">
        <f aca="false">SUM(AA28:AB28)</f>
        <v>74534</v>
      </c>
      <c r="AD28" s="1" t="n">
        <v>41934</v>
      </c>
      <c r="AE28" s="1" t="n">
        <f aca="false">AC28-AD28</f>
        <v>32600</v>
      </c>
      <c r="AF28" s="1" t="n">
        <v>21495</v>
      </c>
      <c r="AG28" s="1" t="n">
        <v>11738</v>
      </c>
      <c r="AH28" s="1" t="n">
        <f aca="false">SUM(AF28:AG28)</f>
        <v>33233</v>
      </c>
      <c r="AJ28" s="1" t="n">
        <v>2571</v>
      </c>
      <c r="AK28" s="1"/>
      <c r="AL28" s="1" t="n">
        <f aca="false">SUM(AJ28:AK28)</f>
        <v>2571</v>
      </c>
      <c r="AN28" s="1" t="n">
        <v>3250</v>
      </c>
      <c r="AO28" s="1" t="n">
        <v>3198</v>
      </c>
      <c r="AP28" s="1"/>
      <c r="AQ28" s="1"/>
      <c r="AR28" s="1"/>
      <c r="AS28" s="1"/>
      <c r="AT28" s="8" t="n">
        <f aca="false">AN28+AP28+AR28</f>
        <v>3250</v>
      </c>
      <c r="AU28" s="8" t="n">
        <f aca="false">AO28+AQ28+AS28</f>
        <v>3198</v>
      </c>
      <c r="AV28" s="0" t="n">
        <v>3198</v>
      </c>
      <c r="AW28" s="8" t="n">
        <f aca="false">AT28-AU28</f>
        <v>52</v>
      </c>
    </row>
    <row r="29" customFormat="false" ht="12.75" hidden="false" customHeight="false" outlineLevel="0" collapsed="false">
      <c r="A29" s="0" t="n">
        <f aca="false">A28+1</f>
        <v>20</v>
      </c>
      <c r="B29" s="1" t="n">
        <v>0</v>
      </c>
      <c r="C29" s="1" t="n">
        <v>3300</v>
      </c>
      <c r="D29" s="1" t="n">
        <v>1800</v>
      </c>
      <c r="E29" s="1" t="n">
        <v>4997</v>
      </c>
      <c r="F29" s="1" t="n">
        <v>700</v>
      </c>
      <c r="G29" s="1" t="n">
        <v>0</v>
      </c>
      <c r="H29" s="1" t="n">
        <v>0</v>
      </c>
      <c r="I29" s="1" t="n">
        <v>275</v>
      </c>
      <c r="J29" s="1" t="n">
        <v>0</v>
      </c>
      <c r="K29" s="1" t="n">
        <v>517</v>
      </c>
      <c r="L29" s="1" t="n">
        <f aca="false">SUM(B29:K29)</f>
        <v>11589</v>
      </c>
      <c r="M29" s="1" t="n">
        <v>7892</v>
      </c>
      <c r="N29" s="1" t="n">
        <v>10399</v>
      </c>
      <c r="P29" s="1" t="n">
        <v>9968</v>
      </c>
      <c r="R29" s="1" t="n">
        <v>15771</v>
      </c>
      <c r="S29" s="1" t="n">
        <v>19745</v>
      </c>
      <c r="T29" s="1" t="n">
        <f aca="false">SUM(P29:S29)</f>
        <v>45484</v>
      </c>
      <c r="U29" s="1" t="n">
        <f aca="false">L29+T29</f>
        <v>57073</v>
      </c>
      <c r="W29" s="1" t="n">
        <v>6326</v>
      </c>
      <c r="X29" s="1" t="n">
        <v>11135</v>
      </c>
      <c r="Y29" s="1" t="n">
        <f aca="false">SUM(W29:X29)</f>
        <v>17461</v>
      </c>
      <c r="AA29" s="1" t="n">
        <f aca="false">U29</f>
        <v>57073</v>
      </c>
      <c r="AB29" s="1" t="n">
        <f aca="false">Y29</f>
        <v>17461</v>
      </c>
      <c r="AC29" s="1" t="n">
        <f aca="false">SUM(AA29:AB29)</f>
        <v>74534</v>
      </c>
      <c r="AD29" s="1" t="n">
        <v>43676</v>
      </c>
      <c r="AE29" s="1" t="n">
        <f aca="false">AC29-AD29</f>
        <v>30858</v>
      </c>
      <c r="AF29" s="1" t="n">
        <v>19426</v>
      </c>
      <c r="AG29" s="1" t="n">
        <v>12025</v>
      </c>
      <c r="AH29" s="1" t="n">
        <f aca="false">SUM(AF29:AG29)</f>
        <v>31451</v>
      </c>
      <c r="AJ29" s="1" t="n">
        <v>2571</v>
      </c>
      <c r="AK29" s="1"/>
      <c r="AL29" s="1" t="n">
        <f aca="false">SUM(AJ29:AK29)</f>
        <v>2571</v>
      </c>
      <c r="AN29" s="1" t="n">
        <v>3250</v>
      </c>
      <c r="AO29" s="1" t="n">
        <v>3267</v>
      </c>
      <c r="AP29" s="1"/>
      <c r="AQ29" s="1"/>
      <c r="AR29" s="1"/>
      <c r="AS29" s="1"/>
      <c r="AT29" s="8" t="n">
        <f aca="false">AN29+AP29+AR29</f>
        <v>3250</v>
      </c>
      <c r="AU29" s="8" t="n">
        <f aca="false">AO29+AQ29+AS29</f>
        <v>3267</v>
      </c>
      <c r="AV29" s="0" t="n">
        <v>3267</v>
      </c>
      <c r="AW29" s="8" t="n">
        <f aca="false">AT29-AU29</f>
        <v>-17</v>
      </c>
    </row>
    <row r="30" customFormat="false" ht="12.75" hidden="false" customHeight="false" outlineLevel="0" collapsed="false">
      <c r="A30" s="0" t="n">
        <f aca="false">A29+1</f>
        <v>21</v>
      </c>
      <c r="B30" s="1" t="n">
        <v>0</v>
      </c>
      <c r="C30" s="1" t="n">
        <v>3300</v>
      </c>
      <c r="D30" s="1" t="n">
        <v>1800</v>
      </c>
      <c r="E30" s="1" t="n">
        <v>4990</v>
      </c>
      <c r="F30" s="1" t="n">
        <v>700</v>
      </c>
      <c r="G30" s="1" t="n">
        <v>0</v>
      </c>
      <c r="H30" s="1" t="n">
        <v>0</v>
      </c>
      <c r="I30" s="1" t="n">
        <v>275</v>
      </c>
      <c r="J30" s="1" t="n">
        <v>0</v>
      </c>
      <c r="K30" s="1" t="n">
        <v>517</v>
      </c>
      <c r="L30" s="1" t="n">
        <f aca="false">SUM(B30:K30)</f>
        <v>11582</v>
      </c>
      <c r="M30" s="1" t="n">
        <v>9692</v>
      </c>
      <c r="N30" s="1" t="n">
        <v>10399</v>
      </c>
      <c r="P30" s="1" t="n">
        <v>9968</v>
      </c>
      <c r="R30" s="1" t="n">
        <v>15771</v>
      </c>
      <c r="S30" s="1" t="n">
        <v>19745</v>
      </c>
      <c r="T30" s="1" t="n">
        <f aca="false">SUM(P30:S30)</f>
        <v>45484</v>
      </c>
      <c r="U30" s="1" t="n">
        <f aca="false">L30+T30</f>
        <v>57066</v>
      </c>
      <c r="W30" s="1" t="n">
        <v>6326</v>
      </c>
      <c r="X30" s="1" t="n">
        <v>11135</v>
      </c>
      <c r="Y30" s="1" t="n">
        <f aca="false">SUM(W30:X30)</f>
        <v>17461</v>
      </c>
      <c r="AA30" s="1" t="n">
        <f aca="false">U30</f>
        <v>57066</v>
      </c>
      <c r="AB30" s="1" t="n">
        <f aca="false">Y30</f>
        <v>17461</v>
      </c>
      <c r="AC30" s="1" t="n">
        <f aca="false">SUM(AA30:AB30)</f>
        <v>74527</v>
      </c>
      <c r="AD30" s="1" t="n">
        <v>44417</v>
      </c>
      <c r="AE30" s="1" t="n">
        <f aca="false">AC30-AD30</f>
        <v>30110</v>
      </c>
      <c r="AF30" s="1" t="n">
        <v>18741</v>
      </c>
      <c r="AG30" s="1" t="n">
        <v>12138</v>
      </c>
      <c r="AH30" s="1" t="n">
        <f aca="false">SUM(AF30:AG30)</f>
        <v>30879</v>
      </c>
      <c r="AJ30" s="1" t="n">
        <v>2571</v>
      </c>
      <c r="AK30" s="1"/>
      <c r="AL30" s="1" t="n">
        <f aca="false">SUM(AJ30:AK30)</f>
        <v>2571</v>
      </c>
      <c r="AN30" s="1" t="n">
        <v>3250</v>
      </c>
      <c r="AO30" s="1" t="n">
        <v>3006</v>
      </c>
      <c r="AP30" s="1"/>
      <c r="AQ30" s="1"/>
      <c r="AR30" s="1"/>
      <c r="AS30" s="1"/>
      <c r="AT30" s="8" t="n">
        <f aca="false">AN30+AP30+AR30</f>
        <v>3250</v>
      </c>
      <c r="AU30" s="8" t="n">
        <f aca="false">AO30+AQ30+AS30</f>
        <v>3006</v>
      </c>
      <c r="AV30" s="0" t="n">
        <v>3006</v>
      </c>
      <c r="AW30" s="8" t="n">
        <f aca="false">AT30-AU30</f>
        <v>244</v>
      </c>
    </row>
    <row r="31" customFormat="false" ht="12.75" hidden="false" customHeight="false" outlineLevel="0" collapsed="false">
      <c r="A31" s="0" t="n">
        <f aca="false">A30+1</f>
        <v>22</v>
      </c>
      <c r="B31" s="1" t="n">
        <v>0</v>
      </c>
      <c r="C31" s="1" t="n">
        <v>3300</v>
      </c>
      <c r="D31" s="1" t="n">
        <v>1800</v>
      </c>
      <c r="E31" s="1" t="n">
        <v>5000</v>
      </c>
      <c r="F31" s="1" t="n">
        <v>700</v>
      </c>
      <c r="G31" s="1" t="n">
        <v>28</v>
      </c>
      <c r="H31" s="1" t="n">
        <v>0</v>
      </c>
      <c r="I31" s="1" t="n">
        <v>275</v>
      </c>
      <c r="J31" s="1" t="n">
        <v>0</v>
      </c>
      <c r="K31" s="1" t="n">
        <v>517</v>
      </c>
      <c r="L31" s="1" t="n">
        <f aca="false">SUM(B31:K31)</f>
        <v>11620</v>
      </c>
      <c r="M31" s="1" t="n">
        <v>10399</v>
      </c>
      <c r="N31" s="1" t="n">
        <v>10399</v>
      </c>
      <c r="P31" s="1" t="n">
        <v>9968</v>
      </c>
      <c r="R31" s="1" t="n">
        <v>15771</v>
      </c>
      <c r="S31" s="1" t="n">
        <v>19745</v>
      </c>
      <c r="T31" s="1" t="n">
        <f aca="false">SUM(P31:S31)</f>
        <v>45484</v>
      </c>
      <c r="U31" s="1" t="n">
        <f aca="false">L31+T31</f>
        <v>57104</v>
      </c>
      <c r="W31" s="1" t="n">
        <v>6326</v>
      </c>
      <c r="X31" s="1" t="n">
        <v>11135</v>
      </c>
      <c r="Y31" s="1" t="n">
        <f aca="false">SUM(W31:X31)</f>
        <v>17461</v>
      </c>
      <c r="AA31" s="1" t="n">
        <f aca="false">U31</f>
        <v>57104</v>
      </c>
      <c r="AB31" s="1" t="n">
        <f aca="false">Y31</f>
        <v>17461</v>
      </c>
      <c r="AC31" s="1" t="n">
        <f aca="false">SUM(AA31:AB31)</f>
        <v>74565</v>
      </c>
      <c r="AD31" s="1" t="n">
        <v>43884</v>
      </c>
      <c r="AE31" s="1" t="n">
        <f aca="false">AC31-AD31</f>
        <v>30681</v>
      </c>
      <c r="AF31" s="1" t="n">
        <v>20128</v>
      </c>
      <c r="AG31" s="1" t="n">
        <v>11496</v>
      </c>
      <c r="AH31" s="1" t="n">
        <f aca="false">SUM(AF31:AG31)</f>
        <v>31624</v>
      </c>
      <c r="AJ31" s="1" t="n">
        <v>2571</v>
      </c>
      <c r="AK31" s="1"/>
      <c r="AL31" s="1" t="n">
        <f aca="false">SUM(AJ31:AK31)</f>
        <v>2571</v>
      </c>
      <c r="AN31" s="1" t="n">
        <v>3250</v>
      </c>
      <c r="AO31" s="1" t="n">
        <v>3096</v>
      </c>
      <c r="AP31" s="1"/>
      <c r="AQ31" s="1"/>
      <c r="AR31" s="1"/>
      <c r="AS31" s="1"/>
      <c r="AT31" s="8" t="n">
        <f aca="false">AN31+AP31+AR31</f>
        <v>3250</v>
      </c>
      <c r="AU31" s="8" t="n">
        <f aca="false">AO31+AQ31+AS31</f>
        <v>3096</v>
      </c>
      <c r="AV31" s="0" t="n">
        <v>3096</v>
      </c>
      <c r="AW31" s="8" t="n">
        <f aca="false">AT31-AU31</f>
        <v>154</v>
      </c>
    </row>
    <row r="32" customFormat="false" ht="12.75" hidden="false" customHeight="false" outlineLevel="0" collapsed="false">
      <c r="A32" s="0" t="n">
        <f aca="false">A31+1</f>
        <v>23</v>
      </c>
      <c r="B32" s="1" t="n">
        <v>0</v>
      </c>
      <c r="C32" s="1" t="n">
        <v>3300</v>
      </c>
      <c r="D32" s="1" t="n">
        <v>1800</v>
      </c>
      <c r="E32" s="1" t="n">
        <v>5000</v>
      </c>
      <c r="F32" s="1" t="n">
        <v>700</v>
      </c>
      <c r="G32" s="1" t="n">
        <v>28</v>
      </c>
      <c r="H32" s="1" t="n">
        <v>0</v>
      </c>
      <c r="I32" s="1" t="n">
        <v>275</v>
      </c>
      <c r="J32" s="1" t="n">
        <v>0</v>
      </c>
      <c r="K32" s="1" t="n">
        <v>517</v>
      </c>
      <c r="L32" s="1" t="n">
        <f aca="false">SUM(B32:K32)</f>
        <v>11620</v>
      </c>
      <c r="M32" s="1" t="n">
        <v>10399</v>
      </c>
      <c r="N32" s="1" t="n">
        <v>10399</v>
      </c>
      <c r="P32" s="1" t="n">
        <v>9968</v>
      </c>
      <c r="R32" s="1" t="n">
        <v>15771</v>
      </c>
      <c r="S32" s="1" t="n">
        <v>19745</v>
      </c>
      <c r="T32" s="1" t="n">
        <f aca="false">SUM(P32:S32)</f>
        <v>45484</v>
      </c>
      <c r="U32" s="1" t="n">
        <f aca="false">L32+T32</f>
        <v>57104</v>
      </c>
      <c r="W32" s="1" t="n">
        <v>6326</v>
      </c>
      <c r="X32" s="1" t="n">
        <v>10974</v>
      </c>
      <c r="Y32" s="1" t="n">
        <f aca="false">SUM(W32:X32)</f>
        <v>17300</v>
      </c>
      <c r="AA32" s="1" t="n">
        <f aca="false">U32</f>
        <v>57104</v>
      </c>
      <c r="AB32" s="1" t="n">
        <f aca="false">Y32</f>
        <v>17300</v>
      </c>
      <c r="AC32" s="1" t="n">
        <f aca="false">SUM(AA32:AB32)</f>
        <v>74404</v>
      </c>
      <c r="AD32" s="1" t="n">
        <v>45313</v>
      </c>
      <c r="AE32" s="1" t="n">
        <f aca="false">AC32-AD32</f>
        <v>29091</v>
      </c>
      <c r="AF32" s="1" t="n">
        <v>19310</v>
      </c>
      <c r="AG32" s="1" t="n">
        <v>11030</v>
      </c>
      <c r="AH32" s="1" t="n">
        <f aca="false">SUM(AF32:AG32)</f>
        <v>30340</v>
      </c>
      <c r="AJ32" s="1" t="n">
        <v>2571</v>
      </c>
      <c r="AK32" s="1"/>
      <c r="AL32" s="1" t="n">
        <f aca="false">SUM(AJ32:AK32)</f>
        <v>2571</v>
      </c>
      <c r="AN32" s="1"/>
      <c r="AO32" s="1"/>
      <c r="AP32" s="1"/>
      <c r="AQ32" s="1"/>
      <c r="AR32" s="1"/>
      <c r="AS32" s="1"/>
      <c r="AT32" s="8" t="n">
        <f aca="false">AN32+AP32+AR32</f>
        <v>0</v>
      </c>
      <c r="AU32" s="8" t="n">
        <f aca="false">AO32+AQ32+AS32</f>
        <v>0</v>
      </c>
    </row>
    <row r="33" customFormat="false" ht="12.75" hidden="false" customHeight="false" outlineLevel="0" collapsed="false">
      <c r="A33" s="0" t="n">
        <f aca="false">A32+1</f>
        <v>24</v>
      </c>
      <c r="B33" s="1" t="n">
        <v>375</v>
      </c>
      <c r="C33" s="1" t="n">
        <v>3300</v>
      </c>
      <c r="D33" s="1" t="n">
        <v>1800</v>
      </c>
      <c r="E33" s="1" t="n">
        <v>5000</v>
      </c>
      <c r="F33" s="1" t="n">
        <v>700</v>
      </c>
      <c r="G33" s="1" t="n">
        <v>28</v>
      </c>
      <c r="H33" s="1" t="n">
        <v>0</v>
      </c>
      <c r="I33" s="1" t="n">
        <v>275</v>
      </c>
      <c r="J33" s="1" t="n">
        <v>0</v>
      </c>
      <c r="K33" s="1" t="n">
        <v>517</v>
      </c>
      <c r="L33" s="1" t="n">
        <f aca="false">SUM(B33:K33)</f>
        <v>11995</v>
      </c>
      <c r="M33" s="1" t="n">
        <v>10399</v>
      </c>
      <c r="N33" s="1" t="n">
        <v>10399</v>
      </c>
      <c r="P33" s="1" t="n">
        <v>1178</v>
      </c>
      <c r="R33" s="1" t="n">
        <v>15771</v>
      </c>
      <c r="S33" s="1" t="n">
        <v>19745</v>
      </c>
      <c r="T33" s="1" t="n">
        <f aca="false">SUM(P33:S33)</f>
        <v>36694</v>
      </c>
      <c r="U33" s="1" t="n">
        <f aca="false">L33+T33</f>
        <v>48689</v>
      </c>
      <c r="W33" s="1" t="n">
        <v>6326</v>
      </c>
      <c r="X33" s="1" t="n">
        <v>11135</v>
      </c>
      <c r="Y33" s="1" t="n">
        <f aca="false">SUM(W33:X33)</f>
        <v>17461</v>
      </c>
      <c r="AA33" s="1" t="n">
        <f aca="false">U33</f>
        <v>48689</v>
      </c>
      <c r="AB33" s="1" t="n">
        <f aca="false">Y33</f>
        <v>17461</v>
      </c>
      <c r="AC33" s="1" t="n">
        <f aca="false">SUM(AA33:AB33)</f>
        <v>66150</v>
      </c>
      <c r="AD33" s="1" t="n">
        <v>48620</v>
      </c>
      <c r="AE33" s="1" t="n">
        <f aca="false">AC33-AD33</f>
        <v>17530</v>
      </c>
      <c r="AF33" s="1" t="n">
        <v>7352</v>
      </c>
      <c r="AG33" s="1" t="n">
        <v>11661</v>
      </c>
      <c r="AH33" s="1" t="n">
        <f aca="false">SUM(AF33:AG33)</f>
        <v>19013</v>
      </c>
      <c r="AJ33" s="1" t="n">
        <v>2571</v>
      </c>
      <c r="AK33" s="1"/>
      <c r="AL33" s="1" t="n">
        <f aca="false">SUM(AJ33:AK33)</f>
        <v>2571</v>
      </c>
      <c r="AN33" s="1"/>
      <c r="AO33" s="1"/>
      <c r="AP33" s="1"/>
      <c r="AQ33" s="1"/>
      <c r="AR33" s="1"/>
      <c r="AS33" s="1"/>
      <c r="AT33" s="8" t="n">
        <f aca="false">AN33+AP33+AR33</f>
        <v>0</v>
      </c>
      <c r="AU33" s="8" t="n">
        <f aca="false">AO33+AQ33+AS33</f>
        <v>0</v>
      </c>
    </row>
    <row r="34" customFormat="false" ht="12.75" hidden="false" customHeight="false" outlineLevel="0" collapsed="false">
      <c r="A34" s="0" t="n">
        <f aca="false">A33+1</f>
        <v>25</v>
      </c>
      <c r="L34" s="1" t="n">
        <f aca="false">SUM(B34:K34)</f>
        <v>0</v>
      </c>
      <c r="U34" s="1" t="n">
        <f aca="false">L34+T34</f>
        <v>0</v>
      </c>
      <c r="W34" s="1" t="n">
        <v>6254</v>
      </c>
      <c r="X34" s="1"/>
      <c r="Y34" s="1" t="n">
        <f aca="false">SUM(W34:X34)</f>
        <v>6254</v>
      </c>
      <c r="AA34" s="1" t="n">
        <f aca="false">U34</f>
        <v>0</v>
      </c>
      <c r="AB34" s="1" t="n">
        <f aca="false">Y34</f>
        <v>6254</v>
      </c>
      <c r="AC34" s="1" t="n">
        <f aca="false">SUM(AA34:AB34)</f>
        <v>6254</v>
      </c>
      <c r="AD34" s="1" t="n">
        <v>39700</v>
      </c>
      <c r="AE34" s="1" t="n">
        <f aca="false">AC34-AD34</f>
        <v>-33446</v>
      </c>
      <c r="AF34" s="1" t="n">
        <v>18789</v>
      </c>
      <c r="AG34" s="1" t="n">
        <v>14216</v>
      </c>
      <c r="AH34" s="1" t="n">
        <f aca="false">SUM(AF34:AG34)</f>
        <v>33005</v>
      </c>
      <c r="AJ34" s="1"/>
      <c r="AK34" s="1"/>
      <c r="AL34" s="1" t="n">
        <f aca="false">SUM(AJ34:AK34)</f>
        <v>0</v>
      </c>
      <c r="AN34" s="1"/>
      <c r="AO34" s="1"/>
      <c r="AP34" s="1"/>
      <c r="AQ34" s="1"/>
      <c r="AR34" s="1"/>
      <c r="AS34" s="1"/>
      <c r="AT34" s="8" t="n">
        <f aca="false">AN34+AP34+AR34</f>
        <v>0</v>
      </c>
      <c r="AU34" s="8" t="n">
        <f aca="false">AO34+AQ34+AS34</f>
        <v>0</v>
      </c>
    </row>
    <row r="35" customFormat="false" ht="12.75" hidden="false" customHeight="false" outlineLevel="0" collapsed="false">
      <c r="A35" s="0" t="n">
        <f aca="false">A34+1</f>
        <v>26</v>
      </c>
      <c r="L35" s="1" t="n">
        <f aca="false">SUM(B35:K35)</f>
        <v>0</v>
      </c>
      <c r="U35" s="1" t="n">
        <f aca="false">L35+T35</f>
        <v>0</v>
      </c>
      <c r="W35" s="1" t="n">
        <v>6254</v>
      </c>
      <c r="X35" s="1"/>
      <c r="Y35" s="1" t="n">
        <f aca="false">SUM(W35:X35)</f>
        <v>6254</v>
      </c>
      <c r="AA35" s="1" t="n">
        <f aca="false">U35</f>
        <v>0</v>
      </c>
      <c r="AB35" s="1" t="n">
        <f aca="false">Y35</f>
        <v>6254</v>
      </c>
      <c r="AC35" s="1" t="n">
        <f aca="false">SUM(AA35:AB35)</f>
        <v>6254</v>
      </c>
      <c r="AD35" s="1" t="n">
        <v>40763</v>
      </c>
      <c r="AE35" s="1" t="n">
        <f aca="false">AC35-AD35</f>
        <v>-34509</v>
      </c>
      <c r="AF35" s="1" t="n">
        <v>24585</v>
      </c>
      <c r="AG35" s="1" t="n">
        <v>6212</v>
      </c>
      <c r="AH35" s="1" t="n">
        <f aca="false">SUM(AF35:AG35)</f>
        <v>30797</v>
      </c>
      <c r="AJ35" s="1"/>
      <c r="AK35" s="1"/>
      <c r="AL35" s="1" t="n">
        <f aca="false">SUM(AJ35:AK35)</f>
        <v>0</v>
      </c>
      <c r="AN35" s="1"/>
      <c r="AO35" s="1"/>
      <c r="AP35" s="1"/>
      <c r="AQ35" s="1"/>
      <c r="AR35" s="1"/>
      <c r="AS35" s="1"/>
      <c r="AT35" s="8" t="n">
        <f aca="false">AN35+AP35+AR35</f>
        <v>0</v>
      </c>
      <c r="AU35" s="8" t="n">
        <f aca="false">AO35+AQ35+AS35</f>
        <v>0</v>
      </c>
    </row>
    <row r="36" customFormat="false" ht="12.75" hidden="false" customHeight="false" outlineLevel="0" collapsed="false">
      <c r="A36" s="0" t="n">
        <f aca="false">A35+1</f>
        <v>27</v>
      </c>
      <c r="L36" s="1" t="n">
        <f aca="false">SUM(B36:K36)</f>
        <v>0</v>
      </c>
      <c r="U36" s="1" t="n">
        <f aca="false">L36+T36</f>
        <v>0</v>
      </c>
      <c r="W36" s="1" t="n">
        <v>6254</v>
      </c>
      <c r="X36" s="1"/>
      <c r="Y36" s="1" t="n">
        <f aca="false">SUM(W36:X36)</f>
        <v>6254</v>
      </c>
      <c r="AA36" s="1" t="n">
        <f aca="false">U36</f>
        <v>0</v>
      </c>
      <c r="AB36" s="1" t="n">
        <f aca="false">Y36</f>
        <v>6254</v>
      </c>
      <c r="AC36" s="1" t="n">
        <f aca="false">SUM(AA36:AB36)</f>
        <v>6254</v>
      </c>
      <c r="AD36" s="1" t="n">
        <v>36885</v>
      </c>
      <c r="AE36" s="1" t="n">
        <f aca="false">AC36-AD36</f>
        <v>-30631</v>
      </c>
      <c r="AF36" s="1" t="n">
        <v>25077</v>
      </c>
      <c r="AG36" s="1" t="n">
        <v>9600</v>
      </c>
      <c r="AH36" s="1" t="n">
        <f aca="false">SUM(AF36:AG36)</f>
        <v>34677</v>
      </c>
      <c r="AJ36" s="1"/>
      <c r="AK36" s="1"/>
      <c r="AL36" s="1" t="n">
        <f aca="false">SUM(AJ36:AK36)</f>
        <v>0</v>
      </c>
      <c r="AN36" s="1"/>
      <c r="AO36" s="1"/>
      <c r="AP36" s="1"/>
      <c r="AQ36" s="1"/>
      <c r="AR36" s="1"/>
      <c r="AS36" s="1"/>
      <c r="AT36" s="8" t="n">
        <f aca="false">AN36+AP36+AR36</f>
        <v>0</v>
      </c>
      <c r="AU36" s="8" t="n">
        <f aca="false">AO36+AQ36+AS36</f>
        <v>0</v>
      </c>
    </row>
    <row r="37" customFormat="false" ht="12.75" hidden="false" customHeight="false" outlineLevel="0" collapsed="false">
      <c r="A37" s="0" t="n">
        <f aca="false">A36+1</f>
        <v>28</v>
      </c>
      <c r="L37" s="1" t="n">
        <f aca="false">SUM(B37:K37)</f>
        <v>0</v>
      </c>
      <c r="U37" s="1" t="n">
        <f aca="false">L37+T37</f>
        <v>0</v>
      </c>
      <c r="W37" s="1" t="n">
        <v>6254</v>
      </c>
      <c r="X37" s="1"/>
      <c r="Y37" s="1" t="n">
        <f aca="false">SUM(W37:X37)</f>
        <v>6254</v>
      </c>
      <c r="AA37" s="1" t="n">
        <f aca="false">U37</f>
        <v>0</v>
      </c>
      <c r="AB37" s="1" t="n">
        <f aca="false">Y37</f>
        <v>6254</v>
      </c>
      <c r="AC37" s="1" t="n">
        <f aca="false">SUM(AA37:AB37)</f>
        <v>6254</v>
      </c>
      <c r="AD37" s="1" t="n">
        <v>40007</v>
      </c>
      <c r="AE37" s="1" t="n">
        <f aca="false">AC37-AD37</f>
        <v>-33753</v>
      </c>
      <c r="AF37" s="1" t="n">
        <v>22077</v>
      </c>
      <c r="AG37" s="1" t="n">
        <v>9462</v>
      </c>
      <c r="AH37" s="1" t="n">
        <f aca="false">SUM(AF37:AG37)</f>
        <v>31539</v>
      </c>
      <c r="AJ37" s="1"/>
      <c r="AK37" s="1"/>
      <c r="AL37" s="1" t="n">
        <f aca="false">SUM(AJ37:AK37)</f>
        <v>0</v>
      </c>
      <c r="AN37" s="1"/>
      <c r="AO37" s="1"/>
      <c r="AP37" s="1"/>
      <c r="AQ37" s="1"/>
      <c r="AR37" s="1"/>
      <c r="AS37" s="1"/>
      <c r="AT37" s="8" t="n">
        <f aca="false">AN37+AP37+AR37</f>
        <v>0</v>
      </c>
      <c r="AU37" s="8" t="n">
        <f aca="false">AO37+AQ37+AS37</f>
        <v>0</v>
      </c>
    </row>
    <row r="38" customFormat="false" ht="12.75" hidden="false" customHeight="false" outlineLevel="0" collapsed="false">
      <c r="A38" s="0" t="n">
        <f aca="false">A37+1</f>
        <v>29</v>
      </c>
      <c r="L38" s="1" t="n">
        <f aca="false">SUM(B38:K38)</f>
        <v>0</v>
      </c>
      <c r="U38" s="1" t="n">
        <f aca="false">L38+T38</f>
        <v>0</v>
      </c>
      <c r="W38" s="1" t="n">
        <v>6254</v>
      </c>
      <c r="X38" s="1"/>
      <c r="Y38" s="1" t="n">
        <f aca="false">SUM(W38:X38)</f>
        <v>6254</v>
      </c>
      <c r="AA38" s="1" t="n">
        <f aca="false">U38</f>
        <v>0</v>
      </c>
      <c r="AB38" s="1" t="n">
        <f aca="false">Y38</f>
        <v>6254</v>
      </c>
      <c r="AC38" s="1" t="n">
        <f aca="false">SUM(AA38:AB38)</f>
        <v>6254</v>
      </c>
      <c r="AD38" s="1" t="n">
        <v>45372</v>
      </c>
      <c r="AE38" s="1" t="n">
        <f aca="false">AC38-AD38</f>
        <v>-39118</v>
      </c>
      <c r="AF38" s="1" t="n">
        <v>411</v>
      </c>
      <c r="AG38" s="1" t="n">
        <v>4687</v>
      </c>
      <c r="AH38" s="1" t="n">
        <f aca="false">SUM(AF38:AG38)</f>
        <v>5098</v>
      </c>
      <c r="AJ38" s="1"/>
      <c r="AK38" s="1"/>
      <c r="AL38" s="1" t="n">
        <f aca="false">SUM(AJ38:AK38)</f>
        <v>0</v>
      </c>
      <c r="AN38" s="1"/>
      <c r="AO38" s="1"/>
      <c r="AP38" s="1"/>
      <c r="AQ38" s="1"/>
      <c r="AR38" s="1"/>
      <c r="AS38" s="1"/>
      <c r="AT38" s="8" t="n">
        <f aca="false">AN38+AP38+AR38</f>
        <v>0</v>
      </c>
      <c r="AU38" s="8" t="n">
        <f aca="false">AO38+AQ38+AS38</f>
        <v>0</v>
      </c>
    </row>
    <row r="39" customFormat="false" ht="12.75" hidden="false" customHeight="false" outlineLevel="0" collapsed="false">
      <c r="A39" s="0" t="n">
        <f aca="false">A38+1</f>
        <v>30</v>
      </c>
      <c r="L39" s="1" t="n">
        <f aca="false">SUM(B39:K39)</f>
        <v>0</v>
      </c>
      <c r="U39" s="1" t="n">
        <f aca="false">L39+T39</f>
        <v>0</v>
      </c>
      <c r="W39" s="1" t="n">
        <v>6254</v>
      </c>
      <c r="X39" s="1"/>
      <c r="Y39" s="1" t="n">
        <f aca="false">SUM(W39:X39)</f>
        <v>6254</v>
      </c>
      <c r="AA39" s="1" t="n">
        <f aca="false">U39</f>
        <v>0</v>
      </c>
      <c r="AB39" s="1" t="n">
        <f aca="false">Y39</f>
        <v>6254</v>
      </c>
      <c r="AC39" s="1" t="n">
        <f aca="false">SUM(AA39:AB39)</f>
        <v>6254</v>
      </c>
      <c r="AD39" s="1" t="n">
        <v>46531</v>
      </c>
      <c r="AE39" s="1" t="n">
        <f aca="false">AC39-AD39</f>
        <v>-40277</v>
      </c>
      <c r="AF39" s="1" t="n">
        <v>3522</v>
      </c>
      <c r="AG39" s="1" t="n">
        <v>11386</v>
      </c>
      <c r="AH39" s="1" t="n">
        <f aca="false">SUM(AF39:AG39)</f>
        <v>14908</v>
      </c>
      <c r="AJ39" s="1"/>
      <c r="AK39" s="1"/>
      <c r="AL39" s="1" t="n">
        <f aca="false">SUM(AJ39:AK39)</f>
        <v>0</v>
      </c>
      <c r="AN39" s="1"/>
      <c r="AO39" s="1"/>
      <c r="AP39" s="1"/>
      <c r="AQ39" s="1"/>
      <c r="AR39" s="1"/>
      <c r="AS39" s="1"/>
      <c r="AT39" s="8" t="n">
        <f aca="false">AN39+AP39+AR39</f>
        <v>0</v>
      </c>
      <c r="AU39" s="8" t="n">
        <f aca="false">AO39+AQ39+AS39</f>
        <v>0</v>
      </c>
    </row>
    <row r="40" customFormat="false" ht="12.75" hidden="false" customHeight="false" outlineLevel="0" collapsed="false">
      <c r="A40" s="0" t="n">
        <f aca="false">A39+1</f>
        <v>31</v>
      </c>
      <c r="L40" s="1" t="n">
        <f aca="false">SUM(B40:K40)</f>
        <v>0</v>
      </c>
      <c r="U40" s="1" t="n">
        <f aca="false">L40+T40</f>
        <v>0</v>
      </c>
      <c r="W40" s="1" t="n">
        <v>6254</v>
      </c>
      <c r="X40" s="1"/>
      <c r="Y40" s="1" t="n">
        <f aca="false">SUM(W40:X40)</f>
        <v>6254</v>
      </c>
      <c r="AA40" s="1" t="n">
        <f aca="false">U40</f>
        <v>0</v>
      </c>
      <c r="AB40" s="1" t="n">
        <f aca="false">Y40</f>
        <v>6254</v>
      </c>
      <c r="AC40" s="1" t="n">
        <f aca="false">SUM(AA40:AB40)</f>
        <v>6254</v>
      </c>
      <c r="AD40" s="1" t="n">
        <v>47741</v>
      </c>
      <c r="AE40" s="1" t="n">
        <f aca="false">AC40-AD40</f>
        <v>-41487</v>
      </c>
      <c r="AF40" s="1"/>
      <c r="AG40" s="1"/>
      <c r="AH40" s="1" t="n">
        <f aca="false">SUM(AF40:AG40)</f>
        <v>0</v>
      </c>
      <c r="AJ40" s="1"/>
      <c r="AK40" s="1"/>
      <c r="AL40" s="1" t="n">
        <f aca="false">SUM(AJ40:AK40)</f>
        <v>0</v>
      </c>
      <c r="AN40" s="1"/>
      <c r="AO40" s="1"/>
      <c r="AP40" s="1"/>
      <c r="AQ40" s="1"/>
      <c r="AR40" s="1"/>
      <c r="AS40" s="1"/>
      <c r="AT40" s="8" t="n">
        <f aca="false">AN40+AP40+AR40</f>
        <v>0</v>
      </c>
      <c r="AU40" s="8" t="n">
        <f aca="false">AO40+AQ40+AS40</f>
        <v>0</v>
      </c>
    </row>
    <row r="41" customFormat="false" ht="12.75" hidden="false" customHeight="false" outlineLevel="0" collapsed="false">
      <c r="W41" s="1"/>
      <c r="X41" s="1"/>
      <c r="Y41" s="1"/>
      <c r="AA41" s="1"/>
      <c r="AB41" s="1"/>
      <c r="AC41" s="1"/>
      <c r="AD41" s="1"/>
      <c r="AE41" s="1"/>
      <c r="AF41" s="1"/>
      <c r="AG41" s="1"/>
      <c r="AH41" s="1"/>
      <c r="AJ41" s="1"/>
      <c r="AK41" s="1"/>
      <c r="AL41" s="1"/>
      <c r="AN41" s="1"/>
      <c r="AO41" s="1"/>
      <c r="AP41" s="1"/>
      <c r="AQ41" s="1"/>
      <c r="AR41" s="1"/>
      <c r="AS41" s="1"/>
    </row>
    <row r="42" customFormat="false" ht="12.75" hidden="false" customHeight="false" outlineLevel="0" collapsed="false">
      <c r="A42" s="0" t="s">
        <v>19</v>
      </c>
      <c r="B42" s="1" t="n">
        <f aca="false">SUM(B10:B40)</f>
        <v>38273</v>
      </c>
      <c r="C42" s="1" t="n">
        <f aca="false">SUM(C10:C40)</f>
        <v>89140</v>
      </c>
      <c r="D42" s="1" t="n">
        <f aca="false">SUM(D10:D40)</f>
        <v>43200</v>
      </c>
      <c r="E42" s="1" t="n">
        <f aca="false">SUM(E10:E40)</f>
        <v>101605</v>
      </c>
      <c r="F42" s="1" t="n">
        <f aca="false">SUM(F10:F40)</f>
        <v>16100</v>
      </c>
      <c r="G42" s="1" t="n">
        <f aca="false">SUM(G10:G40)</f>
        <v>554</v>
      </c>
      <c r="H42" s="1" t="n">
        <f aca="false">SUM(H10:H40)</f>
        <v>3300</v>
      </c>
      <c r="I42" s="1" t="n">
        <f aca="false">SUM(I10:I40)</f>
        <v>4350</v>
      </c>
      <c r="J42" s="1" t="n">
        <f aca="false">SUM(J10:J40)</f>
        <v>888</v>
      </c>
      <c r="K42" s="1" t="n">
        <f aca="false">SUM(K10:K40)</f>
        <v>4136</v>
      </c>
      <c r="L42" s="1" t="n">
        <f aca="false">SUM(L10:L40)</f>
        <v>301546</v>
      </c>
      <c r="M42" s="1" t="n">
        <f aca="false">SUM(M10:M40)</f>
        <v>209093</v>
      </c>
      <c r="N42" s="1" t="n">
        <f aca="false">SUM(N10:N40)</f>
        <v>270736</v>
      </c>
      <c r="P42" s="1" t="n">
        <f aca="false">SUM(P10:P40)</f>
        <v>256287</v>
      </c>
      <c r="T42" s="1" t="n">
        <f aca="false">SUM(T10:T40)</f>
        <v>1104897</v>
      </c>
      <c r="U42" s="1" t="n">
        <f aca="false">SUM(U10:U40)</f>
        <v>1406443</v>
      </c>
      <c r="W42" s="1" t="n">
        <f aca="false">SUM(W10:W41)</f>
        <v>194019</v>
      </c>
      <c r="X42" s="1" t="n">
        <f aca="false">SUM(X10:X41)</f>
        <v>320280</v>
      </c>
      <c r="Y42" s="1" t="n">
        <f aca="false">SUM(Y10:Y41)</f>
        <v>514299</v>
      </c>
      <c r="AA42" s="1" t="n">
        <f aca="false">SUM(AA10:AA41)</f>
        <v>1406443</v>
      </c>
      <c r="AB42" s="1" t="n">
        <f aca="false">SUM(AB10:AB41)</f>
        <v>514299</v>
      </c>
      <c r="AC42" s="1" t="n">
        <f aca="false">SUM(AC10:AC41)</f>
        <v>1920742</v>
      </c>
      <c r="AD42" s="1" t="n">
        <f aca="false">SUM(AD10:AD41)</f>
        <v>1422726</v>
      </c>
      <c r="AE42" s="1" t="n">
        <f aca="false">SUM(AE10:AE41)</f>
        <v>498016</v>
      </c>
      <c r="AF42" s="1" t="n">
        <f aca="false">SUM(AF10:AF41)</f>
        <v>566007</v>
      </c>
      <c r="AG42" s="1" t="n">
        <f aca="false">SUM(AG10:AG41)</f>
        <v>389462</v>
      </c>
      <c r="AH42" s="1" t="n">
        <f aca="false">SUM(AH10:AH41)</f>
        <v>955469</v>
      </c>
      <c r="AJ42" s="1" t="n">
        <f aca="false">SUM(AJ10:AJ41)</f>
        <v>51817</v>
      </c>
      <c r="AK42" s="1" t="n">
        <f aca="false">SUM(AK10:AK41)</f>
        <v>2174</v>
      </c>
      <c r="AL42" s="1" t="n">
        <f aca="false">SUM(AL10:AL41)</f>
        <v>53991</v>
      </c>
      <c r="AN42" s="1" t="n">
        <f aca="false">SUM(AN10:AN41)</f>
        <v>82750</v>
      </c>
      <c r="AO42" s="1" t="n">
        <f aca="false">SUM(AO10:AO41)</f>
        <v>65941</v>
      </c>
      <c r="AP42" s="1" t="n">
        <f aca="false">SUM(AP10:AP41)</f>
        <v>7833</v>
      </c>
      <c r="AQ42" s="1" t="n">
        <f aca="false">SUM(AQ10:AQ41)</f>
        <v>7833</v>
      </c>
      <c r="AR42" s="1" t="n">
        <f aca="false">SUM(AR10:AR41)</f>
        <v>37000</v>
      </c>
      <c r="AS42" s="1" t="n">
        <f aca="false">SUM(AS10:AS41)</f>
        <v>37000</v>
      </c>
      <c r="AT42" s="1" t="n">
        <f aca="false">SUM(AT10:AT41)</f>
        <v>127583</v>
      </c>
      <c r="AU42" s="1" t="n">
        <f aca="false">SUM(AU10:AU41)</f>
        <v>110774</v>
      </c>
      <c r="AV42" s="1" t="n">
        <f aca="false">SUM(AV10:AV41)</f>
        <v>116000</v>
      </c>
      <c r="AW42" s="1" t="n">
        <f aca="false">SUM(AW10:AW41)</f>
        <v>16809</v>
      </c>
    </row>
    <row r="43" customFormat="false" ht="12.75" hidden="false" customHeight="false" outlineLevel="0" collapsed="false">
      <c r="A43" s="0" t="s">
        <v>20</v>
      </c>
      <c r="B43" s="1" t="n">
        <f aca="false">B42/17</f>
        <v>2251.35294117647</v>
      </c>
      <c r="C43" s="1" t="n">
        <f aca="false">C42/17</f>
        <v>5243.52941176471</v>
      </c>
      <c r="D43" s="1" t="n">
        <f aca="false">D42/17</f>
        <v>2541.17647058824</v>
      </c>
      <c r="E43" s="1" t="n">
        <f aca="false">E42/17</f>
        <v>5976.76470588235</v>
      </c>
      <c r="F43" s="1" t="n">
        <f aca="false">F42/17</f>
        <v>947.058823529412</v>
      </c>
      <c r="G43" s="1" t="n">
        <f aca="false">G42/17</f>
        <v>32.5882352941176</v>
      </c>
      <c r="H43" s="1" t="n">
        <f aca="false">H42/17</f>
        <v>194.117647058824</v>
      </c>
      <c r="I43" s="1" t="n">
        <f aca="false">I42/17</f>
        <v>255.882352941176</v>
      </c>
      <c r="J43" s="1" t="n">
        <f aca="false">J42/17</f>
        <v>52.2352941176471</v>
      </c>
      <c r="K43" s="1" t="n">
        <f aca="false">K42/17</f>
        <v>243.294117647059</v>
      </c>
      <c r="L43" s="1" t="n">
        <f aca="false">L42/17</f>
        <v>17738</v>
      </c>
      <c r="M43" s="1" t="n">
        <f aca="false">M42/17</f>
        <v>12299.5882352941</v>
      </c>
      <c r="N43" s="1" t="n">
        <f aca="false">N42/17</f>
        <v>15925.6470588235</v>
      </c>
      <c r="P43" s="1" t="n">
        <f aca="false">P42/17</f>
        <v>15075.7058823529</v>
      </c>
      <c r="T43" s="1" t="n">
        <f aca="false">T42/17</f>
        <v>64993.9411764706</v>
      </c>
      <c r="U43" s="1" t="n">
        <f aca="false">U42/17</f>
        <v>82731.9411764706</v>
      </c>
      <c r="AA43" s="1"/>
      <c r="AB43" s="1"/>
      <c r="AC43" s="1"/>
      <c r="AD43" s="1"/>
      <c r="AE43" s="1"/>
      <c r="AF43" s="1"/>
      <c r="AG43" s="1"/>
      <c r="AH43" s="1"/>
      <c r="AJ43" s="1"/>
      <c r="AK43" s="1"/>
      <c r="AL43" s="1"/>
      <c r="AN43" s="1"/>
      <c r="AO43" s="1"/>
      <c r="AP43" s="1"/>
      <c r="AQ43" s="1"/>
      <c r="AR43" s="1"/>
      <c r="AS43" s="1"/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5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3:S42"/>
  <sheetViews>
    <sheetView showFormulas="false" showGridLines="true" showRowColHeaders="true" showZeros="true" rightToLeft="false" tabSelected="true" showOutlineSymbols="true" defaultGridColor="true" view="normal" topLeftCell="A1" colorId="64" zoomScale="75" zoomScaleNormal="75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5" min="2" style="1" width="10.71"/>
    <col collapsed="false" customWidth="true" hidden="false" outlineLevel="0" max="6" min="6" style="0" width="3.7"/>
    <col collapsed="false" customWidth="true" hidden="false" outlineLevel="0" max="10" min="7" style="1" width="10.71"/>
    <col collapsed="false" customWidth="true" hidden="false" outlineLevel="0" max="11" min="11" style="0" width="3.7"/>
    <col collapsed="false" customWidth="true" hidden="false" outlineLevel="0" max="14" min="12" style="1" width="10.71"/>
    <col collapsed="false" customWidth="true" hidden="false" outlineLevel="0" max="15" min="15" style="0" width="3.7"/>
    <col collapsed="false" customWidth="true" hidden="false" outlineLevel="0" max="17" min="16" style="1" width="10.71"/>
    <col collapsed="false" customWidth="true" hidden="false" outlineLevel="0" max="18" min="18" style="0" width="10.71"/>
    <col collapsed="false" customWidth="true" hidden="false" outlineLevel="0" max="19" min="19" style="1" width="10.71"/>
  </cols>
  <sheetData>
    <row r="3" customFormat="false" ht="12.75" hidden="false" customHeight="false" outlineLevel="0" collapsed="false">
      <c r="B3" s="3" t="s">
        <v>27</v>
      </c>
      <c r="C3" s="3" t="s">
        <v>27</v>
      </c>
      <c r="D3" s="3" t="s">
        <v>27</v>
      </c>
      <c r="E3" s="3" t="s">
        <v>27</v>
      </c>
      <c r="G3" s="3" t="s">
        <v>28</v>
      </c>
      <c r="H3" s="3" t="s">
        <v>28</v>
      </c>
      <c r="I3" s="3" t="s">
        <v>28</v>
      </c>
      <c r="J3" s="3" t="s">
        <v>28</v>
      </c>
      <c r="L3" s="3" t="s">
        <v>19</v>
      </c>
      <c r="P3" s="3" t="s">
        <v>27</v>
      </c>
      <c r="Q3" s="3" t="s">
        <v>27</v>
      </c>
      <c r="R3" s="3" t="s">
        <v>27</v>
      </c>
      <c r="S3" s="3" t="s">
        <v>27</v>
      </c>
    </row>
    <row r="4" customFormat="false" ht="12.75" hidden="false" customHeight="false" outlineLevel="0" collapsed="false">
      <c r="B4" s="3" t="s">
        <v>41</v>
      </c>
      <c r="C4" s="3" t="s">
        <v>41</v>
      </c>
      <c r="D4" s="3" t="s">
        <v>41</v>
      </c>
      <c r="E4" s="3" t="s">
        <v>41</v>
      </c>
      <c r="G4" s="3" t="s">
        <v>41</v>
      </c>
      <c r="H4" s="3" t="s">
        <v>41</v>
      </c>
      <c r="I4" s="3" t="s">
        <v>41</v>
      </c>
      <c r="J4" s="3" t="s">
        <v>41</v>
      </c>
      <c r="L4" s="3" t="s">
        <v>41</v>
      </c>
      <c r="P4" s="3" t="s">
        <v>55</v>
      </c>
      <c r="Q4" s="3" t="s">
        <v>55</v>
      </c>
      <c r="R4" s="3" t="s">
        <v>55</v>
      </c>
      <c r="S4" s="3" t="s">
        <v>55</v>
      </c>
    </row>
    <row r="5" customFormat="false" ht="12.75" hidden="false" customHeight="false" outlineLevel="0" collapsed="false">
      <c r="B5" s="3" t="s">
        <v>56</v>
      </c>
      <c r="C5" s="3" t="s">
        <v>56</v>
      </c>
      <c r="D5" s="3" t="s">
        <v>25</v>
      </c>
      <c r="G5" s="3" t="s">
        <v>56</v>
      </c>
      <c r="H5" s="3" t="s">
        <v>56</v>
      </c>
      <c r="I5" s="3" t="s">
        <v>25</v>
      </c>
      <c r="L5" s="3"/>
      <c r="P5" s="3"/>
      <c r="Q5" s="3" t="s">
        <v>56</v>
      </c>
      <c r="R5" s="3"/>
      <c r="S5" s="3" t="s">
        <v>25</v>
      </c>
    </row>
    <row r="6" customFormat="false" ht="12.75" hidden="false" customHeight="false" outlineLevel="0" collapsed="false">
      <c r="B6" s="3" t="s">
        <v>57</v>
      </c>
      <c r="C6" s="3" t="s">
        <v>57</v>
      </c>
      <c r="D6" s="3" t="s">
        <v>57</v>
      </c>
      <c r="G6" s="3" t="s">
        <v>57</v>
      </c>
      <c r="H6" s="3" t="s">
        <v>57</v>
      </c>
      <c r="I6" s="3" t="s">
        <v>57</v>
      </c>
      <c r="L6" s="3"/>
      <c r="P6" s="3"/>
      <c r="Q6" s="3" t="s">
        <v>57</v>
      </c>
      <c r="R6" s="3" t="s">
        <v>57</v>
      </c>
      <c r="S6" s="3" t="s">
        <v>57</v>
      </c>
    </row>
    <row r="7" customFormat="false" ht="12.75" hidden="false" customHeight="false" outlineLevel="0" collapsed="false">
      <c r="B7" s="3" t="s">
        <v>58</v>
      </c>
      <c r="C7" s="3" t="s">
        <v>59</v>
      </c>
      <c r="D7" s="3" t="s">
        <v>60</v>
      </c>
      <c r="E7" s="3" t="s">
        <v>19</v>
      </c>
      <c r="G7" s="3" t="s">
        <v>58</v>
      </c>
      <c r="H7" s="3" t="s">
        <v>59</v>
      </c>
      <c r="I7" s="3" t="s">
        <v>60</v>
      </c>
      <c r="J7" s="3" t="s">
        <v>19</v>
      </c>
      <c r="L7" s="3" t="s">
        <v>57</v>
      </c>
      <c r="M7" s="3" t="s">
        <v>29</v>
      </c>
      <c r="N7" s="3" t="s">
        <v>29</v>
      </c>
      <c r="P7" s="3" t="s">
        <v>57</v>
      </c>
      <c r="Q7" s="3" t="s">
        <v>58</v>
      </c>
      <c r="R7" s="3" t="s">
        <v>59</v>
      </c>
      <c r="S7" s="3" t="s">
        <v>60</v>
      </c>
    </row>
    <row r="8" customFormat="false" ht="12.75" hidden="false" customHeight="false" outlineLevel="0" collapsed="false">
      <c r="B8" s="3" t="s">
        <v>61</v>
      </c>
      <c r="C8" s="3" t="s">
        <v>50</v>
      </c>
      <c r="D8" s="3" t="s">
        <v>32</v>
      </c>
      <c r="E8" s="3" t="s">
        <v>57</v>
      </c>
      <c r="G8" s="3" t="s">
        <v>61</v>
      </c>
      <c r="H8" s="3" t="s">
        <v>50</v>
      </c>
      <c r="I8" s="3" t="s">
        <v>32</v>
      </c>
      <c r="J8" s="3" t="s">
        <v>57</v>
      </c>
      <c r="L8" s="3" t="s">
        <v>62</v>
      </c>
      <c r="M8" s="3" t="s">
        <v>63</v>
      </c>
      <c r="N8" s="3" t="s">
        <v>55</v>
      </c>
      <c r="P8" s="3" t="s">
        <v>64</v>
      </c>
      <c r="Q8" s="3" t="s">
        <v>61</v>
      </c>
      <c r="R8" s="3" t="s">
        <v>50</v>
      </c>
      <c r="S8" s="3" t="s">
        <v>32</v>
      </c>
    </row>
    <row r="10" customFormat="false" ht="12.75" hidden="false" customHeight="false" outlineLevel="0" collapsed="false">
      <c r="A10" s="0" t="n">
        <v>1</v>
      </c>
      <c r="B10" s="11" t="n">
        <f aca="false">M10-D10-I10-G10</f>
        <v>31277</v>
      </c>
      <c r="C10" s="11" t="n">
        <v>13853</v>
      </c>
      <c r="D10" s="1" t="n">
        <v>10374</v>
      </c>
      <c r="E10" s="1" t="n">
        <f aca="false">SUM(B10:D10)</f>
        <v>55504</v>
      </c>
      <c r="G10" s="1" t="n">
        <v>0</v>
      </c>
      <c r="H10" s="1" t="n">
        <v>10935</v>
      </c>
      <c r="I10" s="1" t="n">
        <v>6047</v>
      </c>
      <c r="J10" s="1" t="n">
        <f aca="false">SUM(G10:I10)</f>
        <v>16982</v>
      </c>
      <c r="L10" s="1" t="n">
        <f aca="false">B10+D10+G10+I10</f>
        <v>47698</v>
      </c>
      <c r="M10" s="1" t="n">
        <v>47698</v>
      </c>
      <c r="N10" s="1" t="n">
        <v>46029</v>
      </c>
      <c r="P10" s="1" t="n">
        <v>41730</v>
      </c>
      <c r="Q10" s="1" t="n">
        <f aca="false">P10-S10</f>
        <v>33906</v>
      </c>
      <c r="R10" s="1" t="n">
        <v>13399</v>
      </c>
      <c r="S10" s="1" t="n">
        <v>7824</v>
      </c>
    </row>
    <row r="11" customFormat="false" ht="12.75" hidden="false" customHeight="false" outlineLevel="0" collapsed="false">
      <c r="A11" s="0" t="n">
        <f aca="false">A10+1</f>
        <v>2</v>
      </c>
      <c r="B11" s="11" t="n">
        <f aca="false">M11-D11-I11-G11</f>
        <v>29448</v>
      </c>
      <c r="C11" s="11" t="n">
        <v>8027</v>
      </c>
      <c r="D11" s="1" t="n">
        <v>9423</v>
      </c>
      <c r="E11" s="1" t="n">
        <f aca="false">SUM(B11:D11)</f>
        <v>46898</v>
      </c>
      <c r="G11" s="1" t="n">
        <v>0</v>
      </c>
      <c r="H11" s="1" t="n">
        <v>10935</v>
      </c>
      <c r="I11" s="1" t="n">
        <v>6129</v>
      </c>
      <c r="J11" s="1" t="n">
        <f aca="false">SUM(G11:I11)</f>
        <v>17064</v>
      </c>
      <c r="L11" s="1" t="n">
        <f aca="false">B11+D11+G11+I11</f>
        <v>45000</v>
      </c>
      <c r="M11" s="1" t="n">
        <v>45000</v>
      </c>
      <c r="N11" s="1" t="n">
        <v>50570</v>
      </c>
      <c r="P11" s="1" t="n">
        <v>44122</v>
      </c>
      <c r="Q11" s="1" t="n">
        <f aca="false">P11-S11</f>
        <v>24139</v>
      </c>
      <c r="R11" s="1" t="n">
        <v>15511</v>
      </c>
      <c r="S11" s="1" t="n">
        <v>19983</v>
      </c>
    </row>
    <row r="12" customFormat="false" ht="12.75" hidden="false" customHeight="false" outlineLevel="0" collapsed="false">
      <c r="A12" s="0" t="n">
        <f aca="false">A11+1</f>
        <v>3</v>
      </c>
      <c r="B12" s="11" t="n">
        <f aca="false">M12-D12-I12-G12</f>
        <v>31946</v>
      </c>
      <c r="C12" s="11" t="n">
        <v>13184</v>
      </c>
      <c r="D12" s="1" t="n">
        <v>9423</v>
      </c>
      <c r="E12" s="1" t="n">
        <f aca="false">SUM(B12:D12)</f>
        <v>54553</v>
      </c>
      <c r="G12" s="1" t="n">
        <v>200</v>
      </c>
      <c r="H12" s="1" t="n">
        <v>10935</v>
      </c>
      <c r="I12" s="1" t="n">
        <v>6129</v>
      </c>
      <c r="J12" s="1" t="n">
        <f aca="false">SUM(G12:I12)</f>
        <v>17264</v>
      </c>
      <c r="L12" s="1" t="n">
        <f aca="false">B12+D12+G12+I12</f>
        <v>47698</v>
      </c>
      <c r="M12" s="1" t="n">
        <v>47698</v>
      </c>
      <c r="N12" s="1" t="n">
        <v>39296</v>
      </c>
      <c r="P12" s="1" t="n">
        <v>32401</v>
      </c>
      <c r="Q12" s="1" t="n">
        <f aca="false">P12-S12</f>
        <v>24901</v>
      </c>
      <c r="R12" s="1" t="n">
        <v>22403</v>
      </c>
      <c r="S12" s="1" t="n">
        <v>7500</v>
      </c>
    </row>
    <row r="13" customFormat="false" ht="12.75" hidden="false" customHeight="false" outlineLevel="0" collapsed="false">
      <c r="A13" s="0" t="n">
        <f aca="false">A12+1</f>
        <v>4</v>
      </c>
      <c r="B13" s="11" t="n">
        <f aca="false">M13-D13-I13-G13</f>
        <v>32146</v>
      </c>
      <c r="C13" s="11" t="n">
        <v>10500</v>
      </c>
      <c r="D13" s="1" t="n">
        <v>9423</v>
      </c>
      <c r="E13" s="1" t="n">
        <f aca="false">SUM(B13:D13)</f>
        <v>52069</v>
      </c>
      <c r="G13" s="1" t="n">
        <v>0</v>
      </c>
      <c r="H13" s="1" t="n">
        <v>15935</v>
      </c>
      <c r="I13" s="1" t="n">
        <v>6129</v>
      </c>
      <c r="J13" s="1" t="n">
        <f aca="false">SUM(G13:I13)</f>
        <v>22064</v>
      </c>
      <c r="L13" s="1" t="n">
        <f aca="false">B13+D13+G13+I13</f>
        <v>47698</v>
      </c>
      <c r="M13" s="1" t="n">
        <v>47698</v>
      </c>
      <c r="N13" s="1" t="n">
        <v>45510</v>
      </c>
      <c r="P13" s="1" t="n">
        <v>38333</v>
      </c>
      <c r="Q13" s="1" t="n">
        <f aca="false">P13-S13</f>
        <v>31535</v>
      </c>
      <c r="R13" s="1" t="n">
        <v>13286</v>
      </c>
      <c r="S13" s="1" t="n">
        <v>6798</v>
      </c>
    </row>
    <row r="14" customFormat="false" ht="12.75" hidden="false" customHeight="false" outlineLevel="0" collapsed="false">
      <c r="A14" s="0" t="n">
        <f aca="false">A13+1</f>
        <v>5</v>
      </c>
      <c r="B14" s="11" t="n">
        <f aca="false">M14-D14-I14-G14</f>
        <v>32146</v>
      </c>
      <c r="C14" s="11" t="n">
        <v>10500</v>
      </c>
      <c r="D14" s="1" t="n">
        <v>9423</v>
      </c>
      <c r="E14" s="1" t="n">
        <f aca="false">SUM(B14:D14)</f>
        <v>52069</v>
      </c>
      <c r="G14" s="1" t="n">
        <v>0</v>
      </c>
      <c r="H14" s="1" t="n">
        <v>15935</v>
      </c>
      <c r="I14" s="1" t="n">
        <v>6129</v>
      </c>
      <c r="J14" s="1" t="n">
        <f aca="false">SUM(G14:I14)</f>
        <v>22064</v>
      </c>
      <c r="L14" s="1" t="n">
        <f aca="false">B14+D14+G14+I14</f>
        <v>47698</v>
      </c>
      <c r="M14" s="1" t="n">
        <v>47698</v>
      </c>
      <c r="N14" s="1" t="n">
        <v>43760</v>
      </c>
      <c r="P14" s="1" t="n">
        <v>37154</v>
      </c>
      <c r="Q14" s="1" t="n">
        <f aca="false">P14-S14</f>
        <v>27056</v>
      </c>
      <c r="R14" s="1" t="n">
        <v>15591</v>
      </c>
      <c r="S14" s="1" t="n">
        <v>10098</v>
      </c>
    </row>
    <row r="15" customFormat="false" ht="12.75" hidden="false" customHeight="false" outlineLevel="0" collapsed="false">
      <c r="A15" s="0" t="n">
        <f aca="false">A14+1</f>
        <v>6</v>
      </c>
      <c r="B15" s="11" t="n">
        <f aca="false">M15-D15-I15-G15</f>
        <v>34455</v>
      </c>
      <c r="C15" s="11" t="n">
        <v>10500</v>
      </c>
      <c r="D15" s="1" t="n">
        <v>9423</v>
      </c>
      <c r="E15" s="1" t="n">
        <f aca="false">SUM(B15:D15)</f>
        <v>54378</v>
      </c>
      <c r="G15" s="1" t="n">
        <v>0</v>
      </c>
      <c r="H15" s="1" t="n">
        <v>15935</v>
      </c>
      <c r="I15" s="1" t="n">
        <v>6129</v>
      </c>
      <c r="J15" s="1" t="n">
        <f aca="false">SUM(G15:I15)</f>
        <v>22064</v>
      </c>
      <c r="L15" s="1" t="n">
        <f aca="false">B15+D15+G15+I15</f>
        <v>50007</v>
      </c>
      <c r="M15" s="1" t="n">
        <v>50007</v>
      </c>
      <c r="N15" s="1" t="n">
        <v>51525</v>
      </c>
      <c r="P15" s="1" t="n">
        <v>45245</v>
      </c>
      <c r="Q15" s="1" t="n">
        <f aca="false">P15-S15</f>
        <v>25924</v>
      </c>
      <c r="R15" s="1" t="n">
        <v>16723</v>
      </c>
      <c r="S15" s="1" t="n">
        <v>19321</v>
      </c>
    </row>
    <row r="16" customFormat="false" ht="12.75" hidden="false" customHeight="false" outlineLevel="0" collapsed="false">
      <c r="A16" s="0" t="n">
        <f aca="false">A15+1</f>
        <v>7</v>
      </c>
      <c r="B16" s="11" t="n">
        <f aca="false">M16-D16-I16-G16</f>
        <v>34930</v>
      </c>
      <c r="C16" s="11" t="n">
        <v>10025</v>
      </c>
      <c r="D16" s="1" t="n">
        <v>9423</v>
      </c>
      <c r="E16" s="1" t="n">
        <f aca="false">SUM(B16:D16)</f>
        <v>54378</v>
      </c>
      <c r="G16" s="1" t="n">
        <v>0</v>
      </c>
      <c r="H16" s="1" t="n">
        <v>15935</v>
      </c>
      <c r="I16" s="1" t="n">
        <v>6129</v>
      </c>
      <c r="J16" s="1" t="n">
        <f aca="false">SUM(G16:I16)</f>
        <v>22064</v>
      </c>
      <c r="L16" s="1" t="n">
        <f aca="false">B16+D16+G16+I16</f>
        <v>50482</v>
      </c>
      <c r="M16" s="1" t="n">
        <v>50482</v>
      </c>
      <c r="N16" s="1" t="n">
        <v>57210</v>
      </c>
      <c r="P16" s="1" t="n">
        <v>46794</v>
      </c>
      <c r="Q16" s="1" t="n">
        <f aca="false">P16-S16</f>
        <v>28406</v>
      </c>
      <c r="R16" s="1" t="n">
        <v>14241</v>
      </c>
      <c r="S16" s="1" t="n">
        <v>18388</v>
      </c>
    </row>
    <row r="17" customFormat="false" ht="12.75" hidden="false" customHeight="false" outlineLevel="0" collapsed="false">
      <c r="A17" s="0" t="n">
        <f aca="false">A16+1</f>
        <v>8</v>
      </c>
      <c r="B17" s="11" t="n">
        <f aca="false">M17-D17-I17-G17</f>
        <v>33499</v>
      </c>
      <c r="C17" s="11" t="n">
        <v>10500</v>
      </c>
      <c r="D17" s="1" t="n">
        <v>9423</v>
      </c>
      <c r="E17" s="1" t="n">
        <f aca="false">SUM(B17:D17)</f>
        <v>53422</v>
      </c>
      <c r="G17" s="1" t="n">
        <v>0</v>
      </c>
      <c r="H17" s="1" t="n">
        <v>14235</v>
      </c>
      <c r="I17" s="1" t="n">
        <v>6129</v>
      </c>
      <c r="J17" s="1" t="n">
        <f aca="false">SUM(G17:I17)</f>
        <v>20364</v>
      </c>
      <c r="L17" s="1" t="n">
        <f aca="false">B17+D17+G17+I17</f>
        <v>49051</v>
      </c>
      <c r="M17" s="1" t="n">
        <v>49051</v>
      </c>
      <c r="N17" s="1" t="n">
        <v>51272</v>
      </c>
      <c r="P17" s="1" t="n">
        <v>44551</v>
      </c>
      <c r="Q17" s="1" t="n">
        <f aca="false">P17-S17</f>
        <v>28522</v>
      </c>
      <c r="R17" s="1" t="n">
        <v>15478</v>
      </c>
      <c r="S17" s="1" t="n">
        <v>16029</v>
      </c>
    </row>
    <row r="18" customFormat="false" ht="12.75" hidden="false" customHeight="false" outlineLevel="0" collapsed="false">
      <c r="A18" s="0" t="n">
        <f aca="false">A17+1</f>
        <v>9</v>
      </c>
      <c r="B18" s="11" t="n">
        <f aca="false">M18-D18-I18-G18</f>
        <v>35287</v>
      </c>
      <c r="C18" s="11" t="n">
        <v>24083</v>
      </c>
      <c r="D18" s="1" t="n">
        <v>7325</v>
      </c>
      <c r="E18" s="1" t="n">
        <f aca="false">SUM(B18:D18)</f>
        <v>66695</v>
      </c>
      <c r="G18" s="1" t="n">
        <v>0</v>
      </c>
      <c r="H18" s="1" t="n">
        <v>15574</v>
      </c>
      <c r="I18" s="1" t="n">
        <v>6351</v>
      </c>
      <c r="J18" s="1" t="n">
        <f aca="false">SUM(G18:I18)</f>
        <v>21925</v>
      </c>
      <c r="L18" s="1" t="n">
        <f aca="false">B18+D18+G18+I18</f>
        <v>48963</v>
      </c>
      <c r="M18" s="1" t="n">
        <v>48963</v>
      </c>
      <c r="N18" s="1" t="n">
        <v>51783</v>
      </c>
      <c r="P18" s="1" t="n">
        <v>44855</v>
      </c>
      <c r="Q18" s="1" t="n">
        <f aca="false">P18-S18</f>
        <v>29978</v>
      </c>
      <c r="R18" s="1" t="n">
        <v>29790</v>
      </c>
      <c r="S18" s="1" t="n">
        <v>14877</v>
      </c>
    </row>
    <row r="19" customFormat="false" ht="12.75" hidden="false" customHeight="false" outlineLevel="0" collapsed="false">
      <c r="A19" s="0" t="n">
        <f aca="false">A18+1</f>
        <v>10</v>
      </c>
      <c r="B19" s="11" t="n">
        <f aca="false">M19-D19-I19-G19</f>
        <v>34047</v>
      </c>
      <c r="C19" s="11" t="n">
        <v>10686</v>
      </c>
      <c r="D19" s="1" t="n">
        <v>7325</v>
      </c>
      <c r="E19" s="1" t="n">
        <f aca="false">SUM(B19:D19)</f>
        <v>52058</v>
      </c>
      <c r="G19" s="1" t="n">
        <v>0</v>
      </c>
      <c r="H19" s="1" t="n">
        <v>15933</v>
      </c>
      <c r="I19" s="1" t="n">
        <v>6326</v>
      </c>
      <c r="J19" s="1" t="n">
        <f aca="false">SUM(G19:I19)</f>
        <v>22259</v>
      </c>
      <c r="L19" s="1" t="n">
        <f aca="false">B19+D19+G19+I19</f>
        <v>47698</v>
      </c>
      <c r="M19" s="1" t="n">
        <v>47698</v>
      </c>
      <c r="N19" s="1" t="n">
        <v>47314</v>
      </c>
      <c r="P19" s="1" t="n">
        <v>40166</v>
      </c>
      <c r="Q19" s="1" t="n">
        <f aca="false">P19-S19</f>
        <v>30221</v>
      </c>
      <c r="R19" s="1" t="n">
        <v>17813</v>
      </c>
      <c r="S19" s="1" t="n">
        <v>9945</v>
      </c>
    </row>
    <row r="20" customFormat="false" ht="12.75" hidden="false" customHeight="false" outlineLevel="0" collapsed="false">
      <c r="A20" s="0" t="n">
        <f aca="false">A19+1</f>
        <v>11</v>
      </c>
      <c r="B20" s="11" t="n">
        <f aca="false">M20-D20-I20-G20</f>
        <v>34047</v>
      </c>
      <c r="C20" s="11" t="n">
        <v>10686</v>
      </c>
      <c r="D20" s="1" t="n">
        <v>7325</v>
      </c>
      <c r="E20" s="1" t="n">
        <f aca="false">SUM(B20:D20)</f>
        <v>52058</v>
      </c>
      <c r="G20" s="1" t="n">
        <v>0</v>
      </c>
      <c r="H20" s="1" t="n">
        <v>15933</v>
      </c>
      <c r="I20" s="1" t="n">
        <v>6326</v>
      </c>
      <c r="J20" s="1" t="n">
        <f aca="false">SUM(G20:I20)</f>
        <v>22259</v>
      </c>
      <c r="L20" s="1" t="n">
        <f aca="false">B20+D20+G20+I20</f>
        <v>47698</v>
      </c>
      <c r="M20" s="1" t="n">
        <v>47698</v>
      </c>
      <c r="N20" s="1" t="n">
        <v>42790</v>
      </c>
      <c r="P20" s="1" t="n">
        <v>35047</v>
      </c>
      <c r="Q20" s="1" t="n">
        <f aca="false">P20-S20</f>
        <v>21615</v>
      </c>
      <c r="R20" s="1" t="n">
        <v>23119</v>
      </c>
      <c r="S20" s="1" t="n">
        <v>13432</v>
      </c>
    </row>
    <row r="21" customFormat="false" ht="12.75" hidden="false" customHeight="false" outlineLevel="0" collapsed="false">
      <c r="A21" s="0" t="n">
        <f aca="false">A20+1</f>
        <v>12</v>
      </c>
      <c r="B21" s="11" t="n">
        <f aca="false">M21-D21-I21-G21</f>
        <v>34022</v>
      </c>
      <c r="C21" s="11" t="n">
        <v>22576</v>
      </c>
      <c r="D21" s="1" t="n">
        <v>7325</v>
      </c>
      <c r="E21" s="1" t="n">
        <f aca="false">SUM(B21:D21)</f>
        <v>63923</v>
      </c>
      <c r="G21" s="1" t="n">
        <v>0</v>
      </c>
      <c r="H21" s="1" t="n">
        <v>17000</v>
      </c>
      <c r="I21" s="1" t="n">
        <v>6351</v>
      </c>
      <c r="J21" s="1" t="n">
        <f aca="false">SUM(G21:I21)</f>
        <v>23351</v>
      </c>
      <c r="L21" s="1" t="n">
        <f aca="false">B21+D21+G21+I21</f>
        <v>47698</v>
      </c>
      <c r="M21" s="1" t="n">
        <v>47698</v>
      </c>
      <c r="N21" s="1" t="n">
        <v>40487</v>
      </c>
      <c r="P21" s="1" t="n">
        <v>32386</v>
      </c>
      <c r="Q21" s="1" t="n">
        <f aca="false">P21-S21</f>
        <v>18998</v>
      </c>
      <c r="R21" s="1" t="n">
        <v>35736</v>
      </c>
      <c r="S21" s="1" t="n">
        <v>13388</v>
      </c>
    </row>
    <row r="22" customFormat="false" ht="12.75" hidden="false" customHeight="false" outlineLevel="0" collapsed="false">
      <c r="A22" s="0" t="n">
        <f aca="false">A21+1</f>
        <v>13</v>
      </c>
      <c r="B22" s="11" t="n">
        <f aca="false">M22-D22-I22-G22</f>
        <v>34022</v>
      </c>
      <c r="C22" s="11" t="n">
        <v>22554</v>
      </c>
      <c r="D22" s="1" t="n">
        <v>7325</v>
      </c>
      <c r="E22" s="1" t="n">
        <f aca="false">SUM(B22:D22)</f>
        <v>63901</v>
      </c>
      <c r="G22" s="1" t="n">
        <v>0</v>
      </c>
      <c r="H22" s="1" t="n">
        <v>17000</v>
      </c>
      <c r="I22" s="1" t="n">
        <v>6351</v>
      </c>
      <c r="J22" s="1" t="n">
        <f aca="false">SUM(G22:I22)</f>
        <v>23351</v>
      </c>
      <c r="L22" s="1" t="n">
        <f aca="false">B22+D22+G22+I22</f>
        <v>47698</v>
      </c>
      <c r="M22" s="1" t="n">
        <v>47698</v>
      </c>
      <c r="N22" s="1" t="n">
        <v>42278</v>
      </c>
      <c r="P22" s="1" t="n">
        <v>35905</v>
      </c>
      <c r="Q22" s="1" t="n">
        <f aca="false">P22-S22</f>
        <v>22517</v>
      </c>
      <c r="R22" s="1" t="n">
        <v>32217</v>
      </c>
      <c r="S22" s="1" t="n">
        <v>13388</v>
      </c>
    </row>
    <row r="23" customFormat="false" ht="12.75" hidden="false" customHeight="false" outlineLevel="0" collapsed="false">
      <c r="A23" s="0" t="n">
        <f aca="false">A22+1</f>
        <v>14</v>
      </c>
      <c r="B23" s="11" t="n">
        <f aca="false">M23-D23-I23-G23</f>
        <v>35965</v>
      </c>
      <c r="C23" s="11" t="n">
        <v>18768</v>
      </c>
      <c r="D23" s="1" t="n">
        <v>7892</v>
      </c>
      <c r="E23" s="1" t="n">
        <f aca="false">SUM(B23:D23)</f>
        <v>62625</v>
      </c>
      <c r="G23" s="1" t="n">
        <v>1817</v>
      </c>
      <c r="H23" s="1" t="n">
        <v>17000</v>
      </c>
      <c r="I23" s="1" t="n">
        <v>6326</v>
      </c>
      <c r="J23" s="1" t="n">
        <f aca="false">SUM(G23:I23)</f>
        <v>25143</v>
      </c>
      <c r="L23" s="1" t="n">
        <f aca="false">B23+D23+G23+I23</f>
        <v>52000</v>
      </c>
      <c r="M23" s="1" t="n">
        <v>52000</v>
      </c>
      <c r="N23" s="1" t="n">
        <v>48775</v>
      </c>
      <c r="P23" s="1" t="n">
        <v>40858</v>
      </c>
      <c r="Q23" s="1" t="n">
        <f aca="false">P23-S23</f>
        <v>27470</v>
      </c>
      <c r="R23" s="1" t="n">
        <v>27264</v>
      </c>
      <c r="S23" s="1" t="n">
        <v>13388</v>
      </c>
    </row>
    <row r="24" customFormat="false" ht="12.75" hidden="false" customHeight="false" outlineLevel="0" collapsed="false">
      <c r="A24" s="0" t="n">
        <f aca="false">A23+1</f>
        <v>15</v>
      </c>
      <c r="B24" s="11" t="n">
        <f aca="false">M24-D24-I24-G24</f>
        <v>33547</v>
      </c>
      <c r="C24" s="11" t="n">
        <v>11186</v>
      </c>
      <c r="D24" s="1" t="n">
        <v>7892</v>
      </c>
      <c r="E24" s="1" t="n">
        <f aca="false">SUM(B24:D24)</f>
        <v>52625</v>
      </c>
      <c r="G24" s="1" t="n">
        <v>-67</v>
      </c>
      <c r="H24" s="1" t="n">
        <v>10000</v>
      </c>
      <c r="I24" s="1" t="n">
        <v>6326</v>
      </c>
      <c r="J24" s="1" t="n">
        <f aca="false">SUM(G24:I24)</f>
        <v>16259</v>
      </c>
      <c r="L24" s="1" t="n">
        <f aca="false">B24+D24+G24+I24</f>
        <v>47698</v>
      </c>
      <c r="M24" s="1" t="n">
        <v>47698</v>
      </c>
      <c r="N24" s="1" t="n">
        <v>49781</v>
      </c>
      <c r="P24" s="1" t="n">
        <v>41995</v>
      </c>
      <c r="Q24" s="1" t="n">
        <f aca="false">P24-S24</f>
        <v>30891</v>
      </c>
      <c r="R24" s="1" t="n">
        <v>13843</v>
      </c>
      <c r="S24" s="1" t="n">
        <v>11104</v>
      </c>
    </row>
    <row r="25" customFormat="false" ht="12.75" hidden="false" customHeight="false" outlineLevel="0" collapsed="false">
      <c r="A25" s="0" t="n">
        <f aca="false">A24+1</f>
        <v>16</v>
      </c>
      <c r="B25" s="11" t="n">
        <f aca="false">M25-D25-I25-G25</f>
        <v>36772</v>
      </c>
      <c r="C25" s="11" t="n">
        <v>8711</v>
      </c>
      <c r="D25" s="1" t="n">
        <v>7892</v>
      </c>
      <c r="E25" s="1" t="n">
        <f aca="false">SUM(B25:D25)</f>
        <v>53375</v>
      </c>
      <c r="G25" s="1" t="n">
        <v>1010</v>
      </c>
      <c r="H25" s="1" t="n">
        <v>10000</v>
      </c>
      <c r="I25" s="1" t="n">
        <v>6326</v>
      </c>
      <c r="J25" s="1" t="n">
        <f aca="false">SUM(G25:I25)</f>
        <v>17336</v>
      </c>
      <c r="L25" s="1" t="n">
        <f aca="false">B25+D25+G25+I25</f>
        <v>52000</v>
      </c>
      <c r="M25" s="1" t="n">
        <v>52000</v>
      </c>
      <c r="N25" s="1" t="n">
        <v>53841</v>
      </c>
      <c r="P25" s="1" t="n">
        <v>46505</v>
      </c>
      <c r="Q25" s="1" t="n">
        <f aca="false">P25-S25</f>
        <v>36373</v>
      </c>
      <c r="R25" s="1" t="n">
        <v>9111</v>
      </c>
      <c r="S25" s="1" t="n">
        <v>10132</v>
      </c>
    </row>
    <row r="26" customFormat="false" ht="12.75" hidden="false" customHeight="false" outlineLevel="0" collapsed="false">
      <c r="A26" s="0" t="n">
        <f aca="false">A25+1</f>
        <v>17</v>
      </c>
      <c r="B26" s="11" t="n">
        <f aca="false">M26-D26-I26-G26</f>
        <v>28481</v>
      </c>
      <c r="C26" s="11" t="n">
        <v>17002</v>
      </c>
      <c r="D26" s="1" t="n">
        <v>7892</v>
      </c>
      <c r="E26" s="1" t="n">
        <f aca="false">SUM(B26:D26)</f>
        <v>53375</v>
      </c>
      <c r="G26" s="1" t="n">
        <v>0</v>
      </c>
      <c r="H26" s="1" t="n">
        <v>8308</v>
      </c>
      <c r="I26" s="1" t="n">
        <v>6326</v>
      </c>
      <c r="J26" s="1" t="n">
        <f aca="false">SUM(G26:I26)</f>
        <v>14634</v>
      </c>
      <c r="L26" s="1" t="n">
        <f aca="false">B26+D26+G26+I26</f>
        <v>42699</v>
      </c>
      <c r="M26" s="1" t="n">
        <v>42699</v>
      </c>
      <c r="N26" s="1" t="n">
        <v>50517</v>
      </c>
      <c r="P26" s="1" t="n">
        <v>44524</v>
      </c>
      <c r="Q26" s="1" t="n">
        <f aca="false">P26-S26</f>
        <v>33878</v>
      </c>
      <c r="R26" s="1" t="n">
        <v>11606</v>
      </c>
      <c r="S26" s="1" t="n">
        <v>10646</v>
      </c>
    </row>
    <row r="27" customFormat="false" ht="12.75" hidden="false" customHeight="false" outlineLevel="0" collapsed="false">
      <c r="A27" s="0" t="n">
        <f aca="false">A26+1</f>
        <v>18</v>
      </c>
      <c r="B27" s="11" t="n">
        <f aca="false">M27-D27-I27-G27</f>
        <v>28481</v>
      </c>
      <c r="C27" s="11" t="n">
        <v>12820</v>
      </c>
      <c r="D27" s="1" t="n">
        <v>7892</v>
      </c>
      <c r="E27" s="1" t="n">
        <f aca="false">SUM(B27:D27)</f>
        <v>49193</v>
      </c>
      <c r="G27" s="1" t="n">
        <v>0</v>
      </c>
      <c r="H27" s="1" t="n">
        <v>11135</v>
      </c>
      <c r="I27" s="1" t="n">
        <v>6326</v>
      </c>
      <c r="J27" s="1" t="n">
        <f aca="false">SUM(G27:I27)</f>
        <v>17461</v>
      </c>
      <c r="L27" s="1" t="n">
        <f aca="false">B27+D27+G27+I27</f>
        <v>42699</v>
      </c>
      <c r="M27" s="1" t="n">
        <v>42699</v>
      </c>
      <c r="N27" s="1" t="n">
        <v>45145</v>
      </c>
      <c r="P27" s="1" t="n">
        <v>38977</v>
      </c>
      <c r="Q27" s="1" t="n">
        <f aca="false">P27-S27</f>
        <v>28325</v>
      </c>
      <c r="R27" s="1" t="n">
        <v>12297</v>
      </c>
      <c r="S27" s="1" t="n">
        <v>10652</v>
      </c>
    </row>
    <row r="28" customFormat="false" ht="12.75" hidden="false" customHeight="false" outlineLevel="0" collapsed="false">
      <c r="A28" s="0" t="n">
        <f aca="false">A27+1</f>
        <v>19</v>
      </c>
      <c r="B28" s="11" t="n">
        <f aca="false">M28-D28-I28-G28</f>
        <v>28481</v>
      </c>
      <c r="C28" s="11" t="n">
        <v>17002</v>
      </c>
      <c r="D28" s="1" t="n">
        <v>7892</v>
      </c>
      <c r="E28" s="1" t="n">
        <f aca="false">SUM(B28:D28)</f>
        <v>53375</v>
      </c>
      <c r="G28" s="1" t="n">
        <v>0</v>
      </c>
      <c r="H28" s="1" t="n">
        <v>11135</v>
      </c>
      <c r="I28" s="1" t="n">
        <v>6326</v>
      </c>
      <c r="J28" s="1" t="n">
        <f aca="false">SUM(G28:I28)</f>
        <v>17461</v>
      </c>
      <c r="L28" s="1" t="n">
        <f aca="false">B28+D28+G28+I28</f>
        <v>42699</v>
      </c>
      <c r="M28" s="1" t="n">
        <v>42699</v>
      </c>
      <c r="N28" s="1" t="n">
        <v>41934</v>
      </c>
      <c r="P28" s="1" t="n">
        <v>35593</v>
      </c>
      <c r="Q28" s="1" t="n">
        <f aca="false">P28-S28</f>
        <v>24004</v>
      </c>
      <c r="R28" s="1" t="n">
        <v>21480</v>
      </c>
      <c r="S28" s="1" t="n">
        <v>11589</v>
      </c>
    </row>
    <row r="29" customFormat="false" ht="12.75" hidden="false" customHeight="false" outlineLevel="0" collapsed="false">
      <c r="A29" s="0" t="n">
        <f aca="false">A28+1</f>
        <v>20</v>
      </c>
      <c r="B29" s="11" t="n">
        <f aca="false">M29-D29-I29-G29</f>
        <v>28481</v>
      </c>
      <c r="C29" s="11" t="n">
        <v>17002</v>
      </c>
      <c r="D29" s="1" t="n">
        <v>7892</v>
      </c>
      <c r="E29" s="1" t="n">
        <f aca="false">SUM(B29:D29)</f>
        <v>53375</v>
      </c>
      <c r="G29" s="1" t="n">
        <v>0</v>
      </c>
      <c r="H29" s="1" t="n">
        <v>11135</v>
      </c>
      <c r="I29" s="1" t="n">
        <v>6326</v>
      </c>
      <c r="J29" s="1" t="n">
        <f aca="false">SUM(G29:I29)</f>
        <v>17461</v>
      </c>
      <c r="L29" s="1" t="n">
        <f aca="false">B29+D29+G29+I29</f>
        <v>42699</v>
      </c>
      <c r="M29" s="1" t="n">
        <v>42699</v>
      </c>
      <c r="N29" s="1" t="n">
        <v>43676</v>
      </c>
      <c r="P29" s="1" t="n">
        <v>37597</v>
      </c>
      <c r="Q29" s="1" t="n">
        <f aca="false">P29-S29</f>
        <v>26008</v>
      </c>
      <c r="R29" s="1" t="n">
        <v>19476</v>
      </c>
      <c r="S29" s="1" t="n">
        <v>11589</v>
      </c>
    </row>
    <row r="30" customFormat="false" ht="12.75" hidden="false" customHeight="false" outlineLevel="0" collapsed="false">
      <c r="A30" s="0" t="n">
        <f aca="false">A29+1</f>
        <v>21</v>
      </c>
      <c r="B30" s="11" t="n">
        <f aca="false">M30-D30-I30-G30</f>
        <v>26681</v>
      </c>
      <c r="C30" s="11" t="n">
        <v>18802</v>
      </c>
      <c r="D30" s="1" t="n">
        <v>9692</v>
      </c>
      <c r="E30" s="1" t="n">
        <f aca="false">SUM(B30:D30)</f>
        <v>55175</v>
      </c>
      <c r="G30" s="1" t="n">
        <v>0</v>
      </c>
      <c r="H30" s="1" t="n">
        <v>11135</v>
      </c>
      <c r="I30" s="1" t="n">
        <v>6326</v>
      </c>
      <c r="J30" s="1" t="n">
        <f aca="false">SUM(G30:I30)</f>
        <v>17461</v>
      </c>
      <c r="L30" s="1" t="n">
        <f aca="false">B30+D30+G30+I30</f>
        <v>42699</v>
      </c>
      <c r="M30" s="1" t="n">
        <v>42699</v>
      </c>
      <c r="N30" s="1" t="n">
        <v>44417</v>
      </c>
      <c r="P30" s="1" t="n">
        <v>38537</v>
      </c>
      <c r="Q30" s="1" t="n">
        <f aca="false">P30-S30</f>
        <v>26955</v>
      </c>
      <c r="R30" s="1" t="n">
        <v>18529</v>
      </c>
      <c r="S30" s="1" t="n">
        <v>11582</v>
      </c>
    </row>
    <row r="31" customFormat="false" ht="12.75" hidden="false" customHeight="false" outlineLevel="0" collapsed="false">
      <c r="A31" s="0" t="n">
        <f aca="false">A30+1</f>
        <v>22</v>
      </c>
      <c r="B31" s="11" t="n">
        <f aca="false">M31-D31-I31-G31</f>
        <v>25974</v>
      </c>
      <c r="C31" s="11" t="n">
        <v>19509</v>
      </c>
      <c r="D31" s="1" t="n">
        <v>10399</v>
      </c>
      <c r="E31" s="1" t="n">
        <f aca="false">SUM(B31:D31)</f>
        <v>55882</v>
      </c>
      <c r="G31" s="1" t="n">
        <v>0</v>
      </c>
      <c r="H31" s="1" t="n">
        <v>11135</v>
      </c>
      <c r="I31" s="1" t="n">
        <v>6326</v>
      </c>
      <c r="J31" s="1" t="n">
        <f aca="false">SUM(G31:I31)</f>
        <v>17461</v>
      </c>
      <c r="L31" s="1" t="n">
        <f aca="false">B31+D31+G31+I31</f>
        <v>42699</v>
      </c>
      <c r="M31" s="1" t="n">
        <v>42699</v>
      </c>
      <c r="N31" s="1" t="n">
        <v>43884</v>
      </c>
      <c r="P31" s="1" t="n">
        <v>37096</v>
      </c>
      <c r="Q31" s="1" t="n">
        <f aca="false">P31-S31</f>
        <v>25476</v>
      </c>
      <c r="R31" s="1" t="n">
        <v>20008</v>
      </c>
      <c r="S31" s="1" t="n">
        <v>11620</v>
      </c>
    </row>
    <row r="32" customFormat="false" ht="12.75" hidden="false" customHeight="false" outlineLevel="0" collapsed="false">
      <c r="A32" s="0" t="n">
        <f aca="false">A31+1</f>
        <v>23</v>
      </c>
      <c r="B32" s="11" t="n">
        <f aca="false">M32-D32-I32-G32</f>
        <v>25974</v>
      </c>
      <c r="C32" s="11" t="n">
        <v>19509</v>
      </c>
      <c r="D32" s="1" t="n">
        <v>10399</v>
      </c>
      <c r="E32" s="1" t="n">
        <f aca="false">SUM(B32:D32)</f>
        <v>55882</v>
      </c>
      <c r="G32" s="1" t="n">
        <v>0</v>
      </c>
      <c r="H32" s="1" t="n">
        <v>10974</v>
      </c>
      <c r="I32" s="1" t="n">
        <v>6326</v>
      </c>
      <c r="J32" s="1" t="n">
        <f aca="false">SUM(G32:I32)</f>
        <v>17300</v>
      </c>
      <c r="L32" s="1" t="n">
        <f aca="false">B32+D32+G32+I32</f>
        <v>42699</v>
      </c>
      <c r="M32" s="1" t="n">
        <v>42699</v>
      </c>
      <c r="N32" s="1" t="n">
        <v>45313</v>
      </c>
      <c r="P32" s="1" t="n">
        <v>38006</v>
      </c>
      <c r="Q32" s="1" t="n">
        <f aca="false">P32-S32</f>
        <v>26386</v>
      </c>
      <c r="R32" s="1" t="n">
        <v>19098</v>
      </c>
      <c r="S32" s="1" t="n">
        <v>11620</v>
      </c>
    </row>
    <row r="33" customFormat="false" ht="12.75" hidden="false" customHeight="false" outlineLevel="0" collapsed="false">
      <c r="A33" s="0" t="n">
        <f aca="false">A32+1</f>
        <v>24</v>
      </c>
      <c r="B33" s="11" t="n">
        <f aca="false">M33-D33-I33-G33</f>
        <v>25974</v>
      </c>
      <c r="C33" s="11" t="n">
        <v>10720</v>
      </c>
      <c r="D33" s="1" t="n">
        <v>10399</v>
      </c>
      <c r="E33" s="1" t="n">
        <f aca="false">SUM(B33:D33)</f>
        <v>47093</v>
      </c>
      <c r="G33" s="1" t="n">
        <v>0</v>
      </c>
      <c r="H33" s="1" t="n">
        <v>11135</v>
      </c>
      <c r="I33" s="1" t="n">
        <v>6326</v>
      </c>
      <c r="J33" s="1" t="n">
        <f aca="false">SUM(G33:I33)</f>
        <v>17461</v>
      </c>
      <c r="L33" s="1" t="n">
        <f aca="false">B33+D33+G33+I33</f>
        <v>42699</v>
      </c>
      <c r="M33" s="1" t="n">
        <v>42699</v>
      </c>
      <c r="N33" s="1" t="n">
        <v>48620</v>
      </c>
      <c r="P33" s="1" t="n">
        <v>41786</v>
      </c>
      <c r="Q33" s="1" t="n">
        <f aca="false">P33-S33</f>
        <v>29791</v>
      </c>
      <c r="R33" s="1" t="n">
        <v>6903</v>
      </c>
      <c r="S33" s="1" t="n">
        <v>11995</v>
      </c>
    </row>
    <row r="34" customFormat="false" ht="12.75" hidden="false" customHeight="false" outlineLevel="0" collapsed="false">
      <c r="A34" s="0" t="n">
        <f aca="false">A33+1</f>
        <v>25</v>
      </c>
      <c r="B34" s="11" t="n">
        <f aca="false">M34-D34-I34-G34</f>
        <v>26046</v>
      </c>
      <c r="C34" s="11" t="n">
        <v>11296</v>
      </c>
      <c r="D34" s="1" t="n">
        <v>10399</v>
      </c>
      <c r="E34" s="1" t="n">
        <f aca="false">SUM(B34:D34)</f>
        <v>47741</v>
      </c>
      <c r="G34" s="1" t="n">
        <v>0</v>
      </c>
      <c r="H34" s="1" t="n">
        <v>13508</v>
      </c>
      <c r="I34" s="1" t="n">
        <v>6254</v>
      </c>
      <c r="J34" s="1" t="n">
        <f aca="false">SUM(G34:I34)</f>
        <v>19762</v>
      </c>
      <c r="L34" s="1" t="n">
        <f aca="false">B34+D34+G34+I34</f>
        <v>42699</v>
      </c>
      <c r="M34" s="1" t="n">
        <v>42699</v>
      </c>
      <c r="N34" s="1" t="n">
        <v>39700</v>
      </c>
      <c r="P34" s="1" t="n">
        <v>32842</v>
      </c>
      <c r="Q34" s="1" t="n">
        <f aca="false">P34-S34</f>
        <v>20849</v>
      </c>
      <c r="R34" s="1" t="n">
        <v>16493</v>
      </c>
      <c r="S34" s="1" t="n">
        <v>11993</v>
      </c>
    </row>
    <row r="35" customFormat="false" ht="12.75" hidden="false" customHeight="false" outlineLevel="0" collapsed="false">
      <c r="A35" s="0" t="n">
        <f aca="false">A34+1</f>
        <v>26</v>
      </c>
      <c r="B35" s="11" t="n">
        <f aca="false">M35-D35-I35-G35</f>
        <v>26046</v>
      </c>
      <c r="C35" s="11" t="n">
        <v>25000</v>
      </c>
      <c r="D35" s="1" t="n">
        <v>10399</v>
      </c>
      <c r="E35" s="1" t="n">
        <f aca="false">SUM(B35:D35)</f>
        <v>61445</v>
      </c>
      <c r="G35" s="1" t="n">
        <v>0</v>
      </c>
      <c r="H35" s="1" t="n">
        <v>4249</v>
      </c>
      <c r="I35" s="1" t="n">
        <v>6254</v>
      </c>
      <c r="J35" s="1" t="n">
        <f aca="false">SUM(G35:I35)</f>
        <v>10503</v>
      </c>
      <c r="L35" s="1" t="n">
        <f aca="false">B35+D35+G35+I35</f>
        <v>42699</v>
      </c>
      <c r="M35" s="1" t="n">
        <v>42699</v>
      </c>
      <c r="N35" s="1" t="n">
        <v>40763</v>
      </c>
      <c r="P35" s="1" t="n">
        <v>34987</v>
      </c>
      <c r="Q35" s="1" t="n">
        <f aca="false">P35-S35</f>
        <v>22967</v>
      </c>
      <c r="R35" s="1" t="n">
        <v>28079</v>
      </c>
      <c r="S35" s="1" t="n">
        <v>12020</v>
      </c>
    </row>
    <row r="36" customFormat="false" ht="12.75" hidden="false" customHeight="false" outlineLevel="0" collapsed="false">
      <c r="A36" s="0" t="n">
        <f aca="false">A35+1</f>
        <v>27</v>
      </c>
      <c r="B36" s="11" t="n">
        <f aca="false">M36-D36-I36-G36</f>
        <v>26046</v>
      </c>
      <c r="C36" s="11" t="n">
        <v>25000</v>
      </c>
      <c r="D36" s="1" t="n">
        <v>10399</v>
      </c>
      <c r="E36" s="1" t="n">
        <f aca="false">SUM(B36:D36)</f>
        <v>61445</v>
      </c>
      <c r="G36" s="1" t="n">
        <v>0</v>
      </c>
      <c r="H36" s="1" t="n">
        <v>4196</v>
      </c>
      <c r="I36" s="1" t="n">
        <v>6254</v>
      </c>
      <c r="J36" s="1" t="n">
        <f aca="false">SUM(G36:I36)</f>
        <v>10450</v>
      </c>
      <c r="L36" s="1" t="n">
        <f aca="false">B36+D36+G36+I36</f>
        <v>42699</v>
      </c>
      <c r="M36" s="1" t="n">
        <v>42699</v>
      </c>
      <c r="N36" s="1" t="n">
        <v>36885</v>
      </c>
      <c r="P36" s="1" t="n">
        <v>34494</v>
      </c>
      <c r="Q36" s="1" t="n">
        <f aca="false">P36-S36</f>
        <v>22474</v>
      </c>
      <c r="R36" s="1" t="n">
        <v>28572</v>
      </c>
      <c r="S36" s="1" t="n">
        <v>12020</v>
      </c>
    </row>
    <row r="37" customFormat="false" ht="12.75" hidden="false" customHeight="false" outlineLevel="0" collapsed="false">
      <c r="A37" s="0" t="n">
        <f aca="false">A36+1</f>
        <v>28</v>
      </c>
      <c r="B37" s="11" t="n">
        <f aca="false">M37-D37-I37-G37</f>
        <v>22976</v>
      </c>
      <c r="C37" s="11" t="n">
        <v>27320</v>
      </c>
      <c r="D37" s="1" t="n">
        <v>10399</v>
      </c>
      <c r="E37" s="1" t="n">
        <f aca="false">SUM(B37:D37)</f>
        <v>60695</v>
      </c>
      <c r="G37" s="1" t="n">
        <v>0</v>
      </c>
      <c r="H37" s="1" t="n">
        <v>9092</v>
      </c>
      <c r="I37" s="1" t="n">
        <v>6254</v>
      </c>
      <c r="J37" s="1" t="n">
        <f aca="false">SUM(G37:I37)</f>
        <v>15346</v>
      </c>
      <c r="L37" s="1" t="n">
        <f aca="false">B37+D37+G37+I37</f>
        <v>39629</v>
      </c>
      <c r="M37" s="1" t="n">
        <v>39629</v>
      </c>
      <c r="N37" s="1" t="n">
        <v>40007</v>
      </c>
      <c r="P37" s="1" t="n">
        <v>37418</v>
      </c>
      <c r="Q37" s="1" t="n">
        <f aca="false">P37-S37</f>
        <v>25398</v>
      </c>
      <c r="R37" s="1" t="n">
        <v>25648</v>
      </c>
      <c r="S37" s="1" t="n">
        <v>12020</v>
      </c>
    </row>
    <row r="38" customFormat="false" ht="12.75" hidden="false" customHeight="false" outlineLevel="0" collapsed="false">
      <c r="A38" s="0" t="n">
        <f aca="false">A37+1</f>
        <v>29</v>
      </c>
      <c r="B38" s="11" t="n">
        <f aca="false">M38-D38-I38-G38</f>
        <v>26046</v>
      </c>
      <c r="C38" s="11" t="n">
        <v>9469</v>
      </c>
      <c r="D38" s="1" t="n">
        <v>10399</v>
      </c>
      <c r="E38" s="1" t="n">
        <f aca="false">SUM(B38:D38)</f>
        <v>45914</v>
      </c>
      <c r="G38" s="1" t="n">
        <v>0</v>
      </c>
      <c r="H38" s="1" t="n">
        <v>4163</v>
      </c>
      <c r="I38" s="1" t="n">
        <v>6254</v>
      </c>
      <c r="J38" s="1" t="n">
        <f aca="false">SUM(G38:I38)</f>
        <v>10417</v>
      </c>
      <c r="L38" s="1" t="n">
        <f aca="false">B38+D38+G38+I38</f>
        <v>42699</v>
      </c>
      <c r="M38" s="1" t="n">
        <v>42699</v>
      </c>
      <c r="N38" s="1" t="n">
        <v>45372</v>
      </c>
      <c r="P38" s="1" t="n">
        <v>37999</v>
      </c>
      <c r="Q38" s="1" t="n">
        <f aca="false">P38-S38</f>
        <v>25979</v>
      </c>
      <c r="R38" s="1" t="n">
        <v>25067</v>
      </c>
      <c r="S38" s="1" t="n">
        <v>12020</v>
      </c>
    </row>
    <row r="39" customFormat="false" ht="12.75" hidden="false" customHeight="false" outlineLevel="0" collapsed="false">
      <c r="A39" s="0" t="n">
        <f aca="false">A38+1</f>
        <v>30</v>
      </c>
      <c r="B39" s="11" t="n">
        <f aca="false">M39-D39-I39-G39</f>
        <v>26045</v>
      </c>
      <c r="C39" s="11" t="n">
        <v>9470</v>
      </c>
      <c r="D39" s="1" t="n">
        <v>10399</v>
      </c>
      <c r="E39" s="1" t="n">
        <f aca="false">SUM(B39:D39)</f>
        <v>45914</v>
      </c>
      <c r="G39" s="1" t="n">
        <v>0</v>
      </c>
      <c r="H39" s="1" t="n">
        <v>11091</v>
      </c>
      <c r="I39" s="1" t="n">
        <v>6254</v>
      </c>
      <c r="J39" s="1" t="n">
        <f aca="false">SUM(G39:I39)</f>
        <v>17345</v>
      </c>
      <c r="L39" s="1" t="n">
        <f aca="false">B39+D39+G39+I39</f>
        <v>42698</v>
      </c>
      <c r="M39" s="1" t="n">
        <v>42698</v>
      </c>
      <c r="N39" s="1" t="n">
        <v>46531</v>
      </c>
      <c r="P39" s="1" t="n">
        <v>39217</v>
      </c>
      <c r="Q39" s="1" t="n">
        <f aca="false">P39-S39</f>
        <v>27840</v>
      </c>
      <c r="R39" s="1" t="n">
        <v>7676</v>
      </c>
      <c r="S39" s="1" t="n">
        <v>11377</v>
      </c>
    </row>
    <row r="40" customFormat="false" ht="12.75" hidden="false" customHeight="false" outlineLevel="0" collapsed="false">
      <c r="A40" s="0" t="n">
        <f aca="false">A39+1</f>
        <v>31</v>
      </c>
      <c r="B40" s="11" t="n">
        <f aca="false">M40-D40-I40-G40</f>
        <v>26046</v>
      </c>
      <c r="C40" s="11" t="n">
        <v>9168</v>
      </c>
      <c r="D40" s="1" t="n">
        <v>10399</v>
      </c>
      <c r="E40" s="1" t="n">
        <f aca="false">SUM(B40:D40)</f>
        <v>45613</v>
      </c>
      <c r="G40" s="1" t="n">
        <v>0</v>
      </c>
      <c r="H40" s="1" t="n">
        <v>11385</v>
      </c>
      <c r="I40" s="1" t="n">
        <v>6254</v>
      </c>
      <c r="J40" s="1" t="n">
        <f aca="false">SUM(G40:I40)</f>
        <v>17639</v>
      </c>
      <c r="L40" s="1" t="n">
        <f aca="false">B40+D40+G40+I40</f>
        <v>42699</v>
      </c>
      <c r="M40" s="1" t="n">
        <v>42699</v>
      </c>
      <c r="N40" s="1" t="n">
        <v>47741</v>
      </c>
    </row>
    <row r="42" customFormat="false" ht="12.75" hidden="false" customHeight="false" outlineLevel="0" collapsed="false">
      <c r="A42" s="0" t="s">
        <v>19</v>
      </c>
      <c r="B42" s="1" t="n">
        <f aca="false">SUM(B10:B41)</f>
        <v>935334</v>
      </c>
      <c r="C42" s="1" t="n">
        <f aca="false">SUM(C10:C41)</f>
        <v>465428</v>
      </c>
      <c r="D42" s="1" t="n">
        <f aca="false">SUM(D10:D41)</f>
        <v>281886</v>
      </c>
      <c r="E42" s="1" t="n">
        <f aca="false">SUM(E10:E41)</f>
        <v>1682648</v>
      </c>
      <c r="H42" s="1" t="n">
        <f aca="false">SUM(H10:H41)</f>
        <v>372996</v>
      </c>
      <c r="I42" s="1" t="n">
        <f aca="false">SUM(I10:I41)</f>
        <v>194019</v>
      </c>
      <c r="J42" s="1" t="n">
        <f aca="false">SUM(J10:J41)</f>
        <v>569975</v>
      </c>
      <c r="L42" s="1" t="n">
        <f aca="false">SUM(L10:L41)</f>
        <v>1414199</v>
      </c>
      <c r="M42" s="1" t="n">
        <f aca="false">SUM(M10:M41)</f>
        <v>1414199</v>
      </c>
      <c r="N42" s="1" t="n">
        <f aca="false">SUM(N10:N41)</f>
        <v>1422726</v>
      </c>
      <c r="P42" s="1" t="n">
        <f aca="false">SUM(P10:P41)</f>
        <v>1177120</v>
      </c>
      <c r="Q42" s="1" t="n">
        <f aca="false">SUM(Q10:Q41)</f>
        <v>808782</v>
      </c>
      <c r="R42" s="8" t="n">
        <f aca="false">SUM(R10:R41)</f>
        <v>576457</v>
      </c>
      <c r="S42" s="1" t="n">
        <f aca="false">SUM(S10:S41)</f>
        <v>368338</v>
      </c>
    </row>
  </sheetData>
  <printOptions headings="false" gridLines="false" gridLinesSet="true" horizontalCentered="false" verticalCentered="false"/>
  <pageMargins left="0.747916666666667" right="0.747916666666667" top="0.984027777777778" bottom="0.984027777777778" header="0.511811023622047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2001-05-17T14:08:51Z</dcterms:created>
  <dc:creator>jhodge2</dc:creator>
  <dc:description/>
  <dc:language>en-US</dc:language>
  <cp:lastModifiedBy>jhodge2</cp:lastModifiedBy>
  <cp:lastPrinted>2001-05-24T19:45:52Z</cp:lastPrinted>
  <dcterms:modified xsi:type="dcterms:W3CDTF">2001-06-01T20:26:31Z</dcterms:modified>
  <cp:revision>0</cp:revision>
  <dc:subject/>
  <dc:title/>
</cp:coreProperties>
</file>