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Inventory" sheetId="1" state="visible" r:id="rId3"/>
    <sheet name="LM6000 Inventory" sheetId="2" state="visible" r:id="rId4"/>
    <sheet name="LM6000 Assign" sheetId="3" state="visible" r:id="rId5"/>
    <sheet name="LM6000 Status" sheetId="4" state="visible" r:id="rId6"/>
    <sheet name="Generation" sheetId="5" state="visible" r:id="rId7"/>
    <sheet name="LM6000 Parts" sheetId="6" state="visible" r:id="rId8"/>
    <sheet name="GenPower (Dell) Pmt Schedule" sheetId="7" state="hidden" r:id="rId9"/>
    <sheet name="Peoples Pmt Schedule" sheetId="8" state="hidden" r:id="rId10"/>
    <sheet name="GenPower (McAdams) Pmt Schedule" sheetId="9" state="hidden" r:id="rId11"/>
    <sheet name="Arcos Pmt Schedule" sheetId="10" state="hidden" r:id="rId12"/>
    <sheet name="Puerto Suarez" sheetId="11" state="hidden" r:id="rId13"/>
  </sheets>
  <definedNames>
    <definedName function="false" hidden="false" localSheetId="4" name="_xlnm.Print_Area" vbProcedure="false">Generation!$B$1:$W$44</definedName>
    <definedName function="false" hidden="false" localSheetId="5" name="_xlnm.Print_Area" vbProcedure="false">'LM6000 Parts'!$1:$65536</definedName>
    <definedName function="false" hidden="false" localSheetId="0" name="_xlnm.Print_Area" vbProcedure="false">'Turbine Inventory'!$A$1:$Q$38</definedName>
    <definedName function="false" hidden="false" localSheetId="0" name="Z_059E7E44_67F4_11D4_850A_000064657374__wvu_PrintArea" vbProcedure="false">'Turbine Inventory'!$A$1:$Q$38</definedName>
    <definedName function="false" hidden="false" localSheetId="4" name="Z_059E7E44_67F4_11D4_850A_000064657374__wvu_Cols" vbProcedure="false">Generation!$A:$A,Generation!$I:$M,Generation!$Q:$T</definedName>
    <definedName function="false" hidden="false" localSheetId="4" name="Z_059E7E44_67F4_11D4_850A_000064657374__wvu_PrintArea" vbProcedure="false">Generation!$B$1:$W$44</definedName>
    <definedName function="false" hidden="false" localSheetId="5" name="Z_059E7E44_67F4_11D4_850A_000064657374__wvu_PrintArea" vbProcedure="false">'LM6000 Parts'!$1:$65536</definedName>
    <definedName function="false" hidden="false" localSheetId="6" name="Z_059E7E44_67F4_11D4_850A_000064657374__wvu_Cols" vbProcedure="false">'GenPower (Dell) Pmt Schedule'!$I:$I</definedName>
    <definedName function="false" hidden="false" localSheetId="6" name="Z_059E7E44_67F4_11D4_850A_000064657374__wvu_Rows" vbProcedure="false">'GenPower (Dell) Pmt Schedule'!$34:$34</definedName>
    <definedName function="false" hidden="false" localSheetId="8" name="Z_059E7E44_67F4_11D4_850A_000064657374__wvu_Rows" vbProcedure="false">'GenPower (McAdams) Pmt Schedule'!$31:$32,'GenPower (McAdams) Pmt Schedule'!$85:$85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0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Impair $3MM in Q2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18</xdr:row>
                <xdr:rowOff>7</xdr:rowOff>
              </xdr:from>
              <xdr:to>
                <xdr:col>14</xdr:col>
                <xdr:colOff>131</xdr:colOff>
                <xdr:row>21</xdr:row>
                <xdr:rowOff>13</xdr:rowOff>
              </xdr:to>
            </anchor>
          </commentPr>
        </mc:Choice>
        <mc:Fallback/>
      </mc:AlternateContent>
    </comment>
    <comment ref="O9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paid in full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7</xdr:row>
                <xdr:rowOff>7</xdr:rowOff>
              </xdr:from>
              <xdr:to>
                <xdr:col>20</xdr:col>
                <xdr:colOff>132</xdr:colOff>
                <xdr:row>11</xdr:row>
                <xdr:rowOff>8</xdr:rowOff>
              </xdr:to>
            </anchor>
          </commentPr>
        </mc:Choice>
        <mc:Fallback/>
      </mc:AlternateContent>
    </comment>
    <comment ref="O2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paid in full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7</xdr:rowOff>
              </xdr:from>
              <xdr:to>
                <xdr:col>20</xdr:col>
                <xdr:colOff>132</xdr:colOff>
                <xdr:row>21</xdr:row>
                <xdr:rowOff>12</xdr:rowOff>
              </xdr:to>
            </anchor>
          </commentPr>
        </mc:Choice>
        <mc:Fallback/>
      </mc:AlternateContent>
    </comment>
    <comment ref="Q10" authorId="0">
      <text>
        <r>
          <rPr>
            <b val="true"/>
            <sz val="8"/>
            <color rgb="FF000000"/>
            <rFont val="Tahoma"/>
            <family val="0"/>
          </rPr>
          <t xml:space="preserve">Jody Pierce:
</t>
        </r>
        <r>
          <rPr>
            <sz val="8"/>
            <color rgb="FF000000"/>
            <rFont val="Tahoma"/>
            <family val="0"/>
          </rPr>
          <t xml:space="preserve">Total cost of 24 turbines reduced by allocated costs of assigned turbines.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8</xdr:row>
                <xdr:rowOff>8</xdr:rowOff>
              </xdr:from>
              <xdr:to>
                <xdr:col>22</xdr:col>
                <xdr:colOff>14</xdr:colOff>
                <xdr:row>13</xdr:row>
                <xdr:rowOff>13</xdr:rowOff>
              </xdr:to>
            </anchor>
          </commentPr>
        </mc:Choice>
        <mc:Fallback/>
      </mc:AlternateContent>
    </comment>
    <comment ref="Q15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WLB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13</xdr:row>
                <xdr:rowOff>7</xdr:rowOff>
              </xdr:from>
              <xdr:to>
                <xdr:col>21</xdr:col>
                <xdr:colOff>20</xdr:colOff>
                <xdr:row>16</xdr:row>
                <xdr:rowOff>1</xdr:rowOff>
              </xdr:to>
            </anchor>
          </commentPr>
        </mc:Choice>
        <mc:Fallback/>
      </mc:AlternateContent>
    </comment>
    <comment ref="S10" authorId="0">
      <text>
        <r>
          <rPr>
            <b val="true"/>
            <sz val="8"/>
            <color rgb="FF000000"/>
            <rFont val="Tahoma"/>
            <family val="0"/>
          </rPr>
          <t xml:space="preserve">Jody Pierce:
</t>
        </r>
        <r>
          <rPr>
            <sz val="8"/>
            <color rgb="FF000000"/>
            <rFont val="Tahoma"/>
            <family val="0"/>
          </rPr>
          <t xml:space="preserve">Allocated cost of boosters plus 6.7mm IDC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20</xdr:col>
                <xdr:colOff>16</xdr:colOff>
                <xdr:row>8</xdr:row>
                <xdr:rowOff>8</xdr:rowOff>
              </xdr:from>
              <xdr:to>
                <xdr:col>22</xdr:col>
                <xdr:colOff>14</xdr:colOff>
                <xdr:row>13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<sst xmlns="http://schemas.openxmlformats.org/spreadsheetml/2006/main" count="1503" uniqueCount="451">
  <si>
    <t xml:space="preserve">MASTER TURBINE LIST</t>
  </si>
  <si>
    <t xml:space="preserve">Developing Company</t>
  </si>
  <si>
    <t xml:space="preserve">GT/ST/HRSG</t>
  </si>
  <si>
    <t xml:space="preserve">Quantity</t>
  </si>
  <si>
    <t xml:space="preserve">Manufacturer</t>
  </si>
  <si>
    <t xml:space="preserve">Purchaser</t>
  </si>
  <si>
    <t xml:space="preserve">On/Off Balance Sheet</t>
  </si>
  <si>
    <t xml:space="preserve">BOP Purchased (Y/N)</t>
  </si>
  <si>
    <t xml:space="preserve">Delivery Date(s)</t>
  </si>
  <si>
    <t xml:space="preserve">Total Capex Commitment (MM USD)</t>
  </si>
  <si>
    <t xml:space="preserve">Project(s)</t>
  </si>
  <si>
    <t xml:space="preserve">Originator/  Developer</t>
  </si>
  <si>
    <t xml:space="preserve">Hz</t>
  </si>
  <si>
    <t xml:space="preserve">Total  MW @ ISO</t>
  </si>
  <si>
    <t xml:space="preserve">Heat Rate (HHV)</t>
  </si>
  <si>
    <t xml:space="preserve">New/Used GT</t>
  </si>
  <si>
    <t xml:space="preserve">Comments</t>
  </si>
  <si>
    <t xml:space="preserve">Payment Dates &amp; Amounts</t>
  </si>
  <si>
    <t xml:space="preserve">ENA</t>
  </si>
  <si>
    <t xml:space="preserve">LM6000</t>
  </si>
  <si>
    <t xml:space="preserve">GE</t>
  </si>
  <si>
    <t xml:space="preserve">WLB</t>
  </si>
  <si>
    <t xml:space="preserve">Off</t>
  </si>
  <si>
    <t xml:space="preserve">Y - Transformers to be purchased 4/24/00 from ABB via WLB</t>
  </si>
  <si>
    <t xml:space="preserve">1-3 7/00; 4-6 8/00; 7-8 9/00; 9-11 10/00; 12-13 11/00; 14-15 12/00; 16-18 1/01; 19-20 2/01; 21-22 3/01; 23-24 4/01</t>
  </si>
  <si>
    <t xml:space="preserve">(see "LM6000 Timing")</t>
  </si>
  <si>
    <t xml:space="preserve">Dietrich/Jacoby</t>
  </si>
  <si>
    <t xml:space="preserve">New</t>
  </si>
  <si>
    <t xml:space="preserve">"</t>
  </si>
  <si>
    <t xml:space="preserve">Las Vegas Co-Gen</t>
  </si>
  <si>
    <t xml:space="preserve">Gilbert</t>
  </si>
  <si>
    <t xml:space="preserve">Operate in CC 4x2</t>
  </si>
  <si>
    <t xml:space="preserve">City of Austin</t>
  </si>
  <si>
    <t xml:space="preserve">Ducote/McDonald</t>
  </si>
  <si>
    <t xml:space="preserve">Colorado PSC</t>
  </si>
  <si>
    <t xml:space="preserve">Thomas</t>
  </si>
  <si>
    <t xml:space="preserve">Puerto Suarez (ESA)</t>
  </si>
  <si>
    <t xml:space="preserve">Florida Merchant</t>
  </si>
  <si>
    <t xml:space="preserve">Jacoby</t>
  </si>
  <si>
    <t xml:space="preserve">7FA</t>
  </si>
  <si>
    <t xml:space="preserve">On</t>
  </si>
  <si>
    <t xml:space="preserve">Vitro/Mexico</t>
  </si>
  <si>
    <t xml:space="preserve">Max Yazguirra</t>
  </si>
  <si>
    <t xml:space="preserve">Vitro- combined cycle project</t>
  </si>
  <si>
    <t xml:space="preserve">N</t>
  </si>
  <si>
    <t xml:space="preserve">Midwest/Peoples (in process of being assigned to Elwood Energy - Peoples/Dominion project                    </t>
  </si>
  <si>
    <t xml:space="preserve">Dietrich/ Luce</t>
  </si>
  <si>
    <t xml:space="preserve">One of orginal Cogen Tech GTs; WLB and Peoples have ADA between themselves</t>
  </si>
  <si>
    <t xml:space="preserve">See attached worksheet (obligation of People's)</t>
  </si>
  <si>
    <r>
      <rPr>
        <sz val="10"/>
        <rFont val="Arial"/>
        <family val="0"/>
      </rPr>
      <t xml:space="preserve">7FA</t>
    </r>
    <r>
      <rPr>
        <vertAlign val="superscript"/>
        <sz val="10"/>
        <rFont val="Arial"/>
        <family val="2"/>
      </rPr>
      <t xml:space="preserve">2</t>
    </r>
  </si>
  <si>
    <t xml:space="preserve">Pastoria</t>
  </si>
  <si>
    <t xml:space="preserve">Parquet</t>
  </si>
  <si>
    <t xml:space="preserve">ST</t>
  </si>
  <si>
    <t xml:space="preserve">Available Now</t>
  </si>
  <si>
    <t xml:space="preserve">Korean</t>
  </si>
  <si>
    <t xml:space="preserve">Miller/Virgo</t>
  </si>
  <si>
    <t xml:space="preserve">Used</t>
  </si>
  <si>
    <t xml:space="preserve">Currently under sale negotiations</t>
  </si>
  <si>
    <t xml:space="preserve">F6B</t>
  </si>
  <si>
    <t xml:space="preserve">Lagos/LIPA swap with Calme</t>
  </si>
  <si>
    <t xml:space="preserve">11N1</t>
  </si>
  <si>
    <t xml:space="preserve">ABB</t>
  </si>
  <si>
    <t xml:space="preserve">Canada</t>
  </si>
  <si>
    <t xml:space="preserve">Milnthorp/LeDain</t>
  </si>
  <si>
    <t xml:space="preserve">EECC</t>
  </si>
  <si>
    <t xml:space="preserve">501D5A</t>
  </si>
  <si>
    <t xml:space="preserve">Westinghouse</t>
  </si>
  <si>
    <t xml:space="preserve">CALME</t>
  </si>
  <si>
    <t xml:space="preserve">CALME Panama</t>
  </si>
  <si>
    <t xml:space="preserve">Shultz/Barto</t>
  </si>
  <si>
    <t xml:space="preserve">90% pd to date; shipment (est 6/3) - 5%; COD (est 8/1) - 5%</t>
  </si>
  <si>
    <t xml:space="preserve">7FA; 1 - ST</t>
  </si>
  <si>
    <r>
      <rPr>
        <sz val="10"/>
        <rFont val="Arial"/>
        <family val="0"/>
      </rPr>
      <t xml:space="preserve">WLB</t>
    </r>
    <r>
      <rPr>
        <vertAlign val="superscript"/>
        <sz val="10"/>
        <rFont val="Arial"/>
        <family val="2"/>
      </rPr>
      <t xml:space="preserve">3</t>
    </r>
  </si>
  <si>
    <t xml:space="preserve">1 - 7/01; 1 - 8/01; ST 8/01</t>
  </si>
  <si>
    <t xml:space="preserve">GenPower</t>
  </si>
  <si>
    <t xml:space="preserve">Barto</t>
  </si>
  <si>
    <t xml:space="preserve">See attached worksheet</t>
  </si>
  <si>
    <t xml:space="preserve">1 - 9/01; 1 - 10/01; ST 9/01</t>
  </si>
  <si>
    <t xml:space="preserve">See attached worksheet which includes schedule for CS2 &amp; NEPCO NESCO</t>
  </si>
  <si>
    <t xml:space="preserve">Goldendale (NEPCO)</t>
  </si>
  <si>
    <t xml:space="preserve">Westfahl</t>
  </si>
  <si>
    <t xml:space="preserve">aka NACO GTs</t>
  </si>
  <si>
    <t xml:space="preserve">V94.2 Enhanced; ST; HRSG</t>
  </si>
  <si>
    <t xml:space="preserve">Siemens; Toshiba ST &amp; HRSG</t>
  </si>
  <si>
    <t xml:space="preserve">Croatia</t>
  </si>
  <si>
    <t xml:space="preserve">5% - manu release; 15% NTP; 15% 3 mos after NTP; 10% 6 mos after NTP; 20% delivery GT; 10% delieveru of generator; 5% delivery of PCC container; 15% completion of erection; 5% pass performance test</t>
  </si>
  <si>
    <r>
      <rPr>
        <sz val="10"/>
        <rFont val="Arial"/>
        <family val="0"/>
      </rPr>
      <t xml:space="preserve">7EA</t>
    </r>
    <r>
      <rPr>
        <vertAlign val="superscript"/>
        <sz val="10"/>
        <rFont val="Arial"/>
        <family val="2"/>
      </rPr>
      <t xml:space="preserve">2</t>
    </r>
  </si>
  <si>
    <t xml:space="preserve">LJM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</si>
  <si>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3,4</t>
    </r>
  </si>
  <si>
    <t xml:space="preserve">1 - 2/01; 1 - 2/02</t>
  </si>
  <si>
    <r>
      <rPr>
        <sz val="10"/>
        <rFont val="Arial"/>
        <family val="0"/>
      </rPr>
      <t xml:space="preserve">9FA</t>
    </r>
    <r>
      <rPr>
        <vertAlign val="superscript"/>
        <sz val="10"/>
        <rFont val="Arial"/>
        <family val="2"/>
      </rPr>
      <t xml:space="preserve">2</t>
    </r>
  </si>
  <si>
    <r>
      <rPr>
        <sz val="10"/>
        <rFont val="Arial"/>
        <family val="2"/>
      </rPr>
      <t xml:space="preserve">EECC</t>
    </r>
    <r>
      <rPr>
        <vertAlign val="superscript"/>
        <sz val="10"/>
        <rFont val="Arial"/>
        <family val="2"/>
      </rPr>
      <t xml:space="preserve">3</t>
    </r>
  </si>
  <si>
    <t xml:space="preserve">1 - 10/01; 1 - 11/01; 1 - 12/01</t>
  </si>
  <si>
    <t xml:space="preserve">Arcos (Spain)</t>
  </si>
  <si>
    <t xml:space="preserve">Subject to Sutton Bridge Settlement; due to timining issues, Izzo has requested Enron to purchase on balance sheet</t>
  </si>
  <si>
    <t xml:space="preserve">Saudi Arabia</t>
  </si>
  <si>
    <t xml:space="preserve">Haug</t>
  </si>
  <si>
    <t xml:space="preserve">F6B Power Barges</t>
  </si>
  <si>
    <t xml:space="preserve">EI  Powerbarge Co.</t>
  </si>
  <si>
    <t xml:space="preserve">2 - LIPA</t>
  </si>
  <si>
    <t xml:space="preserve">Baca</t>
  </si>
  <si>
    <t xml:space="preserve">12,500 - 13,000</t>
  </si>
  <si>
    <t xml:space="preserve">ESA</t>
  </si>
  <si>
    <t xml:space="preserve">501F</t>
  </si>
  <si>
    <t xml:space="preserve">Mitsubishi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</si>
  <si>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4</t>
    </r>
  </si>
  <si>
    <t xml:space="preserve">1- 7/01; 1 - 8/01</t>
  </si>
  <si>
    <t xml:space="preserve">Riogen</t>
  </si>
  <si>
    <t xml:space="preserve">Wiggs</t>
  </si>
  <si>
    <r>
      <rPr>
        <sz val="10"/>
        <rFont val="Arial"/>
        <family val="0"/>
      </rPr>
      <t xml:space="preserve">501F</t>
    </r>
    <r>
      <rPr>
        <vertAlign val="superscript"/>
        <sz val="10"/>
        <rFont val="Arial"/>
        <family val="2"/>
      </rPr>
      <t xml:space="preserve">1</t>
    </r>
  </si>
  <si>
    <t xml:space="preserve">1 - 5/01; 1 - 10/01</t>
  </si>
  <si>
    <t xml:space="preserve">Cuiaba II or Riogen Expansion</t>
  </si>
  <si>
    <t xml:space="preserve">Enron Europe</t>
  </si>
  <si>
    <t xml:space="preserve">N/A</t>
  </si>
  <si>
    <t xml:space="preserve">APACHI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</si>
  <si>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ESA has option on these units which it expects to exercise 4/00 or 5/00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</si>
  <si>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Definitve agreement being negotiated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</si>
  <si>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Not officially in WLB but currently being sized for WLB</t>
    </r>
  </si>
  <si>
    <r>
      <rPr>
        <vertAlign val="superscript"/>
        <sz val="10"/>
        <rFont val="Arial"/>
        <family val="2"/>
      </rPr>
      <t xml:space="preserve">4</t>
    </r>
    <r>
      <rPr>
        <sz val="10"/>
        <rFont val="Arial"/>
        <family val="2"/>
      </rPr>
      <t xml:space="preserve">ESA is currently negotiating a separate WLB-type facility for its projects</t>
    </r>
  </si>
  <si>
    <t xml:space="preserve">                                                     ENRON LM6000 STATUS SHEET</t>
  </si>
  <si>
    <t xml:space="preserve">                                                                                         UPDATED:   6/7/00 </t>
  </si>
  <si>
    <t xml:space="preserve">     S&amp;SEP ID NUMBERS</t>
  </si>
  <si>
    <t xml:space="preserve">                PACKAGE ORDER STATUS</t>
  </si>
  <si>
    <t xml:space="preserve">          DATES</t>
  </si>
  <si>
    <t xml:space="preserve">     SITING</t>
  </si>
  <si>
    <t xml:space="preserve">     MISCELLANEOUS</t>
  </si>
  <si>
    <t xml:space="preserve">AC</t>
  </si>
  <si>
    <t xml:space="preserve">ENGINE</t>
  </si>
  <si>
    <t xml:space="preserve">EXH</t>
  </si>
  <si>
    <t xml:space="preserve">CONTRACT</t>
  </si>
  <si>
    <t xml:space="preserve">SCHED</t>
  </si>
  <si>
    <t xml:space="preserve">ACTUAL</t>
  </si>
  <si>
    <t xml:space="preserve">POINT</t>
  </si>
  <si>
    <t xml:space="preserve">CURRENT</t>
  </si>
  <si>
    <t xml:space="preserve">CHANGE</t>
  </si>
  <si>
    <t xml:space="preserve">UNIT</t>
  </si>
  <si>
    <t xml:space="preserve">DWG</t>
  </si>
  <si>
    <t xml:space="preserve">PACKAGE</t>
  </si>
  <si>
    <t xml:space="preserve">GEN</t>
  </si>
  <si>
    <t xml:space="preserve">PRODUCT</t>
  </si>
  <si>
    <t xml:space="preserve">FUEL</t>
  </si>
  <si>
    <t xml:space="preserve">NOISE</t>
  </si>
  <si>
    <t xml:space="preserve">FREEZE</t>
  </si>
  <si>
    <t xml:space="preserve">PIPING</t>
  </si>
  <si>
    <t xml:space="preserve">LINE</t>
  </si>
  <si>
    <t xml:space="preserve">L/O</t>
  </si>
  <si>
    <t xml:space="preserve">STACK</t>
  </si>
  <si>
    <t xml:space="preserve">MAIN</t>
  </si>
  <si>
    <t xml:space="preserve">INLET</t>
  </si>
  <si>
    <t xml:space="preserve">DELIVERY</t>
  </si>
  <si>
    <t xml:space="preserve">OF</t>
  </si>
  <si>
    <t xml:space="preserve">SITE </t>
  </si>
  <si>
    <t xml:space="preserve">TEST</t>
  </si>
  <si>
    <t xml:space="preserve">COMMENTS</t>
  </si>
  <si>
    <t xml:space="preserve">ORDERS</t>
  </si>
  <si>
    <t xml:space="preserve">NUMBER</t>
  </si>
  <si>
    <t xml:space="preserve">SERIES</t>
  </si>
  <si>
    <t xml:space="preserve">SERIAL #</t>
  </si>
  <si>
    <t xml:space="preserve">SALES #</t>
  </si>
  <si>
    <t xml:space="preserve">KIT</t>
  </si>
  <si>
    <t xml:space="preserve">MFR</t>
  </si>
  <si>
    <t xml:space="preserve">SPEC</t>
  </si>
  <si>
    <t xml:space="preserve">PROT</t>
  </si>
  <si>
    <t xml:space="preserve">CONFIG</t>
  </si>
  <si>
    <t xml:space="preserve">SIDE</t>
  </si>
  <si>
    <t xml:space="preserve">COOLING</t>
  </si>
  <si>
    <t xml:space="preserve">STYLE</t>
  </si>
  <si>
    <t xml:space="preserve">XFORMER</t>
  </si>
  <si>
    <t xml:space="preserve">CHILLER</t>
  </si>
  <si>
    <t xml:space="preserve">DATE</t>
  </si>
  <si>
    <t xml:space="preserve">ALLOCATION</t>
  </si>
  <si>
    <t xml:space="preserve">TYPE</t>
  </si>
  <si>
    <t xml:space="preserve">ISSUED</t>
  </si>
  <si>
    <t xml:space="preserve">559XXX</t>
  </si>
  <si>
    <t xml:space="preserve">Gas/Water</t>
  </si>
  <si>
    <t xml:space="preserve">85 dbA</t>
  </si>
  <si>
    <t xml:space="preserve">-10F</t>
  </si>
  <si>
    <t xml:space="preserve">RH</t>
  </si>
  <si>
    <t xml:space="preserve">Fin/Fan</t>
  </si>
  <si>
    <t xml:space="preserve">STORAGE</t>
  </si>
  <si>
    <t xml:space="preserve">568XXX</t>
  </si>
  <si>
    <t xml:space="preserve">601134B</t>
  </si>
  <si>
    <t xml:space="preserve">Dual/Water</t>
  </si>
  <si>
    <t xml:space="preserve">Brush</t>
  </si>
  <si>
    <t xml:space="preserve">45H</t>
  </si>
  <si>
    <t xml:space="preserve">Florida</t>
  </si>
  <si>
    <t xml:space="preserve">FULL STRING</t>
  </si>
  <si>
    <t xml:space="preserve">?</t>
  </si>
  <si>
    <t xml:space="preserve">LH</t>
  </si>
  <si>
    <t xml:space="preserve">581XXX</t>
  </si>
  <si>
    <t xml:space="preserve">601134C</t>
  </si>
  <si>
    <t xml:space="preserve">Shell/Tube</t>
  </si>
  <si>
    <t xml:space="preserve">Austin</t>
  </si>
  <si>
    <t xml:space="preserve">STATIC</t>
  </si>
  <si>
    <t xml:space="preserve">562XXX</t>
  </si>
  <si>
    <t xml:space="preserve">601134A</t>
  </si>
  <si>
    <t xml:space="preserve">Las Vegas</t>
  </si>
  <si>
    <t xml:space="preserve">LM 6000 Updated Assignment Schedule</t>
  </si>
  <si>
    <t xml:space="preserve">CUSTOMER</t>
  </si>
  <si>
    <t xml:space="preserve">MERCHANT</t>
  </si>
  <si>
    <t xml:space="preserve">Original</t>
  </si>
  <si>
    <t xml:space="preserve">Scheduled</t>
  </si>
  <si>
    <t xml:space="preserve">Signed </t>
  </si>
  <si>
    <t xml:space="preserve">Est.</t>
  </si>
  <si>
    <t xml:space="preserve">Delivery </t>
  </si>
  <si>
    <t xml:space="preserve">Delivery</t>
  </si>
  <si>
    <t xml:space="preserve">Closed </t>
  </si>
  <si>
    <t xml:space="preserve">T/S or</t>
  </si>
  <si>
    <t xml:space="preserve">Advanced</t>
  </si>
  <si>
    <t xml:space="preserve">Early </t>
  </si>
  <si>
    <t xml:space="preserve">Advanced </t>
  </si>
  <si>
    <t xml:space="preserve">Early</t>
  </si>
  <si>
    <t xml:space="preserve">C.O.D</t>
  </si>
  <si>
    <t xml:space="preserve">Date</t>
  </si>
  <si>
    <t xml:space="preserve">Deal</t>
  </si>
  <si>
    <t xml:space="preserve">L.O.I.</t>
  </si>
  <si>
    <t xml:space="preserve">Discussion</t>
  </si>
  <si>
    <t xml:space="preserve">Discussions</t>
  </si>
  <si>
    <t xml:space="preserve">Development</t>
  </si>
  <si>
    <t xml:space="preserve">Tri-Valley 1 (CA)</t>
  </si>
  <si>
    <t xml:space="preserve">Tri-Valley 2 (CA)</t>
  </si>
  <si>
    <t xml:space="preserve">Project Cactus II *</t>
  </si>
  <si>
    <t xml:space="preserve">NCA 1</t>
  </si>
  <si>
    <t xml:space="preserve">Humboldt (CA)</t>
  </si>
  <si>
    <t xml:space="preserve">Tennergy</t>
  </si>
  <si>
    <t xml:space="preserve">Enner Connect (LV)</t>
  </si>
  <si>
    <t xml:space="preserve">NCA 2</t>
  </si>
  <si>
    <t xml:space="preserve">Project Columbia (OR) *</t>
  </si>
  <si>
    <t xml:space="preserve">San Antonio</t>
  </si>
  <si>
    <t xml:space="preserve">Redding (CA)</t>
  </si>
  <si>
    <t xml:space="preserve">Lousiana</t>
  </si>
  <si>
    <t xml:space="preserve">Missouri</t>
  </si>
  <si>
    <t xml:space="preserve">Chicago</t>
  </si>
  <si>
    <t xml:space="preserve">PSCO</t>
  </si>
  <si>
    <t xml:space="preserve">03/01/2002 *</t>
  </si>
  <si>
    <t xml:space="preserve">*</t>
  </si>
  <si>
    <t xml:space="preserve">These turbines need to be configured for combined-cycle operations.</t>
  </si>
  <si>
    <t xml:space="preserve">        DATES</t>
  </si>
  <si>
    <t xml:space="preserve">   SITING</t>
  </si>
  <si>
    <t xml:space="preserve">Generation Assets Position</t>
  </si>
  <si>
    <t xml:space="preserve">Grand</t>
  </si>
  <si>
    <t xml:space="preserve">On Balance Sheet</t>
  </si>
  <si>
    <t xml:space="preserve">Off Balance Sheet</t>
  </si>
  <si>
    <t xml:space="preserve">Total</t>
  </si>
  <si>
    <t xml:space="preserve">Unallocated Turbines</t>
  </si>
  <si>
    <t xml:space="preserve">Turbine</t>
  </si>
  <si>
    <t xml:space="preserve">Other</t>
  </si>
  <si>
    <t xml:space="preserve">Quant</t>
  </si>
  <si>
    <t xml:space="preserve">MW</t>
  </si>
  <si>
    <t xml:space="preserve">Type</t>
  </si>
  <si>
    <t xml:space="preserve">Cost</t>
  </si>
  <si>
    <t xml:space="preserve">Costs</t>
  </si>
  <si>
    <t xml:space="preserve">IDC</t>
  </si>
  <si>
    <t xml:space="preserve">Steam Turbine</t>
  </si>
  <si>
    <t xml:space="preserve">Steam Turbine ( Korean)</t>
  </si>
  <si>
    <t xml:space="preserve">a</t>
  </si>
  <si>
    <t xml:space="preserve">LM6000s</t>
  </si>
  <si>
    <t xml:space="preserve">na</t>
  </si>
  <si>
    <t xml:space="preserve">GE LM6000</t>
  </si>
  <si>
    <t xml:space="preserve">b</t>
  </si>
  <si>
    <t xml:space="preserve">LV Cogen LM6000</t>
  </si>
  <si>
    <t xml:space="preserve">d</t>
  </si>
  <si>
    <t xml:space="preserve">FL LM6000</t>
  </si>
  <si>
    <t xml:space="preserve">PSCo LM6000</t>
  </si>
  <si>
    <t xml:space="preserve">GE 7FA (Pastoria)</t>
  </si>
  <si>
    <t xml:space="preserve">ABB 11N1(Canada)</t>
  </si>
  <si>
    <t xml:space="preserve">TOTAL</t>
  </si>
  <si>
    <t xml:space="preserve">Turbine Transfers Out</t>
  </si>
  <si>
    <t xml:space="preserve">Transfer</t>
  </si>
  <si>
    <t xml:space="preserve">Holland</t>
  </si>
  <si>
    <t xml:space="preserve">LIPA GEC Fr 6B</t>
  </si>
  <si>
    <t xml:space="preserve">Now</t>
  </si>
  <si>
    <t xml:space="preserve">c</t>
  </si>
  <si>
    <t xml:space="preserve">1999 Peaking Plants</t>
  </si>
  <si>
    <t xml:space="preserve">In Service</t>
  </si>
  <si>
    <t xml:space="preserve">Plant</t>
  </si>
  <si>
    <t xml:space="preserve">Capital </t>
  </si>
  <si>
    <t xml:space="preserve">Net Book</t>
  </si>
  <si>
    <t xml:space="preserve">Improvement</t>
  </si>
  <si>
    <t xml:space="preserve">Depreciation</t>
  </si>
  <si>
    <t xml:space="preserve">Value</t>
  </si>
  <si>
    <t xml:space="preserve">Brownsville, TN</t>
  </si>
  <si>
    <t xml:space="preserve">Caledonia, MS</t>
  </si>
  <si>
    <t xml:space="preserve">New Albany, MS</t>
  </si>
  <si>
    <t xml:space="preserve">2000 Peaking Plants </t>
  </si>
  <si>
    <t xml:space="preserve">Wilton, IL</t>
  </si>
  <si>
    <t xml:space="preserve">Gleason,TN </t>
  </si>
  <si>
    <t xml:space="preserve">Wheatland, IN</t>
  </si>
  <si>
    <t xml:space="preserve">e</t>
  </si>
  <si>
    <t xml:space="preserve">GRAND TOTAL</t>
  </si>
  <si>
    <t xml:space="preserve">mw</t>
  </si>
  <si>
    <t xml:space="preserve">Steam turbine written down in Q2</t>
  </si>
  <si>
    <t xml:space="preserve">IDC incurred prior to receiving refund from GE on the $16,740,000 deposit -- To be refunded</t>
  </si>
  <si>
    <t xml:space="preserve">$6 Million impairment in Q2</t>
  </si>
  <si>
    <t xml:space="preserve">Includes Power Boosters &amp; IDC</t>
  </si>
  <si>
    <t xml:space="preserve">Includes Acceleration Trend on Gleason and Wheatland and removes EECC Base Fee</t>
  </si>
  <si>
    <t xml:space="preserve">Other Turbine Information</t>
  </si>
  <si>
    <t xml:space="preserve">Vitro</t>
  </si>
  <si>
    <t xml:space="preserve"> GE 7FA (orig Project Orange Turbine)</t>
  </si>
  <si>
    <t xml:space="preserve">Linden 6</t>
  </si>
  <si>
    <t xml:space="preserve">Not ENA obligation</t>
  </si>
  <si>
    <t xml:space="preserve">Elwood/Peoples</t>
  </si>
  <si>
    <t xml:space="preserve">Coyote Springs 2</t>
  </si>
  <si>
    <t xml:space="preserve"> GE 7FA (orig Naco Turbine)</t>
  </si>
  <si>
    <t xml:space="preserve">Electricities</t>
  </si>
  <si>
    <t xml:space="preserve">WH 501D5A (project scrubbed, turbines were on EECC's Balance sheet)</t>
  </si>
  <si>
    <t xml:space="preserve">Doyle Project</t>
  </si>
  <si>
    <t xml:space="preserve">GE 7EA </t>
  </si>
  <si>
    <t xml:space="preserve">In Construction/Operation</t>
  </si>
  <si>
    <t xml:space="preserve">GE 7B's (Korean Refurb's) </t>
  </si>
  <si>
    <t xml:space="preserve">TECO</t>
  </si>
  <si>
    <t xml:space="preserve">LM 6000</t>
  </si>
  <si>
    <t xml:space="preserve">In construction</t>
  </si>
  <si>
    <t xml:space="preserve">Need to make Balance Sheet Transfer</t>
  </si>
  <si>
    <t xml:space="preserve">LM 6000 GTG</t>
  </si>
  <si>
    <t xml:space="preserve">Refrigeration</t>
  </si>
  <si>
    <t xml:space="preserve">Inlet Air Heating</t>
  </si>
  <si>
    <t xml:space="preserve">MV</t>
  </si>
  <si>
    <t xml:space="preserve">LV</t>
  </si>
  <si>
    <t xml:space="preserve">BOP</t>
  </si>
  <si>
    <t xml:space="preserve">Fuel Oil</t>
  </si>
  <si>
    <t xml:space="preserve">Fuel Gas</t>
  </si>
  <si>
    <t xml:space="preserve">Instrument</t>
  </si>
  <si>
    <t xml:space="preserve">S&amp;S</t>
  </si>
  <si>
    <t xml:space="preserve">Item #</t>
  </si>
  <si>
    <t xml:space="preserve">Location</t>
  </si>
  <si>
    <t xml:space="preserve">System</t>
  </si>
  <si>
    <t xml:space="preserve">SCR</t>
  </si>
  <si>
    <t xml:space="preserve">HV Swgr</t>
  </si>
  <si>
    <t xml:space="preserve">Transformers</t>
  </si>
  <si>
    <t xml:space="preserve">Swgr</t>
  </si>
  <si>
    <t xml:space="preserve">CEMS</t>
  </si>
  <si>
    <t xml:space="preserve">PLC</t>
  </si>
  <si>
    <t xml:space="preserve">Centrifuge</t>
  </si>
  <si>
    <t xml:space="preserve">Storage Tanks</t>
  </si>
  <si>
    <t xml:space="preserve">Compressors</t>
  </si>
  <si>
    <t xml:space="preserve">Air Systems</t>
  </si>
  <si>
    <t xml:space="preserve">Pkgs</t>
  </si>
  <si>
    <t xml:space="preserve">Y, Discount Possible</t>
  </si>
  <si>
    <t xml:space="preserve">NEPCO</t>
  </si>
  <si>
    <t xml:space="preserve">Y</t>
  </si>
  <si>
    <t xml:space="preserve">N </t>
  </si>
  <si>
    <t xml:space="preserve">Payment Schedules</t>
  </si>
  <si>
    <t xml:space="preserve">Dell Site</t>
  </si>
  <si>
    <t xml:space="preserve">Invoice</t>
  </si>
  <si>
    <t xml:space="preserve">Payment</t>
  </si>
  <si>
    <t xml:space="preserve">Monthly</t>
  </si>
  <si>
    <t xml:space="preserve">Cumulative</t>
  </si>
  <si>
    <t xml:space="preserve">Month</t>
  </si>
  <si>
    <t xml:space="preserve">Due Date</t>
  </si>
  <si>
    <t xml:space="preserve">Event</t>
  </si>
  <si>
    <t xml:space="preserve">GT 1</t>
  </si>
  <si>
    <t xml:space="preserve">GT 1 $$$</t>
  </si>
  <si>
    <t xml:space="preserve">GT2</t>
  </si>
  <si>
    <t xml:space="preserve">GT 2 $$$</t>
  </si>
  <si>
    <t xml:space="preserve">Stm 1</t>
  </si>
  <si>
    <t xml:space="preserve">Stm 1 $$$</t>
  </si>
  <si>
    <t xml:space="preserve">$$$</t>
  </si>
  <si>
    <t xml:space="preserve">Signed LOC</t>
  </si>
  <si>
    <t xml:space="preserve">April 22 - 00</t>
  </si>
  <si>
    <t xml:space="preserve">Progress Payment</t>
  </si>
  <si>
    <t xml:space="preserve">May 22 - 00</t>
  </si>
  <si>
    <t xml:space="preserve">June 22 - 00</t>
  </si>
  <si>
    <t xml:space="preserve">July 22 - 00</t>
  </si>
  <si>
    <t xml:space="preserve">Aug  22 - 00</t>
  </si>
  <si>
    <t xml:space="preserve">Sept 22 - 00</t>
  </si>
  <si>
    <t xml:space="preserve">Oct 22 - 00</t>
  </si>
  <si>
    <t xml:space="preserve">Nov 22 - 00</t>
  </si>
  <si>
    <t xml:space="preserve">Dec 22 - 00</t>
  </si>
  <si>
    <t xml:space="preserve">Jan 22 - 01</t>
  </si>
  <si>
    <t xml:space="preserve">Feb 22 - 01</t>
  </si>
  <si>
    <t xml:space="preserve">Mar 22  - 01</t>
  </si>
  <si>
    <t xml:space="preserve">April 22 - 01</t>
  </si>
  <si>
    <t xml:space="preserve">May 22 - 01</t>
  </si>
  <si>
    <t xml:space="preserve">June 22 - 01</t>
  </si>
  <si>
    <t xml:space="preserve">July  22 - 01</t>
  </si>
  <si>
    <t xml:space="preserve">Aug  22 - 01</t>
  </si>
  <si>
    <t xml:space="preserve">Sept  22 - 01</t>
  </si>
  <si>
    <t xml:space="preserve">GT 1 - STM Shipment</t>
  </si>
  <si>
    <t xml:space="preserve">Oct  22 - 01</t>
  </si>
  <si>
    <t xml:space="preserve">GT 2 Shipment</t>
  </si>
  <si>
    <t xml:space="preserve">Nov  22 - 01</t>
  </si>
  <si>
    <t xml:space="preserve">30 Days After Shipment</t>
  </si>
  <si>
    <t xml:space="preserve">Total Sales</t>
  </si>
  <si>
    <t xml:space="preserve">IPS # 91021</t>
  </si>
  <si>
    <t xml:space="preserve">Notes:</t>
  </si>
  <si>
    <t xml:space="preserve">   Payment</t>
  </si>
  <si>
    <t xml:space="preserve">The initial payment is due within 3 days of signed Letter of Credit</t>
  </si>
  <si>
    <t xml:space="preserve">Progress Payments are due on the 22nd of the indicated month and will be billed 30 days in advance.( Except for the February Payments)</t>
  </si>
  <si>
    <t xml:space="preserve">Payments tied to shipment of equipment are due net 15 days after receipt of invoice and certification that equipment has shipped.</t>
  </si>
  <si>
    <t xml:space="preserve">August reflects repayment of deferred amounts from February through July 2000.</t>
  </si>
  <si>
    <t xml:space="preserve"> EECC</t>
  </si>
  <si>
    <t xml:space="preserve">Termination Schedules</t>
  </si>
  <si>
    <t xml:space="preserve">Termination</t>
  </si>
  <si>
    <t xml:space="preserve">Jun 15 -00</t>
  </si>
  <si>
    <t xml:space="preserve">Jun 16 -00</t>
  </si>
  <si>
    <r>
      <rPr>
        <sz val="10"/>
        <rFont val="Arial"/>
        <family val="0"/>
      </rPr>
      <t xml:space="preserve"> </t>
    </r>
    <r>
      <rPr>
        <b val="true"/>
        <sz val="11"/>
        <rFont val="Arial"/>
        <family val="2"/>
      </rPr>
      <t xml:space="preserve">  Termination </t>
    </r>
  </si>
  <si>
    <t xml:space="preserve">The buyer may terminate this agreement at any time upon written notification and payment of</t>
  </si>
  <si>
    <t xml:space="preserve">termination charges in accordance with the schedule set forth above.</t>
  </si>
  <si>
    <t xml:space="preserve">Title to any terminated combustion turbine-generator equipment or accessories remains</t>
  </si>
  <si>
    <t xml:space="preserve">with the Seller.</t>
  </si>
  <si>
    <t xml:space="preserve">The termination charge for any equipment for which title has transferred is 100%.</t>
  </si>
  <si>
    <t xml:space="preserve">Upon Financial Closure EEPC is responsible for 100% of the termination charges. </t>
  </si>
  <si>
    <t xml:space="preserve">Payment Date</t>
  </si>
  <si>
    <t xml:space="preserve">Payments from WestLB to GE</t>
  </si>
  <si>
    <t xml:space="preserve">McAdams Site </t>
  </si>
  <si>
    <t xml:space="preserve">Invoice </t>
  </si>
  <si>
    <t xml:space="preserve">Payment </t>
  </si>
  <si>
    <t xml:space="preserve">Gas 1 Shipment</t>
  </si>
  <si>
    <t xml:space="preserve">Gas 2 / Steam Shipment  </t>
  </si>
  <si>
    <t xml:space="preserve">IPS # 90070</t>
  </si>
  <si>
    <t xml:space="preserve">Progress Payments are due on the 22th of the indicated month and will be billed 30 days in advance.( Except for the February Payments)</t>
  </si>
  <si>
    <t xml:space="preserve">McAdams Site</t>
  </si>
  <si>
    <t xml:space="preserve">Upon Financial Closure  EECC is responsible for 100% of the termination charges. </t>
  </si>
  <si>
    <t xml:space="preserve">IPS No. 90535</t>
  </si>
  <si>
    <t xml:space="preserve">Payment Schedule</t>
  </si>
  <si>
    <t xml:space="preserve">Enron / Arcos de la Frontera</t>
  </si>
  <si>
    <t xml:space="preserve">($000's)</t>
  </si>
  <si>
    <t xml:space="preserve">%</t>
  </si>
  <si>
    <t xml:space="preserve">MOU</t>
  </si>
  <si>
    <t xml:space="preserve">Non-Refundable Down Payment</t>
  </si>
  <si>
    <t xml:space="preserve">Ship GT1, ST1</t>
  </si>
  <si>
    <t xml:space="preserve">Ship GT2, ST2</t>
  </si>
  <si>
    <t xml:space="preserve">Ship GT3, ST3</t>
  </si>
  <si>
    <t xml:space="preserve">Down payment due net 3 days from contract signing / MOU via wire transfer</t>
  </si>
  <si>
    <t xml:space="preserve">Progress payments due on 25th of each month</t>
  </si>
  <si>
    <t xml:space="preserve">Payments tied to shipment due Net 30 days from receipt of invoice</t>
  </si>
  <si>
    <t xml:space="preserve">TDI &amp; Training payments not included in above schedule, and will be</t>
  </si>
  <si>
    <t xml:space="preserve">invoiced separately (terms: 10% down, remainder as performed)</t>
  </si>
  <si>
    <t xml:space="preserve">. The current value of these Services is $10,455,000.00</t>
  </si>
  <si>
    <t xml:space="preserve">Months from Purchase Agreement Execution</t>
  </si>
  <si>
    <t xml:space="preserve">Calendar Month</t>
  </si>
  <si>
    <t xml:space="preserve">7. Event</t>
  </si>
  <si>
    <t xml:space="preserve">8. Milestone</t>
  </si>
  <si>
    <t xml:space="preserve">Monthly % of CGT Price</t>
  </si>
  <si>
    <t xml:space="preserve">Monthly Payment Total for Two (2) % of CTG Price</t>
  </si>
  <si>
    <t xml:space="preserve">Cumulative Payment Total for Two (2) % of CTG Price</t>
  </si>
  <si>
    <t xml:space="preserve">Monthly % of CTG Price</t>
  </si>
  <si>
    <t xml:space="preserve">Motnhs From Date of Execution of Agreement</t>
  </si>
  <si>
    <t xml:space="preserve">Milestone</t>
  </si>
  <si>
    <t xml:space="preserve">CTG#1</t>
  </si>
  <si>
    <t xml:space="preserve">CTG#2</t>
  </si>
  <si>
    <t xml:space="preserve">Date of Execution of the Purchase Agreement</t>
  </si>
  <si>
    <t xml:space="preserve">Monthly Progress Payment</t>
  </si>
  <si>
    <t xml:space="preserve">Purchase Agreement Execution</t>
  </si>
  <si>
    <t xml:space="preserve">Available to Ship CTG #1 EXW</t>
  </si>
  <si>
    <t xml:space="preserve">Final Payment CTG #1</t>
  </si>
  <si>
    <t xml:space="preserve">CTG #1 FCA Port of Export</t>
  </si>
  <si>
    <t xml:space="preserve">Available to Ship CTG #2 EXW</t>
  </si>
  <si>
    <t xml:space="preserve">Final Payment CTG #2</t>
  </si>
  <si>
    <t xml:space="preserve">CTG #2 FCA Port of Export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</si>
</sst>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#,##0.0_);\(#,##0.0\)"/>
    <numFmt numFmtId="166" formatCode="_(* #,##0.00_);_(* \(#,##0.00\);_(* \-??_);_(@_)"/>
    <numFmt numFmtId="167" formatCode="[$-409]#,##0_);[RED]\(#,##0\)"/>
    <numFmt numFmtId="168" formatCode="[$-409]m/d/yyyy"/>
    <numFmt numFmtId="169" formatCode="#,##0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\$#,##0"/>
    <numFmt numFmtId="174" formatCode="\$#,##0.00"/>
    <numFmt numFmtId="175" formatCode="[$-409]mmm\-yy"/>
    <numFmt numFmtId="176" formatCode="0.00%"/>
    <numFmt numFmtId="177" formatCode="0.0000%"/>
    <numFmt numFmtId="178" formatCode="0.0%"/>
    <numFmt numFmtId="179" formatCode="mm/dd/yy"/>
    <numFmt numFmtId="180" formatCode="0.000000%"/>
    <numFmt numFmtId="181" formatCode="0.00000%"/>
    <numFmt numFmtId="182" formatCode="\$#,##0.00000000"/>
    <numFmt numFmtId="183" formatCode="0%"/>
    <numFmt numFmtId="184" formatCode="dd\-mmm\-yyyy"/>
    <numFmt numFmtId="185" formatCode="#,##0.00"/>
    <numFmt numFmtId="186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SWISS"/>
      <family val="0"/>
    </font>
    <font>
      <sz val="10"/>
      <name val="Times New Roman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 val="true"/>
      <sz val="28"/>
      <name val="Arial"/>
      <family val="2"/>
    </font>
    <font>
      <sz val="20"/>
      <name val="Arial"/>
      <family val="2"/>
    </font>
    <font>
      <b val="true"/>
      <sz val="18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22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u val="single"/>
      <sz val="10"/>
      <name val="Arial"/>
      <family val="2"/>
    </font>
    <font>
      <b val="true"/>
      <sz val="10"/>
      <name val="MS Sans Serif"/>
      <family val="2"/>
    </font>
    <font>
      <u val="single"/>
      <sz val="10"/>
      <name val="Arial"/>
      <family val="2"/>
    </font>
    <font>
      <b val="true"/>
      <u val="single"/>
      <sz val="11"/>
      <name val="Arial"/>
      <family val="2"/>
    </font>
    <font>
      <b val="true"/>
      <sz val="11"/>
      <name val="Arial"/>
      <family val="2"/>
    </font>
    <font>
      <b val="true"/>
      <u val="single"/>
      <sz val="10"/>
      <name val="MS Sans Serif"/>
      <family val="2"/>
    </font>
    <font>
      <sz val="11"/>
      <name val="Arial"/>
      <family val="2"/>
    </font>
    <font>
      <sz val="10"/>
      <name val="MS Sans Serif"/>
      <family val="0"/>
    </font>
    <font>
      <u val="single"/>
      <sz val="10"/>
      <name val="MS Sans Serif"/>
      <family val="2"/>
    </font>
    <font>
      <sz val="10"/>
      <color rgb="FFFFFFFF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dotted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1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8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8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9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6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3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9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2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4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5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16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4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4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0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3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3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2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2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3" fontId="3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3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EX_AN" xfId="20"/>
    <cellStyle name="Normal_MAJASSUM" xfId="21"/>
    <cellStyle name="Normal_OBLIGDET" xfId="22"/>
    <cellStyle name="Normal_Turbine payment schedules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2" width="16.56"/>
    <col collapsed="false" customWidth="false" hidden="false" outlineLevel="0" max="3" min="3" style="2" width="9.14"/>
    <col collapsed="false" customWidth="true" hidden="false" outlineLevel="0" max="4" min="4" style="3" width="15.41"/>
    <col collapsed="false" customWidth="true" hidden="false" outlineLevel="0" max="6" min="5" style="2" width="14.99"/>
    <col collapsed="false" customWidth="true" hidden="false" outlineLevel="0" max="7" min="7" style="2" width="12.99"/>
    <col collapsed="false" customWidth="true" hidden="false" outlineLevel="0" max="9" min="8" style="1" width="19.56"/>
    <col collapsed="false" customWidth="true" hidden="false" outlineLevel="0" max="10" min="10" style="1" width="22.28"/>
    <col collapsed="false" customWidth="true" hidden="false" outlineLevel="0" max="11" min="11" style="2" width="15.85"/>
    <col collapsed="false" customWidth="false" hidden="false" outlineLevel="0" max="13" min="12" style="2" width="9.14"/>
    <col collapsed="false" customWidth="true" hidden="false" outlineLevel="0" max="14" min="14" style="2" width="14.99"/>
    <col collapsed="false" customWidth="true" hidden="false" outlineLevel="0" max="15" min="15" style="2" width="11.28"/>
    <col collapsed="false" customWidth="true" hidden="false" outlineLevel="0" max="16" min="16" style="4" width="23.85"/>
    <col collapsed="false" customWidth="true" hidden="false" outlineLevel="0" max="17" min="17" style="4" width="22.99"/>
    <col collapsed="false" customWidth="false" hidden="false" outlineLevel="0" max="158" min="18" style="5" width="9.14"/>
    <col collapsed="false" customWidth="false" hidden="false" outlineLevel="0" max="257" min="159" style="1" width="9.14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10"/>
      <c r="C2" s="10"/>
      <c r="D2" s="11"/>
      <c r="E2" s="10"/>
      <c r="F2" s="10"/>
      <c r="G2" s="10"/>
      <c r="H2" s="12"/>
      <c r="I2" s="12"/>
      <c r="J2" s="12"/>
      <c r="K2" s="10"/>
      <c r="L2" s="10"/>
      <c r="M2" s="10"/>
      <c r="N2" s="10"/>
      <c r="O2" s="10"/>
      <c r="P2" s="10"/>
      <c r="Q2" s="13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39" hidden="false" customHeight="false" outlineLevel="0" collapsed="false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6" t="s">
        <v>10</v>
      </c>
      <c r="K3" s="15" t="s">
        <v>11</v>
      </c>
      <c r="L3" s="16" t="s">
        <v>12</v>
      </c>
      <c r="M3" s="15" t="s">
        <v>13</v>
      </c>
      <c r="N3" s="15" t="s">
        <v>14</v>
      </c>
      <c r="O3" s="15" t="s">
        <v>15</v>
      </c>
      <c r="P3" s="17" t="s">
        <v>16</v>
      </c>
      <c r="Q3" s="15" t="s">
        <v>17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06.5" hidden="false" customHeight="true" outlineLevel="0" collapsed="false">
      <c r="A4" s="20" t="s">
        <v>18</v>
      </c>
      <c r="B4" s="21" t="s">
        <v>19</v>
      </c>
      <c r="C4" s="21" t="n">
        <v>2</v>
      </c>
      <c r="D4" s="21" t="s">
        <v>20</v>
      </c>
      <c r="E4" s="21" t="s">
        <v>21</v>
      </c>
      <c r="F4" s="21" t="s">
        <v>22</v>
      </c>
      <c r="G4" s="22" t="s">
        <v>23</v>
      </c>
      <c r="H4" s="23" t="s">
        <v>24</v>
      </c>
      <c r="I4" s="21" t="n">
        <v>28</v>
      </c>
      <c r="J4" s="23" t="s">
        <v>25</v>
      </c>
      <c r="K4" s="21" t="s">
        <v>26</v>
      </c>
      <c r="L4" s="21" t="n">
        <v>60</v>
      </c>
      <c r="M4" s="21" t="n">
        <v>93</v>
      </c>
      <c r="N4" s="24" t="n">
        <v>10400</v>
      </c>
      <c r="O4" s="21" t="s">
        <v>27</v>
      </c>
      <c r="P4" s="25"/>
      <c r="Q4" s="2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7.25" hidden="false" customHeight="true" outlineLevel="0" collapsed="false">
      <c r="A5" s="20" t="s">
        <v>18</v>
      </c>
      <c r="B5" s="21" t="s">
        <v>19</v>
      </c>
      <c r="C5" s="21" t="n">
        <v>4</v>
      </c>
      <c r="D5" s="21" t="s">
        <v>20</v>
      </c>
      <c r="E5" s="21" t="s">
        <v>21</v>
      </c>
      <c r="F5" s="21" t="s">
        <v>22</v>
      </c>
      <c r="G5" s="22" t="s">
        <v>28</v>
      </c>
      <c r="H5" s="23"/>
      <c r="I5" s="21" t="n">
        <v>56</v>
      </c>
      <c r="J5" s="28" t="s">
        <v>29</v>
      </c>
      <c r="K5" s="21" t="s">
        <v>30</v>
      </c>
      <c r="L5" s="21" t="n">
        <v>60</v>
      </c>
      <c r="M5" s="21" t="n">
        <v>186</v>
      </c>
      <c r="N5" s="24" t="n">
        <v>10400</v>
      </c>
      <c r="O5" s="21" t="s">
        <v>27</v>
      </c>
      <c r="P5" s="25" t="s">
        <v>31</v>
      </c>
      <c r="Q5" s="23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7.25" hidden="false" customHeight="true" outlineLevel="0" collapsed="false">
      <c r="A6" s="20" t="s">
        <v>18</v>
      </c>
      <c r="B6" s="21" t="s">
        <v>19</v>
      </c>
      <c r="C6" s="21" t="n">
        <v>4</v>
      </c>
      <c r="D6" s="21" t="s">
        <v>20</v>
      </c>
      <c r="E6" s="21" t="s">
        <v>21</v>
      </c>
      <c r="F6" s="21" t="s">
        <v>22</v>
      </c>
      <c r="G6" s="22" t="s">
        <v>28</v>
      </c>
      <c r="H6" s="23"/>
      <c r="I6" s="21" t="n">
        <v>56</v>
      </c>
      <c r="J6" s="28" t="s">
        <v>32</v>
      </c>
      <c r="K6" s="21" t="s">
        <v>33</v>
      </c>
      <c r="L6" s="21" t="n">
        <v>60</v>
      </c>
      <c r="M6" s="21" t="n">
        <v>186</v>
      </c>
      <c r="N6" s="24" t="n">
        <v>10400</v>
      </c>
      <c r="O6" s="21" t="s">
        <v>27</v>
      </c>
      <c r="P6" s="25"/>
      <c r="Q6" s="23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7.25" hidden="false" customHeight="true" outlineLevel="0" collapsed="false">
      <c r="A7" s="20" t="s">
        <v>18</v>
      </c>
      <c r="B7" s="21" t="s">
        <v>19</v>
      </c>
      <c r="C7" s="21" t="n">
        <v>4</v>
      </c>
      <c r="D7" s="21" t="s">
        <v>20</v>
      </c>
      <c r="E7" s="21" t="s">
        <v>21</v>
      </c>
      <c r="F7" s="21" t="s">
        <v>22</v>
      </c>
      <c r="G7" s="22" t="s">
        <v>28</v>
      </c>
      <c r="H7" s="23"/>
      <c r="I7" s="21" t="n">
        <v>56</v>
      </c>
      <c r="J7" s="28" t="s">
        <v>34</v>
      </c>
      <c r="K7" s="21" t="s">
        <v>35</v>
      </c>
      <c r="L7" s="21" t="n">
        <v>60</v>
      </c>
      <c r="M7" s="21" t="n">
        <v>186</v>
      </c>
      <c r="N7" s="24" t="n">
        <v>10400</v>
      </c>
      <c r="O7" s="21" t="s">
        <v>27</v>
      </c>
      <c r="P7" s="25"/>
      <c r="Q7" s="23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7.25" hidden="false" customHeight="true" outlineLevel="0" collapsed="false">
      <c r="A8" s="20" t="s">
        <v>18</v>
      </c>
      <c r="B8" s="21" t="s">
        <v>19</v>
      </c>
      <c r="C8" s="21" t="n">
        <v>4</v>
      </c>
      <c r="D8" s="21" t="s">
        <v>20</v>
      </c>
      <c r="E8" s="21" t="s">
        <v>21</v>
      </c>
      <c r="F8" s="21" t="s">
        <v>22</v>
      </c>
      <c r="G8" s="22" t="s">
        <v>28</v>
      </c>
      <c r="H8" s="23"/>
      <c r="I8" s="21" t="n">
        <v>56</v>
      </c>
      <c r="J8" s="28" t="s">
        <v>36</v>
      </c>
      <c r="K8" s="21"/>
      <c r="L8" s="21" t="n">
        <v>60</v>
      </c>
      <c r="M8" s="21" t="n">
        <v>186</v>
      </c>
      <c r="N8" s="24" t="n">
        <v>10400</v>
      </c>
      <c r="O8" s="21" t="s">
        <v>27</v>
      </c>
      <c r="P8" s="25"/>
      <c r="Q8" s="23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7.25" hidden="false" customHeight="true" outlineLevel="0" collapsed="false">
      <c r="A9" s="20" t="s">
        <v>18</v>
      </c>
      <c r="B9" s="21" t="s">
        <v>19</v>
      </c>
      <c r="C9" s="21" t="n">
        <v>6</v>
      </c>
      <c r="D9" s="21" t="s">
        <v>20</v>
      </c>
      <c r="E9" s="21" t="s">
        <v>21</v>
      </c>
      <c r="F9" s="21" t="s">
        <v>22</v>
      </c>
      <c r="G9" s="22" t="s">
        <v>28</v>
      </c>
      <c r="H9" s="23"/>
      <c r="I9" s="21" t="n">
        <v>84</v>
      </c>
      <c r="J9" s="28" t="s">
        <v>37</v>
      </c>
      <c r="K9" s="21" t="s">
        <v>38</v>
      </c>
      <c r="L9" s="21" t="n">
        <v>60</v>
      </c>
      <c r="M9" s="21" t="n">
        <v>279</v>
      </c>
      <c r="N9" s="24" t="n">
        <v>10400</v>
      </c>
      <c r="O9" s="21" t="s">
        <v>27</v>
      </c>
      <c r="P9" s="25"/>
      <c r="Q9" s="23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2.75" hidden="false" customHeight="false" outlineLevel="0" collapsed="false">
      <c r="A10" s="29" t="s">
        <v>18</v>
      </c>
      <c r="B10" s="30" t="s">
        <v>39</v>
      </c>
      <c r="C10" s="30" t="n">
        <v>1</v>
      </c>
      <c r="D10" s="30" t="s">
        <v>20</v>
      </c>
      <c r="E10" s="30" t="s">
        <v>18</v>
      </c>
      <c r="F10" s="30" t="s">
        <v>40</v>
      </c>
      <c r="G10" s="30"/>
      <c r="H10" s="31" t="n">
        <v>36800</v>
      </c>
      <c r="I10" s="30" t="n">
        <v>31</v>
      </c>
      <c r="J10" s="32" t="s">
        <v>41</v>
      </c>
      <c r="K10" s="30" t="s">
        <v>42</v>
      </c>
      <c r="L10" s="30" t="n">
        <v>60</v>
      </c>
      <c r="M10" s="30" t="n">
        <v>250</v>
      </c>
      <c r="N10" s="33" t="n">
        <v>6800</v>
      </c>
      <c r="O10" s="30"/>
      <c r="P10" s="34" t="s">
        <v>43</v>
      </c>
      <c r="Q10" s="35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</row>
    <row r="11" customFormat="false" ht="54" hidden="false" customHeight="true" outlineLevel="0" collapsed="false">
      <c r="A11" s="29" t="s">
        <v>18</v>
      </c>
      <c r="B11" s="36" t="s">
        <v>39</v>
      </c>
      <c r="C11" s="30" t="n">
        <v>1</v>
      </c>
      <c r="D11" s="30" t="s">
        <v>20</v>
      </c>
      <c r="E11" s="30" t="s">
        <v>21</v>
      </c>
      <c r="F11" s="30" t="s">
        <v>22</v>
      </c>
      <c r="G11" s="30" t="s">
        <v>44</v>
      </c>
      <c r="H11" s="31" t="n">
        <v>36800</v>
      </c>
      <c r="I11" s="30" t="n">
        <v>35</v>
      </c>
      <c r="J11" s="37" t="s">
        <v>45</v>
      </c>
      <c r="K11" s="30" t="s">
        <v>46</v>
      </c>
      <c r="L11" s="30" t="n">
        <v>60</v>
      </c>
      <c r="M11" s="30" t="n">
        <v>170</v>
      </c>
      <c r="N11" s="33" t="n">
        <v>10500</v>
      </c>
      <c r="O11" s="30" t="s">
        <v>27</v>
      </c>
      <c r="P11" s="38" t="s">
        <v>47</v>
      </c>
      <c r="Q11" s="35" t="s">
        <v>48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</row>
    <row r="12" customFormat="false" ht="14.25" hidden="false" customHeight="false" outlineLevel="0" collapsed="false">
      <c r="A12" s="29" t="s">
        <v>18</v>
      </c>
      <c r="B12" s="36" t="s">
        <v>49</v>
      </c>
      <c r="C12" s="30" t="n">
        <v>3</v>
      </c>
      <c r="D12" s="30" t="s">
        <v>20</v>
      </c>
      <c r="E12" s="30" t="s">
        <v>21</v>
      </c>
      <c r="F12" s="30" t="s">
        <v>22</v>
      </c>
      <c r="G12" s="30" t="s">
        <v>44</v>
      </c>
      <c r="H12" s="31" t="n">
        <v>37438</v>
      </c>
      <c r="I12" s="30" t="n">
        <v>220</v>
      </c>
      <c r="J12" s="32" t="s">
        <v>50</v>
      </c>
      <c r="K12" s="30" t="s">
        <v>51</v>
      </c>
      <c r="L12" s="30" t="n">
        <v>60</v>
      </c>
      <c r="M12" s="30" t="n">
        <v>750</v>
      </c>
      <c r="N12" s="33" t="n">
        <v>6800</v>
      </c>
      <c r="O12" s="30" t="s">
        <v>27</v>
      </c>
      <c r="P12" s="38"/>
      <c r="Q12" s="35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 customFormat="false" ht="25.5" hidden="false" customHeight="false" outlineLevel="0" collapsed="false">
      <c r="A13" s="29" t="s">
        <v>18</v>
      </c>
      <c r="B13" s="36" t="s">
        <v>52</v>
      </c>
      <c r="C13" s="30" t="n">
        <v>1</v>
      </c>
      <c r="D13" s="30"/>
      <c r="E13" s="30" t="s">
        <v>18</v>
      </c>
      <c r="F13" s="30" t="s">
        <v>40</v>
      </c>
      <c r="G13" s="30"/>
      <c r="H13" s="39" t="s">
        <v>53</v>
      </c>
      <c r="I13" s="30" t="n">
        <v>2.3</v>
      </c>
      <c r="J13" s="32" t="s">
        <v>54</v>
      </c>
      <c r="K13" s="30" t="s">
        <v>55</v>
      </c>
      <c r="L13" s="30" t="n">
        <v>60</v>
      </c>
      <c r="M13" s="30" t="n">
        <v>110</v>
      </c>
      <c r="N13" s="33"/>
      <c r="O13" s="30" t="s">
        <v>56</v>
      </c>
      <c r="P13" s="38" t="s">
        <v>57</v>
      </c>
      <c r="Q13" s="35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 customFormat="false" ht="25.5" hidden="false" customHeight="false" outlineLevel="0" collapsed="false">
      <c r="A14" s="40" t="s">
        <v>18</v>
      </c>
      <c r="B14" s="41" t="s">
        <v>58</v>
      </c>
      <c r="C14" s="41" t="n">
        <v>2</v>
      </c>
      <c r="D14" s="41" t="s">
        <v>20</v>
      </c>
      <c r="E14" s="41" t="s">
        <v>18</v>
      </c>
      <c r="F14" s="41" t="s">
        <v>40</v>
      </c>
      <c r="G14" s="41" t="s">
        <v>44</v>
      </c>
      <c r="H14" s="39" t="s">
        <v>53</v>
      </c>
      <c r="I14" s="41" t="n">
        <v>13</v>
      </c>
      <c r="J14" s="42" t="s">
        <v>59</v>
      </c>
      <c r="K14" s="43" t="s">
        <v>26</v>
      </c>
      <c r="L14" s="41" t="n">
        <v>50</v>
      </c>
      <c r="M14" s="41" t="n">
        <v>70</v>
      </c>
      <c r="N14" s="44" t="n">
        <v>12500</v>
      </c>
      <c r="O14" s="41" t="s">
        <v>56</v>
      </c>
      <c r="P14" s="45"/>
      <c r="Q14" s="4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3.5" hidden="false" customHeight="false" outlineLevel="0" collapsed="false">
      <c r="A15" s="40" t="s">
        <v>18</v>
      </c>
      <c r="B15" s="41" t="s">
        <v>60</v>
      </c>
      <c r="C15" s="41" t="n">
        <v>2</v>
      </c>
      <c r="D15" s="41" t="s">
        <v>61</v>
      </c>
      <c r="E15" s="41" t="s">
        <v>21</v>
      </c>
      <c r="F15" s="41" t="s">
        <v>22</v>
      </c>
      <c r="G15" s="41" t="s">
        <v>44</v>
      </c>
      <c r="H15" s="41" t="s">
        <v>53</v>
      </c>
      <c r="I15" s="41" t="n">
        <v>26</v>
      </c>
      <c r="J15" s="47" t="s">
        <v>62</v>
      </c>
      <c r="K15" s="41" t="s">
        <v>63</v>
      </c>
      <c r="L15" s="41" t="n">
        <v>60</v>
      </c>
      <c r="M15" s="41" t="n">
        <v>166</v>
      </c>
      <c r="N15" s="44"/>
      <c r="O15" s="41" t="s">
        <v>56</v>
      </c>
      <c r="P15" s="48"/>
      <c r="Q15" s="4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7.5" hidden="false" customHeight="true" outlineLevel="0" collapsed="false">
      <c r="A16" s="49"/>
      <c r="B16" s="50"/>
      <c r="C16" s="50"/>
      <c r="D16" s="50"/>
      <c r="E16" s="50"/>
      <c r="F16" s="50"/>
      <c r="G16" s="50"/>
      <c r="H16" s="50"/>
      <c r="I16" s="50"/>
      <c r="J16" s="51"/>
      <c r="K16" s="50"/>
      <c r="L16" s="50"/>
      <c r="M16" s="50"/>
      <c r="N16" s="52"/>
      <c r="O16" s="50"/>
      <c r="P16" s="53"/>
      <c r="Q16" s="54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38.25" hidden="false" customHeight="false" outlineLevel="0" collapsed="false">
      <c r="A17" s="56" t="s">
        <v>64</v>
      </c>
      <c r="B17" s="21" t="s">
        <v>65</v>
      </c>
      <c r="C17" s="21" t="n">
        <v>1</v>
      </c>
      <c r="D17" s="21" t="s">
        <v>66</v>
      </c>
      <c r="E17" s="21" t="s">
        <v>67</v>
      </c>
      <c r="F17" s="21" t="s">
        <v>40</v>
      </c>
      <c r="G17" s="21" t="s">
        <v>44</v>
      </c>
      <c r="H17" s="57" t="n">
        <v>37196</v>
      </c>
      <c r="I17" s="21" t="n">
        <v>24</v>
      </c>
      <c r="J17" s="58" t="s">
        <v>68</v>
      </c>
      <c r="K17" s="22" t="s">
        <v>69</v>
      </c>
      <c r="L17" s="21" t="n">
        <v>60</v>
      </c>
      <c r="M17" s="21" t="n">
        <v>130</v>
      </c>
      <c r="N17" s="59" t="n">
        <v>11500</v>
      </c>
      <c r="O17" s="21" t="s">
        <v>27</v>
      </c>
      <c r="P17" s="25"/>
      <c r="Q17" s="23" t="s">
        <v>70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customFormat="false" ht="25.5" hidden="false" customHeight="false" outlineLevel="0" collapsed="false">
      <c r="A18" s="60" t="s">
        <v>64</v>
      </c>
      <c r="B18" s="30" t="s">
        <v>71</v>
      </c>
      <c r="C18" s="30" t="n">
        <v>2</v>
      </c>
      <c r="D18" s="30" t="s">
        <v>20</v>
      </c>
      <c r="E18" s="21" t="s">
        <v>72</v>
      </c>
      <c r="F18" s="30" t="s">
        <v>22</v>
      </c>
      <c r="G18" s="30" t="s">
        <v>44</v>
      </c>
      <c r="H18" s="36" t="s">
        <v>73</v>
      </c>
      <c r="I18" s="30" t="n">
        <v>95</v>
      </c>
      <c r="J18" s="32" t="s">
        <v>74</v>
      </c>
      <c r="K18" s="30" t="s">
        <v>75</v>
      </c>
      <c r="L18" s="30" t="n">
        <v>60</v>
      </c>
      <c r="M18" s="30" t="n">
        <v>500</v>
      </c>
      <c r="N18" s="33" t="n">
        <v>6800</v>
      </c>
      <c r="O18" s="30" t="s">
        <v>27</v>
      </c>
      <c r="P18" s="34"/>
      <c r="Q18" s="35" t="s">
        <v>76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 customFormat="false" ht="51" hidden="false" customHeight="false" outlineLevel="0" collapsed="false">
      <c r="A19" s="60" t="s">
        <v>64</v>
      </c>
      <c r="B19" s="30" t="s">
        <v>71</v>
      </c>
      <c r="C19" s="30" t="n">
        <v>2</v>
      </c>
      <c r="D19" s="30" t="s">
        <v>20</v>
      </c>
      <c r="E19" s="21" t="s">
        <v>72</v>
      </c>
      <c r="F19" s="30" t="s">
        <v>22</v>
      </c>
      <c r="G19" s="30" t="s">
        <v>44</v>
      </c>
      <c r="H19" s="36" t="s">
        <v>77</v>
      </c>
      <c r="I19" s="30" t="n">
        <v>95</v>
      </c>
      <c r="J19" s="32" t="s">
        <v>74</v>
      </c>
      <c r="K19" s="30" t="s">
        <v>75</v>
      </c>
      <c r="L19" s="30" t="n">
        <v>60</v>
      </c>
      <c r="M19" s="30" t="n">
        <v>500</v>
      </c>
      <c r="N19" s="33" t="n">
        <v>6800</v>
      </c>
      <c r="O19" s="30" t="s">
        <v>27</v>
      </c>
      <c r="P19" s="34"/>
      <c r="Q19" s="35" t="s">
        <v>78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 customFormat="false" ht="12.75" hidden="false" customHeight="false" outlineLevel="0" collapsed="false">
      <c r="A20" s="60" t="s">
        <v>64</v>
      </c>
      <c r="B20" s="30" t="s">
        <v>39</v>
      </c>
      <c r="C20" s="30" t="n">
        <v>1</v>
      </c>
      <c r="D20" s="30" t="s">
        <v>20</v>
      </c>
      <c r="E20" s="30" t="s">
        <v>64</v>
      </c>
      <c r="F20" s="30" t="s">
        <v>40</v>
      </c>
      <c r="G20" s="30" t="s">
        <v>44</v>
      </c>
      <c r="H20" s="61" t="n">
        <v>37135</v>
      </c>
      <c r="I20" s="30" t="n">
        <v>54</v>
      </c>
      <c r="J20" s="37" t="s">
        <v>79</v>
      </c>
      <c r="K20" s="36" t="s">
        <v>80</v>
      </c>
      <c r="L20" s="30" t="n">
        <v>60</v>
      </c>
      <c r="M20" s="30" t="n">
        <v>250</v>
      </c>
      <c r="N20" s="33" t="n">
        <v>6800</v>
      </c>
      <c r="O20" s="30" t="s">
        <v>27</v>
      </c>
      <c r="P20" s="34" t="s">
        <v>81</v>
      </c>
      <c r="Q20" s="35" t="s">
        <v>76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</row>
    <row r="21" customFormat="false" ht="114.75" hidden="false" customHeight="false" outlineLevel="0" collapsed="false">
      <c r="A21" s="60" t="s">
        <v>64</v>
      </c>
      <c r="B21" s="36" t="s">
        <v>82</v>
      </c>
      <c r="C21" s="30" t="n">
        <v>1</v>
      </c>
      <c r="D21" s="36" t="s">
        <v>83</v>
      </c>
      <c r="E21" s="30" t="s">
        <v>64</v>
      </c>
      <c r="F21" s="30" t="s">
        <v>40</v>
      </c>
      <c r="G21" s="30" t="s">
        <v>44</v>
      </c>
      <c r="H21" s="31" t="n">
        <v>37196</v>
      </c>
      <c r="I21" s="30" t="n">
        <v>64</v>
      </c>
      <c r="J21" s="32" t="s">
        <v>84</v>
      </c>
      <c r="K21" s="30" t="s">
        <v>75</v>
      </c>
      <c r="L21" s="30" t="n">
        <v>50</v>
      </c>
      <c r="M21" s="30" t="n">
        <v>155</v>
      </c>
      <c r="N21" s="33" t="n">
        <v>11260</v>
      </c>
      <c r="O21" s="30" t="s">
        <v>27</v>
      </c>
      <c r="P21" s="34"/>
      <c r="Q21" s="35" t="s">
        <v>85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</row>
    <row r="22" customFormat="false" ht="14.25" hidden="false" customHeight="false" outlineLevel="0" collapsed="false">
      <c r="A22" s="62" t="s">
        <v>64</v>
      </c>
      <c r="B22" s="41" t="s">
        <v>86</v>
      </c>
      <c r="C22" s="41" t="n">
        <v>2</v>
      </c>
      <c r="D22" s="41" t="s">
        <v>20</v>
      </c>
      <c r="E22" s="41" t="s">
        <v>87</v>
      </c>
      <c r="F22" s="41" t="s">
        <v>88</v>
      </c>
      <c r="G22" s="41" t="s">
        <v>44</v>
      </c>
      <c r="H22" s="41" t="s">
        <v>89</v>
      </c>
      <c r="I22" s="41" t="n">
        <v>36</v>
      </c>
      <c r="J22" s="47"/>
      <c r="K22" s="41" t="s">
        <v>75</v>
      </c>
      <c r="L22" s="41" t="n">
        <v>60</v>
      </c>
      <c r="M22" s="41" t="n">
        <v>166</v>
      </c>
      <c r="N22" s="44" t="n">
        <v>11900</v>
      </c>
      <c r="O22" s="41" t="s">
        <v>27</v>
      </c>
      <c r="P22" s="48"/>
      <c r="Q22" s="35" t="s">
        <v>76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64.5" hidden="false" customHeight="false" outlineLevel="0" collapsed="false">
      <c r="A23" s="62" t="s">
        <v>64</v>
      </c>
      <c r="B23" s="41" t="s">
        <v>90</v>
      </c>
      <c r="C23" s="41" t="n">
        <v>3</v>
      </c>
      <c r="D23" s="41" t="s">
        <v>20</v>
      </c>
      <c r="E23" s="63" t="s">
        <v>91</v>
      </c>
      <c r="F23" s="63" t="s">
        <v>40</v>
      </c>
      <c r="G23" s="41" t="s">
        <v>44</v>
      </c>
      <c r="H23" s="43" t="s">
        <v>92</v>
      </c>
      <c r="I23" s="41" t="n">
        <v>249</v>
      </c>
      <c r="J23" s="47" t="s">
        <v>93</v>
      </c>
      <c r="K23" s="41" t="s">
        <v>75</v>
      </c>
      <c r="L23" s="41" t="n">
        <v>50</v>
      </c>
      <c r="M23" s="41" t="n">
        <v>1125</v>
      </c>
      <c r="N23" s="44" t="n">
        <v>6800</v>
      </c>
      <c r="O23" s="41" t="s">
        <v>27</v>
      </c>
      <c r="P23" s="45" t="s">
        <v>94</v>
      </c>
      <c r="Q23" s="4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8.25" hidden="false" customHeight="true" outlineLevel="0" collapsed="false">
      <c r="A24" s="49"/>
      <c r="B24" s="64"/>
      <c r="C24" s="64"/>
      <c r="D24" s="64"/>
      <c r="E24" s="64"/>
      <c r="F24" s="64"/>
      <c r="G24" s="64"/>
      <c r="H24" s="64"/>
      <c r="I24" s="64"/>
      <c r="J24" s="65"/>
      <c r="K24" s="64"/>
      <c r="L24" s="64"/>
      <c r="M24" s="64"/>
      <c r="N24" s="52"/>
      <c r="O24" s="64"/>
      <c r="P24" s="66"/>
      <c r="Q24" s="54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</row>
    <row r="25" customFormat="false" ht="12.75" hidden="false" customHeight="false" outlineLevel="0" collapsed="false">
      <c r="A25" s="70" t="s">
        <v>67</v>
      </c>
      <c r="B25" s="30" t="s">
        <v>65</v>
      </c>
      <c r="C25" s="30" t="n">
        <v>1</v>
      </c>
      <c r="D25" s="30" t="s">
        <v>66</v>
      </c>
      <c r="E25" s="30" t="s">
        <v>18</v>
      </c>
      <c r="F25" s="30" t="s">
        <v>40</v>
      </c>
      <c r="G25" s="30" t="s">
        <v>44</v>
      </c>
      <c r="H25" s="31" t="n">
        <v>36799</v>
      </c>
      <c r="I25" s="30" t="n">
        <v>24</v>
      </c>
      <c r="J25" s="32" t="s">
        <v>95</v>
      </c>
      <c r="K25" s="30" t="s">
        <v>96</v>
      </c>
      <c r="L25" s="30" t="n">
        <v>60</v>
      </c>
      <c r="M25" s="30" t="n">
        <v>130</v>
      </c>
      <c r="N25" s="33" t="n">
        <v>11500</v>
      </c>
      <c r="O25" s="30" t="s">
        <v>27</v>
      </c>
      <c r="P25" s="34"/>
      <c r="Q25" s="38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</row>
    <row r="26" customFormat="false" ht="26.25" hidden="false" customHeight="false" outlineLevel="0" collapsed="false">
      <c r="A26" s="71" t="s">
        <v>67</v>
      </c>
      <c r="B26" s="21" t="s">
        <v>97</v>
      </c>
      <c r="C26" s="21" t="n">
        <v>9</v>
      </c>
      <c r="D26" s="21" t="s">
        <v>20</v>
      </c>
      <c r="E26" s="22" t="s">
        <v>98</v>
      </c>
      <c r="F26" s="21" t="s">
        <v>40</v>
      </c>
      <c r="G26" s="21" t="s">
        <v>44</v>
      </c>
      <c r="H26" s="21" t="s">
        <v>53</v>
      </c>
      <c r="I26" s="21" t="n">
        <v>72</v>
      </c>
      <c r="J26" s="58" t="s">
        <v>99</v>
      </c>
      <c r="K26" s="21" t="s">
        <v>100</v>
      </c>
      <c r="L26" s="21" t="n">
        <v>60</v>
      </c>
      <c r="M26" s="21" t="n">
        <v>270</v>
      </c>
      <c r="N26" s="59" t="s">
        <v>101</v>
      </c>
      <c r="O26" s="21" t="s">
        <v>56</v>
      </c>
      <c r="P26" s="25"/>
      <c r="Q26" s="23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7.5" hidden="false" customHeight="true" outlineLevel="0" collapsed="false">
      <c r="A27" s="49"/>
      <c r="B27" s="50"/>
      <c r="C27" s="50"/>
      <c r="D27" s="50"/>
      <c r="E27" s="72"/>
      <c r="F27" s="50"/>
      <c r="G27" s="50"/>
      <c r="H27" s="50"/>
      <c r="I27" s="50"/>
      <c r="J27" s="51"/>
      <c r="K27" s="50"/>
      <c r="L27" s="50"/>
      <c r="M27" s="50"/>
      <c r="N27" s="52"/>
      <c r="O27" s="50"/>
      <c r="P27" s="53"/>
      <c r="Q27" s="54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14.25" hidden="false" customHeight="false" outlineLevel="0" collapsed="false">
      <c r="A28" s="73" t="s">
        <v>102</v>
      </c>
      <c r="B28" s="21" t="s">
        <v>103</v>
      </c>
      <c r="C28" s="21" t="n">
        <v>2</v>
      </c>
      <c r="D28" s="21" t="s">
        <v>104</v>
      </c>
      <c r="E28" s="21" t="s">
        <v>21</v>
      </c>
      <c r="F28" s="21" t="s">
        <v>105</v>
      </c>
      <c r="G28" s="21" t="s">
        <v>44</v>
      </c>
      <c r="H28" s="21" t="s">
        <v>106</v>
      </c>
      <c r="I28" s="21" t="n">
        <v>70</v>
      </c>
      <c r="J28" s="58" t="s">
        <v>107</v>
      </c>
      <c r="K28" s="21" t="s">
        <v>108</v>
      </c>
      <c r="L28" s="21" t="n">
        <v>60</v>
      </c>
      <c r="M28" s="21" t="n">
        <v>368</v>
      </c>
      <c r="N28" s="59"/>
      <c r="O28" s="21" t="s">
        <v>27</v>
      </c>
      <c r="P28" s="25"/>
      <c r="Q28" s="23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</row>
    <row r="29" customFormat="false" ht="26.25" hidden="false" customHeight="false" outlineLevel="0" collapsed="false">
      <c r="A29" s="74" t="s">
        <v>102</v>
      </c>
      <c r="B29" s="30" t="s">
        <v>109</v>
      </c>
      <c r="C29" s="30" t="n">
        <v>2</v>
      </c>
      <c r="D29" s="30" t="s">
        <v>104</v>
      </c>
      <c r="E29" s="30" t="s">
        <v>21</v>
      </c>
      <c r="F29" s="30" t="s">
        <v>88</v>
      </c>
      <c r="G29" s="30" t="s">
        <v>44</v>
      </c>
      <c r="H29" s="30" t="s">
        <v>110</v>
      </c>
      <c r="I29" s="30" t="n">
        <v>75</v>
      </c>
      <c r="J29" s="37" t="s">
        <v>111</v>
      </c>
      <c r="K29" s="30" t="s">
        <v>108</v>
      </c>
      <c r="L29" s="30" t="n">
        <v>60</v>
      </c>
      <c r="M29" s="30" t="n">
        <v>368</v>
      </c>
      <c r="N29" s="33"/>
      <c r="O29" s="30" t="s">
        <v>27</v>
      </c>
      <c r="P29" s="34"/>
      <c r="Q29" s="35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</row>
    <row r="30" customFormat="false" ht="13.5" hidden="false" customHeight="false" outlineLevel="0" collapsed="false">
      <c r="A30" s="49"/>
      <c r="B30" s="50"/>
      <c r="C30" s="50" t="n">
        <f aca="false">SUM(C4:C29)</f>
        <v>60</v>
      </c>
      <c r="D30" s="50"/>
      <c r="E30" s="50"/>
      <c r="F30" s="50"/>
      <c r="G30" s="50"/>
      <c r="H30" s="50"/>
      <c r="I30" s="50"/>
      <c r="J30" s="51"/>
      <c r="K30" s="50"/>
      <c r="L30" s="50"/>
      <c r="M30" s="50"/>
      <c r="N30" s="52"/>
      <c r="O30" s="50"/>
      <c r="P30" s="53"/>
      <c r="Q30" s="54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3.5" hidden="false" customHeight="false" outlineLevel="0" collapsed="false">
      <c r="A31" s="75" t="s">
        <v>112</v>
      </c>
      <c r="B31" s="76" t="s">
        <v>113</v>
      </c>
      <c r="C31" s="76" t="s">
        <v>113</v>
      </c>
      <c r="D31" s="76" t="s">
        <v>113</v>
      </c>
      <c r="E31" s="76" t="s">
        <v>113</v>
      </c>
      <c r="F31" s="76" t="s">
        <v>113</v>
      </c>
      <c r="G31" s="76" t="s">
        <v>113</v>
      </c>
      <c r="H31" s="76" t="s">
        <v>113</v>
      </c>
      <c r="I31" s="76" t="s">
        <v>113</v>
      </c>
      <c r="J31" s="76" t="s">
        <v>113</v>
      </c>
      <c r="K31" s="76" t="s">
        <v>113</v>
      </c>
      <c r="L31" s="76" t="s">
        <v>113</v>
      </c>
      <c r="M31" s="76" t="s">
        <v>113</v>
      </c>
      <c r="N31" s="77" t="s">
        <v>113</v>
      </c>
      <c r="O31" s="76" t="s">
        <v>113</v>
      </c>
      <c r="P31" s="76" t="s">
        <v>113</v>
      </c>
      <c r="Q31" s="76" t="s">
        <v>113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13.5" hidden="false" customHeight="false" outlineLevel="0" collapsed="false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79"/>
      <c r="O32" s="50"/>
      <c r="P32" s="53"/>
      <c r="Q32" s="54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</row>
    <row r="33" customFormat="false" ht="13.5" hidden="false" customHeight="false" outlineLevel="0" collapsed="false">
      <c r="A33" s="81" t="s">
        <v>114</v>
      </c>
      <c r="B33" s="21" t="s">
        <v>113</v>
      </c>
      <c r="C33" s="21" t="s">
        <v>113</v>
      </c>
      <c r="D33" s="21" t="s">
        <v>113</v>
      </c>
      <c r="E33" s="21" t="s">
        <v>113</v>
      </c>
      <c r="F33" s="21" t="s">
        <v>113</v>
      </c>
      <c r="G33" s="21" t="s">
        <v>113</v>
      </c>
      <c r="H33" s="21" t="s">
        <v>113</v>
      </c>
      <c r="I33" s="21" t="s">
        <v>113</v>
      </c>
      <c r="J33" s="21" t="s">
        <v>113</v>
      </c>
      <c r="K33" s="21" t="s">
        <v>113</v>
      </c>
      <c r="L33" s="21" t="s">
        <v>113</v>
      </c>
      <c r="M33" s="21" t="s">
        <v>113</v>
      </c>
      <c r="N33" s="82" t="s">
        <v>113</v>
      </c>
      <c r="O33" s="21" t="s">
        <v>113</v>
      </c>
      <c r="P33" s="21" t="s">
        <v>113</v>
      </c>
      <c r="Q33" s="21" t="s">
        <v>113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  <c r="IW33" s="55"/>
    </row>
    <row r="34" customFormat="false" ht="12.75" hidden="false" customHeight="false" outlineLevel="0" collapsed="false">
      <c r="A34" s="26"/>
      <c r="B34" s="26"/>
      <c r="C34" s="26"/>
      <c r="D34" s="26"/>
      <c r="E34" s="26"/>
      <c r="F34" s="26"/>
      <c r="G34" s="26"/>
      <c r="H34" s="26"/>
      <c r="I34" s="26"/>
      <c r="J34" s="83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</row>
    <row r="35" customFormat="false" ht="14.25" hidden="false" customHeight="false" outlineLevel="0" collapsed="false">
      <c r="A35" s="84" t="s">
        <v>115</v>
      </c>
      <c r="B35" s="85"/>
      <c r="C35" s="86"/>
      <c r="D35" s="85"/>
      <c r="E35" s="86"/>
      <c r="F35" s="86"/>
      <c r="G35" s="26"/>
      <c r="H35" s="26"/>
      <c r="I35" s="26"/>
      <c r="J35" s="83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</row>
    <row r="36" customFormat="false" ht="14.25" hidden="false" customHeight="false" outlineLevel="0" collapsed="false">
      <c r="A36" s="84" t="s">
        <v>116</v>
      </c>
      <c r="B36" s="85"/>
      <c r="C36" s="86"/>
      <c r="D36" s="85"/>
      <c r="E36" s="86"/>
      <c r="F36" s="86"/>
      <c r="G36" s="26"/>
      <c r="H36" s="26"/>
      <c r="I36" s="26"/>
      <c r="J36" s="83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customFormat="false" ht="14.25" hidden="false" customHeight="false" outlineLevel="0" collapsed="false">
      <c r="A37" s="84" t="s">
        <v>117</v>
      </c>
      <c r="B37" s="85"/>
      <c r="C37" s="86"/>
      <c r="D37" s="85"/>
      <c r="E37" s="86"/>
      <c r="F37" s="86"/>
      <c r="G37" s="26"/>
      <c r="H37" s="26"/>
      <c r="I37" s="26"/>
      <c r="J37" s="8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</row>
    <row r="38" customFormat="false" ht="14.25" hidden="false" customHeight="false" outlineLevel="0" collapsed="false">
      <c r="A38" s="84" t="s">
        <v>118</v>
      </c>
      <c r="B38" s="85"/>
      <c r="C38" s="86"/>
      <c r="D38" s="85"/>
      <c r="E38" s="86"/>
      <c r="F38" s="86"/>
      <c r="G38" s="26"/>
      <c r="H38" s="26"/>
      <c r="I38" s="26"/>
      <c r="J38" s="83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26"/>
      <c r="B39" s="26"/>
      <c r="C39" s="26"/>
      <c r="D39" s="26"/>
      <c r="E39" s="26"/>
      <c r="F39" s="26"/>
      <c r="G39" s="26"/>
      <c r="H39" s="26"/>
      <c r="I39" s="26"/>
      <c r="J39" s="83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</row>
    <row r="40" customFormat="false" ht="12.75" hidden="false" customHeight="false" outlineLevel="0" collapsed="false">
      <c r="A40" s="26"/>
      <c r="B40" s="26"/>
      <c r="C40" s="26"/>
      <c r="D40" s="26"/>
      <c r="E40" s="26"/>
      <c r="F40" s="26"/>
      <c r="G40" s="26"/>
      <c r="H40" s="26"/>
      <c r="I40" s="26"/>
      <c r="J40" s="83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customFormat="false" ht="12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83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</row>
    <row r="42" customFormat="false" ht="12.75" hidden="false" customHeight="false" outlineLevel="0" collapsed="false">
      <c r="A42" s="26"/>
      <c r="B42" s="26"/>
      <c r="C42" s="26"/>
      <c r="D42" s="26"/>
      <c r="E42" s="26"/>
      <c r="F42" s="26"/>
      <c r="G42" s="26"/>
      <c r="H42" s="26"/>
      <c r="I42" s="26"/>
      <c r="J42" s="83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customFormat="false" ht="12.75" hidden="false" customHeight="false" outlineLevel="0" collapsed="false">
      <c r="A43" s="26"/>
      <c r="B43" s="26"/>
      <c r="C43" s="26"/>
      <c r="D43" s="26"/>
      <c r="E43" s="26"/>
      <c r="F43" s="26"/>
      <c r="G43" s="26"/>
      <c r="H43" s="26"/>
      <c r="I43" s="26"/>
      <c r="J43" s="83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customFormat="false" ht="12.75" hidden="false" customHeight="false" outlineLevel="0" collapsed="false">
      <c r="A44" s="26"/>
      <c r="B44" s="26"/>
      <c r="C44" s="26"/>
      <c r="D44" s="26"/>
      <c r="E44" s="26"/>
      <c r="F44" s="26"/>
      <c r="G44" s="26"/>
      <c r="H44" s="26"/>
      <c r="I44" s="26"/>
      <c r="J44" s="83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</row>
    <row r="45" customFormat="false" ht="12.75" hidden="false" customHeight="false" outlineLevel="0" collapsed="false">
      <c r="A45" s="26"/>
      <c r="B45" s="26"/>
      <c r="C45" s="26"/>
      <c r="D45" s="26"/>
      <c r="E45" s="26"/>
      <c r="F45" s="26"/>
      <c r="G45" s="26"/>
      <c r="H45" s="26"/>
      <c r="I45" s="26"/>
      <c r="J45" s="83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</row>
    <row r="46" customFormat="false" ht="12.75" hidden="false" customHeight="false" outlineLevel="0" collapsed="false">
      <c r="A46" s="26"/>
      <c r="B46" s="26"/>
      <c r="C46" s="26"/>
      <c r="D46" s="26"/>
      <c r="E46" s="26"/>
      <c r="F46" s="26"/>
      <c r="G46" s="26"/>
      <c r="H46" s="26"/>
      <c r="I46" s="26"/>
      <c r="J46" s="83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customFormat="false" ht="12.75" hidden="false" customHeight="false" outlineLevel="0" collapsed="false">
      <c r="A47" s="26"/>
      <c r="B47" s="26"/>
      <c r="C47" s="26"/>
      <c r="D47" s="26"/>
      <c r="E47" s="26"/>
      <c r="F47" s="26"/>
      <c r="G47" s="26"/>
      <c r="H47" s="26"/>
      <c r="I47" s="26"/>
      <c r="J47" s="83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</row>
    <row r="48" customFormat="false" ht="12.75" hidden="false" customHeight="false" outlineLevel="0" collapsed="false">
      <c r="A48" s="26"/>
      <c r="B48" s="26"/>
      <c r="C48" s="26"/>
      <c r="D48" s="26"/>
      <c r="E48" s="26"/>
      <c r="F48" s="26"/>
      <c r="G48" s="26"/>
      <c r="H48" s="26"/>
      <c r="I48" s="26"/>
      <c r="J48" s="83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</row>
    <row r="49" customFormat="false" ht="12.75" hidden="false" customHeight="false" outlineLevel="0" collapsed="false">
      <c r="A49" s="26"/>
      <c r="B49" s="26"/>
      <c r="C49" s="26"/>
      <c r="D49" s="26"/>
      <c r="E49" s="26"/>
      <c r="F49" s="26"/>
      <c r="G49" s="26"/>
      <c r="H49" s="26"/>
      <c r="I49" s="26"/>
      <c r="J49" s="83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</row>
    <row r="50" customFormat="false" ht="12.75" hidden="false" customHeight="false" outlineLevel="0" collapsed="false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</row>
    <row r="51" customFormat="false" ht="12.75" hidden="false" customHeight="false" outlineLevel="0" collapsed="false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customFormat="false" ht="12.75" hidden="false" customHeight="false" outlineLevel="0" collapsed="false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customFormat="false" ht="12.75" hidden="false" customHeight="false" outlineLevel="0" collapsed="false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</row>
    <row r="54" customFormat="false" ht="12.75" hidden="false" customHeight="false" outlineLevel="0" collapsed="false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  <row r="55" customFormat="false" ht="12.75" hidden="false" customHeight="false" outlineLevel="0" collapsed="false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</row>
    <row r="56" customFormat="false" ht="12.75" hidden="false" customHeight="false" outlineLevel="0" collapsed="false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</row>
    <row r="63" customFormat="false" ht="12.75" hidden="false" customHeight="false" outlineLevel="0" collapsed="false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</row>
    <row r="64" customFormat="false" ht="12.75" hidden="false" customHeight="false" outlineLevel="0" collapsed="false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</row>
    <row r="65" customFormat="false" ht="12.75" hidden="false" customHeight="false" outlineLevel="0" collapsed="false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</row>
    <row r="66" customFormat="false" ht="12.75" hidden="false" customHeight="false" outlineLevel="0" collapsed="false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</row>
    <row r="67" customFormat="false" ht="12.75" hidden="false" customHeight="false" outlineLevel="0" collapsed="false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</row>
    <row r="68" customFormat="false" ht="12.75" hidden="false" customHeight="false" outlineLevel="0" collapsed="false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customFormat="false" ht="12.75" hidden="false" customHeight="false" outlineLevel="0" collapsed="false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customFormat="false" ht="12.75" hidden="false" customHeight="false" outlineLevel="0" collapsed="false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</row>
    <row r="71" customFormat="false" ht="12.75" hidden="false" customHeight="false" outlineLevel="0" collapsed="false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</row>
    <row r="72" customFormat="false" ht="12.75" hidden="false" customHeight="false" outlineLevel="0" collapsed="false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</row>
    <row r="73" customFormat="false" ht="12.75" hidden="false" customHeight="false" outlineLevel="0" collapsed="false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</row>
    <row r="74" customFormat="false" ht="12.75" hidden="false" customHeight="false" outlineLevel="0" collapsed="false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</row>
    <row r="75" customFormat="false" ht="12.75" hidden="false" customHeight="false" outlineLevel="0" collapsed="false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</row>
    <row r="76" customFormat="false" ht="12.75" hidden="false" customHeight="false" outlineLevel="0" collapsed="false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</row>
    <row r="77" customFormat="false" ht="12.75" hidden="false" customHeight="false" outlineLevel="0" collapsed="false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 customFormat="false" ht="12.75" hidden="false" customHeight="false" outlineLevel="0" collapsed="false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 customFormat="false" ht="12.75" hidden="false" customHeight="false" outlineLevel="0" collapsed="false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 customFormat="false" ht="12.75" hidden="false" customHeight="false" outlineLevel="0" collapsed="false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 customFormat="false" ht="12.75" hidden="false" customHeight="false" outlineLevel="0" collapsed="false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 customFormat="false" ht="12.75" hidden="false" customHeight="false" outlineLevel="0" collapsed="false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 customFormat="false" ht="12.75" hidden="false" customHeight="false" outlineLevel="0" collapsed="false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 customFormat="false" ht="12.75" hidden="false" customHeight="false" outlineLevel="0" collapsed="false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 customFormat="false" ht="12.75" hidden="false" customHeight="false" outlineLevel="0" collapsed="false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 customFormat="false" ht="12.75" hidden="false" customHeight="false" outlineLevel="0" collapsed="false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 customFormat="false" ht="12.75" hidden="false" customHeight="false" outlineLevel="0" collapsed="false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 customFormat="false" ht="12.75" hidden="false" customHeight="false" outlineLevel="0" collapsed="false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</row>
    <row r="89" customFormat="false" ht="12.75" hidden="false" customHeight="false" outlineLevel="0" collapsed="false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</row>
    <row r="90" customFormat="false" ht="12.75" hidden="false" customHeight="false" outlineLevel="0" collapsed="false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</row>
    <row r="91" customFormat="false" ht="12.75" hidden="false" customHeight="false" outlineLevel="0" collapsed="false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</row>
    <row r="92" customFormat="false" ht="12.75" hidden="false" customHeight="false" outlineLevel="0" collapsed="false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</row>
    <row r="93" customFormat="false" ht="12.75" hidden="false" customHeight="false" outlineLevel="0" collapsed="false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</row>
    <row r="94" customFormat="false" ht="12.75" hidden="false" customHeight="false" outlineLevel="0" collapsed="false">
      <c r="A94" s="5"/>
      <c r="B94" s="87"/>
      <c r="C94" s="87"/>
      <c r="D94" s="85"/>
      <c r="E94" s="87"/>
      <c r="F94" s="87"/>
      <c r="G94" s="87"/>
      <c r="H94" s="5"/>
      <c r="I94" s="87"/>
      <c r="J94" s="5"/>
      <c r="K94" s="87"/>
      <c r="L94" s="87"/>
      <c r="M94" s="87"/>
      <c r="N94" s="87"/>
      <c r="O94" s="87"/>
      <c r="P94" s="87"/>
      <c r="Q94" s="87"/>
    </row>
    <row r="95" customFormat="false" ht="12.75" hidden="false" customHeight="false" outlineLevel="0" collapsed="false">
      <c r="A95" s="5"/>
      <c r="B95" s="87"/>
      <c r="C95" s="87"/>
      <c r="D95" s="85"/>
      <c r="E95" s="87"/>
      <c r="F95" s="87"/>
      <c r="G95" s="87"/>
      <c r="H95" s="5"/>
      <c r="I95" s="87"/>
      <c r="J95" s="5"/>
      <c r="K95" s="87"/>
      <c r="L95" s="87"/>
      <c r="M95" s="87"/>
      <c r="N95" s="87"/>
      <c r="O95" s="87"/>
      <c r="P95" s="87"/>
      <c r="Q95" s="87"/>
    </row>
    <row r="96" customFormat="false" ht="12.75" hidden="false" customHeight="false" outlineLevel="0" collapsed="false">
      <c r="A96" s="5"/>
      <c r="B96" s="87"/>
      <c r="C96" s="87"/>
      <c r="D96" s="85"/>
      <c r="E96" s="87"/>
      <c r="F96" s="87"/>
      <c r="G96" s="87"/>
      <c r="H96" s="5"/>
      <c r="I96" s="87"/>
      <c r="J96" s="5"/>
      <c r="K96" s="87"/>
      <c r="L96" s="87"/>
      <c r="M96" s="87"/>
      <c r="N96" s="87"/>
      <c r="O96" s="87"/>
      <c r="P96" s="87"/>
      <c r="Q96" s="87"/>
    </row>
    <row r="97" customFormat="false" ht="12.75" hidden="false" customHeight="false" outlineLevel="0" collapsed="false">
      <c r="A97" s="5"/>
      <c r="B97" s="87"/>
      <c r="C97" s="87"/>
      <c r="D97" s="85"/>
      <c r="E97" s="87"/>
      <c r="F97" s="87"/>
      <c r="G97" s="87"/>
      <c r="H97" s="5"/>
      <c r="I97" s="87"/>
      <c r="J97" s="5"/>
      <c r="K97" s="87"/>
      <c r="L97" s="87"/>
      <c r="M97" s="87"/>
      <c r="N97" s="87"/>
      <c r="O97" s="87"/>
      <c r="P97" s="87"/>
      <c r="Q97" s="87"/>
    </row>
    <row r="98" customFormat="false" ht="12.75" hidden="false" customHeight="false" outlineLevel="0" collapsed="false">
      <c r="A98" s="5"/>
      <c r="B98" s="87"/>
      <c r="C98" s="87"/>
      <c r="D98" s="85"/>
      <c r="E98" s="87"/>
      <c r="F98" s="87"/>
      <c r="G98" s="87"/>
      <c r="H98" s="5"/>
      <c r="I98" s="87"/>
      <c r="J98" s="5"/>
      <c r="K98" s="87"/>
      <c r="L98" s="87"/>
      <c r="M98" s="87"/>
      <c r="N98" s="87"/>
      <c r="O98" s="87"/>
      <c r="P98" s="87"/>
      <c r="Q98" s="87"/>
    </row>
    <row r="99" customFormat="false" ht="12.75" hidden="false" customHeight="false" outlineLevel="0" collapsed="false">
      <c r="A99" s="5"/>
      <c r="B99" s="87"/>
      <c r="C99" s="87"/>
      <c r="D99" s="85"/>
      <c r="E99" s="87"/>
      <c r="F99" s="87"/>
      <c r="G99" s="87"/>
      <c r="H99" s="5"/>
      <c r="I99" s="87"/>
      <c r="J99" s="5"/>
      <c r="K99" s="87"/>
      <c r="L99" s="87"/>
      <c r="M99" s="87"/>
      <c r="N99" s="87"/>
      <c r="O99" s="87"/>
      <c r="P99" s="87"/>
      <c r="Q99" s="87"/>
    </row>
    <row r="100" customFormat="false" ht="12.75" hidden="false" customHeight="false" outlineLevel="0" collapsed="false">
      <c r="A100" s="5"/>
      <c r="B100" s="87"/>
      <c r="C100" s="87"/>
      <c r="D100" s="85"/>
      <c r="E100" s="87"/>
      <c r="F100" s="87"/>
      <c r="G100" s="87"/>
      <c r="H100" s="5"/>
      <c r="I100" s="87"/>
      <c r="J100" s="5"/>
      <c r="K100" s="87"/>
      <c r="L100" s="87"/>
      <c r="M100" s="87"/>
      <c r="N100" s="87"/>
      <c r="O100" s="87"/>
      <c r="P100" s="87"/>
      <c r="Q100" s="87"/>
    </row>
    <row r="101" customFormat="false" ht="12.75" hidden="false" customHeight="false" outlineLevel="0" collapsed="false">
      <c r="A101" s="5"/>
      <c r="B101" s="87"/>
      <c r="C101" s="87"/>
      <c r="D101" s="85"/>
      <c r="E101" s="87"/>
      <c r="F101" s="87"/>
      <c r="G101" s="87"/>
      <c r="H101" s="5"/>
      <c r="I101" s="87"/>
      <c r="J101" s="5"/>
      <c r="K101" s="87"/>
      <c r="L101" s="87"/>
      <c r="M101" s="87"/>
      <c r="N101" s="87"/>
      <c r="O101" s="87"/>
      <c r="P101" s="87"/>
      <c r="Q101" s="87"/>
    </row>
    <row r="102" customFormat="false" ht="12.75" hidden="false" customHeight="false" outlineLevel="0" collapsed="false">
      <c r="A102" s="5"/>
      <c r="B102" s="87"/>
      <c r="C102" s="87"/>
      <c r="D102" s="85"/>
      <c r="E102" s="87"/>
      <c r="F102" s="87"/>
      <c r="G102" s="87"/>
      <c r="H102" s="5"/>
      <c r="I102" s="87"/>
      <c r="J102" s="5"/>
      <c r="K102" s="87"/>
      <c r="L102" s="87"/>
      <c r="M102" s="87"/>
      <c r="N102" s="87"/>
      <c r="O102" s="87"/>
      <c r="P102" s="87"/>
      <c r="Q102" s="87"/>
    </row>
    <row r="103" customFormat="false" ht="12.75" hidden="false" customHeight="false" outlineLevel="0" collapsed="false">
      <c r="A103" s="5"/>
      <c r="B103" s="87"/>
      <c r="C103" s="87"/>
      <c r="D103" s="85"/>
      <c r="E103" s="87"/>
      <c r="F103" s="87"/>
      <c r="G103" s="87"/>
      <c r="H103" s="5"/>
      <c r="I103" s="5"/>
      <c r="J103" s="5"/>
      <c r="K103" s="87"/>
      <c r="L103" s="87"/>
      <c r="M103" s="87"/>
      <c r="N103" s="87"/>
      <c r="O103" s="87"/>
      <c r="P103" s="87"/>
      <c r="Q103" s="87"/>
    </row>
    <row r="104" customFormat="false" ht="12.75" hidden="false" customHeight="false" outlineLevel="0" collapsed="false">
      <c r="A104" s="5"/>
      <c r="B104" s="87"/>
      <c r="C104" s="87"/>
      <c r="D104" s="85"/>
      <c r="E104" s="87"/>
      <c r="F104" s="87"/>
      <c r="G104" s="87"/>
      <c r="H104" s="5"/>
      <c r="I104" s="5"/>
      <c r="J104" s="5"/>
      <c r="K104" s="87"/>
      <c r="L104" s="87"/>
      <c r="M104" s="87"/>
      <c r="N104" s="87"/>
      <c r="O104" s="87"/>
      <c r="P104" s="87"/>
      <c r="Q104" s="87"/>
    </row>
    <row r="105" customFormat="false" ht="12.75" hidden="false" customHeight="false" outlineLevel="0" collapsed="false">
      <c r="A105" s="5"/>
      <c r="B105" s="87"/>
      <c r="C105" s="87"/>
      <c r="D105" s="85"/>
      <c r="E105" s="87"/>
      <c r="F105" s="87"/>
      <c r="G105" s="87"/>
      <c r="H105" s="5"/>
      <c r="I105" s="5"/>
      <c r="J105" s="5"/>
      <c r="K105" s="87"/>
      <c r="L105" s="87"/>
      <c r="M105" s="87"/>
      <c r="N105" s="87"/>
      <c r="O105" s="87"/>
      <c r="P105" s="87"/>
      <c r="Q105" s="87"/>
    </row>
    <row r="106" customFormat="false" ht="12.75" hidden="false" customHeight="false" outlineLevel="0" collapsed="false">
      <c r="A106" s="5"/>
      <c r="B106" s="87"/>
      <c r="C106" s="87"/>
      <c r="D106" s="85"/>
      <c r="E106" s="87"/>
      <c r="F106" s="87"/>
      <c r="G106" s="87"/>
      <c r="H106" s="5"/>
      <c r="I106" s="5"/>
      <c r="J106" s="5"/>
      <c r="K106" s="87"/>
      <c r="L106" s="87"/>
      <c r="M106" s="87"/>
      <c r="N106" s="87"/>
      <c r="O106" s="87"/>
      <c r="P106" s="87"/>
      <c r="Q106" s="87"/>
    </row>
    <row r="107" customFormat="false" ht="12.75" hidden="false" customHeight="false" outlineLevel="0" collapsed="false">
      <c r="A107" s="5"/>
      <c r="B107" s="87"/>
      <c r="C107" s="87"/>
      <c r="D107" s="85"/>
      <c r="E107" s="87"/>
      <c r="F107" s="87"/>
      <c r="G107" s="87"/>
      <c r="H107" s="5"/>
      <c r="I107" s="5"/>
      <c r="J107" s="5"/>
      <c r="K107" s="87"/>
      <c r="L107" s="87"/>
      <c r="M107" s="87"/>
      <c r="N107" s="87"/>
      <c r="O107" s="87"/>
      <c r="P107" s="87"/>
      <c r="Q107" s="87"/>
    </row>
    <row r="108" customFormat="false" ht="12.75" hidden="false" customHeight="false" outlineLevel="0" collapsed="false">
      <c r="A108" s="5"/>
      <c r="B108" s="87"/>
      <c r="C108" s="87"/>
      <c r="D108" s="85"/>
      <c r="E108" s="87"/>
      <c r="F108" s="87"/>
      <c r="G108" s="87"/>
      <c r="H108" s="5"/>
      <c r="I108" s="5"/>
      <c r="J108" s="5"/>
      <c r="K108" s="87"/>
      <c r="L108" s="87"/>
      <c r="M108" s="87"/>
      <c r="N108" s="87"/>
      <c r="O108" s="87"/>
      <c r="P108" s="87"/>
      <c r="Q108" s="87"/>
    </row>
    <row r="109" customFormat="false" ht="12.75" hidden="false" customHeight="false" outlineLevel="0" collapsed="false">
      <c r="A109" s="5"/>
      <c r="B109" s="87"/>
      <c r="C109" s="87"/>
      <c r="D109" s="85"/>
      <c r="E109" s="87"/>
      <c r="F109" s="87"/>
      <c r="G109" s="87"/>
      <c r="H109" s="5"/>
      <c r="I109" s="5"/>
      <c r="J109" s="5"/>
      <c r="K109" s="87"/>
      <c r="L109" s="87"/>
      <c r="M109" s="87"/>
      <c r="N109" s="87"/>
      <c r="O109" s="87"/>
      <c r="P109" s="87"/>
      <c r="Q109" s="87"/>
    </row>
    <row r="110" customFormat="false" ht="12.75" hidden="false" customHeight="false" outlineLevel="0" collapsed="false">
      <c r="A110" s="5"/>
      <c r="B110" s="87"/>
      <c r="C110" s="87"/>
      <c r="D110" s="85"/>
      <c r="E110" s="87"/>
      <c r="F110" s="87"/>
      <c r="G110" s="87"/>
      <c r="H110" s="5"/>
      <c r="I110" s="5"/>
      <c r="J110" s="5"/>
      <c r="K110" s="87"/>
      <c r="L110" s="87"/>
      <c r="M110" s="87"/>
      <c r="N110" s="87"/>
      <c r="O110" s="87"/>
      <c r="P110" s="87"/>
      <c r="Q110" s="87"/>
    </row>
    <row r="111" customFormat="false" ht="12.75" hidden="false" customHeight="false" outlineLevel="0" collapsed="false">
      <c r="A111" s="5"/>
      <c r="B111" s="87"/>
      <c r="C111" s="87"/>
      <c r="D111" s="85"/>
      <c r="E111" s="87"/>
      <c r="F111" s="87"/>
      <c r="G111" s="87"/>
      <c r="H111" s="5"/>
      <c r="I111" s="5"/>
      <c r="J111" s="5"/>
      <c r="K111" s="87"/>
      <c r="L111" s="87"/>
      <c r="M111" s="87"/>
      <c r="N111" s="87"/>
      <c r="O111" s="87"/>
      <c r="P111" s="87"/>
      <c r="Q111" s="87"/>
    </row>
    <row r="112" customFormat="false" ht="12.75" hidden="false" customHeight="false" outlineLevel="0" collapsed="false">
      <c r="A112" s="5"/>
      <c r="B112" s="87"/>
      <c r="C112" s="87"/>
      <c r="D112" s="85"/>
      <c r="E112" s="87"/>
      <c r="F112" s="87"/>
      <c r="G112" s="87"/>
      <c r="H112" s="5"/>
      <c r="I112" s="5"/>
      <c r="J112" s="5"/>
      <c r="K112" s="87"/>
      <c r="L112" s="87"/>
      <c r="M112" s="87"/>
      <c r="N112" s="87"/>
      <c r="O112" s="87"/>
      <c r="P112" s="87"/>
      <c r="Q112" s="87"/>
    </row>
    <row r="113" customFormat="false" ht="12.75" hidden="false" customHeight="false" outlineLevel="0" collapsed="false">
      <c r="A113" s="5"/>
      <c r="B113" s="87"/>
      <c r="C113" s="87"/>
      <c r="D113" s="85"/>
      <c r="E113" s="87"/>
      <c r="F113" s="87"/>
      <c r="G113" s="87"/>
      <c r="H113" s="5"/>
      <c r="I113" s="5"/>
      <c r="J113" s="5"/>
      <c r="K113" s="87"/>
      <c r="L113" s="87"/>
      <c r="M113" s="87"/>
      <c r="N113" s="87"/>
      <c r="O113" s="87"/>
      <c r="P113" s="87"/>
      <c r="Q113" s="87"/>
    </row>
    <row r="114" customFormat="false" ht="12.75" hidden="false" customHeight="false" outlineLevel="0" collapsed="false">
      <c r="A114" s="5"/>
      <c r="B114" s="87"/>
      <c r="C114" s="87"/>
      <c r="D114" s="85"/>
      <c r="E114" s="87"/>
      <c r="F114" s="87"/>
      <c r="G114" s="87"/>
      <c r="H114" s="5"/>
      <c r="I114" s="5"/>
      <c r="J114" s="5"/>
      <c r="K114" s="87"/>
      <c r="L114" s="87"/>
      <c r="M114" s="87"/>
      <c r="N114" s="87"/>
      <c r="O114" s="87"/>
      <c r="P114" s="87"/>
      <c r="Q114" s="87"/>
    </row>
    <row r="115" customFormat="false" ht="12.75" hidden="false" customHeight="false" outlineLevel="0" collapsed="false">
      <c r="A115" s="5"/>
      <c r="B115" s="87"/>
      <c r="C115" s="87"/>
      <c r="D115" s="85"/>
      <c r="E115" s="87"/>
      <c r="F115" s="87"/>
      <c r="G115" s="87"/>
      <c r="H115" s="5"/>
      <c r="I115" s="5"/>
      <c r="J115" s="5"/>
      <c r="K115" s="87"/>
      <c r="L115" s="87"/>
      <c r="M115" s="87"/>
      <c r="N115" s="87"/>
      <c r="O115" s="87"/>
      <c r="P115" s="87"/>
      <c r="Q115" s="87"/>
    </row>
    <row r="116" customFormat="false" ht="12.75" hidden="false" customHeight="false" outlineLevel="0" collapsed="false">
      <c r="A116" s="5"/>
      <c r="B116" s="87"/>
      <c r="C116" s="87"/>
      <c r="D116" s="85"/>
      <c r="E116" s="87"/>
      <c r="F116" s="87"/>
      <c r="G116" s="87"/>
      <c r="H116" s="5"/>
      <c r="I116" s="5"/>
      <c r="J116" s="5"/>
      <c r="K116" s="87"/>
      <c r="L116" s="87"/>
      <c r="M116" s="87"/>
      <c r="N116" s="87"/>
      <c r="O116" s="87"/>
      <c r="P116" s="87"/>
      <c r="Q116" s="87"/>
    </row>
    <row r="117" customFormat="false" ht="12.75" hidden="false" customHeight="false" outlineLevel="0" collapsed="false">
      <c r="A117" s="5"/>
      <c r="B117" s="87"/>
      <c r="C117" s="87"/>
      <c r="D117" s="85"/>
      <c r="E117" s="87"/>
      <c r="F117" s="87"/>
      <c r="G117" s="87"/>
      <c r="H117" s="5"/>
      <c r="I117" s="5"/>
      <c r="J117" s="5"/>
      <c r="K117" s="87"/>
      <c r="L117" s="87"/>
      <c r="M117" s="87"/>
      <c r="N117" s="87"/>
      <c r="O117" s="87"/>
      <c r="P117" s="87"/>
      <c r="Q117" s="87"/>
    </row>
    <row r="118" customFormat="false" ht="12.75" hidden="false" customHeight="false" outlineLevel="0" collapsed="false">
      <c r="A118" s="5"/>
      <c r="B118" s="87"/>
      <c r="C118" s="87"/>
      <c r="D118" s="85"/>
      <c r="E118" s="87"/>
      <c r="F118" s="87"/>
      <c r="G118" s="87"/>
      <c r="H118" s="5"/>
      <c r="I118" s="5"/>
      <c r="J118" s="5"/>
      <c r="K118" s="87"/>
      <c r="L118" s="87"/>
      <c r="M118" s="87"/>
      <c r="N118" s="87"/>
      <c r="O118" s="87"/>
      <c r="P118" s="87"/>
      <c r="Q118" s="87"/>
    </row>
    <row r="119" customFormat="false" ht="12.75" hidden="false" customHeight="false" outlineLevel="0" collapsed="false">
      <c r="A119" s="5"/>
      <c r="B119" s="87"/>
      <c r="C119" s="87"/>
      <c r="D119" s="85"/>
      <c r="E119" s="87"/>
      <c r="F119" s="87"/>
      <c r="G119" s="87"/>
      <c r="H119" s="5"/>
      <c r="I119" s="5"/>
      <c r="J119" s="5"/>
      <c r="K119" s="87"/>
      <c r="L119" s="87"/>
      <c r="M119" s="87"/>
      <c r="N119" s="87"/>
      <c r="O119" s="87"/>
      <c r="P119" s="87"/>
      <c r="Q119" s="87"/>
    </row>
    <row r="120" customFormat="false" ht="12.75" hidden="false" customHeight="false" outlineLevel="0" collapsed="false">
      <c r="A120" s="5"/>
      <c r="B120" s="87"/>
      <c r="C120" s="87"/>
      <c r="D120" s="85"/>
      <c r="E120" s="87"/>
      <c r="F120" s="87"/>
      <c r="G120" s="87"/>
      <c r="H120" s="5"/>
      <c r="I120" s="5"/>
      <c r="J120" s="5"/>
      <c r="K120" s="87"/>
      <c r="L120" s="87"/>
      <c r="M120" s="87"/>
      <c r="N120" s="87"/>
      <c r="O120" s="87"/>
      <c r="P120" s="87"/>
      <c r="Q120" s="87"/>
    </row>
    <row r="121" customFormat="false" ht="12.75" hidden="false" customHeight="false" outlineLevel="0" collapsed="false">
      <c r="A121" s="5"/>
      <c r="B121" s="87"/>
      <c r="C121" s="87"/>
      <c r="D121" s="85"/>
      <c r="E121" s="87"/>
      <c r="F121" s="87"/>
      <c r="G121" s="87"/>
      <c r="H121" s="5"/>
      <c r="I121" s="5"/>
      <c r="J121" s="5"/>
      <c r="K121" s="87"/>
      <c r="L121" s="87"/>
      <c r="M121" s="87"/>
      <c r="N121" s="87"/>
      <c r="O121" s="87"/>
      <c r="P121" s="87"/>
      <c r="Q121" s="87"/>
    </row>
    <row r="122" customFormat="false" ht="12.75" hidden="false" customHeight="false" outlineLevel="0" collapsed="false">
      <c r="A122" s="5"/>
      <c r="B122" s="87"/>
      <c r="C122" s="87"/>
      <c r="D122" s="85"/>
      <c r="E122" s="87"/>
      <c r="F122" s="87"/>
      <c r="G122" s="87"/>
      <c r="H122" s="5"/>
      <c r="I122" s="5"/>
      <c r="J122" s="5"/>
      <c r="K122" s="87"/>
      <c r="L122" s="87"/>
      <c r="M122" s="87"/>
      <c r="N122" s="87"/>
      <c r="O122" s="87"/>
      <c r="P122" s="87"/>
      <c r="Q122" s="87"/>
    </row>
    <row r="123" customFormat="false" ht="12.75" hidden="false" customHeight="false" outlineLevel="0" collapsed="false">
      <c r="A123" s="5"/>
      <c r="B123" s="87"/>
      <c r="C123" s="87"/>
      <c r="D123" s="85"/>
      <c r="E123" s="87"/>
      <c r="F123" s="87"/>
      <c r="G123" s="87"/>
      <c r="H123" s="5"/>
      <c r="I123" s="5"/>
      <c r="J123" s="5"/>
      <c r="K123" s="87"/>
      <c r="L123" s="87"/>
      <c r="M123" s="87"/>
      <c r="N123" s="87"/>
      <c r="O123" s="87"/>
      <c r="P123" s="87"/>
      <c r="Q123" s="87"/>
    </row>
    <row r="124" customFormat="false" ht="12.75" hidden="false" customHeight="false" outlineLevel="0" collapsed="false">
      <c r="A124" s="5"/>
      <c r="B124" s="87"/>
      <c r="C124" s="87"/>
      <c r="D124" s="85"/>
      <c r="E124" s="87"/>
      <c r="F124" s="87"/>
      <c r="G124" s="87"/>
      <c r="H124" s="5"/>
      <c r="I124" s="5"/>
      <c r="J124" s="5"/>
      <c r="K124" s="87"/>
      <c r="L124" s="87"/>
      <c r="M124" s="87"/>
      <c r="N124" s="87"/>
      <c r="O124" s="87"/>
      <c r="P124" s="87"/>
      <c r="Q124" s="87"/>
    </row>
    <row r="125" customFormat="false" ht="12.75" hidden="false" customHeight="false" outlineLevel="0" collapsed="false">
      <c r="A125" s="5"/>
      <c r="B125" s="87"/>
      <c r="C125" s="87"/>
      <c r="D125" s="85"/>
      <c r="E125" s="87"/>
      <c r="F125" s="87"/>
      <c r="G125" s="87"/>
      <c r="H125" s="5"/>
      <c r="I125" s="5"/>
      <c r="J125" s="5"/>
      <c r="K125" s="87"/>
      <c r="L125" s="87"/>
      <c r="M125" s="87"/>
      <c r="N125" s="87"/>
      <c r="O125" s="87"/>
      <c r="P125" s="87"/>
      <c r="Q125" s="87"/>
    </row>
    <row r="126" customFormat="false" ht="12.75" hidden="false" customHeight="false" outlineLevel="0" collapsed="false">
      <c r="A126" s="5"/>
      <c r="B126" s="87"/>
      <c r="C126" s="87"/>
      <c r="D126" s="85"/>
      <c r="E126" s="87"/>
      <c r="F126" s="87"/>
      <c r="G126" s="87"/>
      <c r="H126" s="5"/>
      <c r="I126" s="5"/>
      <c r="J126" s="5"/>
      <c r="K126" s="87"/>
      <c r="L126" s="87"/>
      <c r="M126" s="87"/>
      <c r="N126" s="87"/>
      <c r="O126" s="87"/>
      <c r="P126" s="87"/>
      <c r="Q126" s="87"/>
    </row>
    <row r="127" customFormat="false" ht="12.75" hidden="false" customHeight="false" outlineLevel="0" collapsed="false">
      <c r="A127" s="5"/>
      <c r="B127" s="87"/>
      <c r="C127" s="87"/>
      <c r="D127" s="85"/>
      <c r="E127" s="87"/>
      <c r="F127" s="87"/>
      <c r="G127" s="87"/>
      <c r="H127" s="5"/>
      <c r="I127" s="5"/>
      <c r="J127" s="5"/>
      <c r="K127" s="87"/>
      <c r="L127" s="87"/>
      <c r="M127" s="87"/>
      <c r="N127" s="87"/>
      <c r="O127" s="87"/>
      <c r="P127" s="87"/>
      <c r="Q127" s="87"/>
    </row>
    <row r="128" customFormat="false" ht="12.75" hidden="false" customHeight="false" outlineLevel="0" collapsed="false">
      <c r="A128" s="5"/>
      <c r="B128" s="87"/>
      <c r="C128" s="87"/>
      <c r="D128" s="85"/>
      <c r="E128" s="87"/>
      <c r="F128" s="87"/>
      <c r="G128" s="87"/>
      <c r="H128" s="5"/>
      <c r="I128" s="5"/>
      <c r="J128" s="5"/>
      <c r="K128" s="87"/>
      <c r="L128" s="87"/>
      <c r="M128" s="87"/>
      <c r="N128" s="87"/>
      <c r="O128" s="87"/>
      <c r="P128" s="87"/>
      <c r="Q128" s="87"/>
    </row>
    <row r="129" customFormat="false" ht="12.75" hidden="false" customHeight="false" outlineLevel="0" collapsed="false">
      <c r="A129" s="5"/>
      <c r="B129" s="87"/>
      <c r="C129" s="87"/>
      <c r="D129" s="85"/>
      <c r="E129" s="87"/>
      <c r="F129" s="87"/>
      <c r="G129" s="87"/>
      <c r="H129" s="5"/>
      <c r="I129" s="5"/>
      <c r="J129" s="5"/>
      <c r="K129" s="87"/>
      <c r="L129" s="87"/>
      <c r="M129" s="87"/>
      <c r="N129" s="87"/>
      <c r="O129" s="87"/>
      <c r="P129" s="87"/>
      <c r="Q129" s="87"/>
    </row>
    <row r="130" customFormat="false" ht="12.75" hidden="false" customHeight="false" outlineLevel="0" collapsed="false">
      <c r="A130" s="5"/>
      <c r="B130" s="87"/>
      <c r="C130" s="87"/>
      <c r="D130" s="85"/>
      <c r="E130" s="87"/>
      <c r="F130" s="87"/>
      <c r="G130" s="87"/>
      <c r="H130" s="5"/>
      <c r="I130" s="5"/>
      <c r="J130" s="5"/>
      <c r="K130" s="87"/>
      <c r="L130" s="87"/>
      <c r="M130" s="87"/>
      <c r="N130" s="87"/>
      <c r="O130" s="87"/>
      <c r="P130" s="87"/>
      <c r="Q130" s="87"/>
    </row>
    <row r="131" customFormat="false" ht="12.75" hidden="false" customHeight="false" outlineLevel="0" collapsed="false">
      <c r="A131" s="5"/>
      <c r="B131" s="87"/>
      <c r="C131" s="87"/>
      <c r="D131" s="85"/>
      <c r="E131" s="87"/>
      <c r="F131" s="87"/>
      <c r="G131" s="87"/>
      <c r="H131" s="5"/>
      <c r="I131" s="5"/>
      <c r="J131" s="5"/>
      <c r="K131" s="87"/>
      <c r="L131" s="87"/>
      <c r="M131" s="87"/>
      <c r="N131" s="87"/>
      <c r="O131" s="87"/>
      <c r="P131" s="87"/>
      <c r="Q131" s="87"/>
    </row>
    <row r="132" customFormat="false" ht="12.75" hidden="false" customHeight="false" outlineLevel="0" collapsed="false">
      <c r="A132" s="5"/>
      <c r="B132" s="87"/>
      <c r="C132" s="87"/>
      <c r="D132" s="85"/>
      <c r="E132" s="87"/>
      <c r="F132" s="87"/>
      <c r="G132" s="87"/>
      <c r="H132" s="5"/>
      <c r="I132" s="5"/>
      <c r="J132" s="5"/>
      <c r="K132" s="87"/>
      <c r="L132" s="87"/>
      <c r="M132" s="87"/>
      <c r="N132" s="87"/>
      <c r="O132" s="87"/>
      <c r="P132" s="87"/>
      <c r="Q132" s="87"/>
    </row>
    <row r="133" customFormat="false" ht="12.75" hidden="false" customHeight="false" outlineLevel="0" collapsed="false">
      <c r="A133" s="5"/>
      <c r="B133" s="87"/>
      <c r="C133" s="87"/>
      <c r="D133" s="85"/>
      <c r="E133" s="87"/>
      <c r="F133" s="87"/>
      <c r="G133" s="87"/>
      <c r="H133" s="5"/>
      <c r="I133" s="5"/>
      <c r="J133" s="5"/>
      <c r="K133" s="87"/>
      <c r="L133" s="87"/>
      <c r="M133" s="87"/>
      <c r="N133" s="87"/>
      <c r="O133" s="87"/>
      <c r="P133" s="87"/>
      <c r="Q133" s="87"/>
    </row>
    <row r="134" customFormat="false" ht="12.75" hidden="false" customHeight="false" outlineLevel="0" collapsed="false">
      <c r="A134" s="5"/>
      <c r="B134" s="87"/>
      <c r="C134" s="87"/>
      <c r="D134" s="85"/>
      <c r="E134" s="87"/>
      <c r="F134" s="87"/>
      <c r="G134" s="87"/>
      <c r="H134" s="5"/>
      <c r="I134" s="5"/>
      <c r="J134" s="5"/>
      <c r="K134" s="87"/>
      <c r="L134" s="87"/>
      <c r="M134" s="87"/>
      <c r="N134" s="87"/>
      <c r="O134" s="87"/>
      <c r="P134" s="87"/>
      <c r="Q134" s="87"/>
    </row>
    <row r="135" customFormat="false" ht="12.75" hidden="false" customHeight="false" outlineLevel="0" collapsed="false">
      <c r="A135" s="5"/>
      <c r="B135" s="87"/>
      <c r="C135" s="87"/>
      <c r="D135" s="85"/>
      <c r="E135" s="87"/>
      <c r="F135" s="87"/>
      <c r="G135" s="87"/>
      <c r="H135" s="5"/>
      <c r="I135" s="5"/>
      <c r="J135" s="5"/>
      <c r="K135" s="87"/>
      <c r="L135" s="87"/>
      <c r="M135" s="87"/>
      <c r="N135" s="87"/>
      <c r="O135" s="87"/>
      <c r="P135" s="87"/>
      <c r="Q135" s="87"/>
    </row>
    <row r="136" customFormat="false" ht="12.75" hidden="false" customHeight="false" outlineLevel="0" collapsed="false">
      <c r="A136" s="5"/>
      <c r="B136" s="87"/>
      <c r="C136" s="87"/>
      <c r="D136" s="85"/>
      <c r="E136" s="87"/>
      <c r="F136" s="87"/>
      <c r="G136" s="87"/>
      <c r="H136" s="5"/>
      <c r="I136" s="5"/>
      <c r="J136" s="5"/>
      <c r="K136" s="87"/>
      <c r="L136" s="87"/>
      <c r="M136" s="87"/>
      <c r="N136" s="87"/>
      <c r="O136" s="87"/>
      <c r="P136" s="87"/>
      <c r="Q136" s="87"/>
    </row>
    <row r="137" customFormat="false" ht="12.75" hidden="false" customHeight="false" outlineLevel="0" collapsed="false">
      <c r="A137" s="5"/>
      <c r="B137" s="87"/>
      <c r="C137" s="87"/>
      <c r="D137" s="85"/>
      <c r="E137" s="87"/>
      <c r="F137" s="87"/>
      <c r="G137" s="87"/>
      <c r="H137" s="5"/>
      <c r="I137" s="5"/>
      <c r="J137" s="5"/>
      <c r="K137" s="87"/>
      <c r="L137" s="87"/>
      <c r="M137" s="87"/>
      <c r="N137" s="87"/>
      <c r="O137" s="87"/>
      <c r="P137" s="87"/>
      <c r="Q137" s="87"/>
    </row>
    <row r="138" customFormat="false" ht="12.75" hidden="false" customHeight="false" outlineLevel="0" collapsed="false">
      <c r="A138" s="5"/>
      <c r="B138" s="87"/>
      <c r="C138" s="87"/>
      <c r="D138" s="85"/>
      <c r="E138" s="87"/>
      <c r="F138" s="87"/>
      <c r="G138" s="87"/>
      <c r="H138" s="5"/>
      <c r="I138" s="5"/>
      <c r="J138" s="5"/>
      <c r="K138" s="87"/>
      <c r="L138" s="87"/>
      <c r="M138" s="87"/>
      <c r="N138" s="87"/>
      <c r="O138" s="87"/>
      <c r="P138" s="87"/>
      <c r="Q138" s="87"/>
    </row>
    <row r="139" customFormat="false" ht="12.75" hidden="false" customHeight="false" outlineLevel="0" collapsed="false">
      <c r="A139" s="5"/>
      <c r="B139" s="87"/>
      <c r="C139" s="87"/>
      <c r="D139" s="85"/>
      <c r="E139" s="87"/>
      <c r="F139" s="87"/>
      <c r="G139" s="87"/>
      <c r="H139" s="5"/>
      <c r="I139" s="5"/>
      <c r="J139" s="5"/>
      <c r="K139" s="87"/>
      <c r="L139" s="87"/>
      <c r="M139" s="87"/>
      <c r="N139" s="87"/>
      <c r="O139" s="87"/>
      <c r="P139" s="87"/>
      <c r="Q139" s="87"/>
    </row>
    <row r="140" customFormat="false" ht="12.75" hidden="false" customHeight="false" outlineLevel="0" collapsed="false">
      <c r="A140" s="5"/>
      <c r="B140" s="87"/>
      <c r="C140" s="87"/>
      <c r="D140" s="85"/>
      <c r="E140" s="87"/>
      <c r="F140" s="87"/>
      <c r="G140" s="87"/>
      <c r="H140" s="5"/>
      <c r="I140" s="5"/>
      <c r="J140" s="5"/>
      <c r="K140" s="87"/>
      <c r="L140" s="87"/>
      <c r="M140" s="87"/>
      <c r="N140" s="87"/>
      <c r="O140" s="87"/>
      <c r="P140" s="87"/>
      <c r="Q140" s="87"/>
    </row>
    <row r="141" customFormat="false" ht="12.75" hidden="false" customHeight="false" outlineLevel="0" collapsed="false">
      <c r="A141" s="5"/>
      <c r="B141" s="87"/>
      <c r="C141" s="87"/>
      <c r="D141" s="85"/>
      <c r="E141" s="87"/>
      <c r="F141" s="87"/>
      <c r="G141" s="87"/>
      <c r="H141" s="5"/>
      <c r="I141" s="5"/>
      <c r="J141" s="5"/>
      <c r="K141" s="87"/>
      <c r="L141" s="87"/>
      <c r="M141" s="87"/>
      <c r="N141" s="87"/>
      <c r="O141" s="87"/>
      <c r="P141" s="87"/>
      <c r="Q141" s="87"/>
    </row>
    <row r="142" customFormat="false" ht="12.75" hidden="false" customHeight="false" outlineLevel="0" collapsed="false">
      <c r="A142" s="5"/>
      <c r="B142" s="87"/>
      <c r="C142" s="87"/>
      <c r="D142" s="85"/>
      <c r="E142" s="87"/>
      <c r="F142" s="87"/>
      <c r="G142" s="87"/>
      <c r="H142" s="5"/>
      <c r="I142" s="5"/>
      <c r="J142" s="5"/>
      <c r="K142" s="87"/>
      <c r="L142" s="87"/>
      <c r="M142" s="87"/>
      <c r="N142" s="87"/>
      <c r="O142" s="87"/>
      <c r="P142" s="87"/>
      <c r="Q142" s="87"/>
    </row>
    <row r="143" customFormat="false" ht="12.75" hidden="false" customHeight="false" outlineLevel="0" collapsed="false">
      <c r="A143" s="5"/>
      <c r="B143" s="87"/>
      <c r="C143" s="87"/>
      <c r="D143" s="85"/>
      <c r="E143" s="87"/>
      <c r="F143" s="87"/>
      <c r="G143" s="87"/>
      <c r="H143" s="5"/>
      <c r="I143" s="5"/>
      <c r="J143" s="5"/>
      <c r="K143" s="87"/>
      <c r="L143" s="87"/>
      <c r="M143" s="87"/>
      <c r="N143" s="87"/>
      <c r="O143" s="87"/>
      <c r="P143" s="87"/>
      <c r="Q143" s="87"/>
    </row>
    <row r="144" customFormat="false" ht="12.75" hidden="false" customHeight="false" outlineLevel="0" collapsed="false">
      <c r="A144" s="5"/>
      <c r="B144" s="87"/>
      <c r="C144" s="87"/>
      <c r="D144" s="85"/>
      <c r="E144" s="87"/>
      <c r="F144" s="87"/>
      <c r="G144" s="87"/>
      <c r="H144" s="5"/>
      <c r="I144" s="5"/>
      <c r="J144" s="5"/>
      <c r="K144" s="87"/>
      <c r="L144" s="87"/>
      <c r="M144" s="87"/>
      <c r="N144" s="87"/>
      <c r="O144" s="87"/>
      <c r="P144" s="87"/>
      <c r="Q144" s="87"/>
    </row>
    <row r="145" customFormat="false" ht="12.75" hidden="false" customHeight="false" outlineLevel="0" collapsed="false">
      <c r="A145" s="5"/>
      <c r="B145" s="87"/>
      <c r="C145" s="87"/>
      <c r="D145" s="85"/>
      <c r="E145" s="87"/>
      <c r="F145" s="87"/>
      <c r="G145" s="87"/>
      <c r="H145" s="5"/>
      <c r="I145" s="5"/>
      <c r="J145" s="5"/>
      <c r="K145" s="87"/>
      <c r="L145" s="87"/>
      <c r="M145" s="87"/>
      <c r="N145" s="87"/>
      <c r="O145" s="87"/>
      <c r="P145" s="87"/>
      <c r="Q145" s="87"/>
    </row>
    <row r="146" customFormat="false" ht="12.75" hidden="false" customHeight="false" outlineLevel="0" collapsed="false">
      <c r="A146" s="5"/>
      <c r="B146" s="87"/>
      <c r="C146" s="87"/>
      <c r="D146" s="85"/>
      <c r="E146" s="87"/>
      <c r="F146" s="87"/>
      <c r="G146" s="87"/>
      <c r="H146" s="5"/>
      <c r="I146" s="5"/>
      <c r="J146" s="5"/>
      <c r="K146" s="87"/>
      <c r="L146" s="87"/>
      <c r="M146" s="87"/>
      <c r="N146" s="87"/>
      <c r="O146" s="87"/>
      <c r="P146" s="87"/>
      <c r="Q146" s="87"/>
    </row>
    <row r="147" customFormat="false" ht="12.75" hidden="false" customHeight="false" outlineLevel="0" collapsed="false">
      <c r="A147" s="5"/>
      <c r="B147" s="87"/>
      <c r="C147" s="87"/>
      <c r="D147" s="85"/>
      <c r="E147" s="87"/>
      <c r="F147" s="87"/>
      <c r="G147" s="87"/>
      <c r="H147" s="5"/>
      <c r="I147" s="5"/>
      <c r="J147" s="5"/>
      <c r="K147" s="87"/>
      <c r="L147" s="87"/>
      <c r="M147" s="87"/>
      <c r="N147" s="87"/>
      <c r="O147" s="87"/>
      <c r="P147" s="87"/>
      <c r="Q147" s="87"/>
    </row>
    <row r="148" customFormat="false" ht="12.75" hidden="false" customHeight="false" outlineLevel="0" collapsed="false">
      <c r="A148" s="5"/>
      <c r="B148" s="87"/>
      <c r="C148" s="87"/>
      <c r="D148" s="85"/>
      <c r="E148" s="87"/>
      <c r="F148" s="87"/>
      <c r="G148" s="87"/>
      <c r="H148" s="5"/>
      <c r="I148" s="5"/>
      <c r="J148" s="5"/>
      <c r="K148" s="87"/>
      <c r="L148" s="87"/>
      <c r="M148" s="87"/>
      <c r="N148" s="87"/>
      <c r="O148" s="87"/>
      <c r="P148" s="87"/>
      <c r="Q148" s="87"/>
    </row>
    <row r="149" customFormat="false" ht="12.75" hidden="false" customHeight="false" outlineLevel="0" collapsed="false">
      <c r="A149" s="5"/>
      <c r="B149" s="87"/>
      <c r="C149" s="87"/>
      <c r="D149" s="85"/>
      <c r="E149" s="87"/>
      <c r="F149" s="87"/>
      <c r="G149" s="87"/>
      <c r="H149" s="5"/>
      <c r="I149" s="5"/>
      <c r="J149" s="5"/>
      <c r="K149" s="87"/>
      <c r="L149" s="87"/>
      <c r="M149" s="87"/>
      <c r="N149" s="87"/>
      <c r="O149" s="87"/>
      <c r="P149" s="87"/>
      <c r="Q149" s="87"/>
    </row>
    <row r="150" customFormat="false" ht="12.75" hidden="false" customHeight="false" outlineLevel="0" collapsed="false">
      <c r="A150" s="5"/>
      <c r="B150" s="87"/>
      <c r="C150" s="87"/>
      <c r="D150" s="85"/>
      <c r="E150" s="87"/>
      <c r="F150" s="87"/>
      <c r="G150" s="87"/>
      <c r="H150" s="5"/>
      <c r="I150" s="5"/>
      <c r="J150" s="5"/>
      <c r="K150" s="87"/>
      <c r="L150" s="87"/>
      <c r="M150" s="87"/>
      <c r="N150" s="87"/>
      <c r="O150" s="87"/>
      <c r="P150" s="87"/>
      <c r="Q150" s="87"/>
    </row>
    <row r="151" customFormat="false" ht="12.75" hidden="false" customHeight="false" outlineLevel="0" collapsed="false">
      <c r="A151" s="5"/>
      <c r="B151" s="87"/>
      <c r="C151" s="87"/>
      <c r="D151" s="85"/>
      <c r="E151" s="87"/>
      <c r="F151" s="87"/>
      <c r="G151" s="87"/>
      <c r="H151" s="5"/>
      <c r="I151" s="5"/>
      <c r="J151" s="5"/>
      <c r="K151" s="87"/>
      <c r="L151" s="87"/>
      <c r="M151" s="87"/>
      <c r="N151" s="87"/>
      <c r="O151" s="87"/>
      <c r="P151" s="87"/>
      <c r="Q151" s="87"/>
    </row>
    <row r="152" customFormat="false" ht="12.75" hidden="false" customHeight="false" outlineLevel="0" collapsed="false">
      <c r="A152" s="5"/>
      <c r="B152" s="87"/>
      <c r="C152" s="87"/>
      <c r="D152" s="85"/>
      <c r="E152" s="87"/>
      <c r="F152" s="87"/>
      <c r="G152" s="87"/>
      <c r="H152" s="5"/>
      <c r="I152" s="5"/>
      <c r="J152" s="5"/>
      <c r="K152" s="87"/>
      <c r="L152" s="87"/>
      <c r="M152" s="87"/>
      <c r="N152" s="87"/>
      <c r="O152" s="87"/>
      <c r="P152" s="87"/>
      <c r="Q152" s="87"/>
    </row>
    <row r="153" customFormat="false" ht="12.75" hidden="false" customHeight="false" outlineLevel="0" collapsed="false">
      <c r="A153" s="5"/>
      <c r="B153" s="87"/>
      <c r="C153" s="87"/>
      <c r="D153" s="85"/>
      <c r="E153" s="87"/>
      <c r="F153" s="87"/>
      <c r="G153" s="87"/>
      <c r="H153" s="5"/>
      <c r="I153" s="5"/>
      <c r="J153" s="5"/>
      <c r="K153" s="87"/>
      <c r="L153" s="87"/>
      <c r="M153" s="87"/>
      <c r="N153" s="87"/>
      <c r="O153" s="87"/>
      <c r="P153" s="87"/>
      <c r="Q153" s="87"/>
    </row>
    <row r="154" customFormat="false" ht="12.75" hidden="false" customHeight="false" outlineLevel="0" collapsed="false">
      <c r="A154" s="5"/>
      <c r="B154" s="87"/>
      <c r="C154" s="87"/>
      <c r="D154" s="85"/>
      <c r="E154" s="87"/>
      <c r="F154" s="87"/>
      <c r="G154" s="87"/>
      <c r="H154" s="5"/>
      <c r="I154" s="5"/>
      <c r="J154" s="5"/>
      <c r="K154" s="87"/>
      <c r="L154" s="87"/>
      <c r="M154" s="87"/>
      <c r="N154" s="87"/>
      <c r="O154" s="87"/>
      <c r="P154" s="87"/>
      <c r="Q154" s="87"/>
    </row>
    <row r="155" customFormat="false" ht="12.75" hidden="false" customHeight="false" outlineLevel="0" collapsed="false">
      <c r="A155" s="5"/>
      <c r="B155" s="87"/>
      <c r="C155" s="87"/>
      <c r="D155" s="85"/>
      <c r="E155" s="87"/>
      <c r="F155" s="87"/>
      <c r="G155" s="87"/>
      <c r="H155" s="5"/>
      <c r="I155" s="5"/>
      <c r="J155" s="5"/>
      <c r="K155" s="87"/>
      <c r="L155" s="87"/>
      <c r="M155" s="87"/>
      <c r="N155" s="87"/>
      <c r="O155" s="87"/>
      <c r="P155" s="87"/>
      <c r="Q155" s="87"/>
    </row>
    <row r="156" customFormat="false" ht="12.75" hidden="false" customHeight="false" outlineLevel="0" collapsed="false">
      <c r="A156" s="5"/>
      <c r="B156" s="87"/>
      <c r="C156" s="87"/>
      <c r="D156" s="85"/>
      <c r="E156" s="87"/>
      <c r="F156" s="87"/>
      <c r="G156" s="87"/>
      <c r="H156" s="5"/>
      <c r="I156" s="5"/>
      <c r="J156" s="5"/>
      <c r="K156" s="87"/>
      <c r="L156" s="87"/>
      <c r="M156" s="87"/>
      <c r="N156" s="87"/>
      <c r="O156" s="87"/>
      <c r="P156" s="87"/>
      <c r="Q156" s="87"/>
    </row>
    <row r="157" customFormat="false" ht="12.75" hidden="false" customHeight="false" outlineLevel="0" collapsed="false">
      <c r="A157" s="5"/>
      <c r="B157" s="87"/>
      <c r="C157" s="87"/>
      <c r="D157" s="85"/>
      <c r="E157" s="87"/>
      <c r="F157" s="87"/>
      <c r="G157" s="87"/>
      <c r="H157" s="5"/>
      <c r="I157" s="5"/>
      <c r="J157" s="5"/>
      <c r="K157" s="87"/>
      <c r="L157" s="87"/>
      <c r="M157" s="87"/>
      <c r="N157" s="87"/>
      <c r="O157" s="87"/>
      <c r="P157" s="87"/>
      <c r="Q157" s="87"/>
    </row>
    <row r="158" customFormat="false" ht="12.75" hidden="false" customHeight="false" outlineLevel="0" collapsed="false">
      <c r="A158" s="5"/>
      <c r="B158" s="87"/>
      <c r="C158" s="87"/>
      <c r="D158" s="85"/>
      <c r="E158" s="87"/>
      <c r="F158" s="87"/>
      <c r="G158" s="87"/>
      <c r="H158" s="5"/>
      <c r="I158" s="5"/>
      <c r="J158" s="5"/>
      <c r="K158" s="87"/>
      <c r="L158" s="87"/>
      <c r="M158" s="87"/>
      <c r="N158" s="87"/>
      <c r="O158" s="87"/>
      <c r="P158" s="87"/>
      <c r="Q158" s="87"/>
    </row>
    <row r="159" customFormat="false" ht="12.75" hidden="false" customHeight="false" outlineLevel="0" collapsed="false">
      <c r="A159" s="5"/>
      <c r="B159" s="87"/>
      <c r="C159" s="87"/>
      <c r="D159" s="85"/>
      <c r="E159" s="87"/>
      <c r="F159" s="87"/>
      <c r="G159" s="87"/>
      <c r="H159" s="5"/>
      <c r="I159" s="5"/>
      <c r="J159" s="5"/>
      <c r="K159" s="87"/>
      <c r="L159" s="87"/>
      <c r="M159" s="87"/>
      <c r="N159" s="87"/>
      <c r="O159" s="87"/>
      <c r="P159" s="87"/>
      <c r="Q159" s="87"/>
    </row>
    <row r="160" customFormat="false" ht="12.75" hidden="false" customHeight="false" outlineLevel="0" collapsed="false">
      <c r="A160" s="5"/>
      <c r="B160" s="87"/>
      <c r="C160" s="87"/>
      <c r="D160" s="85"/>
      <c r="E160" s="87"/>
      <c r="F160" s="87"/>
      <c r="G160" s="87"/>
      <c r="H160" s="5"/>
      <c r="I160" s="5"/>
      <c r="J160" s="5"/>
      <c r="K160" s="87"/>
      <c r="L160" s="87"/>
      <c r="M160" s="87"/>
      <c r="N160" s="87"/>
      <c r="O160" s="87"/>
      <c r="P160" s="87"/>
      <c r="Q160" s="87"/>
    </row>
    <row r="161" customFormat="false" ht="12.75" hidden="false" customHeight="false" outlineLevel="0" collapsed="false">
      <c r="A161" s="5"/>
      <c r="B161" s="87"/>
      <c r="C161" s="87"/>
      <c r="D161" s="85"/>
      <c r="E161" s="87"/>
      <c r="F161" s="87"/>
      <c r="G161" s="87"/>
      <c r="H161" s="5"/>
      <c r="I161" s="5"/>
      <c r="J161" s="5"/>
      <c r="K161" s="87"/>
      <c r="L161" s="87"/>
      <c r="M161" s="87"/>
      <c r="N161" s="87"/>
      <c r="O161" s="87"/>
      <c r="P161" s="87"/>
      <c r="Q161" s="87"/>
    </row>
    <row r="162" customFormat="false" ht="12.75" hidden="false" customHeight="false" outlineLevel="0" collapsed="false">
      <c r="A162" s="5"/>
      <c r="B162" s="87"/>
      <c r="C162" s="87"/>
      <c r="D162" s="85"/>
      <c r="E162" s="87"/>
      <c r="F162" s="87"/>
      <c r="G162" s="87"/>
      <c r="H162" s="5"/>
      <c r="I162" s="5"/>
      <c r="J162" s="5"/>
      <c r="K162" s="87"/>
      <c r="L162" s="87"/>
      <c r="M162" s="87"/>
      <c r="N162" s="87"/>
      <c r="O162" s="87"/>
      <c r="P162" s="87"/>
      <c r="Q162" s="87"/>
    </row>
    <row r="163" customFormat="false" ht="12.75" hidden="false" customHeight="false" outlineLevel="0" collapsed="false">
      <c r="A163" s="5"/>
      <c r="B163" s="87"/>
      <c r="C163" s="87"/>
      <c r="D163" s="85"/>
      <c r="E163" s="87"/>
      <c r="F163" s="87"/>
      <c r="G163" s="87"/>
      <c r="H163" s="5"/>
      <c r="I163" s="5"/>
      <c r="J163" s="5"/>
      <c r="K163" s="87"/>
      <c r="L163" s="87"/>
      <c r="M163" s="87"/>
      <c r="N163" s="87"/>
      <c r="O163" s="87"/>
      <c r="P163" s="87"/>
      <c r="Q163" s="87"/>
    </row>
    <row r="164" customFormat="false" ht="12.75" hidden="false" customHeight="false" outlineLevel="0" collapsed="false">
      <c r="A164" s="5"/>
      <c r="B164" s="87"/>
      <c r="C164" s="87"/>
      <c r="D164" s="85"/>
      <c r="E164" s="87"/>
      <c r="F164" s="87"/>
      <c r="G164" s="87"/>
      <c r="H164" s="5"/>
      <c r="I164" s="5"/>
      <c r="J164" s="5"/>
      <c r="K164" s="87"/>
      <c r="L164" s="87"/>
      <c r="M164" s="87"/>
      <c r="N164" s="87"/>
      <c r="O164" s="87"/>
      <c r="P164" s="87"/>
      <c r="Q164" s="87"/>
    </row>
    <row r="165" customFormat="false" ht="12.75" hidden="false" customHeight="false" outlineLevel="0" collapsed="false">
      <c r="A165" s="5"/>
      <c r="B165" s="87"/>
      <c r="C165" s="87"/>
      <c r="D165" s="85"/>
      <c r="E165" s="87"/>
      <c r="F165" s="87"/>
      <c r="G165" s="87"/>
      <c r="H165" s="5"/>
      <c r="I165" s="5"/>
      <c r="J165" s="5"/>
      <c r="K165" s="87"/>
      <c r="L165" s="87"/>
      <c r="M165" s="87"/>
      <c r="N165" s="87"/>
      <c r="O165" s="87"/>
      <c r="P165" s="87"/>
      <c r="Q165" s="87"/>
    </row>
    <row r="166" customFormat="false" ht="12.75" hidden="false" customHeight="false" outlineLevel="0" collapsed="false">
      <c r="A166" s="5"/>
      <c r="B166" s="87"/>
      <c r="C166" s="87"/>
      <c r="D166" s="85"/>
      <c r="E166" s="87"/>
      <c r="F166" s="87"/>
      <c r="G166" s="87"/>
      <c r="H166" s="5"/>
      <c r="I166" s="5"/>
      <c r="J166" s="5"/>
      <c r="K166" s="87"/>
      <c r="L166" s="87"/>
      <c r="M166" s="87"/>
      <c r="N166" s="87"/>
      <c r="O166" s="87"/>
      <c r="P166" s="87"/>
      <c r="Q166" s="87"/>
    </row>
    <row r="167" customFormat="false" ht="12.75" hidden="false" customHeight="false" outlineLevel="0" collapsed="false">
      <c r="A167" s="5"/>
      <c r="B167" s="87"/>
      <c r="C167" s="87"/>
      <c r="D167" s="85"/>
      <c r="E167" s="87"/>
      <c r="F167" s="87"/>
      <c r="G167" s="87"/>
      <c r="H167" s="5"/>
      <c r="I167" s="5"/>
      <c r="J167" s="5"/>
      <c r="K167" s="87"/>
      <c r="L167" s="87"/>
      <c r="M167" s="87"/>
      <c r="N167" s="87"/>
      <c r="O167" s="87"/>
      <c r="P167" s="87"/>
      <c r="Q167" s="87"/>
    </row>
    <row r="168" customFormat="false" ht="12.75" hidden="false" customHeight="false" outlineLevel="0" collapsed="false">
      <c r="A168" s="5"/>
      <c r="B168" s="87"/>
      <c r="C168" s="87"/>
      <c r="D168" s="85"/>
      <c r="E168" s="87"/>
      <c r="F168" s="87"/>
      <c r="G168" s="87"/>
      <c r="H168" s="5"/>
      <c r="I168" s="5"/>
      <c r="J168" s="5"/>
      <c r="K168" s="87"/>
      <c r="L168" s="87"/>
      <c r="M168" s="87"/>
      <c r="N168" s="87"/>
      <c r="O168" s="87"/>
      <c r="P168" s="87"/>
      <c r="Q168" s="87"/>
    </row>
    <row r="169" customFormat="false" ht="12.75" hidden="false" customHeight="false" outlineLevel="0" collapsed="false">
      <c r="A169" s="5"/>
      <c r="B169" s="87"/>
      <c r="C169" s="87"/>
      <c r="D169" s="85"/>
      <c r="E169" s="87"/>
      <c r="F169" s="87"/>
      <c r="G169" s="87"/>
      <c r="H169" s="5"/>
      <c r="I169" s="5"/>
      <c r="J169" s="5"/>
      <c r="K169" s="87"/>
      <c r="L169" s="87"/>
      <c r="M169" s="87"/>
      <c r="N169" s="87"/>
      <c r="O169" s="87"/>
      <c r="P169" s="87"/>
      <c r="Q169" s="87"/>
    </row>
    <row r="170" customFormat="false" ht="12.75" hidden="false" customHeight="false" outlineLevel="0" collapsed="false">
      <c r="A170" s="5"/>
      <c r="B170" s="87"/>
      <c r="C170" s="87"/>
      <c r="D170" s="85"/>
      <c r="E170" s="87"/>
      <c r="F170" s="87"/>
      <c r="G170" s="87"/>
      <c r="H170" s="5"/>
      <c r="I170" s="5"/>
      <c r="J170" s="5"/>
      <c r="K170" s="87"/>
      <c r="L170" s="87"/>
      <c r="M170" s="87"/>
      <c r="N170" s="87"/>
      <c r="O170" s="87"/>
      <c r="P170" s="87"/>
      <c r="Q170" s="87"/>
    </row>
    <row r="171" customFormat="false" ht="12.75" hidden="false" customHeight="false" outlineLevel="0" collapsed="false">
      <c r="A171" s="5"/>
      <c r="B171" s="87"/>
      <c r="C171" s="87"/>
      <c r="D171" s="85"/>
      <c r="E171" s="87"/>
      <c r="F171" s="87"/>
      <c r="G171" s="87"/>
      <c r="H171" s="5"/>
      <c r="I171" s="5"/>
      <c r="J171" s="5"/>
      <c r="K171" s="87"/>
      <c r="L171" s="87"/>
      <c r="M171" s="87"/>
      <c r="N171" s="87"/>
      <c r="O171" s="87"/>
      <c r="P171" s="87"/>
      <c r="Q171" s="87"/>
    </row>
    <row r="172" customFormat="false" ht="12.75" hidden="false" customHeight="false" outlineLevel="0" collapsed="false">
      <c r="A172" s="5"/>
      <c r="B172" s="87"/>
      <c r="C172" s="87"/>
      <c r="D172" s="85"/>
      <c r="E172" s="87"/>
      <c r="F172" s="87"/>
      <c r="G172" s="87"/>
      <c r="H172" s="5"/>
      <c r="I172" s="5"/>
      <c r="J172" s="5"/>
      <c r="K172" s="87"/>
      <c r="L172" s="87"/>
      <c r="M172" s="87"/>
      <c r="N172" s="87"/>
      <c r="O172" s="87"/>
      <c r="P172" s="87"/>
      <c r="Q172" s="87"/>
    </row>
    <row r="173" customFormat="false" ht="12.75" hidden="false" customHeight="false" outlineLevel="0" collapsed="false">
      <c r="A173" s="5"/>
      <c r="B173" s="87"/>
      <c r="C173" s="87"/>
      <c r="D173" s="85"/>
      <c r="E173" s="87"/>
      <c r="F173" s="87"/>
      <c r="G173" s="87"/>
      <c r="H173" s="5"/>
      <c r="I173" s="5"/>
      <c r="J173" s="5"/>
      <c r="K173" s="87"/>
      <c r="L173" s="87"/>
      <c r="M173" s="87"/>
      <c r="N173" s="87"/>
      <c r="O173" s="87"/>
      <c r="P173" s="87"/>
      <c r="Q173" s="87"/>
    </row>
    <row r="174" customFormat="false" ht="12.75" hidden="false" customHeight="false" outlineLevel="0" collapsed="false">
      <c r="A174" s="5"/>
      <c r="B174" s="87"/>
      <c r="C174" s="87"/>
      <c r="D174" s="85"/>
      <c r="E174" s="87"/>
      <c r="F174" s="87"/>
      <c r="G174" s="87"/>
      <c r="H174" s="5"/>
      <c r="I174" s="5"/>
      <c r="J174" s="5"/>
      <c r="K174" s="87"/>
      <c r="L174" s="87"/>
      <c r="M174" s="87"/>
      <c r="N174" s="87"/>
      <c r="O174" s="87"/>
      <c r="P174" s="87"/>
      <c r="Q174" s="87"/>
    </row>
    <row r="175" customFormat="false" ht="12.75" hidden="false" customHeight="false" outlineLevel="0" collapsed="false">
      <c r="A175" s="5"/>
      <c r="B175" s="87"/>
      <c r="C175" s="87"/>
      <c r="D175" s="85"/>
      <c r="E175" s="87"/>
      <c r="F175" s="87"/>
      <c r="G175" s="87"/>
      <c r="H175" s="5"/>
      <c r="I175" s="5"/>
      <c r="J175" s="5"/>
      <c r="K175" s="87"/>
      <c r="L175" s="87"/>
      <c r="M175" s="87"/>
      <c r="N175" s="87"/>
      <c r="O175" s="87"/>
      <c r="P175" s="87"/>
      <c r="Q175" s="87"/>
    </row>
    <row r="176" customFormat="false" ht="12.75" hidden="false" customHeight="false" outlineLevel="0" collapsed="false">
      <c r="A176" s="5"/>
      <c r="B176" s="87"/>
      <c r="C176" s="87"/>
      <c r="D176" s="85"/>
      <c r="E176" s="87"/>
      <c r="F176" s="87"/>
      <c r="G176" s="87"/>
      <c r="H176" s="5"/>
      <c r="I176" s="5"/>
      <c r="J176" s="5"/>
      <c r="K176" s="87"/>
      <c r="L176" s="87"/>
      <c r="M176" s="87"/>
      <c r="N176" s="87"/>
      <c r="O176" s="87"/>
      <c r="P176" s="87"/>
      <c r="Q176" s="87"/>
    </row>
    <row r="177" customFormat="false" ht="12.75" hidden="false" customHeight="false" outlineLevel="0" collapsed="false">
      <c r="A177" s="5"/>
      <c r="B177" s="87"/>
      <c r="C177" s="87"/>
      <c r="D177" s="85"/>
      <c r="E177" s="87"/>
      <c r="F177" s="87"/>
      <c r="G177" s="87"/>
      <c r="H177" s="5"/>
      <c r="I177" s="5"/>
      <c r="J177" s="5"/>
      <c r="K177" s="87"/>
      <c r="L177" s="87"/>
      <c r="M177" s="87"/>
      <c r="N177" s="87"/>
      <c r="O177" s="87"/>
      <c r="P177" s="87"/>
      <c r="Q177" s="87"/>
    </row>
    <row r="178" customFormat="false" ht="12.75" hidden="false" customHeight="false" outlineLevel="0" collapsed="false">
      <c r="A178" s="5"/>
      <c r="B178" s="87"/>
      <c r="C178" s="87"/>
      <c r="D178" s="85"/>
      <c r="E178" s="87"/>
      <c r="F178" s="87"/>
      <c r="G178" s="87"/>
      <c r="H178" s="5"/>
      <c r="I178" s="5"/>
      <c r="J178" s="5"/>
      <c r="K178" s="87"/>
      <c r="L178" s="87"/>
      <c r="M178" s="87"/>
      <c r="N178" s="87"/>
      <c r="O178" s="87"/>
      <c r="P178" s="87"/>
      <c r="Q178" s="87"/>
    </row>
    <row r="179" customFormat="false" ht="12.75" hidden="false" customHeight="false" outlineLevel="0" collapsed="false">
      <c r="A179" s="5"/>
      <c r="B179" s="87"/>
      <c r="C179" s="87"/>
      <c r="D179" s="85"/>
      <c r="E179" s="87"/>
      <c r="F179" s="87"/>
      <c r="G179" s="87"/>
      <c r="H179" s="5"/>
      <c r="I179" s="5"/>
      <c r="J179" s="5"/>
      <c r="K179" s="87"/>
      <c r="L179" s="87"/>
      <c r="M179" s="87"/>
      <c r="N179" s="87"/>
      <c r="O179" s="87"/>
      <c r="P179" s="87"/>
      <c r="Q179" s="87"/>
    </row>
    <row r="180" customFormat="false" ht="12.75" hidden="false" customHeight="false" outlineLevel="0" collapsed="false">
      <c r="A180" s="5"/>
      <c r="B180" s="87"/>
      <c r="C180" s="87"/>
      <c r="D180" s="85"/>
      <c r="E180" s="87"/>
      <c r="F180" s="87"/>
      <c r="G180" s="87"/>
      <c r="H180" s="5"/>
      <c r="I180" s="5"/>
      <c r="J180" s="5"/>
      <c r="K180" s="87"/>
      <c r="L180" s="87"/>
      <c r="M180" s="87"/>
      <c r="N180" s="87"/>
      <c r="O180" s="87"/>
      <c r="P180" s="87"/>
      <c r="Q180" s="87"/>
    </row>
    <row r="181" customFormat="false" ht="12.75" hidden="false" customHeight="false" outlineLevel="0" collapsed="false">
      <c r="A181" s="5"/>
      <c r="B181" s="87"/>
      <c r="C181" s="87"/>
      <c r="D181" s="85"/>
      <c r="E181" s="87"/>
      <c r="F181" s="87"/>
      <c r="G181" s="87"/>
      <c r="H181" s="5"/>
      <c r="I181" s="5"/>
      <c r="J181" s="5"/>
      <c r="K181" s="87"/>
      <c r="L181" s="87"/>
      <c r="M181" s="87"/>
      <c r="N181" s="87"/>
      <c r="O181" s="87"/>
      <c r="P181" s="87"/>
      <c r="Q181" s="87"/>
    </row>
    <row r="182" customFormat="false" ht="12.75" hidden="false" customHeight="false" outlineLevel="0" collapsed="false">
      <c r="A182" s="5"/>
      <c r="B182" s="87"/>
      <c r="C182" s="87"/>
      <c r="D182" s="85"/>
      <c r="E182" s="87"/>
      <c r="F182" s="87"/>
      <c r="G182" s="87"/>
      <c r="H182" s="5"/>
      <c r="I182" s="5"/>
      <c r="J182" s="5"/>
      <c r="K182" s="87"/>
      <c r="L182" s="87"/>
      <c r="M182" s="87"/>
      <c r="N182" s="87"/>
      <c r="O182" s="87"/>
      <c r="P182" s="87"/>
      <c r="Q182" s="87"/>
    </row>
    <row r="183" customFormat="false" ht="12.75" hidden="false" customHeight="false" outlineLevel="0" collapsed="false">
      <c r="A183" s="5"/>
      <c r="B183" s="87"/>
      <c r="C183" s="87"/>
      <c r="D183" s="85"/>
      <c r="E183" s="87"/>
      <c r="F183" s="87"/>
      <c r="G183" s="87"/>
      <c r="H183" s="5"/>
      <c r="I183" s="5"/>
      <c r="J183" s="5"/>
      <c r="K183" s="87"/>
      <c r="L183" s="87"/>
      <c r="M183" s="87"/>
      <c r="N183" s="87"/>
      <c r="O183" s="87"/>
      <c r="P183" s="87"/>
      <c r="Q183" s="87"/>
    </row>
    <row r="184" customFormat="false" ht="12.75" hidden="false" customHeight="false" outlineLevel="0" collapsed="false">
      <c r="A184" s="5"/>
      <c r="B184" s="87"/>
      <c r="C184" s="87"/>
      <c r="D184" s="85"/>
      <c r="E184" s="87"/>
      <c r="F184" s="87"/>
      <c r="G184" s="87"/>
      <c r="H184" s="5"/>
      <c r="I184" s="5"/>
      <c r="J184" s="5"/>
      <c r="K184" s="87"/>
      <c r="L184" s="87"/>
      <c r="M184" s="87"/>
      <c r="N184" s="87"/>
      <c r="O184" s="87"/>
      <c r="P184" s="87"/>
      <c r="Q184" s="87"/>
    </row>
    <row r="185" customFormat="false" ht="12.75" hidden="false" customHeight="false" outlineLevel="0" collapsed="false">
      <c r="A185" s="5"/>
      <c r="B185" s="87"/>
      <c r="C185" s="87"/>
      <c r="D185" s="85"/>
      <c r="E185" s="87"/>
      <c r="F185" s="87"/>
      <c r="G185" s="87"/>
      <c r="H185" s="5"/>
      <c r="I185" s="5"/>
      <c r="J185" s="5"/>
      <c r="K185" s="87"/>
      <c r="L185" s="87"/>
      <c r="M185" s="87"/>
      <c r="N185" s="87"/>
      <c r="O185" s="87"/>
      <c r="P185" s="87"/>
      <c r="Q185" s="87"/>
    </row>
    <row r="186" customFormat="false" ht="12.75" hidden="false" customHeight="false" outlineLevel="0" collapsed="false">
      <c r="A186" s="5"/>
      <c r="B186" s="87"/>
      <c r="C186" s="87"/>
      <c r="D186" s="85"/>
      <c r="E186" s="87"/>
      <c r="F186" s="87"/>
      <c r="G186" s="87"/>
      <c r="H186" s="5"/>
      <c r="I186" s="5"/>
      <c r="J186" s="5"/>
      <c r="K186" s="87"/>
      <c r="L186" s="87"/>
      <c r="M186" s="87"/>
      <c r="N186" s="87"/>
      <c r="O186" s="87"/>
      <c r="P186" s="87"/>
      <c r="Q186" s="87"/>
    </row>
    <row r="187" customFormat="false" ht="12.75" hidden="false" customHeight="false" outlineLevel="0" collapsed="false">
      <c r="A187" s="5"/>
      <c r="B187" s="87"/>
      <c r="C187" s="87"/>
      <c r="D187" s="85"/>
      <c r="E187" s="87"/>
      <c r="F187" s="87"/>
      <c r="G187" s="87"/>
      <c r="H187" s="5"/>
      <c r="I187" s="5"/>
      <c r="J187" s="5"/>
      <c r="K187" s="87"/>
      <c r="L187" s="87"/>
      <c r="M187" s="87"/>
      <c r="N187" s="87"/>
      <c r="O187" s="87"/>
      <c r="P187" s="87"/>
      <c r="Q187" s="87"/>
    </row>
    <row r="188" customFormat="false" ht="12.75" hidden="false" customHeight="false" outlineLevel="0" collapsed="false">
      <c r="A188" s="5"/>
      <c r="B188" s="87"/>
      <c r="C188" s="87"/>
      <c r="D188" s="85"/>
      <c r="E188" s="87"/>
      <c r="F188" s="87"/>
      <c r="G188" s="87"/>
      <c r="H188" s="5"/>
      <c r="I188" s="5"/>
      <c r="J188" s="5"/>
      <c r="K188" s="87"/>
      <c r="L188" s="87"/>
      <c r="M188" s="87"/>
      <c r="N188" s="87"/>
      <c r="O188" s="87"/>
      <c r="P188" s="87"/>
      <c r="Q188" s="87"/>
    </row>
    <row r="189" customFormat="false" ht="12.75" hidden="false" customHeight="false" outlineLevel="0" collapsed="false">
      <c r="A189" s="5"/>
      <c r="B189" s="87"/>
      <c r="C189" s="87"/>
      <c r="D189" s="85"/>
      <c r="E189" s="87"/>
      <c r="F189" s="87"/>
      <c r="G189" s="87"/>
      <c r="H189" s="5"/>
      <c r="I189" s="5"/>
      <c r="J189" s="5"/>
      <c r="K189" s="87"/>
      <c r="L189" s="87"/>
      <c r="M189" s="87"/>
      <c r="N189" s="87"/>
      <c r="O189" s="87"/>
      <c r="P189" s="87"/>
      <c r="Q189" s="87"/>
    </row>
    <row r="190" customFormat="false" ht="12.75" hidden="false" customHeight="false" outlineLevel="0" collapsed="false">
      <c r="A190" s="5"/>
      <c r="B190" s="87"/>
      <c r="C190" s="87"/>
      <c r="D190" s="85"/>
      <c r="E190" s="87"/>
      <c r="F190" s="87"/>
      <c r="G190" s="87"/>
      <c r="H190" s="5"/>
      <c r="I190" s="5"/>
      <c r="J190" s="5"/>
      <c r="K190" s="87"/>
      <c r="L190" s="87"/>
      <c r="M190" s="87"/>
      <c r="N190" s="87"/>
      <c r="O190" s="87"/>
      <c r="P190" s="87"/>
      <c r="Q190" s="87"/>
    </row>
    <row r="191" customFormat="false" ht="12.75" hidden="false" customHeight="false" outlineLevel="0" collapsed="false">
      <c r="A191" s="5"/>
      <c r="B191" s="87"/>
      <c r="C191" s="87"/>
      <c r="D191" s="85"/>
      <c r="E191" s="87"/>
      <c r="F191" s="87"/>
      <c r="G191" s="87"/>
      <c r="H191" s="5"/>
      <c r="I191" s="5"/>
      <c r="J191" s="5"/>
      <c r="K191" s="87"/>
      <c r="L191" s="87"/>
      <c r="M191" s="87"/>
      <c r="N191" s="87"/>
      <c r="O191" s="87"/>
      <c r="P191" s="87"/>
      <c r="Q191" s="87"/>
    </row>
    <row r="192" customFormat="false" ht="12.75" hidden="false" customHeight="false" outlineLevel="0" collapsed="false">
      <c r="A192" s="5"/>
      <c r="B192" s="87"/>
      <c r="C192" s="87"/>
      <c r="D192" s="85"/>
      <c r="E192" s="87"/>
      <c r="F192" s="87"/>
      <c r="G192" s="87"/>
      <c r="H192" s="5"/>
      <c r="I192" s="5"/>
      <c r="J192" s="5"/>
      <c r="K192" s="87"/>
      <c r="L192" s="87"/>
      <c r="M192" s="87"/>
      <c r="N192" s="87"/>
      <c r="O192" s="87"/>
      <c r="P192" s="87"/>
      <c r="Q192" s="87"/>
    </row>
    <row r="193" customFormat="false" ht="12.75" hidden="false" customHeight="false" outlineLevel="0" collapsed="false">
      <c r="A193" s="5"/>
      <c r="B193" s="87"/>
      <c r="C193" s="87"/>
      <c r="D193" s="85"/>
      <c r="E193" s="87"/>
      <c r="F193" s="87"/>
      <c r="G193" s="87"/>
      <c r="H193" s="5"/>
      <c r="I193" s="5"/>
      <c r="J193" s="5"/>
      <c r="K193" s="87"/>
      <c r="L193" s="87"/>
      <c r="M193" s="87"/>
      <c r="N193" s="87"/>
      <c r="O193" s="87"/>
      <c r="P193" s="87"/>
      <c r="Q193" s="87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customFormat="false" ht="12.75" hidden="false" customHeight="false" outlineLevel="0" collapsed="false">
      <c r="A194" s="5"/>
      <c r="B194" s="87"/>
      <c r="C194" s="87"/>
      <c r="D194" s="85"/>
      <c r="E194" s="87"/>
      <c r="F194" s="87"/>
      <c r="G194" s="87"/>
      <c r="H194" s="5"/>
      <c r="I194" s="5"/>
      <c r="J194" s="5"/>
      <c r="K194" s="87"/>
      <c r="L194" s="87"/>
      <c r="M194" s="87"/>
      <c r="N194" s="87"/>
      <c r="O194" s="87"/>
      <c r="P194" s="87"/>
      <c r="Q194" s="87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customFormat="false" ht="12.75" hidden="false" customHeight="false" outlineLevel="0" collapsed="false">
      <c r="A195" s="5"/>
      <c r="B195" s="87"/>
      <c r="C195" s="87"/>
      <c r="D195" s="85"/>
      <c r="E195" s="87"/>
      <c r="F195" s="87"/>
      <c r="G195" s="87"/>
      <c r="H195" s="5"/>
      <c r="I195" s="5"/>
      <c r="J195" s="5"/>
      <c r="K195" s="87"/>
      <c r="L195" s="87"/>
      <c r="M195" s="87"/>
      <c r="N195" s="87"/>
      <c r="O195" s="87"/>
      <c r="P195" s="87"/>
      <c r="Q195" s="87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customFormat="false" ht="12.75" hidden="false" customHeight="false" outlineLevel="0" collapsed="false">
      <c r="A196" s="5"/>
      <c r="B196" s="87"/>
      <c r="C196" s="87"/>
      <c r="D196" s="85"/>
      <c r="E196" s="87"/>
      <c r="F196" s="87"/>
      <c r="G196" s="87"/>
      <c r="H196" s="5"/>
      <c r="I196" s="5"/>
      <c r="J196" s="5"/>
      <c r="K196" s="87"/>
      <c r="L196" s="87"/>
      <c r="M196" s="87"/>
      <c r="N196" s="87"/>
      <c r="O196" s="87"/>
      <c r="P196" s="87"/>
      <c r="Q196" s="87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5"/>
      <c r="B197" s="87"/>
      <c r="C197" s="87"/>
      <c r="D197" s="85"/>
      <c r="E197" s="87"/>
      <c r="F197" s="87"/>
      <c r="G197" s="87"/>
      <c r="H197" s="5"/>
      <c r="I197" s="5"/>
      <c r="J197" s="5"/>
      <c r="K197" s="87"/>
      <c r="L197" s="87"/>
      <c r="M197" s="87"/>
      <c r="N197" s="87"/>
      <c r="O197" s="87"/>
      <c r="P197" s="87"/>
      <c r="Q197" s="87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customFormat="false" ht="12.75" hidden="false" customHeight="false" outlineLevel="0" collapsed="false">
      <c r="A198" s="5"/>
      <c r="B198" s="87"/>
      <c r="C198" s="87"/>
      <c r="D198" s="85"/>
      <c r="E198" s="87"/>
      <c r="F198" s="87"/>
      <c r="G198" s="87"/>
      <c r="H198" s="5"/>
      <c r="I198" s="5"/>
      <c r="J198" s="5"/>
      <c r="K198" s="87"/>
      <c r="L198" s="87"/>
      <c r="M198" s="87"/>
      <c r="N198" s="87"/>
      <c r="O198" s="87"/>
      <c r="P198" s="87"/>
      <c r="Q198" s="87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customFormat="false" ht="12.75" hidden="false" customHeight="false" outlineLevel="0" collapsed="false">
      <c r="A199" s="5"/>
      <c r="B199" s="87"/>
      <c r="C199" s="87"/>
      <c r="D199" s="85"/>
      <c r="E199" s="87"/>
      <c r="F199" s="87"/>
      <c r="G199" s="87"/>
      <c r="H199" s="5"/>
      <c r="I199" s="5"/>
      <c r="J199" s="5"/>
      <c r="K199" s="87"/>
      <c r="L199" s="87"/>
      <c r="M199" s="87"/>
      <c r="N199" s="87"/>
      <c r="O199" s="87"/>
      <c r="P199" s="87"/>
      <c r="Q199" s="87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customFormat="false" ht="12.75" hidden="false" customHeight="false" outlineLevel="0" collapsed="false">
      <c r="A200" s="5"/>
      <c r="B200" s="87"/>
      <c r="C200" s="87"/>
      <c r="D200" s="85"/>
      <c r="E200" s="87"/>
      <c r="F200" s="87"/>
      <c r="G200" s="87"/>
      <c r="H200" s="5"/>
      <c r="I200" s="5"/>
      <c r="J200" s="5"/>
      <c r="K200" s="87"/>
      <c r="L200" s="87"/>
      <c r="M200" s="87"/>
      <c r="N200" s="87"/>
      <c r="O200" s="87"/>
      <c r="P200" s="87"/>
      <c r="Q200" s="87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customFormat="false" ht="12.75" hidden="false" customHeight="false" outlineLevel="0" collapsed="false">
      <c r="A201" s="5"/>
      <c r="B201" s="87"/>
      <c r="C201" s="87"/>
      <c r="D201" s="85"/>
      <c r="E201" s="87"/>
      <c r="F201" s="87"/>
      <c r="G201" s="87"/>
      <c r="H201" s="5"/>
      <c r="I201" s="5"/>
      <c r="J201" s="5"/>
      <c r="K201" s="87"/>
      <c r="L201" s="87"/>
      <c r="M201" s="87"/>
      <c r="N201" s="87"/>
      <c r="O201" s="87"/>
      <c r="P201" s="87"/>
      <c r="Q201" s="87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customFormat="false" ht="12.75" hidden="false" customHeight="false" outlineLevel="0" collapsed="false">
      <c r="A202" s="5"/>
      <c r="B202" s="87"/>
      <c r="C202" s="87"/>
      <c r="D202" s="85"/>
      <c r="E202" s="87"/>
      <c r="F202" s="87"/>
      <c r="G202" s="87"/>
      <c r="H202" s="5"/>
      <c r="I202" s="5"/>
      <c r="J202" s="5"/>
      <c r="K202" s="87"/>
      <c r="L202" s="87"/>
      <c r="M202" s="87"/>
      <c r="N202" s="87"/>
      <c r="O202" s="87"/>
      <c r="P202" s="87"/>
      <c r="Q202" s="87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customFormat="false" ht="12.75" hidden="false" customHeight="false" outlineLevel="0" collapsed="false">
      <c r="A203" s="5"/>
      <c r="B203" s="87"/>
      <c r="C203" s="87"/>
      <c r="D203" s="85"/>
      <c r="E203" s="87"/>
      <c r="F203" s="87"/>
      <c r="G203" s="87"/>
      <c r="H203" s="5"/>
      <c r="I203" s="5"/>
      <c r="J203" s="5"/>
      <c r="K203" s="87"/>
      <c r="L203" s="87"/>
      <c r="M203" s="87"/>
      <c r="N203" s="87"/>
      <c r="O203" s="87"/>
      <c r="P203" s="87"/>
      <c r="Q203" s="87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customFormat="false" ht="12.75" hidden="false" customHeight="false" outlineLevel="0" collapsed="false">
      <c r="A204" s="5"/>
      <c r="B204" s="87"/>
      <c r="C204" s="87"/>
      <c r="D204" s="85"/>
      <c r="E204" s="87"/>
      <c r="F204" s="87"/>
      <c r="G204" s="87"/>
      <c r="H204" s="5"/>
      <c r="I204" s="5"/>
      <c r="J204" s="5"/>
      <c r="K204" s="87"/>
      <c r="L204" s="87"/>
      <c r="M204" s="87"/>
      <c r="N204" s="87"/>
      <c r="O204" s="87"/>
      <c r="P204" s="87"/>
      <c r="Q204" s="87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customFormat="false" ht="12.75" hidden="false" customHeight="false" outlineLevel="0" collapsed="false">
      <c r="A205" s="5"/>
      <c r="B205" s="87"/>
      <c r="C205" s="87"/>
      <c r="D205" s="85"/>
      <c r="E205" s="87"/>
      <c r="F205" s="87"/>
      <c r="G205" s="87"/>
      <c r="H205" s="5"/>
      <c r="I205" s="5"/>
      <c r="J205" s="5"/>
      <c r="K205" s="87"/>
      <c r="L205" s="87"/>
      <c r="M205" s="87"/>
      <c r="N205" s="87"/>
      <c r="O205" s="87"/>
      <c r="P205" s="87"/>
      <c r="Q205" s="87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customFormat="false" ht="12.75" hidden="false" customHeight="false" outlineLevel="0" collapsed="false">
      <c r="A206" s="5"/>
      <c r="B206" s="87"/>
      <c r="C206" s="87"/>
      <c r="D206" s="85"/>
      <c r="E206" s="87"/>
      <c r="F206" s="87"/>
      <c r="G206" s="87"/>
      <c r="H206" s="5"/>
      <c r="I206" s="5"/>
      <c r="J206" s="5"/>
      <c r="K206" s="87"/>
      <c r="L206" s="87"/>
      <c r="M206" s="87"/>
      <c r="N206" s="87"/>
      <c r="O206" s="87"/>
      <c r="P206" s="87"/>
      <c r="Q206" s="87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customFormat="false" ht="12.75" hidden="false" customHeight="false" outlineLevel="0" collapsed="false">
      <c r="A207" s="5"/>
      <c r="B207" s="87"/>
      <c r="C207" s="87"/>
      <c r="D207" s="85"/>
      <c r="E207" s="87"/>
      <c r="F207" s="87"/>
      <c r="G207" s="87"/>
      <c r="H207" s="5"/>
      <c r="I207" s="5"/>
      <c r="J207" s="5"/>
      <c r="K207" s="87"/>
      <c r="L207" s="87"/>
      <c r="M207" s="87"/>
      <c r="N207" s="87"/>
      <c r="O207" s="87"/>
      <c r="P207" s="87"/>
      <c r="Q207" s="87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customFormat="false" ht="12.75" hidden="false" customHeight="false" outlineLevel="0" collapsed="false">
      <c r="A208" s="5"/>
      <c r="B208" s="87"/>
      <c r="C208" s="87"/>
      <c r="D208" s="85"/>
      <c r="E208" s="87"/>
      <c r="F208" s="87"/>
      <c r="G208" s="87"/>
      <c r="H208" s="5"/>
      <c r="I208" s="5"/>
      <c r="J208" s="5"/>
      <c r="K208" s="87"/>
      <c r="L208" s="87"/>
      <c r="M208" s="87"/>
      <c r="N208" s="87"/>
      <c r="O208" s="87"/>
      <c r="P208" s="87"/>
      <c r="Q208" s="87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customFormat="false" ht="12.75" hidden="false" customHeight="false" outlineLevel="0" collapsed="false">
      <c r="A209" s="5"/>
      <c r="B209" s="87"/>
      <c r="C209" s="87"/>
      <c r="D209" s="85"/>
      <c r="E209" s="87"/>
      <c r="F209" s="87"/>
      <c r="G209" s="87"/>
      <c r="H209" s="5"/>
      <c r="I209" s="5"/>
      <c r="J209" s="5"/>
      <c r="K209" s="87"/>
      <c r="L209" s="87"/>
      <c r="M209" s="87"/>
      <c r="N209" s="87"/>
      <c r="O209" s="87"/>
      <c r="P209" s="87"/>
      <c r="Q209" s="87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customFormat="false" ht="12.75" hidden="false" customHeight="false" outlineLevel="0" collapsed="false">
      <c r="A210" s="5"/>
      <c r="B210" s="87"/>
      <c r="C210" s="87"/>
      <c r="D210" s="85"/>
      <c r="E210" s="87"/>
      <c r="F210" s="87"/>
      <c r="G210" s="87"/>
      <c r="H210" s="5"/>
      <c r="I210" s="5"/>
      <c r="J210" s="5"/>
      <c r="K210" s="87"/>
      <c r="L210" s="87"/>
      <c r="M210" s="87"/>
      <c r="N210" s="87"/>
      <c r="O210" s="87"/>
      <c r="P210" s="87"/>
      <c r="Q210" s="87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customFormat="false" ht="12.75" hidden="false" customHeight="false" outlineLevel="0" collapsed="false">
      <c r="A211" s="5"/>
      <c r="B211" s="87"/>
      <c r="C211" s="87"/>
      <c r="D211" s="85"/>
      <c r="E211" s="87"/>
      <c r="F211" s="87"/>
      <c r="G211" s="87"/>
      <c r="H211" s="5"/>
      <c r="I211" s="5"/>
      <c r="J211" s="5"/>
      <c r="K211" s="87"/>
      <c r="L211" s="87"/>
      <c r="M211" s="87"/>
      <c r="N211" s="87"/>
      <c r="O211" s="87"/>
      <c r="P211" s="87"/>
      <c r="Q211" s="87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customFormat="false" ht="12.75" hidden="false" customHeight="false" outlineLevel="0" collapsed="false">
      <c r="A212" s="5"/>
      <c r="B212" s="87"/>
      <c r="C212" s="87"/>
      <c r="D212" s="85"/>
      <c r="E212" s="87"/>
      <c r="F212" s="87"/>
      <c r="G212" s="87"/>
      <c r="H212" s="5"/>
      <c r="I212" s="5"/>
      <c r="J212" s="5"/>
      <c r="K212" s="87"/>
      <c r="L212" s="87"/>
      <c r="M212" s="87"/>
      <c r="N212" s="87"/>
      <c r="O212" s="87"/>
      <c r="P212" s="87"/>
      <c r="Q212" s="87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customFormat="false" ht="12.75" hidden="false" customHeight="false" outlineLevel="0" collapsed="false">
      <c r="A213" s="5"/>
      <c r="B213" s="87"/>
      <c r="C213" s="87"/>
      <c r="D213" s="85"/>
      <c r="E213" s="87"/>
      <c r="F213" s="87"/>
      <c r="G213" s="87"/>
      <c r="H213" s="5"/>
      <c r="I213" s="5"/>
      <c r="J213" s="5"/>
      <c r="K213" s="87"/>
      <c r="L213" s="87"/>
      <c r="M213" s="87"/>
      <c r="N213" s="87"/>
      <c r="O213" s="87"/>
      <c r="P213" s="87"/>
      <c r="Q213" s="87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75" hidden="false" customHeight="false" outlineLevel="0" collapsed="false">
      <c r="A214" s="5"/>
      <c r="B214" s="87"/>
      <c r="C214" s="87"/>
      <c r="D214" s="85"/>
      <c r="E214" s="87"/>
      <c r="F214" s="87"/>
      <c r="G214" s="87"/>
      <c r="H214" s="5"/>
      <c r="I214" s="5"/>
      <c r="J214" s="5"/>
      <c r="K214" s="87"/>
      <c r="L214" s="87"/>
      <c r="M214" s="87"/>
      <c r="N214" s="87"/>
      <c r="O214" s="87"/>
      <c r="P214" s="87"/>
      <c r="Q214" s="87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customFormat="false" ht="12.75" hidden="false" customHeight="false" outlineLevel="0" collapsed="false">
      <c r="A215" s="5"/>
      <c r="B215" s="87"/>
      <c r="C215" s="87"/>
      <c r="D215" s="85"/>
      <c r="E215" s="87"/>
      <c r="F215" s="87"/>
      <c r="G215" s="87"/>
      <c r="H215" s="5"/>
      <c r="I215" s="5"/>
      <c r="J215" s="5"/>
      <c r="K215" s="87"/>
      <c r="L215" s="87"/>
      <c r="M215" s="87"/>
      <c r="N215" s="87"/>
      <c r="O215" s="87"/>
      <c r="P215" s="87"/>
      <c r="Q215" s="87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customFormat="false" ht="12.75" hidden="false" customHeight="false" outlineLevel="0" collapsed="false">
      <c r="A216" s="5"/>
      <c r="B216" s="87"/>
      <c r="C216" s="87"/>
      <c r="D216" s="85"/>
      <c r="E216" s="87"/>
      <c r="F216" s="87"/>
      <c r="G216" s="87"/>
      <c r="H216" s="5"/>
      <c r="I216" s="5"/>
      <c r="J216" s="5"/>
      <c r="K216" s="87"/>
      <c r="L216" s="87"/>
      <c r="M216" s="87"/>
      <c r="N216" s="87"/>
      <c r="O216" s="87"/>
      <c r="P216" s="87"/>
      <c r="Q216" s="87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75" hidden="false" customHeight="false" outlineLevel="0" collapsed="false">
      <c r="A217" s="5"/>
      <c r="B217" s="87"/>
      <c r="C217" s="87"/>
      <c r="D217" s="85"/>
      <c r="E217" s="87"/>
      <c r="F217" s="87"/>
      <c r="G217" s="87"/>
      <c r="H217" s="5"/>
      <c r="I217" s="5"/>
      <c r="J217" s="5"/>
      <c r="K217" s="87"/>
      <c r="L217" s="87"/>
      <c r="M217" s="87"/>
      <c r="N217" s="87"/>
      <c r="O217" s="87"/>
      <c r="P217" s="87"/>
      <c r="Q217" s="87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customFormat="false" ht="12.75" hidden="false" customHeight="false" outlineLevel="0" collapsed="false">
      <c r="A218" s="5"/>
      <c r="B218" s="87"/>
      <c r="C218" s="87"/>
      <c r="D218" s="85"/>
      <c r="E218" s="87"/>
      <c r="F218" s="87"/>
      <c r="G218" s="87"/>
      <c r="H218" s="5"/>
      <c r="I218" s="5"/>
      <c r="J218" s="5"/>
      <c r="K218" s="87"/>
      <c r="L218" s="87"/>
      <c r="M218" s="87"/>
      <c r="N218" s="87"/>
      <c r="O218" s="87"/>
      <c r="P218" s="87"/>
      <c r="Q218" s="87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customFormat="false" ht="12.75" hidden="false" customHeight="false" outlineLevel="0" collapsed="false">
      <c r="A219" s="5"/>
      <c r="B219" s="87"/>
      <c r="C219" s="87"/>
      <c r="D219" s="85"/>
      <c r="E219" s="87"/>
      <c r="F219" s="87"/>
      <c r="G219" s="87"/>
      <c r="H219" s="5"/>
      <c r="I219" s="5"/>
      <c r="J219" s="5"/>
      <c r="K219" s="87"/>
      <c r="L219" s="87"/>
      <c r="M219" s="87"/>
      <c r="N219" s="87"/>
      <c r="O219" s="87"/>
      <c r="P219" s="87"/>
      <c r="Q219" s="87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customFormat="false" ht="12.75" hidden="false" customHeight="false" outlineLevel="0" collapsed="false">
      <c r="A220" s="5"/>
      <c r="B220" s="87"/>
      <c r="C220" s="87"/>
      <c r="D220" s="85"/>
      <c r="E220" s="87"/>
      <c r="F220" s="87"/>
      <c r="G220" s="87"/>
      <c r="H220" s="5"/>
      <c r="I220" s="5"/>
      <c r="J220" s="5"/>
      <c r="K220" s="87"/>
      <c r="L220" s="87"/>
      <c r="M220" s="87"/>
      <c r="N220" s="87"/>
      <c r="O220" s="87"/>
      <c r="P220" s="87"/>
      <c r="Q220" s="87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customFormat="false" ht="12.75" hidden="false" customHeight="false" outlineLevel="0" collapsed="false">
      <c r="A221" s="5"/>
      <c r="B221" s="87"/>
      <c r="C221" s="87"/>
      <c r="D221" s="85"/>
      <c r="E221" s="87"/>
      <c r="F221" s="87"/>
      <c r="G221" s="87"/>
      <c r="H221" s="5"/>
      <c r="I221" s="5"/>
      <c r="J221" s="5"/>
      <c r="K221" s="87"/>
      <c r="L221" s="87"/>
      <c r="M221" s="87"/>
      <c r="N221" s="87"/>
      <c r="O221" s="87"/>
      <c r="P221" s="87"/>
      <c r="Q221" s="87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customFormat="false" ht="12.75" hidden="false" customHeight="false" outlineLevel="0" collapsed="false">
      <c r="A222" s="5"/>
      <c r="B222" s="87"/>
      <c r="C222" s="87"/>
      <c r="D222" s="85"/>
      <c r="E222" s="87"/>
      <c r="F222" s="87"/>
      <c r="G222" s="87"/>
      <c r="H222" s="5"/>
      <c r="I222" s="5"/>
      <c r="J222" s="5"/>
      <c r="K222" s="87"/>
      <c r="L222" s="87"/>
      <c r="M222" s="87"/>
      <c r="N222" s="87"/>
      <c r="O222" s="87"/>
      <c r="P222" s="87"/>
      <c r="Q222" s="87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customFormat="false" ht="12.75" hidden="false" customHeight="false" outlineLevel="0" collapsed="false">
      <c r="A223" s="5"/>
      <c r="B223" s="87"/>
      <c r="C223" s="87"/>
      <c r="D223" s="85"/>
      <c r="E223" s="87"/>
      <c r="F223" s="87"/>
      <c r="G223" s="87"/>
      <c r="H223" s="5"/>
      <c r="I223" s="5"/>
      <c r="J223" s="5"/>
      <c r="K223" s="87"/>
      <c r="L223" s="87"/>
      <c r="M223" s="87"/>
      <c r="N223" s="87"/>
      <c r="O223" s="87"/>
      <c r="P223" s="87"/>
      <c r="Q223" s="87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customFormat="false" ht="12.75" hidden="false" customHeight="false" outlineLevel="0" collapsed="false">
      <c r="A224" s="5"/>
      <c r="B224" s="87"/>
      <c r="C224" s="87"/>
      <c r="D224" s="85"/>
      <c r="E224" s="87"/>
      <c r="F224" s="87"/>
      <c r="G224" s="87"/>
      <c r="H224" s="5"/>
      <c r="I224" s="5"/>
      <c r="J224" s="5"/>
      <c r="K224" s="87"/>
      <c r="L224" s="87"/>
      <c r="M224" s="87"/>
      <c r="N224" s="87"/>
      <c r="O224" s="87"/>
      <c r="P224" s="87"/>
      <c r="Q224" s="87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75" hidden="false" customHeight="false" outlineLevel="0" collapsed="false">
      <c r="A225" s="5"/>
      <c r="B225" s="87"/>
      <c r="C225" s="87"/>
      <c r="D225" s="85"/>
      <c r="E225" s="87"/>
      <c r="F225" s="87"/>
      <c r="G225" s="87"/>
      <c r="H225" s="5"/>
      <c r="I225" s="5"/>
      <c r="J225" s="5"/>
      <c r="K225" s="87"/>
      <c r="L225" s="87"/>
      <c r="M225" s="87"/>
      <c r="N225" s="87"/>
      <c r="O225" s="87"/>
      <c r="P225" s="87"/>
      <c r="Q225" s="87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75" hidden="false" customHeight="false" outlineLevel="0" collapsed="false">
      <c r="A226" s="5"/>
      <c r="B226" s="87"/>
      <c r="C226" s="87"/>
      <c r="D226" s="85"/>
      <c r="E226" s="87"/>
      <c r="F226" s="87"/>
      <c r="G226" s="87"/>
      <c r="H226" s="5"/>
      <c r="I226" s="5"/>
      <c r="J226" s="5"/>
      <c r="K226" s="87"/>
      <c r="L226" s="87"/>
      <c r="M226" s="87"/>
      <c r="N226" s="87"/>
      <c r="O226" s="87"/>
      <c r="P226" s="87"/>
      <c r="Q226" s="87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75" hidden="false" customHeight="false" outlineLevel="0" collapsed="false">
      <c r="A227" s="5"/>
      <c r="B227" s="87"/>
      <c r="C227" s="87"/>
      <c r="D227" s="85"/>
      <c r="E227" s="87"/>
      <c r="F227" s="87"/>
      <c r="G227" s="87"/>
      <c r="H227" s="5"/>
      <c r="I227" s="5"/>
      <c r="J227" s="5"/>
      <c r="K227" s="87"/>
      <c r="L227" s="87"/>
      <c r="M227" s="87"/>
      <c r="N227" s="87"/>
      <c r="O227" s="87"/>
      <c r="P227" s="87"/>
      <c r="Q227" s="87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75" hidden="false" customHeight="false" outlineLevel="0" collapsed="false">
      <c r="A228" s="5"/>
      <c r="B228" s="87"/>
      <c r="C228" s="87"/>
      <c r="D228" s="85"/>
      <c r="E228" s="87"/>
      <c r="F228" s="87"/>
      <c r="G228" s="87"/>
      <c r="H228" s="5"/>
      <c r="I228" s="5"/>
      <c r="J228" s="5"/>
      <c r="K228" s="87"/>
      <c r="L228" s="87"/>
      <c r="M228" s="87"/>
      <c r="N228" s="87"/>
      <c r="O228" s="87"/>
      <c r="P228" s="87"/>
      <c r="Q228" s="87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75" hidden="false" customHeight="false" outlineLevel="0" collapsed="false">
      <c r="A229" s="5"/>
      <c r="B229" s="87"/>
      <c r="C229" s="87"/>
      <c r="D229" s="85"/>
      <c r="E229" s="87"/>
      <c r="F229" s="87"/>
      <c r="G229" s="87"/>
      <c r="H229" s="5"/>
      <c r="I229" s="5"/>
      <c r="J229" s="5"/>
      <c r="K229" s="87"/>
      <c r="L229" s="87"/>
      <c r="M229" s="87"/>
      <c r="N229" s="87"/>
      <c r="O229" s="87"/>
      <c r="P229" s="87"/>
      <c r="Q229" s="87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false" customHeight="false" outlineLevel="0" collapsed="false">
      <c r="A230" s="5"/>
      <c r="B230" s="87"/>
      <c r="C230" s="87"/>
      <c r="D230" s="85"/>
      <c r="E230" s="87"/>
      <c r="F230" s="87"/>
      <c r="G230" s="87"/>
      <c r="H230" s="5"/>
      <c r="I230" s="5"/>
      <c r="J230" s="5"/>
      <c r="K230" s="87"/>
      <c r="L230" s="87"/>
      <c r="M230" s="87"/>
      <c r="N230" s="87"/>
      <c r="O230" s="87"/>
      <c r="P230" s="87"/>
      <c r="Q230" s="87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customFormat="false" ht="12.75" hidden="false" customHeight="false" outlineLevel="0" collapsed="false">
      <c r="A231" s="5"/>
      <c r="B231" s="87"/>
      <c r="C231" s="87"/>
      <c r="D231" s="85"/>
      <c r="E231" s="87"/>
      <c r="F231" s="87"/>
      <c r="G231" s="87"/>
      <c r="H231" s="5"/>
      <c r="I231" s="5"/>
      <c r="J231" s="5"/>
      <c r="K231" s="87"/>
      <c r="L231" s="87"/>
      <c r="M231" s="87"/>
      <c r="N231" s="87"/>
      <c r="O231" s="87"/>
      <c r="P231" s="87"/>
      <c r="Q231" s="87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customFormat="false" ht="12.75" hidden="false" customHeight="false" outlineLevel="0" collapsed="false">
      <c r="A232" s="5"/>
      <c r="B232" s="87"/>
      <c r="C232" s="87"/>
      <c r="D232" s="85"/>
      <c r="E232" s="87"/>
      <c r="F232" s="87"/>
      <c r="G232" s="87"/>
      <c r="H232" s="5"/>
      <c r="I232" s="5"/>
      <c r="J232" s="5"/>
      <c r="K232" s="87"/>
      <c r="L232" s="87"/>
      <c r="M232" s="87"/>
      <c r="N232" s="87"/>
      <c r="O232" s="87"/>
      <c r="P232" s="87"/>
      <c r="Q232" s="87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customFormat="false" ht="12.75" hidden="false" customHeight="false" outlineLevel="0" collapsed="false">
      <c r="A233" s="5"/>
      <c r="B233" s="87"/>
      <c r="C233" s="87"/>
      <c r="D233" s="85"/>
      <c r="E233" s="87"/>
      <c r="F233" s="87"/>
      <c r="G233" s="87"/>
      <c r="H233" s="5"/>
      <c r="I233" s="5"/>
      <c r="J233" s="5"/>
      <c r="K233" s="87"/>
      <c r="L233" s="87"/>
      <c r="M233" s="87"/>
      <c r="N233" s="87"/>
      <c r="O233" s="87"/>
      <c r="P233" s="87"/>
      <c r="Q233" s="87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customFormat="false" ht="12.75" hidden="false" customHeight="false" outlineLevel="0" collapsed="false">
      <c r="A234" s="5"/>
      <c r="B234" s="87"/>
      <c r="C234" s="87"/>
      <c r="D234" s="85"/>
      <c r="E234" s="87"/>
      <c r="F234" s="87"/>
      <c r="G234" s="87"/>
      <c r="H234" s="5"/>
      <c r="I234" s="5"/>
      <c r="J234" s="5"/>
      <c r="K234" s="87"/>
      <c r="L234" s="87"/>
      <c r="M234" s="87"/>
      <c r="N234" s="87"/>
      <c r="O234" s="87"/>
      <c r="P234" s="87"/>
      <c r="Q234" s="87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customFormat="false" ht="12.75" hidden="false" customHeight="false" outlineLevel="0" collapsed="false">
      <c r="A235" s="5"/>
      <c r="B235" s="87"/>
      <c r="C235" s="87"/>
      <c r="D235" s="85"/>
      <c r="E235" s="87"/>
      <c r="F235" s="87"/>
      <c r="G235" s="87"/>
      <c r="H235" s="5"/>
      <c r="I235" s="5"/>
      <c r="J235" s="5"/>
      <c r="K235" s="87"/>
      <c r="L235" s="87"/>
      <c r="M235" s="87"/>
      <c r="N235" s="87"/>
      <c r="O235" s="87"/>
      <c r="P235" s="87"/>
      <c r="Q235" s="87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customFormat="false" ht="12.75" hidden="false" customHeight="false" outlineLevel="0" collapsed="false">
      <c r="A236" s="5"/>
      <c r="B236" s="87"/>
      <c r="C236" s="87"/>
      <c r="D236" s="85"/>
      <c r="E236" s="87"/>
      <c r="F236" s="87"/>
      <c r="G236" s="87"/>
      <c r="H236" s="5"/>
      <c r="I236" s="5"/>
      <c r="J236" s="5"/>
      <c r="K236" s="87"/>
      <c r="L236" s="87"/>
      <c r="M236" s="87"/>
      <c r="N236" s="87"/>
      <c r="O236" s="87"/>
      <c r="P236" s="87"/>
      <c r="Q236" s="87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2.75" hidden="false" customHeight="false" outlineLevel="0" collapsed="false">
      <c r="A237" s="5"/>
      <c r="B237" s="87"/>
      <c r="C237" s="87"/>
      <c r="D237" s="85"/>
      <c r="E237" s="87"/>
      <c r="F237" s="87"/>
      <c r="G237" s="87"/>
      <c r="H237" s="5"/>
      <c r="I237" s="5"/>
      <c r="J237" s="5"/>
      <c r="K237" s="87"/>
      <c r="L237" s="87"/>
      <c r="M237" s="87"/>
      <c r="N237" s="87"/>
      <c r="O237" s="87"/>
      <c r="P237" s="87"/>
      <c r="Q237" s="87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customFormat="false" ht="12.75" hidden="false" customHeight="false" outlineLevel="0" collapsed="false">
      <c r="A238" s="5"/>
      <c r="B238" s="87"/>
      <c r="C238" s="87"/>
      <c r="D238" s="85"/>
      <c r="E238" s="87"/>
      <c r="F238" s="87"/>
      <c r="G238" s="87"/>
      <c r="H238" s="5"/>
      <c r="I238" s="5"/>
      <c r="J238" s="5"/>
      <c r="K238" s="87"/>
      <c r="L238" s="87"/>
      <c r="M238" s="87"/>
      <c r="N238" s="87"/>
      <c r="O238" s="87"/>
      <c r="P238" s="87"/>
      <c r="Q238" s="87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customFormat="false" ht="12.75" hidden="false" customHeight="false" outlineLevel="0" collapsed="false">
      <c r="A239" s="5"/>
      <c r="B239" s="87"/>
      <c r="C239" s="87"/>
      <c r="D239" s="85"/>
      <c r="E239" s="87"/>
      <c r="F239" s="87"/>
      <c r="G239" s="87"/>
      <c r="H239" s="5"/>
      <c r="I239" s="5"/>
      <c r="J239" s="5"/>
      <c r="K239" s="87"/>
      <c r="L239" s="87"/>
      <c r="M239" s="87"/>
      <c r="N239" s="87"/>
      <c r="O239" s="87"/>
      <c r="P239" s="87"/>
      <c r="Q239" s="87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customFormat="false" ht="12.75" hidden="false" customHeight="false" outlineLevel="0" collapsed="false">
      <c r="A240" s="5"/>
      <c r="B240" s="87"/>
      <c r="C240" s="87"/>
      <c r="D240" s="85"/>
      <c r="E240" s="87"/>
      <c r="F240" s="87"/>
      <c r="G240" s="87"/>
      <c r="H240" s="5"/>
      <c r="I240" s="5"/>
      <c r="J240" s="5"/>
      <c r="K240" s="87"/>
      <c r="L240" s="87"/>
      <c r="M240" s="87"/>
      <c r="N240" s="87"/>
      <c r="O240" s="87"/>
      <c r="P240" s="87"/>
      <c r="Q240" s="87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customFormat="false" ht="12.75" hidden="false" customHeight="false" outlineLevel="0" collapsed="false">
      <c r="A241" s="5"/>
      <c r="B241" s="87"/>
      <c r="C241" s="87"/>
      <c r="D241" s="85"/>
      <c r="E241" s="87"/>
      <c r="F241" s="87"/>
      <c r="G241" s="87"/>
      <c r="H241" s="5"/>
      <c r="I241" s="5"/>
      <c r="J241" s="5"/>
      <c r="K241" s="87"/>
      <c r="L241" s="87"/>
      <c r="M241" s="87"/>
      <c r="N241" s="87"/>
      <c r="O241" s="87"/>
      <c r="P241" s="87"/>
      <c r="Q241" s="87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customFormat="false" ht="12.75" hidden="false" customHeight="false" outlineLevel="0" collapsed="false">
      <c r="A242" s="5"/>
      <c r="B242" s="87"/>
      <c r="C242" s="87"/>
      <c r="D242" s="85"/>
      <c r="E242" s="87"/>
      <c r="F242" s="87"/>
      <c r="G242" s="87"/>
      <c r="H242" s="5"/>
      <c r="I242" s="5"/>
      <c r="J242" s="5"/>
      <c r="K242" s="87"/>
      <c r="L242" s="87"/>
      <c r="M242" s="87"/>
      <c r="N242" s="87"/>
      <c r="O242" s="87"/>
      <c r="P242" s="87"/>
      <c r="Q242" s="87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customFormat="false" ht="12.75" hidden="false" customHeight="false" outlineLevel="0" collapsed="false">
      <c r="A243" s="5"/>
      <c r="B243" s="87"/>
      <c r="C243" s="87"/>
      <c r="D243" s="85"/>
      <c r="E243" s="87"/>
      <c r="F243" s="87"/>
      <c r="G243" s="87"/>
      <c r="H243" s="5"/>
      <c r="I243" s="5"/>
      <c r="J243" s="5"/>
      <c r="K243" s="87"/>
      <c r="L243" s="87"/>
      <c r="M243" s="87"/>
      <c r="N243" s="87"/>
      <c r="O243" s="87"/>
      <c r="P243" s="87"/>
      <c r="Q243" s="87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customFormat="false" ht="12.75" hidden="false" customHeight="false" outlineLevel="0" collapsed="false">
      <c r="A244" s="5"/>
      <c r="B244" s="87"/>
      <c r="C244" s="87"/>
      <c r="D244" s="85"/>
      <c r="E244" s="87"/>
      <c r="F244" s="87"/>
      <c r="G244" s="87"/>
      <c r="H244" s="5"/>
      <c r="I244" s="5"/>
      <c r="J244" s="5"/>
      <c r="K244" s="87"/>
      <c r="L244" s="87"/>
      <c r="M244" s="87"/>
      <c r="N244" s="87"/>
      <c r="O244" s="87"/>
      <c r="P244" s="87"/>
      <c r="Q244" s="87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customFormat="false" ht="12.75" hidden="false" customHeight="false" outlineLevel="0" collapsed="false">
      <c r="A245" s="5"/>
      <c r="B245" s="87"/>
      <c r="C245" s="87"/>
      <c r="D245" s="85"/>
      <c r="E245" s="87"/>
      <c r="F245" s="87"/>
      <c r="G245" s="87"/>
      <c r="H245" s="5"/>
      <c r="I245" s="5"/>
      <c r="J245" s="5"/>
      <c r="K245" s="87"/>
      <c r="L245" s="87"/>
      <c r="M245" s="87"/>
      <c r="N245" s="87"/>
      <c r="O245" s="87"/>
      <c r="P245" s="87"/>
      <c r="Q245" s="87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customFormat="false" ht="12.75" hidden="false" customHeight="false" outlineLevel="0" collapsed="false">
      <c r="A246" s="5"/>
      <c r="B246" s="87"/>
      <c r="C246" s="87"/>
      <c r="D246" s="85"/>
      <c r="E246" s="87"/>
      <c r="F246" s="87"/>
      <c r="G246" s="87"/>
      <c r="H246" s="5"/>
      <c r="I246" s="5"/>
      <c r="J246" s="5"/>
      <c r="K246" s="87"/>
      <c r="L246" s="87"/>
      <c r="M246" s="87"/>
      <c r="N246" s="87"/>
      <c r="O246" s="87"/>
      <c r="P246" s="87"/>
      <c r="Q246" s="87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2.75" hidden="false" customHeight="false" outlineLevel="0" collapsed="false">
      <c r="A247" s="5"/>
      <c r="B247" s="87"/>
      <c r="C247" s="87"/>
      <c r="D247" s="85"/>
      <c r="E247" s="87"/>
      <c r="F247" s="87"/>
      <c r="G247" s="87"/>
      <c r="H247" s="5"/>
      <c r="I247" s="5"/>
      <c r="J247" s="5"/>
      <c r="K247" s="87"/>
      <c r="L247" s="87"/>
      <c r="M247" s="87"/>
      <c r="N247" s="87"/>
      <c r="O247" s="87"/>
      <c r="P247" s="87"/>
      <c r="Q247" s="87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customFormat="false" ht="12.75" hidden="false" customHeight="false" outlineLevel="0" collapsed="false">
      <c r="A248" s="5"/>
      <c r="B248" s="87"/>
      <c r="C248" s="87"/>
      <c r="D248" s="85"/>
      <c r="E248" s="87"/>
      <c r="F248" s="87"/>
      <c r="G248" s="87"/>
      <c r="H248" s="5"/>
      <c r="I248" s="5"/>
      <c r="J248" s="5"/>
      <c r="K248" s="87"/>
      <c r="L248" s="87"/>
      <c r="M248" s="87"/>
      <c r="N248" s="87"/>
      <c r="O248" s="87"/>
      <c r="P248" s="87"/>
      <c r="Q248" s="87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customFormat="false" ht="12.75" hidden="false" customHeight="false" outlineLevel="0" collapsed="false">
      <c r="A249" s="5"/>
      <c r="B249" s="87"/>
      <c r="C249" s="87"/>
      <c r="D249" s="85"/>
      <c r="E249" s="87"/>
      <c r="F249" s="87"/>
      <c r="G249" s="87"/>
      <c r="H249" s="5"/>
      <c r="I249" s="5"/>
      <c r="J249" s="5"/>
      <c r="K249" s="87"/>
      <c r="L249" s="87"/>
      <c r="M249" s="87"/>
      <c r="N249" s="87"/>
      <c r="O249" s="87"/>
      <c r="P249" s="87"/>
      <c r="Q249" s="87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2.75" hidden="false" customHeight="false" outlineLevel="0" collapsed="false">
      <c r="A250" s="5"/>
      <c r="B250" s="87"/>
      <c r="C250" s="87"/>
      <c r="D250" s="85"/>
      <c r="E250" s="87"/>
      <c r="F250" s="87"/>
      <c r="G250" s="87"/>
      <c r="H250" s="5"/>
      <c r="I250" s="5"/>
      <c r="J250" s="5"/>
      <c r="K250" s="87"/>
      <c r="L250" s="87"/>
      <c r="M250" s="87"/>
      <c r="N250" s="87"/>
      <c r="O250" s="87"/>
      <c r="P250" s="87"/>
      <c r="Q250" s="87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2.75" hidden="false" customHeight="false" outlineLevel="0" collapsed="false">
      <c r="A251" s="5"/>
      <c r="B251" s="87"/>
      <c r="C251" s="87"/>
      <c r="D251" s="85"/>
      <c r="E251" s="87"/>
      <c r="F251" s="87"/>
      <c r="G251" s="87"/>
      <c r="H251" s="5"/>
      <c r="I251" s="5"/>
      <c r="J251" s="5"/>
      <c r="K251" s="87"/>
      <c r="L251" s="87"/>
      <c r="M251" s="87"/>
      <c r="N251" s="87"/>
      <c r="O251" s="87"/>
      <c r="P251" s="87"/>
      <c r="Q251" s="87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customFormat="false" ht="12.75" hidden="false" customHeight="false" outlineLevel="0" collapsed="false">
      <c r="A252" s="5"/>
      <c r="B252" s="87"/>
      <c r="C252" s="87"/>
      <c r="D252" s="85"/>
      <c r="E252" s="87"/>
      <c r="F252" s="87"/>
      <c r="G252" s="87"/>
      <c r="H252" s="5"/>
      <c r="I252" s="5"/>
      <c r="J252" s="5"/>
      <c r="K252" s="87"/>
      <c r="L252" s="87"/>
      <c r="M252" s="87"/>
      <c r="N252" s="87"/>
      <c r="O252" s="87"/>
      <c r="P252" s="87"/>
      <c r="Q252" s="87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customFormat="false" ht="12.75" hidden="false" customHeight="false" outlineLevel="0" collapsed="false">
      <c r="A253" s="5"/>
      <c r="B253" s="87"/>
      <c r="C253" s="87"/>
      <c r="D253" s="85"/>
      <c r="E253" s="87"/>
      <c r="F253" s="87"/>
      <c r="G253" s="87"/>
      <c r="H253" s="5"/>
      <c r="I253" s="5"/>
      <c r="J253" s="5"/>
      <c r="K253" s="87"/>
      <c r="L253" s="87"/>
      <c r="M253" s="87"/>
      <c r="N253" s="87"/>
      <c r="O253" s="87"/>
      <c r="P253" s="87"/>
      <c r="Q253" s="87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</row>
    <row r="254" customFormat="false" ht="12.75" hidden="false" customHeight="false" outlineLevel="0" collapsed="false">
      <c r="A254" s="5"/>
      <c r="B254" s="87"/>
      <c r="C254" s="87"/>
      <c r="D254" s="85"/>
      <c r="E254" s="87"/>
      <c r="F254" s="87"/>
      <c r="G254" s="87"/>
      <c r="H254" s="5"/>
      <c r="I254" s="5"/>
      <c r="J254" s="5"/>
      <c r="K254" s="87"/>
      <c r="L254" s="87"/>
      <c r="M254" s="87"/>
      <c r="N254" s="87"/>
      <c r="O254" s="87"/>
      <c r="P254" s="87"/>
      <c r="Q254" s="87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</row>
    <row r="255" customFormat="false" ht="12.75" hidden="false" customHeight="false" outlineLevel="0" collapsed="false">
      <c r="A255" s="5"/>
      <c r="B255" s="87"/>
      <c r="C255" s="87"/>
      <c r="D255" s="85"/>
      <c r="E255" s="87"/>
      <c r="F255" s="87"/>
      <c r="G255" s="87"/>
      <c r="H255" s="5"/>
      <c r="I255" s="5"/>
      <c r="J255" s="5"/>
      <c r="K255" s="87"/>
      <c r="L255" s="87"/>
      <c r="M255" s="87"/>
      <c r="N255" s="87"/>
      <c r="O255" s="87"/>
      <c r="P255" s="87"/>
      <c r="Q255" s="87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</row>
    <row r="256" customFormat="false" ht="12.75" hidden="false" customHeight="false" outlineLevel="0" collapsed="false">
      <c r="A256" s="5"/>
      <c r="B256" s="87"/>
      <c r="C256" s="87"/>
      <c r="D256" s="85"/>
      <c r="E256" s="87"/>
      <c r="F256" s="87"/>
      <c r="G256" s="87"/>
      <c r="H256" s="5"/>
      <c r="I256" s="5"/>
      <c r="J256" s="5"/>
      <c r="K256" s="87"/>
      <c r="L256" s="87"/>
      <c r="M256" s="87"/>
      <c r="N256" s="87"/>
      <c r="O256" s="87"/>
      <c r="P256" s="87"/>
      <c r="Q256" s="87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</row>
    <row r="257" customFormat="false" ht="12.75" hidden="false" customHeight="false" outlineLevel="0" collapsed="false">
      <c r="A257" s="5"/>
      <c r="B257" s="87"/>
      <c r="C257" s="87"/>
      <c r="D257" s="85"/>
      <c r="E257" s="87"/>
      <c r="F257" s="87"/>
      <c r="G257" s="87"/>
      <c r="H257" s="5"/>
      <c r="I257" s="5"/>
      <c r="J257" s="5"/>
      <c r="K257" s="87"/>
      <c r="L257" s="87"/>
      <c r="M257" s="87"/>
      <c r="N257" s="87"/>
      <c r="O257" s="87"/>
      <c r="P257" s="87"/>
      <c r="Q257" s="87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</row>
    <row r="258" customFormat="false" ht="12.75" hidden="false" customHeight="false" outlineLevel="0" collapsed="false">
      <c r="A258" s="5"/>
      <c r="B258" s="87"/>
      <c r="C258" s="87"/>
      <c r="D258" s="85"/>
      <c r="E258" s="87"/>
      <c r="F258" s="87"/>
      <c r="G258" s="87"/>
      <c r="H258" s="5"/>
      <c r="I258" s="5"/>
      <c r="J258" s="5"/>
      <c r="K258" s="87"/>
      <c r="L258" s="87"/>
      <c r="M258" s="87"/>
      <c r="N258" s="87"/>
      <c r="O258" s="87"/>
      <c r="P258" s="87"/>
      <c r="Q258" s="87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</row>
    <row r="259" customFormat="false" ht="12.75" hidden="false" customHeight="false" outlineLevel="0" collapsed="false">
      <c r="A259" s="5"/>
      <c r="B259" s="87"/>
      <c r="C259" s="87"/>
      <c r="D259" s="85"/>
      <c r="E259" s="87"/>
      <c r="F259" s="87"/>
      <c r="G259" s="87"/>
      <c r="H259" s="5"/>
      <c r="I259" s="5"/>
      <c r="J259" s="5"/>
      <c r="K259" s="87"/>
      <c r="L259" s="87"/>
      <c r="M259" s="87"/>
      <c r="N259" s="87"/>
      <c r="O259" s="87"/>
      <c r="P259" s="87"/>
      <c r="Q259" s="87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</row>
    <row r="260" customFormat="false" ht="12.75" hidden="false" customHeight="false" outlineLevel="0" collapsed="false">
      <c r="A260" s="5"/>
      <c r="B260" s="87"/>
      <c r="C260" s="87"/>
      <c r="D260" s="85"/>
      <c r="E260" s="87"/>
      <c r="F260" s="87"/>
      <c r="G260" s="87"/>
      <c r="H260" s="5"/>
      <c r="I260" s="5"/>
      <c r="J260" s="5"/>
      <c r="K260" s="87"/>
      <c r="L260" s="87"/>
      <c r="M260" s="87"/>
      <c r="N260" s="87"/>
      <c r="O260" s="87"/>
      <c r="P260" s="87"/>
      <c r="Q260" s="87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</row>
    <row r="261" customFormat="false" ht="12.75" hidden="false" customHeight="false" outlineLevel="0" collapsed="false">
      <c r="A261" s="5"/>
      <c r="B261" s="87"/>
      <c r="C261" s="87"/>
      <c r="D261" s="85"/>
      <c r="E261" s="87"/>
      <c r="F261" s="87"/>
      <c r="G261" s="87"/>
      <c r="H261" s="5"/>
      <c r="I261" s="5"/>
      <c r="J261" s="5"/>
      <c r="K261" s="87"/>
      <c r="L261" s="87"/>
      <c r="M261" s="87"/>
      <c r="N261" s="87"/>
      <c r="O261" s="87"/>
      <c r="P261" s="87"/>
      <c r="Q261" s="87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</row>
    <row r="262" customFormat="false" ht="12.75" hidden="false" customHeight="false" outlineLevel="0" collapsed="false">
      <c r="A262" s="5"/>
      <c r="B262" s="87"/>
      <c r="C262" s="87"/>
      <c r="D262" s="85"/>
      <c r="E262" s="87"/>
      <c r="F262" s="87"/>
      <c r="G262" s="87"/>
      <c r="H262" s="5"/>
      <c r="I262" s="5"/>
      <c r="J262" s="5"/>
      <c r="K262" s="87"/>
      <c r="L262" s="87"/>
      <c r="M262" s="87"/>
      <c r="N262" s="87"/>
      <c r="O262" s="87"/>
      <c r="P262" s="87"/>
      <c r="Q262" s="87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false" outlineLevel="0" collapsed="false">
      <c r="A263" s="5"/>
      <c r="B263" s="87"/>
      <c r="C263" s="87"/>
      <c r="D263" s="85"/>
      <c r="E263" s="87"/>
      <c r="F263" s="87"/>
      <c r="G263" s="87"/>
      <c r="H263" s="5"/>
      <c r="I263" s="5"/>
      <c r="J263" s="5"/>
      <c r="K263" s="87"/>
      <c r="L263" s="87"/>
      <c r="M263" s="87"/>
      <c r="N263" s="87"/>
      <c r="O263" s="87"/>
      <c r="P263" s="87"/>
      <c r="Q263" s="87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false" outlineLevel="0" collapsed="false">
      <c r="A264" s="5"/>
      <c r="B264" s="87"/>
      <c r="C264" s="87"/>
      <c r="D264" s="85"/>
      <c r="E264" s="87"/>
      <c r="F264" s="87"/>
      <c r="G264" s="87"/>
      <c r="H264" s="5"/>
      <c r="I264" s="5"/>
      <c r="J264" s="5"/>
      <c r="K264" s="87"/>
      <c r="L264" s="87"/>
      <c r="M264" s="87"/>
      <c r="N264" s="87"/>
      <c r="O264" s="87"/>
      <c r="P264" s="87"/>
      <c r="Q264" s="87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</row>
    <row r="265" customFormat="false" ht="12.75" hidden="false" customHeight="false" outlineLevel="0" collapsed="false">
      <c r="A265" s="5"/>
      <c r="B265" s="87"/>
      <c r="C265" s="87"/>
      <c r="D265" s="85"/>
      <c r="E265" s="87"/>
      <c r="F265" s="87"/>
      <c r="G265" s="87"/>
      <c r="H265" s="5"/>
      <c r="I265" s="5"/>
      <c r="J265" s="5"/>
      <c r="K265" s="87"/>
      <c r="L265" s="87"/>
      <c r="M265" s="87"/>
      <c r="N265" s="87"/>
      <c r="O265" s="87"/>
      <c r="P265" s="87"/>
      <c r="Q265" s="87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</row>
    <row r="266" customFormat="false" ht="12.75" hidden="false" customHeight="false" outlineLevel="0" collapsed="false">
      <c r="A266" s="5"/>
      <c r="B266" s="87"/>
      <c r="C266" s="87"/>
      <c r="D266" s="85"/>
      <c r="E266" s="87"/>
      <c r="F266" s="87"/>
      <c r="G266" s="87"/>
      <c r="H266" s="5"/>
      <c r="I266" s="5"/>
      <c r="J266" s="5"/>
      <c r="K266" s="87"/>
      <c r="L266" s="87"/>
      <c r="M266" s="87"/>
      <c r="N266" s="87"/>
      <c r="O266" s="87"/>
      <c r="P266" s="87"/>
      <c r="Q266" s="87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</row>
    <row r="267" customFormat="false" ht="12.75" hidden="false" customHeight="false" outlineLevel="0" collapsed="false">
      <c r="A267" s="5"/>
      <c r="B267" s="87"/>
      <c r="C267" s="87"/>
      <c r="D267" s="85"/>
      <c r="E267" s="87"/>
      <c r="F267" s="87"/>
      <c r="G267" s="87"/>
      <c r="H267" s="5"/>
      <c r="I267" s="5"/>
      <c r="J267" s="5"/>
      <c r="K267" s="87"/>
      <c r="L267" s="87"/>
      <c r="M267" s="87"/>
      <c r="N267" s="87"/>
      <c r="O267" s="87"/>
      <c r="P267" s="87"/>
      <c r="Q267" s="87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2.75" hidden="false" customHeight="false" outlineLevel="0" collapsed="false">
      <c r="A268" s="5"/>
      <c r="B268" s="87"/>
      <c r="C268" s="87"/>
      <c r="D268" s="85"/>
      <c r="E268" s="87"/>
      <c r="F268" s="87"/>
      <c r="G268" s="87"/>
      <c r="H268" s="5"/>
      <c r="I268" s="5"/>
      <c r="J268" s="5"/>
      <c r="K268" s="87"/>
      <c r="L268" s="87"/>
      <c r="M268" s="87"/>
      <c r="N268" s="87"/>
      <c r="O268" s="87"/>
      <c r="P268" s="87"/>
      <c r="Q268" s="87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</row>
    <row r="269" customFormat="false" ht="12.75" hidden="false" customHeight="false" outlineLevel="0" collapsed="false">
      <c r="A269" s="5"/>
      <c r="B269" s="87"/>
      <c r="C269" s="87"/>
      <c r="D269" s="85"/>
      <c r="E269" s="87"/>
      <c r="F269" s="87"/>
      <c r="G269" s="87"/>
      <c r="H269" s="5"/>
      <c r="I269" s="5"/>
      <c r="J269" s="5"/>
      <c r="K269" s="87"/>
      <c r="L269" s="87"/>
      <c r="M269" s="87"/>
      <c r="N269" s="87"/>
      <c r="O269" s="87"/>
      <c r="P269" s="87"/>
      <c r="Q269" s="87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</row>
    <row r="270" customFormat="false" ht="12.75" hidden="false" customHeight="false" outlineLevel="0" collapsed="false">
      <c r="A270" s="5"/>
      <c r="B270" s="87"/>
      <c r="C270" s="87"/>
      <c r="D270" s="85"/>
      <c r="E270" s="87"/>
      <c r="F270" s="87"/>
      <c r="G270" s="87"/>
      <c r="H270" s="5"/>
      <c r="I270" s="5"/>
      <c r="J270" s="5"/>
      <c r="K270" s="87"/>
      <c r="L270" s="87"/>
      <c r="M270" s="87"/>
      <c r="N270" s="87"/>
      <c r="O270" s="87"/>
      <c r="P270" s="87"/>
      <c r="Q270" s="87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</row>
    <row r="271" customFormat="false" ht="12.75" hidden="false" customHeight="false" outlineLevel="0" collapsed="false">
      <c r="A271" s="5"/>
      <c r="B271" s="87"/>
      <c r="C271" s="87"/>
      <c r="D271" s="85"/>
      <c r="E271" s="87"/>
      <c r="F271" s="87"/>
      <c r="G271" s="87"/>
      <c r="H271" s="5"/>
      <c r="I271" s="5"/>
      <c r="J271" s="5"/>
      <c r="K271" s="87"/>
      <c r="L271" s="87"/>
      <c r="M271" s="87"/>
      <c r="N271" s="87"/>
      <c r="O271" s="87"/>
      <c r="P271" s="87"/>
      <c r="Q271" s="87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</row>
    <row r="272" customFormat="false" ht="12.75" hidden="false" customHeight="false" outlineLevel="0" collapsed="false">
      <c r="A272" s="5"/>
      <c r="B272" s="87"/>
      <c r="C272" s="87"/>
      <c r="D272" s="85"/>
      <c r="E272" s="87"/>
      <c r="F272" s="87"/>
      <c r="G272" s="87"/>
      <c r="H272" s="5"/>
      <c r="I272" s="5"/>
      <c r="J272" s="5"/>
      <c r="K272" s="87"/>
      <c r="L272" s="87"/>
      <c r="M272" s="87"/>
      <c r="N272" s="87"/>
      <c r="O272" s="87"/>
      <c r="P272" s="87"/>
      <c r="Q272" s="87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</row>
    <row r="273" customFormat="false" ht="12.75" hidden="false" customHeight="false" outlineLevel="0" collapsed="false">
      <c r="A273" s="5"/>
      <c r="B273" s="87"/>
      <c r="C273" s="87"/>
      <c r="D273" s="85"/>
      <c r="E273" s="87"/>
      <c r="F273" s="87"/>
      <c r="G273" s="87"/>
      <c r="H273" s="5"/>
      <c r="I273" s="5"/>
      <c r="J273" s="5"/>
      <c r="K273" s="87"/>
      <c r="L273" s="87"/>
      <c r="M273" s="87"/>
      <c r="N273" s="87"/>
      <c r="O273" s="87"/>
      <c r="P273" s="87"/>
      <c r="Q273" s="87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</row>
    <row r="274" customFormat="false" ht="12.75" hidden="false" customHeight="false" outlineLevel="0" collapsed="false">
      <c r="A274" s="5"/>
      <c r="B274" s="87"/>
      <c r="C274" s="87"/>
      <c r="D274" s="85"/>
      <c r="E274" s="87"/>
      <c r="F274" s="87"/>
      <c r="G274" s="87"/>
      <c r="H274" s="5"/>
      <c r="I274" s="5"/>
      <c r="J274" s="5"/>
      <c r="K274" s="87"/>
      <c r="L274" s="87"/>
      <c r="M274" s="87"/>
      <c r="N274" s="87"/>
      <c r="O274" s="87"/>
      <c r="P274" s="87"/>
      <c r="Q274" s="87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</row>
    <row r="275" customFormat="false" ht="12.75" hidden="false" customHeight="false" outlineLevel="0" collapsed="false">
      <c r="A275" s="5"/>
      <c r="B275" s="87"/>
      <c r="C275" s="87"/>
      <c r="D275" s="85"/>
      <c r="E275" s="87"/>
      <c r="F275" s="87"/>
      <c r="G275" s="87"/>
      <c r="H275" s="5"/>
      <c r="I275" s="5"/>
      <c r="J275" s="5"/>
      <c r="K275" s="87"/>
      <c r="L275" s="87"/>
      <c r="M275" s="87"/>
      <c r="N275" s="87"/>
      <c r="O275" s="87"/>
      <c r="P275" s="87"/>
      <c r="Q275" s="87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false" outlineLevel="0" collapsed="false">
      <c r="A276" s="5"/>
      <c r="B276" s="87"/>
      <c r="C276" s="87"/>
      <c r="D276" s="85"/>
      <c r="E276" s="87"/>
      <c r="F276" s="87"/>
      <c r="G276" s="87"/>
      <c r="H276" s="5"/>
      <c r="I276" s="5"/>
      <c r="J276" s="5"/>
      <c r="K276" s="87"/>
      <c r="L276" s="87"/>
      <c r="M276" s="87"/>
      <c r="N276" s="87"/>
      <c r="O276" s="87"/>
      <c r="P276" s="87"/>
      <c r="Q276" s="87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</row>
    <row r="277" customFormat="false" ht="12.75" hidden="false" customHeight="false" outlineLevel="0" collapsed="false">
      <c r="A277" s="5"/>
      <c r="B277" s="87"/>
      <c r="C277" s="87"/>
      <c r="D277" s="85"/>
      <c r="E277" s="87"/>
      <c r="F277" s="87"/>
      <c r="G277" s="87"/>
      <c r="H277" s="5"/>
      <c r="I277" s="5"/>
      <c r="J277" s="5"/>
      <c r="K277" s="87"/>
      <c r="L277" s="87"/>
      <c r="M277" s="87"/>
      <c r="N277" s="87"/>
      <c r="O277" s="87"/>
      <c r="P277" s="87"/>
      <c r="Q277" s="87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</row>
    <row r="278" customFormat="false" ht="12.75" hidden="false" customHeight="false" outlineLevel="0" collapsed="false">
      <c r="A278" s="5"/>
      <c r="B278" s="87"/>
      <c r="C278" s="87"/>
      <c r="D278" s="85"/>
      <c r="E278" s="87"/>
      <c r="F278" s="87"/>
      <c r="G278" s="87"/>
      <c r="H278" s="5"/>
      <c r="I278" s="5"/>
      <c r="J278" s="5"/>
      <c r="K278" s="87"/>
      <c r="L278" s="87"/>
      <c r="M278" s="87"/>
      <c r="N278" s="87"/>
      <c r="O278" s="87"/>
      <c r="P278" s="87"/>
      <c r="Q278" s="87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</row>
    <row r="279" customFormat="false" ht="12.75" hidden="false" customHeight="false" outlineLevel="0" collapsed="false">
      <c r="A279" s="5"/>
      <c r="B279" s="87"/>
      <c r="C279" s="87"/>
      <c r="D279" s="85"/>
      <c r="E279" s="87"/>
      <c r="F279" s="87"/>
      <c r="G279" s="87"/>
      <c r="H279" s="5"/>
      <c r="I279" s="5"/>
      <c r="J279" s="5"/>
      <c r="K279" s="87"/>
      <c r="L279" s="87"/>
      <c r="M279" s="87"/>
      <c r="N279" s="87"/>
      <c r="O279" s="87"/>
      <c r="P279" s="87"/>
      <c r="Q279" s="87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</row>
    <row r="280" customFormat="false" ht="12.75" hidden="false" customHeight="false" outlineLevel="0" collapsed="false">
      <c r="A280" s="5"/>
      <c r="B280" s="87"/>
      <c r="C280" s="87"/>
      <c r="D280" s="85"/>
      <c r="E280" s="87"/>
      <c r="F280" s="87"/>
      <c r="G280" s="87"/>
      <c r="H280" s="5"/>
      <c r="I280" s="5"/>
      <c r="J280" s="5"/>
      <c r="K280" s="87"/>
      <c r="L280" s="87"/>
      <c r="M280" s="87"/>
      <c r="N280" s="87"/>
      <c r="O280" s="87"/>
      <c r="P280" s="87"/>
      <c r="Q280" s="87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2.75" hidden="false" customHeight="false" outlineLevel="0" collapsed="false">
      <c r="A281" s="5"/>
      <c r="B281" s="87"/>
      <c r="C281" s="87"/>
      <c r="D281" s="85"/>
      <c r="E281" s="87"/>
      <c r="F281" s="87"/>
      <c r="G281" s="87"/>
      <c r="H281" s="5"/>
      <c r="I281" s="5"/>
      <c r="J281" s="5"/>
      <c r="K281" s="87"/>
      <c r="L281" s="87"/>
      <c r="M281" s="87"/>
      <c r="N281" s="87"/>
      <c r="O281" s="87"/>
      <c r="P281" s="87"/>
      <c r="Q281" s="87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</row>
    <row r="282" customFormat="false" ht="12.75" hidden="false" customHeight="false" outlineLevel="0" collapsed="false">
      <c r="A282" s="5"/>
      <c r="B282" s="87"/>
      <c r="C282" s="87"/>
      <c r="D282" s="85"/>
      <c r="E282" s="87"/>
      <c r="F282" s="87"/>
      <c r="G282" s="87"/>
      <c r="H282" s="5"/>
      <c r="I282" s="5"/>
      <c r="J282" s="5"/>
      <c r="K282" s="87"/>
      <c r="L282" s="87"/>
      <c r="M282" s="87"/>
      <c r="N282" s="87"/>
      <c r="O282" s="87"/>
      <c r="P282" s="87"/>
      <c r="Q282" s="87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2.75" hidden="false" customHeight="false" outlineLevel="0" collapsed="false">
      <c r="A283" s="5"/>
      <c r="B283" s="87"/>
      <c r="C283" s="87"/>
      <c r="D283" s="85"/>
      <c r="E283" s="87"/>
      <c r="F283" s="87"/>
      <c r="G283" s="87"/>
      <c r="H283" s="5"/>
      <c r="I283" s="5"/>
      <c r="J283" s="5"/>
      <c r="K283" s="87"/>
      <c r="L283" s="87"/>
      <c r="M283" s="87"/>
      <c r="N283" s="87"/>
      <c r="O283" s="87"/>
      <c r="P283" s="87"/>
      <c r="Q283" s="87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</row>
    <row r="284" customFormat="false" ht="12.75" hidden="false" customHeight="false" outlineLevel="0" collapsed="false">
      <c r="A284" s="5"/>
      <c r="B284" s="87"/>
      <c r="C284" s="87"/>
      <c r="D284" s="85"/>
      <c r="E284" s="87"/>
      <c r="F284" s="87"/>
      <c r="G284" s="87"/>
      <c r="H284" s="5"/>
      <c r="I284" s="5"/>
      <c r="J284" s="5"/>
      <c r="K284" s="87"/>
      <c r="L284" s="87"/>
      <c r="M284" s="87"/>
      <c r="N284" s="87"/>
      <c r="O284" s="87"/>
      <c r="P284" s="87"/>
      <c r="Q284" s="87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2.75" hidden="false" customHeight="false" outlineLevel="0" collapsed="false">
      <c r="A285" s="5"/>
      <c r="B285" s="87"/>
      <c r="C285" s="87"/>
      <c r="D285" s="85"/>
      <c r="E285" s="87"/>
      <c r="F285" s="87"/>
      <c r="G285" s="87"/>
      <c r="H285" s="5"/>
      <c r="I285" s="5"/>
      <c r="J285" s="5"/>
      <c r="K285" s="87"/>
      <c r="L285" s="87"/>
      <c r="M285" s="87"/>
      <c r="N285" s="87"/>
      <c r="O285" s="87"/>
      <c r="P285" s="87"/>
      <c r="Q285" s="87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</row>
    <row r="286" customFormat="false" ht="12.75" hidden="false" customHeight="false" outlineLevel="0" collapsed="false">
      <c r="A286" s="5"/>
      <c r="B286" s="87"/>
      <c r="C286" s="87"/>
      <c r="D286" s="85"/>
      <c r="E286" s="87"/>
      <c r="F286" s="87"/>
      <c r="G286" s="87"/>
      <c r="H286" s="5"/>
      <c r="I286" s="5"/>
      <c r="J286" s="5"/>
      <c r="K286" s="87"/>
      <c r="L286" s="87"/>
      <c r="M286" s="87"/>
      <c r="N286" s="87"/>
      <c r="O286" s="87"/>
      <c r="P286" s="87"/>
      <c r="Q286" s="87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</row>
    <row r="287" customFormat="false" ht="12.75" hidden="false" customHeight="false" outlineLevel="0" collapsed="false">
      <c r="A287" s="5"/>
      <c r="B287" s="87"/>
      <c r="C287" s="87"/>
      <c r="D287" s="85"/>
      <c r="E287" s="87"/>
      <c r="F287" s="87"/>
      <c r="G287" s="87"/>
      <c r="H287" s="5"/>
      <c r="I287" s="5"/>
      <c r="J287" s="5"/>
      <c r="K287" s="87"/>
      <c r="L287" s="87"/>
      <c r="M287" s="87"/>
      <c r="N287" s="87"/>
      <c r="O287" s="87"/>
      <c r="P287" s="87"/>
      <c r="Q287" s="87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  <c r="IW287" s="5"/>
    </row>
    <row r="288" customFormat="false" ht="12.75" hidden="false" customHeight="false" outlineLevel="0" collapsed="false">
      <c r="A288" s="5"/>
      <c r="B288" s="87"/>
      <c r="C288" s="87"/>
      <c r="D288" s="85"/>
      <c r="E288" s="87"/>
      <c r="F288" s="87"/>
      <c r="G288" s="87"/>
      <c r="H288" s="5"/>
      <c r="I288" s="5"/>
      <c r="J288" s="5"/>
      <c r="K288" s="87"/>
      <c r="L288" s="87"/>
      <c r="M288" s="87"/>
      <c r="N288" s="87"/>
      <c r="O288" s="87"/>
      <c r="P288" s="87"/>
      <c r="Q288" s="87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</row>
    <row r="289" customFormat="false" ht="12.75" hidden="false" customHeight="false" outlineLevel="0" collapsed="false">
      <c r="A289" s="5"/>
      <c r="B289" s="87"/>
      <c r="C289" s="87"/>
      <c r="D289" s="85"/>
      <c r="E289" s="87"/>
      <c r="F289" s="87"/>
      <c r="G289" s="87"/>
      <c r="H289" s="5"/>
      <c r="I289" s="5"/>
      <c r="J289" s="5"/>
      <c r="K289" s="87"/>
      <c r="L289" s="87"/>
      <c r="M289" s="87"/>
      <c r="N289" s="87"/>
      <c r="O289" s="87"/>
      <c r="P289" s="87"/>
      <c r="Q289" s="87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</row>
    <row r="290" customFormat="false" ht="12.75" hidden="false" customHeight="false" outlineLevel="0" collapsed="false">
      <c r="A290" s="5"/>
      <c r="B290" s="87"/>
      <c r="C290" s="87"/>
      <c r="D290" s="85"/>
      <c r="E290" s="87"/>
      <c r="F290" s="87"/>
      <c r="G290" s="87"/>
      <c r="H290" s="5"/>
      <c r="I290" s="5"/>
      <c r="J290" s="5"/>
      <c r="K290" s="87"/>
      <c r="L290" s="87"/>
      <c r="M290" s="87"/>
      <c r="N290" s="87"/>
      <c r="O290" s="87"/>
      <c r="P290" s="87"/>
      <c r="Q290" s="87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</row>
    <row r="291" customFormat="false" ht="12.75" hidden="false" customHeight="false" outlineLevel="0" collapsed="false">
      <c r="A291" s="5"/>
      <c r="B291" s="87"/>
      <c r="C291" s="87"/>
      <c r="D291" s="85"/>
      <c r="E291" s="87"/>
      <c r="F291" s="87"/>
      <c r="G291" s="87"/>
      <c r="H291" s="5"/>
      <c r="I291" s="5"/>
      <c r="J291" s="5"/>
      <c r="K291" s="87"/>
      <c r="L291" s="87"/>
      <c r="M291" s="87"/>
      <c r="N291" s="87"/>
      <c r="O291" s="87"/>
      <c r="P291" s="87"/>
      <c r="Q291" s="87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</row>
    <row r="292" customFormat="false" ht="12.75" hidden="false" customHeight="false" outlineLevel="0" collapsed="false">
      <c r="A292" s="5"/>
      <c r="B292" s="87"/>
      <c r="C292" s="87"/>
      <c r="D292" s="85"/>
      <c r="E292" s="87"/>
      <c r="F292" s="87"/>
      <c r="G292" s="87"/>
      <c r="H292" s="5"/>
      <c r="I292" s="5"/>
      <c r="J292" s="5"/>
      <c r="K292" s="87"/>
      <c r="L292" s="87"/>
      <c r="M292" s="87"/>
      <c r="N292" s="87"/>
      <c r="O292" s="87"/>
      <c r="P292" s="87"/>
      <c r="Q292" s="87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</row>
    <row r="293" customFormat="false" ht="12.75" hidden="false" customHeight="false" outlineLevel="0" collapsed="false">
      <c r="A293" s="5"/>
      <c r="B293" s="87"/>
      <c r="C293" s="87"/>
      <c r="D293" s="85"/>
      <c r="E293" s="87"/>
      <c r="F293" s="87"/>
      <c r="G293" s="87"/>
      <c r="H293" s="5"/>
      <c r="I293" s="5"/>
      <c r="J293" s="5"/>
      <c r="K293" s="87"/>
      <c r="L293" s="87"/>
      <c r="M293" s="87"/>
      <c r="N293" s="87"/>
      <c r="O293" s="87"/>
      <c r="P293" s="87"/>
      <c r="Q293" s="87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</row>
    <row r="294" customFormat="false" ht="12.75" hidden="false" customHeight="false" outlineLevel="0" collapsed="false">
      <c r="A294" s="5"/>
      <c r="B294" s="87"/>
      <c r="C294" s="87"/>
      <c r="D294" s="85"/>
      <c r="E294" s="87"/>
      <c r="F294" s="87"/>
      <c r="G294" s="87"/>
      <c r="H294" s="5"/>
      <c r="I294" s="5"/>
      <c r="J294" s="5"/>
      <c r="K294" s="87"/>
      <c r="L294" s="87"/>
      <c r="M294" s="87"/>
      <c r="N294" s="87"/>
      <c r="O294" s="87"/>
      <c r="P294" s="87"/>
      <c r="Q294" s="87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</row>
    <row r="295" customFormat="false" ht="12.75" hidden="false" customHeight="false" outlineLevel="0" collapsed="false">
      <c r="A295" s="5"/>
      <c r="B295" s="87"/>
      <c r="C295" s="87"/>
      <c r="D295" s="85"/>
      <c r="E295" s="87"/>
      <c r="F295" s="87"/>
      <c r="G295" s="87"/>
      <c r="H295" s="5"/>
      <c r="I295" s="5"/>
      <c r="J295" s="5"/>
      <c r="K295" s="87"/>
      <c r="L295" s="87"/>
      <c r="M295" s="87"/>
      <c r="N295" s="87"/>
      <c r="O295" s="87"/>
      <c r="P295" s="87"/>
      <c r="Q295" s="87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2.75" hidden="false" customHeight="false" outlineLevel="0" collapsed="false">
      <c r="A296" s="5"/>
      <c r="B296" s="87"/>
      <c r="C296" s="87"/>
      <c r="D296" s="85"/>
      <c r="E296" s="87"/>
      <c r="F296" s="87"/>
      <c r="G296" s="87"/>
      <c r="H296" s="5"/>
      <c r="I296" s="5"/>
      <c r="J296" s="5"/>
      <c r="K296" s="87"/>
      <c r="L296" s="87"/>
      <c r="M296" s="87"/>
      <c r="N296" s="87"/>
      <c r="O296" s="87"/>
      <c r="P296" s="87"/>
      <c r="Q296" s="87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</row>
    <row r="297" customFormat="false" ht="12.75" hidden="false" customHeight="false" outlineLevel="0" collapsed="false">
      <c r="A297" s="5"/>
      <c r="B297" s="87"/>
      <c r="C297" s="87"/>
      <c r="D297" s="85"/>
      <c r="E297" s="87"/>
      <c r="F297" s="87"/>
      <c r="G297" s="87"/>
      <c r="H297" s="5"/>
      <c r="I297" s="5"/>
      <c r="J297" s="5"/>
      <c r="K297" s="87"/>
      <c r="L297" s="87"/>
      <c r="M297" s="87"/>
      <c r="N297" s="87"/>
      <c r="O297" s="87"/>
      <c r="P297" s="87"/>
      <c r="Q297" s="87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false" outlineLevel="0" collapsed="false">
      <c r="A298" s="5"/>
      <c r="B298" s="87"/>
      <c r="C298" s="87"/>
      <c r="D298" s="85"/>
      <c r="E298" s="87"/>
      <c r="F298" s="87"/>
      <c r="G298" s="87"/>
      <c r="H298" s="5"/>
      <c r="I298" s="5"/>
      <c r="J298" s="5"/>
      <c r="K298" s="87"/>
      <c r="L298" s="87"/>
      <c r="M298" s="87"/>
      <c r="N298" s="87"/>
      <c r="O298" s="87"/>
      <c r="P298" s="87"/>
      <c r="Q298" s="87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  <c r="IU298" s="5"/>
      <c r="IV298" s="5"/>
      <c r="IW298" s="5"/>
    </row>
    <row r="299" customFormat="false" ht="12.75" hidden="false" customHeight="false" outlineLevel="0" collapsed="false">
      <c r="A299" s="5"/>
      <c r="B299" s="87"/>
      <c r="C299" s="87"/>
      <c r="D299" s="85"/>
      <c r="E299" s="87"/>
      <c r="F299" s="87"/>
      <c r="G299" s="87"/>
      <c r="H299" s="5"/>
      <c r="I299" s="5"/>
      <c r="J299" s="5"/>
      <c r="K299" s="87"/>
      <c r="L299" s="87"/>
      <c r="M299" s="87"/>
      <c r="N299" s="87"/>
      <c r="O299" s="87"/>
      <c r="P299" s="87"/>
      <c r="Q299" s="87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</row>
    <row r="300" customFormat="false" ht="12.75" hidden="false" customHeight="false" outlineLevel="0" collapsed="false">
      <c r="A300" s="5"/>
      <c r="B300" s="87"/>
      <c r="C300" s="87"/>
      <c r="D300" s="85"/>
      <c r="E300" s="87"/>
      <c r="F300" s="87"/>
      <c r="G300" s="87"/>
      <c r="H300" s="5"/>
      <c r="I300" s="5"/>
      <c r="J300" s="5"/>
      <c r="K300" s="87"/>
      <c r="L300" s="87"/>
      <c r="M300" s="87"/>
      <c r="N300" s="87"/>
      <c r="O300" s="87"/>
      <c r="P300" s="87"/>
      <c r="Q300" s="87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</row>
    <row r="301" customFormat="false" ht="12.75" hidden="false" customHeight="false" outlineLevel="0" collapsed="false">
      <c r="A301" s="5"/>
      <c r="B301" s="87"/>
      <c r="C301" s="87"/>
      <c r="D301" s="85"/>
      <c r="E301" s="87"/>
      <c r="F301" s="87"/>
      <c r="G301" s="87"/>
      <c r="H301" s="5"/>
      <c r="I301" s="5"/>
      <c r="J301" s="5"/>
      <c r="K301" s="87"/>
      <c r="L301" s="87"/>
      <c r="M301" s="87"/>
      <c r="N301" s="87"/>
      <c r="O301" s="87"/>
      <c r="P301" s="87"/>
      <c r="Q301" s="87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2.75" hidden="false" customHeight="false" outlineLevel="0" collapsed="false">
      <c r="A302" s="5"/>
      <c r="B302" s="87"/>
      <c r="C302" s="87"/>
      <c r="D302" s="85"/>
      <c r="E302" s="87"/>
      <c r="F302" s="87"/>
      <c r="G302" s="87"/>
      <c r="H302" s="5"/>
      <c r="I302" s="5"/>
      <c r="J302" s="5"/>
      <c r="K302" s="87"/>
      <c r="L302" s="87"/>
      <c r="M302" s="87"/>
      <c r="N302" s="87"/>
      <c r="O302" s="87"/>
      <c r="P302" s="87"/>
      <c r="Q302" s="87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2.75" hidden="false" customHeight="false" outlineLevel="0" collapsed="false">
      <c r="A303" s="5"/>
      <c r="B303" s="87"/>
      <c r="C303" s="87"/>
      <c r="D303" s="85"/>
      <c r="E303" s="87"/>
      <c r="F303" s="87"/>
      <c r="G303" s="87"/>
      <c r="H303" s="5"/>
      <c r="I303" s="5"/>
      <c r="J303" s="5"/>
      <c r="K303" s="87"/>
      <c r="L303" s="87"/>
      <c r="M303" s="87"/>
      <c r="N303" s="87"/>
      <c r="O303" s="87"/>
      <c r="P303" s="87"/>
      <c r="Q303" s="87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</row>
    <row r="304" customFormat="false" ht="12.75" hidden="false" customHeight="false" outlineLevel="0" collapsed="false">
      <c r="A304" s="5"/>
      <c r="B304" s="87"/>
      <c r="C304" s="87"/>
      <c r="D304" s="85"/>
      <c r="E304" s="87"/>
      <c r="F304" s="87"/>
      <c r="G304" s="87"/>
      <c r="H304" s="5"/>
      <c r="I304" s="5"/>
      <c r="J304" s="5"/>
      <c r="K304" s="87"/>
      <c r="L304" s="87"/>
      <c r="M304" s="87"/>
      <c r="N304" s="87"/>
      <c r="O304" s="87"/>
      <c r="P304" s="87"/>
      <c r="Q304" s="87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</row>
    <row r="305" customFormat="false" ht="12.75" hidden="false" customHeight="false" outlineLevel="0" collapsed="false">
      <c r="A305" s="5"/>
      <c r="B305" s="87"/>
      <c r="C305" s="87"/>
      <c r="D305" s="85"/>
      <c r="E305" s="87"/>
      <c r="F305" s="87"/>
      <c r="G305" s="87"/>
      <c r="H305" s="5"/>
      <c r="I305" s="5"/>
      <c r="J305" s="5"/>
      <c r="K305" s="87"/>
      <c r="L305" s="87"/>
      <c r="M305" s="87"/>
      <c r="N305" s="87"/>
      <c r="O305" s="87"/>
      <c r="P305" s="87"/>
      <c r="Q305" s="87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</row>
    <row r="306" customFormat="false" ht="12.75" hidden="false" customHeight="false" outlineLevel="0" collapsed="false">
      <c r="A306" s="5"/>
      <c r="B306" s="87"/>
      <c r="C306" s="87"/>
      <c r="D306" s="85"/>
      <c r="E306" s="87"/>
      <c r="F306" s="87"/>
      <c r="G306" s="87"/>
      <c r="H306" s="5"/>
      <c r="I306" s="5"/>
      <c r="J306" s="5"/>
      <c r="K306" s="87"/>
      <c r="L306" s="87"/>
      <c r="M306" s="87"/>
      <c r="N306" s="87"/>
      <c r="O306" s="87"/>
      <c r="P306" s="87"/>
      <c r="Q306" s="87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</row>
    <row r="307" customFormat="false" ht="12.75" hidden="false" customHeight="false" outlineLevel="0" collapsed="false">
      <c r="A307" s="5"/>
      <c r="B307" s="87"/>
      <c r="C307" s="87"/>
      <c r="D307" s="85"/>
      <c r="E307" s="87"/>
      <c r="F307" s="87"/>
      <c r="G307" s="87"/>
      <c r="H307" s="5"/>
      <c r="I307" s="5"/>
      <c r="J307" s="5"/>
      <c r="K307" s="87"/>
      <c r="L307" s="87"/>
      <c r="M307" s="87"/>
      <c r="N307" s="87"/>
      <c r="O307" s="87"/>
      <c r="P307" s="87"/>
      <c r="Q307" s="87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</row>
    <row r="308" customFormat="false" ht="12.75" hidden="false" customHeight="false" outlineLevel="0" collapsed="false">
      <c r="A308" s="5"/>
      <c r="B308" s="87"/>
      <c r="C308" s="87"/>
      <c r="D308" s="85"/>
      <c r="E308" s="87"/>
      <c r="F308" s="87"/>
      <c r="G308" s="87"/>
      <c r="H308" s="5"/>
      <c r="I308" s="5"/>
      <c r="J308" s="5"/>
      <c r="K308" s="87"/>
      <c r="L308" s="87"/>
      <c r="M308" s="87"/>
      <c r="N308" s="87"/>
      <c r="O308" s="87"/>
      <c r="P308" s="87"/>
      <c r="Q308" s="87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</row>
    <row r="309" customFormat="false" ht="12.75" hidden="false" customHeight="false" outlineLevel="0" collapsed="false">
      <c r="A309" s="5"/>
      <c r="B309" s="87"/>
      <c r="C309" s="87"/>
      <c r="D309" s="85"/>
      <c r="E309" s="87"/>
      <c r="F309" s="87"/>
      <c r="G309" s="87"/>
      <c r="H309" s="5"/>
      <c r="I309" s="5"/>
      <c r="J309" s="5"/>
      <c r="K309" s="87"/>
      <c r="L309" s="87"/>
      <c r="M309" s="87"/>
      <c r="N309" s="87"/>
      <c r="O309" s="87"/>
      <c r="P309" s="87"/>
      <c r="Q309" s="87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  <c r="IU309" s="5"/>
      <c r="IV309" s="5"/>
      <c r="IW309" s="5"/>
    </row>
    <row r="310" customFormat="false" ht="12.75" hidden="false" customHeight="false" outlineLevel="0" collapsed="false">
      <c r="A310" s="5"/>
      <c r="B310" s="87"/>
      <c r="C310" s="87"/>
      <c r="D310" s="85"/>
      <c r="E310" s="87"/>
      <c r="F310" s="87"/>
      <c r="G310" s="87"/>
      <c r="H310" s="5"/>
      <c r="I310" s="5"/>
      <c r="J310" s="5"/>
      <c r="K310" s="87"/>
      <c r="L310" s="87"/>
      <c r="M310" s="87"/>
      <c r="N310" s="87"/>
      <c r="O310" s="87"/>
      <c r="P310" s="87"/>
      <c r="Q310" s="87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</row>
    <row r="311" customFormat="false" ht="12.75" hidden="false" customHeight="false" outlineLevel="0" collapsed="false">
      <c r="A311" s="5"/>
      <c r="B311" s="87"/>
      <c r="C311" s="87"/>
      <c r="D311" s="85"/>
      <c r="E311" s="87"/>
      <c r="F311" s="87"/>
      <c r="G311" s="87"/>
      <c r="H311" s="5"/>
      <c r="I311" s="5"/>
      <c r="J311" s="5"/>
      <c r="K311" s="87"/>
      <c r="L311" s="87"/>
      <c r="M311" s="87"/>
      <c r="N311" s="87"/>
      <c r="O311" s="87"/>
      <c r="P311" s="87"/>
      <c r="Q311" s="87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</row>
    <row r="312" customFormat="false" ht="12.75" hidden="false" customHeight="false" outlineLevel="0" collapsed="false">
      <c r="A312" s="5"/>
      <c r="B312" s="87"/>
      <c r="C312" s="87"/>
      <c r="D312" s="85"/>
      <c r="E312" s="87"/>
      <c r="F312" s="87"/>
      <c r="G312" s="87"/>
      <c r="H312" s="5"/>
      <c r="I312" s="5"/>
      <c r="J312" s="5"/>
      <c r="K312" s="87"/>
      <c r="L312" s="87"/>
      <c r="M312" s="87"/>
      <c r="N312" s="87"/>
      <c r="O312" s="87"/>
      <c r="P312" s="87"/>
      <c r="Q312" s="87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</row>
    <row r="313" customFormat="false" ht="12.75" hidden="false" customHeight="false" outlineLevel="0" collapsed="false">
      <c r="A313" s="5"/>
      <c r="B313" s="87"/>
      <c r="C313" s="87"/>
      <c r="D313" s="85"/>
      <c r="E313" s="87"/>
      <c r="F313" s="87"/>
      <c r="G313" s="87"/>
      <c r="H313" s="5"/>
      <c r="I313" s="5"/>
      <c r="J313" s="5"/>
      <c r="K313" s="87"/>
      <c r="L313" s="87"/>
      <c r="M313" s="87"/>
      <c r="N313" s="87"/>
      <c r="O313" s="87"/>
      <c r="P313" s="87"/>
      <c r="Q313" s="87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</row>
    <row r="314" customFormat="false" ht="12.75" hidden="false" customHeight="false" outlineLevel="0" collapsed="false">
      <c r="A314" s="5"/>
      <c r="B314" s="87"/>
      <c r="C314" s="87"/>
      <c r="D314" s="85"/>
      <c r="E314" s="87"/>
      <c r="F314" s="87"/>
      <c r="G314" s="87"/>
      <c r="H314" s="5"/>
      <c r="I314" s="5"/>
      <c r="J314" s="5"/>
      <c r="K314" s="87"/>
      <c r="L314" s="87"/>
      <c r="M314" s="87"/>
      <c r="N314" s="87"/>
      <c r="O314" s="87"/>
      <c r="P314" s="87"/>
      <c r="Q314" s="87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2.75" hidden="false" customHeight="false" outlineLevel="0" collapsed="false">
      <c r="A315" s="5"/>
      <c r="B315" s="87"/>
      <c r="C315" s="87"/>
      <c r="D315" s="85"/>
      <c r="E315" s="87"/>
      <c r="F315" s="87"/>
      <c r="G315" s="87"/>
      <c r="H315" s="5"/>
      <c r="I315" s="5"/>
      <c r="J315" s="5"/>
      <c r="K315" s="87"/>
      <c r="L315" s="87"/>
      <c r="M315" s="87"/>
      <c r="N315" s="87"/>
      <c r="O315" s="87"/>
      <c r="P315" s="87"/>
      <c r="Q315" s="87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2.75" hidden="false" customHeight="false" outlineLevel="0" collapsed="false">
      <c r="A316" s="5"/>
      <c r="B316" s="87"/>
      <c r="C316" s="87"/>
      <c r="D316" s="85"/>
      <c r="E316" s="87"/>
      <c r="F316" s="87"/>
      <c r="G316" s="87"/>
      <c r="H316" s="5"/>
      <c r="I316" s="5"/>
      <c r="J316" s="5"/>
      <c r="K316" s="87"/>
      <c r="L316" s="87"/>
      <c r="M316" s="87"/>
      <c r="N316" s="87"/>
      <c r="O316" s="87"/>
      <c r="P316" s="87"/>
      <c r="Q316" s="87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</row>
    <row r="317" customFormat="false" ht="12.75" hidden="false" customHeight="false" outlineLevel="0" collapsed="false">
      <c r="A317" s="5"/>
      <c r="B317" s="87"/>
      <c r="C317" s="87"/>
      <c r="D317" s="85"/>
      <c r="E317" s="87"/>
      <c r="F317" s="87"/>
      <c r="G317" s="87"/>
      <c r="H317" s="5"/>
      <c r="I317" s="5"/>
      <c r="J317" s="5"/>
      <c r="K317" s="87"/>
      <c r="L317" s="87"/>
      <c r="M317" s="87"/>
      <c r="N317" s="87"/>
      <c r="O317" s="87"/>
      <c r="P317" s="87"/>
      <c r="Q317" s="87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</row>
    <row r="318" customFormat="false" ht="12.75" hidden="false" customHeight="false" outlineLevel="0" collapsed="false">
      <c r="A318" s="5"/>
      <c r="B318" s="87"/>
      <c r="C318" s="87"/>
      <c r="D318" s="85"/>
      <c r="E318" s="87"/>
      <c r="F318" s="87"/>
      <c r="G318" s="87"/>
      <c r="H318" s="5"/>
      <c r="I318" s="5"/>
      <c r="J318" s="5"/>
      <c r="K318" s="87"/>
      <c r="L318" s="87"/>
      <c r="M318" s="87"/>
      <c r="N318" s="87"/>
      <c r="O318" s="87"/>
      <c r="P318" s="87"/>
      <c r="Q318" s="87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</row>
    <row r="319" customFormat="false" ht="12.75" hidden="false" customHeight="false" outlineLevel="0" collapsed="false">
      <c r="A319" s="5"/>
      <c r="B319" s="87"/>
      <c r="C319" s="87"/>
      <c r="D319" s="85"/>
      <c r="E319" s="87"/>
      <c r="F319" s="87"/>
      <c r="G319" s="87"/>
      <c r="H319" s="5"/>
      <c r="I319" s="5"/>
      <c r="J319" s="5"/>
      <c r="K319" s="87"/>
      <c r="L319" s="87"/>
      <c r="M319" s="87"/>
      <c r="N319" s="87"/>
      <c r="O319" s="87"/>
      <c r="P319" s="87"/>
      <c r="Q319" s="87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</row>
    <row r="320" customFormat="false" ht="12.75" hidden="false" customHeight="false" outlineLevel="0" collapsed="false">
      <c r="A320" s="5"/>
      <c r="B320" s="87"/>
      <c r="C320" s="87"/>
      <c r="D320" s="85"/>
      <c r="E320" s="87"/>
      <c r="F320" s="87"/>
      <c r="G320" s="87"/>
      <c r="H320" s="5"/>
      <c r="I320" s="5"/>
      <c r="J320" s="5"/>
      <c r="K320" s="87"/>
      <c r="L320" s="87"/>
      <c r="M320" s="87"/>
      <c r="N320" s="87"/>
      <c r="O320" s="87"/>
      <c r="P320" s="87"/>
      <c r="Q320" s="87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  <c r="IU320" s="5"/>
      <c r="IV320" s="5"/>
      <c r="IW320" s="5"/>
    </row>
    <row r="321" customFormat="false" ht="12.75" hidden="false" customHeight="false" outlineLevel="0" collapsed="false">
      <c r="A321" s="5"/>
      <c r="B321" s="87"/>
      <c r="C321" s="87"/>
      <c r="D321" s="85"/>
      <c r="E321" s="87"/>
      <c r="F321" s="87"/>
      <c r="G321" s="87"/>
      <c r="H321" s="5"/>
      <c r="I321" s="5"/>
      <c r="J321" s="5"/>
      <c r="K321" s="87"/>
      <c r="L321" s="87"/>
      <c r="M321" s="87"/>
      <c r="N321" s="87"/>
      <c r="O321" s="87"/>
      <c r="P321" s="87"/>
      <c r="Q321" s="87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false" outlineLevel="0" collapsed="false">
      <c r="A322" s="5"/>
      <c r="B322" s="87"/>
      <c r="C322" s="87"/>
      <c r="D322" s="85"/>
      <c r="E322" s="87"/>
      <c r="F322" s="87"/>
      <c r="G322" s="87"/>
      <c r="H322" s="5"/>
      <c r="I322" s="5"/>
      <c r="J322" s="5"/>
      <c r="K322" s="87"/>
      <c r="L322" s="87"/>
      <c r="M322" s="87"/>
      <c r="N322" s="87"/>
      <c r="O322" s="87"/>
      <c r="P322" s="87"/>
      <c r="Q322" s="87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</row>
    <row r="323" customFormat="false" ht="12.75" hidden="false" customHeight="false" outlineLevel="0" collapsed="false">
      <c r="A323" s="5"/>
      <c r="B323" s="87"/>
      <c r="C323" s="87"/>
      <c r="D323" s="85"/>
      <c r="E323" s="87"/>
      <c r="F323" s="87"/>
      <c r="G323" s="87"/>
      <c r="H323" s="5"/>
      <c r="I323" s="5"/>
      <c r="J323" s="5"/>
      <c r="K323" s="87"/>
      <c r="L323" s="87"/>
      <c r="M323" s="87"/>
      <c r="N323" s="87"/>
      <c r="O323" s="87"/>
      <c r="P323" s="87"/>
      <c r="Q323" s="87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</row>
    <row r="324" customFormat="false" ht="12.75" hidden="false" customHeight="false" outlineLevel="0" collapsed="false">
      <c r="A324" s="5"/>
      <c r="B324" s="87"/>
      <c r="C324" s="87"/>
      <c r="D324" s="85"/>
      <c r="E324" s="87"/>
      <c r="F324" s="87"/>
      <c r="G324" s="87"/>
      <c r="H324" s="5"/>
      <c r="I324" s="5"/>
      <c r="J324" s="5"/>
      <c r="K324" s="87"/>
      <c r="L324" s="87"/>
      <c r="M324" s="87"/>
      <c r="N324" s="87"/>
      <c r="O324" s="87"/>
      <c r="P324" s="87"/>
      <c r="Q324" s="87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false" outlineLevel="0" collapsed="false">
      <c r="A325" s="5"/>
      <c r="B325" s="87"/>
      <c r="C325" s="87"/>
      <c r="D325" s="85"/>
      <c r="E325" s="87"/>
      <c r="F325" s="87"/>
      <c r="G325" s="87"/>
      <c r="H325" s="5"/>
      <c r="I325" s="5"/>
      <c r="J325" s="5"/>
      <c r="K325" s="87"/>
      <c r="L325" s="87"/>
      <c r="M325" s="87"/>
      <c r="N325" s="87"/>
      <c r="O325" s="87"/>
      <c r="P325" s="87"/>
      <c r="Q325" s="87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</row>
    <row r="326" customFormat="false" ht="12.75" hidden="false" customHeight="false" outlineLevel="0" collapsed="false">
      <c r="A326" s="5"/>
      <c r="B326" s="87"/>
      <c r="C326" s="87"/>
      <c r="D326" s="85"/>
      <c r="E326" s="87"/>
      <c r="F326" s="87"/>
      <c r="G326" s="87"/>
      <c r="H326" s="5"/>
      <c r="I326" s="5"/>
      <c r="J326" s="5"/>
      <c r="K326" s="87"/>
      <c r="L326" s="87"/>
      <c r="M326" s="87"/>
      <c r="N326" s="87"/>
      <c r="O326" s="87"/>
      <c r="P326" s="87"/>
      <c r="Q326" s="87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2.75" hidden="false" customHeight="false" outlineLevel="0" collapsed="false">
      <c r="A327" s="5"/>
      <c r="B327" s="87"/>
      <c r="C327" s="87"/>
      <c r="D327" s="85"/>
      <c r="E327" s="87"/>
      <c r="F327" s="87"/>
      <c r="G327" s="87"/>
      <c r="H327" s="5"/>
      <c r="I327" s="5"/>
      <c r="J327" s="5"/>
      <c r="K327" s="87"/>
      <c r="L327" s="87"/>
      <c r="M327" s="87"/>
      <c r="N327" s="87"/>
      <c r="O327" s="87"/>
      <c r="P327" s="87"/>
      <c r="Q327" s="87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</row>
    <row r="328" customFormat="false" ht="12.75" hidden="false" customHeight="false" outlineLevel="0" collapsed="false">
      <c r="A328" s="5"/>
      <c r="B328" s="87"/>
      <c r="C328" s="87"/>
      <c r="D328" s="85"/>
      <c r="E328" s="87"/>
      <c r="F328" s="87"/>
      <c r="G328" s="87"/>
      <c r="H328" s="5"/>
      <c r="I328" s="5"/>
      <c r="J328" s="5"/>
      <c r="K328" s="87"/>
      <c r="L328" s="87"/>
      <c r="M328" s="87"/>
      <c r="N328" s="87"/>
      <c r="O328" s="87"/>
      <c r="P328" s="87"/>
      <c r="Q328" s="87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</row>
    <row r="329" customFormat="false" ht="12.75" hidden="false" customHeight="false" outlineLevel="0" collapsed="false">
      <c r="A329" s="5"/>
      <c r="B329" s="87"/>
      <c r="C329" s="87"/>
      <c r="D329" s="85"/>
      <c r="E329" s="87"/>
      <c r="F329" s="87"/>
      <c r="G329" s="87"/>
      <c r="H329" s="5"/>
      <c r="I329" s="5"/>
      <c r="J329" s="5"/>
      <c r="K329" s="87"/>
      <c r="L329" s="87"/>
      <c r="M329" s="87"/>
      <c r="N329" s="87"/>
      <c r="O329" s="87"/>
      <c r="P329" s="87"/>
      <c r="Q329" s="87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2.75" hidden="false" customHeight="false" outlineLevel="0" collapsed="false">
      <c r="A330" s="5"/>
      <c r="B330" s="87"/>
      <c r="C330" s="87"/>
      <c r="D330" s="85"/>
      <c r="E330" s="87"/>
      <c r="F330" s="87"/>
      <c r="G330" s="87"/>
      <c r="H330" s="5"/>
      <c r="I330" s="5"/>
      <c r="J330" s="5"/>
      <c r="K330" s="87"/>
      <c r="L330" s="87"/>
      <c r="M330" s="87"/>
      <c r="N330" s="87"/>
      <c r="O330" s="87"/>
      <c r="P330" s="87"/>
      <c r="Q330" s="87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2.75" hidden="false" customHeight="false" outlineLevel="0" collapsed="false">
      <c r="A331" s="5"/>
      <c r="B331" s="87"/>
      <c r="C331" s="87"/>
      <c r="D331" s="85"/>
      <c r="E331" s="87"/>
      <c r="F331" s="87"/>
      <c r="G331" s="87"/>
      <c r="H331" s="5"/>
      <c r="I331" s="5"/>
      <c r="J331" s="5"/>
      <c r="K331" s="87"/>
      <c r="L331" s="87"/>
      <c r="M331" s="87"/>
      <c r="N331" s="87"/>
      <c r="O331" s="87"/>
      <c r="P331" s="87"/>
      <c r="Q331" s="87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</row>
    <row r="332" customFormat="false" ht="12.75" hidden="false" customHeight="false" outlineLevel="0" collapsed="false">
      <c r="A332" s="5"/>
      <c r="B332" s="87"/>
      <c r="C332" s="87"/>
      <c r="D332" s="85"/>
      <c r="E332" s="87"/>
      <c r="F332" s="87"/>
      <c r="G332" s="87"/>
      <c r="H332" s="5"/>
      <c r="I332" s="5"/>
      <c r="J332" s="5"/>
      <c r="K332" s="87"/>
      <c r="L332" s="87"/>
      <c r="M332" s="87"/>
      <c r="N332" s="87"/>
      <c r="O332" s="87"/>
      <c r="P332" s="87"/>
      <c r="Q332" s="87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</row>
    <row r="333" customFormat="false" ht="12.75" hidden="false" customHeight="false" outlineLevel="0" collapsed="false">
      <c r="A333" s="5"/>
      <c r="B333" s="87"/>
      <c r="C333" s="87"/>
      <c r="D333" s="85"/>
      <c r="E333" s="87"/>
      <c r="F333" s="87"/>
      <c r="G333" s="87"/>
      <c r="H333" s="5"/>
      <c r="I333" s="5"/>
      <c r="J333" s="5"/>
      <c r="K333" s="87"/>
      <c r="L333" s="87"/>
      <c r="M333" s="87"/>
      <c r="N333" s="87"/>
      <c r="O333" s="87"/>
      <c r="P333" s="87"/>
      <c r="Q333" s="87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12.75" hidden="false" customHeight="false" outlineLevel="0" collapsed="false">
      <c r="A334" s="5"/>
      <c r="B334" s="87"/>
      <c r="C334" s="87"/>
      <c r="D334" s="85"/>
      <c r="E334" s="87"/>
      <c r="F334" s="87"/>
      <c r="G334" s="87"/>
      <c r="H334" s="5"/>
      <c r="I334" s="5"/>
      <c r="J334" s="5"/>
      <c r="K334" s="87"/>
      <c r="L334" s="87"/>
      <c r="M334" s="87"/>
      <c r="N334" s="87"/>
      <c r="O334" s="87"/>
      <c r="P334" s="87"/>
      <c r="Q334" s="87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2.75" hidden="false" customHeight="false" outlineLevel="0" collapsed="false">
      <c r="A335" s="5"/>
      <c r="B335" s="87"/>
      <c r="C335" s="87"/>
      <c r="D335" s="85"/>
      <c r="E335" s="87"/>
      <c r="F335" s="87"/>
      <c r="G335" s="87"/>
      <c r="H335" s="5"/>
      <c r="I335" s="5"/>
      <c r="J335" s="5"/>
      <c r="K335" s="87"/>
      <c r="L335" s="87"/>
      <c r="M335" s="87"/>
      <c r="N335" s="87"/>
      <c r="O335" s="87"/>
      <c r="P335" s="87"/>
      <c r="Q335" s="87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2.75" hidden="false" customHeight="false" outlineLevel="0" collapsed="false">
      <c r="A336" s="5"/>
      <c r="B336" s="87"/>
      <c r="C336" s="87"/>
      <c r="D336" s="85"/>
      <c r="E336" s="87"/>
      <c r="F336" s="87"/>
      <c r="G336" s="87"/>
      <c r="H336" s="5"/>
      <c r="I336" s="5"/>
      <c r="J336" s="5"/>
      <c r="K336" s="87"/>
      <c r="L336" s="87"/>
      <c r="M336" s="87"/>
      <c r="N336" s="87"/>
      <c r="O336" s="87"/>
      <c r="P336" s="87"/>
      <c r="Q336" s="87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12.75" hidden="false" customHeight="false" outlineLevel="0" collapsed="false">
      <c r="A337" s="5"/>
      <c r="B337" s="87"/>
      <c r="C337" s="87"/>
      <c r="D337" s="85"/>
      <c r="E337" s="87"/>
      <c r="F337" s="87"/>
      <c r="G337" s="87"/>
      <c r="H337" s="5"/>
      <c r="I337" s="5"/>
      <c r="J337" s="5"/>
      <c r="K337" s="87"/>
      <c r="L337" s="87"/>
      <c r="M337" s="87"/>
      <c r="N337" s="87"/>
      <c r="O337" s="87"/>
      <c r="P337" s="87"/>
      <c r="Q337" s="87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2.75" hidden="false" customHeight="false" outlineLevel="0" collapsed="false">
      <c r="A338" s="5"/>
      <c r="B338" s="87"/>
      <c r="C338" s="87"/>
      <c r="D338" s="85"/>
      <c r="E338" s="87"/>
      <c r="F338" s="87"/>
      <c r="G338" s="87"/>
      <c r="H338" s="5"/>
      <c r="I338" s="5"/>
      <c r="J338" s="5"/>
      <c r="K338" s="87"/>
      <c r="L338" s="87"/>
      <c r="M338" s="87"/>
      <c r="N338" s="87"/>
      <c r="O338" s="87"/>
      <c r="P338" s="87"/>
      <c r="Q338" s="87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2.75" hidden="false" customHeight="false" outlineLevel="0" collapsed="false">
      <c r="A339" s="5"/>
      <c r="B339" s="87"/>
      <c r="C339" s="87"/>
      <c r="D339" s="85"/>
      <c r="E339" s="87"/>
      <c r="F339" s="87"/>
      <c r="G339" s="87"/>
      <c r="H339" s="5"/>
      <c r="I339" s="5"/>
      <c r="J339" s="5"/>
      <c r="K339" s="87"/>
      <c r="L339" s="87"/>
      <c r="M339" s="87"/>
      <c r="N339" s="87"/>
      <c r="O339" s="87"/>
      <c r="P339" s="87"/>
      <c r="Q339" s="87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</row>
    <row r="340" customFormat="false" ht="12.75" hidden="false" customHeight="false" outlineLevel="0" collapsed="false">
      <c r="A340" s="5"/>
      <c r="B340" s="87"/>
      <c r="C340" s="87"/>
      <c r="D340" s="85"/>
      <c r="E340" s="87"/>
      <c r="F340" s="87"/>
      <c r="G340" s="87"/>
      <c r="H340" s="5"/>
      <c r="I340" s="5"/>
      <c r="J340" s="5"/>
      <c r="K340" s="87"/>
      <c r="L340" s="87"/>
      <c r="M340" s="87"/>
      <c r="N340" s="87"/>
      <c r="O340" s="87"/>
      <c r="P340" s="87"/>
      <c r="Q340" s="87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</row>
    <row r="341" customFormat="false" ht="12.75" hidden="false" customHeight="false" outlineLevel="0" collapsed="false">
      <c r="A341" s="5"/>
      <c r="B341" s="87"/>
      <c r="C341" s="87"/>
      <c r="D341" s="85"/>
      <c r="E341" s="87"/>
      <c r="F341" s="87"/>
      <c r="G341" s="87"/>
      <c r="H341" s="5"/>
      <c r="I341" s="5"/>
      <c r="J341" s="5"/>
      <c r="K341" s="87"/>
      <c r="L341" s="87"/>
      <c r="M341" s="87"/>
      <c r="N341" s="87"/>
      <c r="O341" s="87"/>
      <c r="P341" s="87"/>
      <c r="Q341" s="87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</row>
    <row r="342" customFormat="false" ht="12.75" hidden="false" customHeight="false" outlineLevel="0" collapsed="false">
      <c r="A342" s="5"/>
      <c r="B342" s="87"/>
      <c r="C342" s="87"/>
      <c r="D342" s="85"/>
      <c r="E342" s="87"/>
      <c r="F342" s="87"/>
      <c r="G342" s="87"/>
      <c r="H342" s="5"/>
      <c r="I342" s="5"/>
      <c r="J342" s="5"/>
      <c r="K342" s="87"/>
      <c r="L342" s="87"/>
      <c r="M342" s="87"/>
      <c r="N342" s="87"/>
      <c r="O342" s="87"/>
      <c r="P342" s="87"/>
      <c r="Q342" s="87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  <c r="IU342" s="5"/>
      <c r="IV342" s="5"/>
      <c r="IW342" s="5"/>
    </row>
    <row r="343" customFormat="false" ht="12.75" hidden="false" customHeight="false" outlineLevel="0" collapsed="false">
      <c r="A343" s="5"/>
      <c r="B343" s="87"/>
      <c r="C343" s="87"/>
      <c r="D343" s="85"/>
      <c r="E343" s="87"/>
      <c r="F343" s="87"/>
      <c r="G343" s="87"/>
      <c r="H343" s="5"/>
      <c r="I343" s="5"/>
      <c r="J343" s="5"/>
      <c r="K343" s="87"/>
      <c r="L343" s="87"/>
      <c r="M343" s="87"/>
      <c r="N343" s="87"/>
      <c r="O343" s="87"/>
      <c r="P343" s="87"/>
      <c r="Q343" s="87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</row>
    <row r="344" customFormat="false" ht="12.75" hidden="false" customHeight="false" outlineLevel="0" collapsed="false">
      <c r="A344" s="5"/>
      <c r="B344" s="87"/>
      <c r="C344" s="87"/>
      <c r="D344" s="85"/>
      <c r="E344" s="87"/>
      <c r="F344" s="87"/>
      <c r="G344" s="87"/>
      <c r="H344" s="5"/>
      <c r="I344" s="5"/>
      <c r="J344" s="5"/>
      <c r="K344" s="87"/>
      <c r="L344" s="87"/>
      <c r="M344" s="87"/>
      <c r="N344" s="87"/>
      <c r="O344" s="87"/>
      <c r="P344" s="87"/>
      <c r="Q344" s="87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</row>
    <row r="345" customFormat="false" ht="12.75" hidden="false" customHeight="false" outlineLevel="0" collapsed="false">
      <c r="A345" s="5"/>
      <c r="B345" s="87"/>
      <c r="C345" s="87"/>
      <c r="D345" s="85"/>
      <c r="E345" s="87"/>
      <c r="F345" s="87"/>
      <c r="G345" s="87"/>
      <c r="H345" s="5"/>
      <c r="I345" s="5"/>
      <c r="J345" s="5"/>
      <c r="K345" s="87"/>
      <c r="L345" s="87"/>
      <c r="M345" s="87"/>
      <c r="N345" s="87"/>
      <c r="O345" s="87"/>
      <c r="P345" s="87"/>
      <c r="Q345" s="87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false" outlineLevel="0" collapsed="false">
      <c r="A346" s="5"/>
      <c r="B346" s="87"/>
      <c r="C346" s="87"/>
      <c r="D346" s="85"/>
      <c r="E346" s="87"/>
      <c r="F346" s="87"/>
      <c r="G346" s="87"/>
      <c r="H346" s="5"/>
      <c r="I346" s="5"/>
      <c r="J346" s="5"/>
      <c r="K346" s="87"/>
      <c r="L346" s="87"/>
      <c r="M346" s="87"/>
      <c r="N346" s="87"/>
      <c r="O346" s="87"/>
      <c r="P346" s="87"/>
      <c r="Q346" s="87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</row>
    <row r="347" customFormat="false" ht="12.75" hidden="false" customHeight="false" outlineLevel="0" collapsed="false">
      <c r="A347" s="5"/>
      <c r="B347" s="87"/>
      <c r="C347" s="87"/>
      <c r="D347" s="85"/>
      <c r="E347" s="87"/>
      <c r="F347" s="87"/>
      <c r="G347" s="87"/>
      <c r="H347" s="5"/>
      <c r="I347" s="5"/>
      <c r="J347" s="5"/>
      <c r="K347" s="87"/>
      <c r="L347" s="87"/>
      <c r="M347" s="87"/>
      <c r="N347" s="87"/>
      <c r="O347" s="87"/>
      <c r="P347" s="87"/>
      <c r="Q347" s="87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2.75" hidden="false" customHeight="false" outlineLevel="0" collapsed="false">
      <c r="A348" s="5"/>
      <c r="B348" s="87"/>
      <c r="C348" s="87"/>
      <c r="D348" s="85"/>
      <c r="E348" s="87"/>
      <c r="F348" s="87"/>
      <c r="G348" s="87"/>
      <c r="H348" s="5"/>
      <c r="I348" s="5"/>
      <c r="J348" s="5"/>
      <c r="K348" s="87"/>
      <c r="L348" s="87"/>
      <c r="M348" s="87"/>
      <c r="N348" s="87"/>
      <c r="O348" s="87"/>
      <c r="P348" s="87"/>
      <c r="Q348" s="87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2.75" hidden="false" customHeight="false" outlineLevel="0" collapsed="false">
      <c r="A349" s="5"/>
      <c r="B349" s="87"/>
      <c r="C349" s="87"/>
      <c r="D349" s="85"/>
      <c r="E349" s="87"/>
      <c r="F349" s="87"/>
      <c r="G349" s="87"/>
      <c r="H349" s="5"/>
      <c r="I349" s="5"/>
      <c r="J349" s="5"/>
      <c r="K349" s="87"/>
      <c r="L349" s="87"/>
      <c r="M349" s="87"/>
      <c r="N349" s="87"/>
      <c r="O349" s="87"/>
      <c r="P349" s="87"/>
      <c r="Q349" s="87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2.75" hidden="false" customHeight="false" outlineLevel="0" collapsed="false">
      <c r="A350" s="5"/>
      <c r="B350" s="87"/>
      <c r="C350" s="87"/>
      <c r="D350" s="85"/>
      <c r="E350" s="87"/>
      <c r="F350" s="87"/>
      <c r="G350" s="87"/>
      <c r="H350" s="5"/>
      <c r="I350" s="5"/>
      <c r="J350" s="5"/>
      <c r="K350" s="87"/>
      <c r="L350" s="87"/>
      <c r="M350" s="87"/>
      <c r="N350" s="87"/>
      <c r="O350" s="87"/>
      <c r="P350" s="87"/>
      <c r="Q350" s="87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2.75" hidden="false" customHeight="false" outlineLevel="0" collapsed="false">
      <c r="A351" s="5"/>
      <c r="B351" s="87"/>
      <c r="C351" s="87"/>
      <c r="D351" s="85"/>
      <c r="E351" s="87"/>
      <c r="F351" s="87"/>
      <c r="G351" s="87"/>
      <c r="H351" s="5"/>
      <c r="I351" s="5"/>
      <c r="J351" s="5"/>
      <c r="K351" s="87"/>
      <c r="L351" s="87"/>
      <c r="M351" s="87"/>
      <c r="N351" s="87"/>
      <c r="O351" s="87"/>
      <c r="P351" s="87"/>
      <c r="Q351" s="87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false" outlineLevel="0" collapsed="false">
      <c r="A352" s="5"/>
      <c r="B352" s="87"/>
      <c r="C352" s="87"/>
      <c r="D352" s="85"/>
      <c r="E352" s="87"/>
      <c r="F352" s="87"/>
      <c r="G352" s="87"/>
      <c r="H352" s="5"/>
      <c r="I352" s="5"/>
      <c r="J352" s="5"/>
      <c r="K352" s="87"/>
      <c r="L352" s="87"/>
      <c r="M352" s="87"/>
      <c r="N352" s="87"/>
      <c r="O352" s="87"/>
      <c r="P352" s="87"/>
      <c r="Q352" s="87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</row>
    <row r="353" customFormat="false" ht="12.75" hidden="false" customHeight="false" outlineLevel="0" collapsed="false">
      <c r="A353" s="5"/>
      <c r="B353" s="87"/>
      <c r="C353" s="87"/>
      <c r="D353" s="85"/>
      <c r="E353" s="87"/>
      <c r="F353" s="87"/>
      <c r="G353" s="87"/>
      <c r="H353" s="5"/>
      <c r="I353" s="5"/>
      <c r="J353" s="5"/>
      <c r="K353" s="87"/>
      <c r="L353" s="87"/>
      <c r="M353" s="87"/>
      <c r="N353" s="87"/>
      <c r="O353" s="87"/>
      <c r="P353" s="87"/>
      <c r="Q353" s="87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2.75" hidden="false" customHeight="false" outlineLevel="0" collapsed="false">
      <c r="A354" s="5"/>
      <c r="B354" s="87"/>
      <c r="C354" s="87"/>
      <c r="D354" s="85"/>
      <c r="E354" s="87"/>
      <c r="F354" s="87"/>
      <c r="G354" s="87"/>
      <c r="H354" s="5"/>
      <c r="I354" s="5"/>
      <c r="J354" s="5"/>
      <c r="K354" s="87"/>
      <c r="L354" s="87"/>
      <c r="M354" s="87"/>
      <c r="N354" s="87"/>
      <c r="O354" s="87"/>
      <c r="P354" s="87"/>
      <c r="Q354" s="87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2.75" hidden="false" customHeight="false" outlineLevel="0" collapsed="false">
      <c r="A355" s="5"/>
      <c r="B355" s="87"/>
      <c r="C355" s="87"/>
      <c r="D355" s="85"/>
      <c r="E355" s="87"/>
      <c r="F355" s="87"/>
      <c r="G355" s="87"/>
      <c r="H355" s="5"/>
      <c r="I355" s="5"/>
      <c r="J355" s="5"/>
      <c r="K355" s="87"/>
      <c r="L355" s="87"/>
      <c r="M355" s="87"/>
      <c r="N355" s="87"/>
      <c r="O355" s="87"/>
      <c r="P355" s="87"/>
      <c r="Q355" s="87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false" outlineLevel="0" collapsed="false">
      <c r="A356" s="5"/>
      <c r="B356" s="87"/>
      <c r="C356" s="87"/>
      <c r="D356" s="85"/>
      <c r="E356" s="87"/>
      <c r="F356" s="87"/>
      <c r="G356" s="87"/>
      <c r="H356" s="5"/>
      <c r="I356" s="5"/>
      <c r="J356" s="5"/>
      <c r="K356" s="87"/>
      <c r="L356" s="87"/>
      <c r="M356" s="87"/>
      <c r="N356" s="87"/>
      <c r="O356" s="87"/>
      <c r="P356" s="87"/>
      <c r="Q356" s="87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2.75" hidden="false" customHeight="false" outlineLevel="0" collapsed="false">
      <c r="A357" s="5"/>
      <c r="B357" s="87"/>
      <c r="C357" s="87"/>
      <c r="D357" s="85"/>
      <c r="E357" s="87"/>
      <c r="F357" s="87"/>
      <c r="G357" s="87"/>
      <c r="H357" s="5"/>
      <c r="I357" s="5"/>
      <c r="J357" s="5"/>
      <c r="K357" s="87"/>
      <c r="L357" s="87"/>
      <c r="M357" s="87"/>
      <c r="N357" s="87"/>
      <c r="O357" s="87"/>
      <c r="P357" s="87"/>
      <c r="Q357" s="87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2.75" hidden="false" customHeight="false" outlineLevel="0" collapsed="false">
      <c r="A358" s="5"/>
      <c r="B358" s="87"/>
      <c r="C358" s="87"/>
      <c r="D358" s="85"/>
      <c r="E358" s="87"/>
      <c r="F358" s="87"/>
      <c r="G358" s="87"/>
      <c r="H358" s="5"/>
      <c r="I358" s="5"/>
      <c r="J358" s="5"/>
      <c r="K358" s="87"/>
      <c r="L358" s="87"/>
      <c r="M358" s="87"/>
      <c r="N358" s="87"/>
      <c r="O358" s="87"/>
      <c r="P358" s="87"/>
      <c r="Q358" s="87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false" outlineLevel="0" collapsed="false">
      <c r="A359" s="5"/>
      <c r="B359" s="87"/>
      <c r="C359" s="87"/>
      <c r="D359" s="85"/>
      <c r="E359" s="87"/>
      <c r="F359" s="87"/>
      <c r="G359" s="87"/>
      <c r="H359" s="5"/>
      <c r="I359" s="5"/>
      <c r="J359" s="5"/>
      <c r="K359" s="87"/>
      <c r="L359" s="87"/>
      <c r="M359" s="87"/>
      <c r="N359" s="87"/>
      <c r="O359" s="87"/>
      <c r="P359" s="87"/>
      <c r="Q359" s="87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2.75" hidden="false" customHeight="false" outlineLevel="0" collapsed="false">
      <c r="A360" s="5"/>
      <c r="B360" s="87"/>
      <c r="C360" s="87"/>
      <c r="D360" s="85"/>
      <c r="E360" s="87"/>
      <c r="F360" s="87"/>
      <c r="G360" s="87"/>
      <c r="H360" s="5"/>
      <c r="I360" s="5"/>
      <c r="J360" s="5"/>
      <c r="K360" s="87"/>
      <c r="L360" s="87"/>
      <c r="M360" s="87"/>
      <c r="N360" s="87"/>
      <c r="O360" s="87"/>
      <c r="P360" s="87"/>
      <c r="Q360" s="87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2.75" hidden="false" customHeight="false" outlineLevel="0" collapsed="false">
      <c r="A361" s="5"/>
      <c r="B361" s="87"/>
      <c r="C361" s="87"/>
      <c r="D361" s="85"/>
      <c r="E361" s="87"/>
      <c r="F361" s="87"/>
      <c r="G361" s="87"/>
      <c r="H361" s="5"/>
      <c r="I361" s="5"/>
      <c r="J361" s="5"/>
      <c r="K361" s="87"/>
      <c r="L361" s="87"/>
      <c r="M361" s="87"/>
      <c r="N361" s="87"/>
      <c r="O361" s="87"/>
      <c r="P361" s="87"/>
      <c r="Q361" s="87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2.75" hidden="false" customHeight="false" outlineLevel="0" collapsed="false">
      <c r="A362" s="5"/>
      <c r="B362" s="87"/>
      <c r="C362" s="87"/>
      <c r="D362" s="85"/>
      <c r="E362" s="87"/>
      <c r="F362" s="87"/>
      <c r="G362" s="87"/>
      <c r="H362" s="5"/>
      <c r="I362" s="5"/>
      <c r="J362" s="5"/>
      <c r="K362" s="87"/>
      <c r="L362" s="87"/>
      <c r="M362" s="87"/>
      <c r="N362" s="87"/>
      <c r="O362" s="87"/>
      <c r="P362" s="87"/>
      <c r="Q362" s="87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</row>
    <row r="363" customFormat="false" ht="12.75" hidden="false" customHeight="false" outlineLevel="0" collapsed="false">
      <c r="A363" s="5"/>
      <c r="B363" s="87"/>
      <c r="C363" s="87"/>
      <c r="D363" s="85"/>
      <c r="E363" s="87"/>
      <c r="F363" s="87"/>
      <c r="G363" s="87"/>
      <c r="H363" s="5"/>
      <c r="I363" s="5"/>
      <c r="J363" s="5"/>
      <c r="K363" s="87"/>
      <c r="L363" s="87"/>
      <c r="M363" s="87"/>
      <c r="N363" s="87"/>
      <c r="O363" s="87"/>
      <c r="P363" s="87"/>
      <c r="Q363" s="87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2.75" hidden="false" customHeight="false" outlineLevel="0" collapsed="false">
      <c r="A364" s="5"/>
      <c r="B364" s="87"/>
      <c r="C364" s="87"/>
      <c r="D364" s="85"/>
      <c r="E364" s="87"/>
      <c r="F364" s="87"/>
      <c r="G364" s="87"/>
      <c r="H364" s="5"/>
      <c r="I364" s="5"/>
      <c r="J364" s="5"/>
      <c r="K364" s="87"/>
      <c r="L364" s="87"/>
      <c r="M364" s="87"/>
      <c r="N364" s="87"/>
      <c r="O364" s="87"/>
      <c r="P364" s="87"/>
      <c r="Q364" s="87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2.75" hidden="false" customHeight="false" outlineLevel="0" collapsed="false">
      <c r="A365" s="5"/>
      <c r="B365" s="87"/>
      <c r="C365" s="87"/>
      <c r="D365" s="85"/>
      <c r="E365" s="87"/>
      <c r="F365" s="87"/>
      <c r="G365" s="87"/>
      <c r="H365" s="5"/>
      <c r="I365" s="5"/>
      <c r="J365" s="5"/>
      <c r="K365" s="87"/>
      <c r="L365" s="87"/>
      <c r="M365" s="87"/>
      <c r="N365" s="87"/>
      <c r="O365" s="87"/>
      <c r="P365" s="87"/>
      <c r="Q365" s="87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</row>
    <row r="366" customFormat="false" ht="12.75" hidden="false" customHeight="false" outlineLevel="0" collapsed="false">
      <c r="A366" s="5"/>
      <c r="B366" s="87"/>
      <c r="C366" s="87"/>
      <c r="D366" s="85"/>
      <c r="E366" s="87"/>
      <c r="F366" s="87"/>
      <c r="G366" s="87"/>
      <c r="H366" s="5"/>
      <c r="I366" s="5"/>
      <c r="J366" s="5"/>
      <c r="K366" s="87"/>
      <c r="L366" s="87"/>
      <c r="M366" s="87"/>
      <c r="N366" s="87"/>
      <c r="O366" s="87"/>
      <c r="P366" s="87"/>
      <c r="Q366" s="87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2.75" hidden="false" customHeight="false" outlineLevel="0" collapsed="false">
      <c r="A367" s="5"/>
      <c r="B367" s="87"/>
      <c r="C367" s="87"/>
      <c r="D367" s="85"/>
      <c r="E367" s="87"/>
      <c r="F367" s="87"/>
      <c r="G367" s="87"/>
      <c r="H367" s="5"/>
      <c r="I367" s="5"/>
      <c r="J367" s="5"/>
      <c r="K367" s="87"/>
      <c r="L367" s="87"/>
      <c r="M367" s="87"/>
      <c r="N367" s="87"/>
      <c r="O367" s="87"/>
      <c r="P367" s="87"/>
      <c r="Q367" s="87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</row>
    <row r="368" customFormat="false" ht="12.75" hidden="false" customHeight="false" outlineLevel="0" collapsed="false">
      <c r="A368" s="5"/>
      <c r="B368" s="87"/>
      <c r="C368" s="87"/>
      <c r="D368" s="85"/>
      <c r="E368" s="87"/>
      <c r="F368" s="87"/>
      <c r="G368" s="87"/>
      <c r="H368" s="5"/>
      <c r="I368" s="5"/>
      <c r="J368" s="5"/>
      <c r="K368" s="87"/>
      <c r="L368" s="87"/>
      <c r="M368" s="87"/>
      <c r="N368" s="87"/>
      <c r="O368" s="87"/>
      <c r="P368" s="87"/>
      <c r="Q368" s="87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5"/>
      <c r="B369" s="87"/>
      <c r="C369" s="87"/>
      <c r="D369" s="85"/>
      <c r="E369" s="87"/>
      <c r="F369" s="87"/>
      <c r="G369" s="87"/>
      <c r="H369" s="5"/>
      <c r="I369" s="5"/>
      <c r="J369" s="5"/>
      <c r="K369" s="87"/>
      <c r="L369" s="87"/>
      <c r="M369" s="87"/>
      <c r="N369" s="87"/>
      <c r="O369" s="87"/>
      <c r="P369" s="87"/>
      <c r="Q369" s="87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</row>
    <row r="370" customFormat="false" ht="12.75" hidden="false" customHeight="false" outlineLevel="0" collapsed="false">
      <c r="A370" s="5"/>
      <c r="B370" s="87"/>
      <c r="C370" s="87"/>
      <c r="D370" s="85"/>
      <c r="E370" s="87"/>
      <c r="F370" s="87"/>
      <c r="G370" s="87"/>
      <c r="H370" s="5"/>
      <c r="I370" s="5"/>
      <c r="J370" s="5"/>
      <c r="K370" s="87"/>
      <c r="L370" s="87"/>
      <c r="M370" s="87"/>
      <c r="N370" s="87"/>
      <c r="O370" s="87"/>
      <c r="P370" s="87"/>
      <c r="Q370" s="87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</row>
    <row r="371" customFormat="false" ht="12.75" hidden="false" customHeight="false" outlineLevel="0" collapsed="false">
      <c r="A371" s="5"/>
      <c r="B371" s="87"/>
      <c r="C371" s="87"/>
      <c r="D371" s="85"/>
      <c r="E371" s="87"/>
      <c r="F371" s="87"/>
      <c r="G371" s="87"/>
      <c r="H371" s="5"/>
      <c r="I371" s="5"/>
      <c r="J371" s="5"/>
      <c r="K371" s="87"/>
      <c r="L371" s="87"/>
      <c r="M371" s="87"/>
      <c r="N371" s="87"/>
      <c r="O371" s="87"/>
      <c r="P371" s="87"/>
      <c r="Q371" s="87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</row>
    <row r="372" customFormat="false" ht="12.75" hidden="false" customHeight="false" outlineLevel="0" collapsed="false">
      <c r="A372" s="5"/>
      <c r="B372" s="87"/>
      <c r="C372" s="87"/>
      <c r="D372" s="85"/>
      <c r="E372" s="87"/>
      <c r="F372" s="87"/>
      <c r="G372" s="87"/>
      <c r="H372" s="5"/>
      <c r="I372" s="5"/>
      <c r="J372" s="5"/>
      <c r="K372" s="87"/>
      <c r="L372" s="87"/>
      <c r="M372" s="87"/>
      <c r="N372" s="87"/>
      <c r="O372" s="87"/>
      <c r="P372" s="87"/>
      <c r="Q372" s="87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</row>
    <row r="373" customFormat="false" ht="12.75" hidden="false" customHeight="false" outlineLevel="0" collapsed="false">
      <c r="A373" s="5"/>
      <c r="B373" s="87"/>
      <c r="C373" s="87"/>
      <c r="D373" s="85"/>
      <c r="E373" s="87"/>
      <c r="F373" s="87"/>
      <c r="G373" s="87"/>
      <c r="H373" s="5"/>
      <c r="I373" s="5"/>
      <c r="J373" s="5"/>
      <c r="K373" s="87"/>
      <c r="L373" s="87"/>
      <c r="M373" s="87"/>
      <c r="N373" s="87"/>
      <c r="O373" s="87"/>
      <c r="P373" s="87"/>
      <c r="Q373" s="87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</row>
    <row r="374" customFormat="false" ht="12.75" hidden="false" customHeight="false" outlineLevel="0" collapsed="false">
      <c r="A374" s="5"/>
      <c r="B374" s="87"/>
      <c r="C374" s="87"/>
      <c r="D374" s="85"/>
      <c r="E374" s="87"/>
      <c r="F374" s="87"/>
      <c r="G374" s="87"/>
      <c r="H374" s="5"/>
      <c r="I374" s="5"/>
      <c r="J374" s="5"/>
      <c r="K374" s="87"/>
      <c r="L374" s="87"/>
      <c r="M374" s="87"/>
      <c r="N374" s="87"/>
      <c r="O374" s="87"/>
      <c r="P374" s="87"/>
      <c r="Q374" s="87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</row>
    <row r="375" customFormat="false" ht="12.75" hidden="false" customHeight="false" outlineLevel="0" collapsed="false">
      <c r="A375" s="5"/>
      <c r="B375" s="87"/>
      <c r="C375" s="87"/>
      <c r="D375" s="85"/>
      <c r="E375" s="87"/>
      <c r="F375" s="87"/>
      <c r="G375" s="87"/>
      <c r="H375" s="5"/>
      <c r="I375" s="5"/>
      <c r="J375" s="5"/>
      <c r="K375" s="87"/>
      <c r="L375" s="87"/>
      <c r="M375" s="87"/>
      <c r="N375" s="87"/>
      <c r="O375" s="87"/>
      <c r="P375" s="87"/>
      <c r="Q375" s="87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</row>
    <row r="376" customFormat="false" ht="12.75" hidden="false" customHeight="false" outlineLevel="0" collapsed="false">
      <c r="A376" s="5"/>
      <c r="B376" s="87"/>
      <c r="C376" s="87"/>
      <c r="D376" s="85"/>
      <c r="E376" s="87"/>
      <c r="F376" s="87"/>
      <c r="G376" s="87"/>
      <c r="H376" s="5"/>
      <c r="I376" s="5"/>
      <c r="J376" s="5"/>
      <c r="K376" s="87"/>
      <c r="L376" s="87"/>
      <c r="M376" s="87"/>
      <c r="N376" s="87"/>
      <c r="O376" s="87"/>
      <c r="P376" s="87"/>
      <c r="Q376" s="87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</row>
    <row r="377" customFormat="false" ht="12.75" hidden="false" customHeight="false" outlineLevel="0" collapsed="false">
      <c r="A377" s="5"/>
      <c r="B377" s="87"/>
      <c r="C377" s="87"/>
      <c r="D377" s="85"/>
      <c r="E377" s="87"/>
      <c r="F377" s="87"/>
      <c r="G377" s="87"/>
      <c r="H377" s="5"/>
      <c r="I377" s="5"/>
      <c r="J377" s="5"/>
      <c r="K377" s="87"/>
      <c r="L377" s="87"/>
      <c r="M377" s="87"/>
      <c r="N377" s="87"/>
      <c r="O377" s="87"/>
      <c r="P377" s="87"/>
      <c r="Q377" s="87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</row>
    <row r="378" customFormat="false" ht="12.75" hidden="false" customHeight="false" outlineLevel="0" collapsed="false">
      <c r="A378" s="5"/>
      <c r="B378" s="87"/>
      <c r="C378" s="87"/>
      <c r="D378" s="85"/>
      <c r="E378" s="87"/>
      <c r="F378" s="87"/>
      <c r="G378" s="87"/>
      <c r="H378" s="5"/>
      <c r="I378" s="5"/>
      <c r="J378" s="5"/>
      <c r="K378" s="87"/>
      <c r="L378" s="87"/>
      <c r="M378" s="87"/>
      <c r="N378" s="87"/>
      <c r="O378" s="87"/>
      <c r="P378" s="87"/>
      <c r="Q378" s="87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</row>
    <row r="379" customFormat="false" ht="12.75" hidden="false" customHeight="false" outlineLevel="0" collapsed="false">
      <c r="A379" s="5"/>
      <c r="B379" s="87"/>
      <c r="C379" s="87"/>
      <c r="D379" s="85"/>
      <c r="E379" s="87"/>
      <c r="F379" s="87"/>
      <c r="G379" s="87"/>
      <c r="H379" s="5"/>
      <c r="I379" s="5"/>
      <c r="J379" s="5"/>
      <c r="K379" s="87"/>
      <c r="L379" s="87"/>
      <c r="M379" s="87"/>
      <c r="N379" s="87"/>
      <c r="O379" s="87"/>
      <c r="P379" s="87"/>
      <c r="Q379" s="87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</row>
    <row r="380" customFormat="false" ht="12.75" hidden="false" customHeight="false" outlineLevel="0" collapsed="false">
      <c r="A380" s="5"/>
      <c r="B380" s="87"/>
      <c r="C380" s="87"/>
      <c r="D380" s="85"/>
      <c r="E380" s="87"/>
      <c r="F380" s="87"/>
      <c r="G380" s="87"/>
      <c r="H380" s="5"/>
      <c r="I380" s="5"/>
      <c r="J380" s="5"/>
      <c r="K380" s="87"/>
      <c r="L380" s="87"/>
      <c r="M380" s="87"/>
      <c r="N380" s="87"/>
      <c r="O380" s="87"/>
      <c r="P380" s="87"/>
      <c r="Q380" s="87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</row>
    <row r="381" customFormat="false" ht="12.75" hidden="false" customHeight="false" outlineLevel="0" collapsed="false">
      <c r="A381" s="5"/>
      <c r="B381" s="87"/>
      <c r="C381" s="87"/>
      <c r="D381" s="85"/>
      <c r="E381" s="87"/>
      <c r="F381" s="87"/>
      <c r="G381" s="87"/>
      <c r="H381" s="5"/>
      <c r="I381" s="5"/>
      <c r="J381" s="5"/>
      <c r="K381" s="87"/>
      <c r="L381" s="87"/>
      <c r="M381" s="87"/>
      <c r="N381" s="87"/>
      <c r="O381" s="87"/>
      <c r="P381" s="87"/>
      <c r="Q381" s="87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false" outlineLevel="0" collapsed="false">
      <c r="A382" s="5"/>
      <c r="B382" s="87"/>
      <c r="C382" s="87"/>
      <c r="D382" s="85"/>
      <c r="E382" s="87"/>
      <c r="F382" s="87"/>
      <c r="G382" s="87"/>
      <c r="H382" s="5"/>
      <c r="I382" s="5"/>
      <c r="J382" s="5"/>
      <c r="K382" s="87"/>
      <c r="L382" s="87"/>
      <c r="M382" s="87"/>
      <c r="N382" s="87"/>
      <c r="O382" s="87"/>
      <c r="P382" s="87"/>
      <c r="Q382" s="87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  <c r="IU382" s="5"/>
      <c r="IV382" s="5"/>
      <c r="IW382" s="5"/>
    </row>
    <row r="383" customFormat="false" ht="12.75" hidden="false" customHeight="false" outlineLevel="0" collapsed="false">
      <c r="A383" s="5"/>
      <c r="B383" s="87"/>
      <c r="C383" s="87"/>
      <c r="D383" s="85"/>
      <c r="E383" s="87"/>
      <c r="F383" s="87"/>
      <c r="G383" s="87"/>
      <c r="H383" s="5"/>
      <c r="I383" s="5"/>
      <c r="J383" s="5"/>
      <c r="K383" s="87"/>
      <c r="L383" s="87"/>
      <c r="M383" s="87"/>
      <c r="N383" s="87"/>
      <c r="O383" s="87"/>
      <c r="P383" s="87"/>
      <c r="Q383" s="87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</row>
    <row r="384" customFormat="false" ht="12.75" hidden="false" customHeight="false" outlineLevel="0" collapsed="false">
      <c r="A384" s="5"/>
      <c r="B384" s="87"/>
      <c r="C384" s="87"/>
      <c r="D384" s="85"/>
      <c r="E384" s="87"/>
      <c r="F384" s="87"/>
      <c r="G384" s="87"/>
      <c r="H384" s="5"/>
      <c r="I384" s="5"/>
      <c r="J384" s="5"/>
      <c r="K384" s="87"/>
      <c r="L384" s="87"/>
      <c r="M384" s="87"/>
      <c r="N384" s="87"/>
      <c r="O384" s="87"/>
      <c r="P384" s="87"/>
      <c r="Q384" s="87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</row>
    <row r="385" customFormat="false" ht="12.75" hidden="false" customHeight="false" outlineLevel="0" collapsed="false">
      <c r="A385" s="5"/>
      <c r="B385" s="87"/>
      <c r="C385" s="87"/>
      <c r="D385" s="85"/>
      <c r="E385" s="87"/>
      <c r="F385" s="87"/>
      <c r="G385" s="87"/>
      <c r="H385" s="5"/>
      <c r="I385" s="5"/>
      <c r="J385" s="5"/>
      <c r="K385" s="87"/>
      <c r="L385" s="87"/>
      <c r="M385" s="87"/>
      <c r="N385" s="87"/>
      <c r="O385" s="87"/>
      <c r="P385" s="87"/>
      <c r="Q385" s="87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12.75" hidden="false" customHeight="false" outlineLevel="0" collapsed="false">
      <c r="A386" s="5"/>
      <c r="B386" s="87"/>
      <c r="C386" s="87"/>
      <c r="D386" s="85"/>
      <c r="E386" s="87"/>
      <c r="F386" s="87"/>
      <c r="G386" s="87"/>
      <c r="H386" s="5"/>
      <c r="I386" s="5"/>
      <c r="J386" s="5"/>
      <c r="K386" s="87"/>
      <c r="L386" s="87"/>
      <c r="M386" s="87"/>
      <c r="N386" s="87"/>
      <c r="O386" s="87"/>
      <c r="P386" s="87"/>
      <c r="Q386" s="87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</row>
    <row r="387" customFormat="false" ht="12.75" hidden="false" customHeight="false" outlineLevel="0" collapsed="false">
      <c r="A387" s="5"/>
      <c r="B387" s="87"/>
      <c r="C387" s="87"/>
      <c r="D387" s="85"/>
      <c r="E387" s="87"/>
      <c r="F387" s="87"/>
      <c r="G387" s="87"/>
      <c r="H387" s="5"/>
      <c r="I387" s="5"/>
      <c r="J387" s="5"/>
      <c r="K387" s="87"/>
      <c r="L387" s="87"/>
      <c r="M387" s="87"/>
      <c r="N387" s="87"/>
      <c r="O387" s="87"/>
      <c r="P387" s="87"/>
      <c r="Q387" s="87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</row>
    <row r="388" customFormat="false" ht="12.75" hidden="false" customHeight="false" outlineLevel="0" collapsed="false">
      <c r="A388" s="5"/>
      <c r="B388" s="87"/>
      <c r="C388" s="87"/>
      <c r="D388" s="85"/>
      <c r="E388" s="87"/>
      <c r="F388" s="87"/>
      <c r="G388" s="87"/>
      <c r="H388" s="5"/>
      <c r="I388" s="5"/>
      <c r="J388" s="5"/>
      <c r="K388" s="87"/>
      <c r="L388" s="87"/>
      <c r="M388" s="87"/>
      <c r="N388" s="87"/>
      <c r="O388" s="87"/>
      <c r="P388" s="87"/>
      <c r="Q388" s="87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</row>
    <row r="389" customFormat="false" ht="12.75" hidden="false" customHeight="false" outlineLevel="0" collapsed="false">
      <c r="A389" s="5"/>
      <c r="B389" s="87"/>
      <c r="C389" s="87"/>
      <c r="D389" s="85"/>
      <c r="E389" s="87"/>
      <c r="F389" s="87"/>
      <c r="G389" s="87"/>
      <c r="H389" s="5"/>
      <c r="I389" s="5"/>
      <c r="J389" s="5"/>
      <c r="K389" s="87"/>
      <c r="L389" s="87"/>
      <c r="M389" s="87"/>
      <c r="N389" s="87"/>
      <c r="O389" s="87"/>
      <c r="P389" s="87"/>
      <c r="Q389" s="87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A390" s="5"/>
      <c r="B390" s="87"/>
      <c r="C390" s="87"/>
      <c r="D390" s="85"/>
      <c r="E390" s="87"/>
      <c r="F390" s="87"/>
      <c r="G390" s="87"/>
      <c r="H390" s="5"/>
      <c r="I390" s="5"/>
      <c r="J390" s="5"/>
      <c r="K390" s="87"/>
      <c r="L390" s="87"/>
      <c r="M390" s="87"/>
      <c r="N390" s="87"/>
      <c r="O390" s="87"/>
      <c r="P390" s="87"/>
      <c r="Q390" s="87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</row>
    <row r="391" customFormat="false" ht="12.75" hidden="false" customHeight="false" outlineLevel="0" collapsed="false">
      <c r="A391" s="5"/>
      <c r="B391" s="87"/>
      <c r="C391" s="87"/>
      <c r="D391" s="85"/>
      <c r="E391" s="87"/>
      <c r="F391" s="87"/>
      <c r="G391" s="87"/>
      <c r="H391" s="5"/>
      <c r="I391" s="5"/>
      <c r="J391" s="5"/>
      <c r="K391" s="87"/>
      <c r="L391" s="87"/>
      <c r="M391" s="87"/>
      <c r="N391" s="87"/>
      <c r="O391" s="87"/>
      <c r="P391" s="87"/>
      <c r="Q391" s="87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</row>
    <row r="392" customFormat="false" ht="12.75" hidden="false" customHeight="false" outlineLevel="0" collapsed="false">
      <c r="A392" s="5"/>
      <c r="B392" s="87"/>
      <c r="C392" s="87"/>
      <c r="D392" s="85"/>
      <c r="E392" s="87"/>
      <c r="F392" s="87"/>
      <c r="G392" s="87"/>
      <c r="H392" s="5"/>
      <c r="I392" s="5"/>
      <c r="J392" s="5"/>
      <c r="K392" s="87"/>
      <c r="L392" s="87"/>
      <c r="M392" s="87"/>
      <c r="N392" s="87"/>
      <c r="O392" s="87"/>
      <c r="P392" s="87"/>
      <c r="Q392" s="87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  <c r="IU392" s="5"/>
      <c r="IV392" s="5"/>
      <c r="IW392" s="5"/>
    </row>
    <row r="393" customFormat="false" ht="12.75" hidden="false" customHeight="false" outlineLevel="0" collapsed="false">
      <c r="A393" s="5"/>
      <c r="B393" s="87"/>
      <c r="C393" s="87"/>
      <c r="D393" s="85"/>
      <c r="E393" s="87"/>
      <c r="F393" s="87"/>
      <c r="G393" s="87"/>
      <c r="H393" s="5"/>
      <c r="I393" s="5"/>
      <c r="J393" s="5"/>
      <c r="K393" s="87"/>
      <c r="L393" s="87"/>
      <c r="M393" s="87"/>
      <c r="N393" s="87"/>
      <c r="O393" s="87"/>
      <c r="P393" s="87"/>
      <c r="Q393" s="87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</row>
    <row r="394" customFormat="false" ht="12.75" hidden="false" customHeight="false" outlineLevel="0" collapsed="false">
      <c r="A394" s="5"/>
      <c r="B394" s="87"/>
      <c r="C394" s="87"/>
      <c r="D394" s="85"/>
      <c r="E394" s="87"/>
      <c r="F394" s="87"/>
      <c r="G394" s="87"/>
      <c r="H394" s="5"/>
      <c r="I394" s="5"/>
      <c r="J394" s="5"/>
      <c r="K394" s="87"/>
      <c r="L394" s="87"/>
      <c r="M394" s="87"/>
      <c r="N394" s="87"/>
      <c r="O394" s="87"/>
      <c r="P394" s="87"/>
      <c r="Q394" s="87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</row>
    <row r="395" customFormat="false" ht="12.75" hidden="false" customHeight="false" outlineLevel="0" collapsed="false">
      <c r="A395" s="5"/>
      <c r="B395" s="87"/>
      <c r="C395" s="87"/>
      <c r="D395" s="85"/>
      <c r="E395" s="87"/>
      <c r="F395" s="87"/>
      <c r="G395" s="87"/>
      <c r="H395" s="5"/>
      <c r="I395" s="5"/>
      <c r="J395" s="5"/>
      <c r="K395" s="87"/>
      <c r="L395" s="87"/>
      <c r="M395" s="87"/>
      <c r="N395" s="87"/>
      <c r="O395" s="87"/>
      <c r="P395" s="87"/>
      <c r="Q395" s="87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</row>
    <row r="396" customFormat="false" ht="12.75" hidden="false" customHeight="false" outlineLevel="0" collapsed="false">
      <c r="A396" s="5"/>
      <c r="B396" s="87"/>
      <c r="C396" s="87"/>
      <c r="D396" s="85"/>
      <c r="E396" s="87"/>
      <c r="F396" s="87"/>
      <c r="G396" s="87"/>
      <c r="H396" s="5"/>
      <c r="I396" s="5"/>
      <c r="J396" s="5"/>
      <c r="K396" s="87"/>
      <c r="L396" s="87"/>
      <c r="M396" s="87"/>
      <c r="N396" s="87"/>
      <c r="O396" s="87"/>
      <c r="P396" s="87"/>
      <c r="Q396" s="87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</row>
    <row r="397" customFormat="false" ht="12.75" hidden="false" customHeight="false" outlineLevel="0" collapsed="false">
      <c r="A397" s="5"/>
      <c r="B397" s="87"/>
      <c r="C397" s="87"/>
      <c r="D397" s="85"/>
      <c r="E397" s="87"/>
      <c r="F397" s="87"/>
      <c r="G397" s="87"/>
      <c r="H397" s="5"/>
      <c r="I397" s="5"/>
      <c r="J397" s="5"/>
      <c r="K397" s="87"/>
      <c r="L397" s="87"/>
      <c r="M397" s="87"/>
      <c r="N397" s="87"/>
      <c r="O397" s="87"/>
      <c r="P397" s="87"/>
      <c r="Q397" s="87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</row>
    <row r="398" customFormat="false" ht="12.75" hidden="false" customHeight="false" outlineLevel="0" collapsed="false">
      <c r="A398" s="5"/>
      <c r="B398" s="87"/>
      <c r="C398" s="87"/>
      <c r="D398" s="85"/>
      <c r="E398" s="87"/>
      <c r="F398" s="87"/>
      <c r="G398" s="87"/>
      <c r="H398" s="5"/>
      <c r="I398" s="5"/>
      <c r="J398" s="5"/>
      <c r="K398" s="87"/>
      <c r="L398" s="87"/>
      <c r="M398" s="87"/>
      <c r="N398" s="87"/>
      <c r="O398" s="87"/>
      <c r="P398" s="87"/>
      <c r="Q398" s="87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</row>
    <row r="399" customFormat="false" ht="12.75" hidden="false" customHeight="false" outlineLevel="0" collapsed="false">
      <c r="A399" s="5"/>
      <c r="B399" s="87"/>
      <c r="C399" s="87"/>
      <c r="D399" s="85"/>
      <c r="E399" s="87"/>
      <c r="F399" s="87"/>
      <c r="G399" s="87"/>
      <c r="H399" s="5"/>
      <c r="I399" s="5"/>
      <c r="J399" s="5"/>
      <c r="K399" s="87"/>
      <c r="L399" s="87"/>
      <c r="M399" s="87"/>
      <c r="N399" s="87"/>
      <c r="O399" s="87"/>
      <c r="P399" s="87"/>
      <c r="Q399" s="87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</row>
    <row r="400" customFormat="false" ht="12.75" hidden="false" customHeight="false" outlineLevel="0" collapsed="false">
      <c r="A400" s="5"/>
      <c r="B400" s="87"/>
      <c r="C400" s="87"/>
      <c r="D400" s="85"/>
      <c r="E400" s="87"/>
      <c r="F400" s="87"/>
      <c r="G400" s="87"/>
      <c r="H400" s="5"/>
      <c r="I400" s="5"/>
      <c r="J400" s="5"/>
      <c r="K400" s="87"/>
      <c r="L400" s="87"/>
      <c r="M400" s="87"/>
      <c r="N400" s="87"/>
      <c r="O400" s="87"/>
      <c r="P400" s="87"/>
      <c r="Q400" s="87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</row>
    <row r="401" customFormat="false" ht="12.75" hidden="false" customHeight="false" outlineLevel="0" collapsed="false">
      <c r="A401" s="5"/>
      <c r="B401" s="87"/>
      <c r="C401" s="87"/>
      <c r="D401" s="85"/>
      <c r="E401" s="87"/>
      <c r="F401" s="87"/>
      <c r="G401" s="87"/>
      <c r="H401" s="5"/>
      <c r="I401" s="5"/>
      <c r="J401" s="5"/>
      <c r="K401" s="87"/>
      <c r="L401" s="87"/>
      <c r="M401" s="87"/>
      <c r="N401" s="87"/>
      <c r="O401" s="87"/>
      <c r="P401" s="87"/>
      <c r="Q401" s="87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</row>
    <row r="402" customFormat="false" ht="12.75" hidden="false" customHeight="false" outlineLevel="0" collapsed="false">
      <c r="A402" s="5"/>
      <c r="B402" s="87"/>
      <c r="C402" s="87"/>
      <c r="D402" s="85"/>
      <c r="E402" s="87"/>
      <c r="F402" s="87"/>
      <c r="G402" s="87"/>
      <c r="H402" s="5"/>
      <c r="I402" s="5"/>
      <c r="J402" s="5"/>
      <c r="K402" s="87"/>
      <c r="L402" s="87"/>
      <c r="M402" s="87"/>
      <c r="N402" s="87"/>
      <c r="O402" s="87"/>
      <c r="P402" s="87"/>
      <c r="Q402" s="87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5"/>
      <c r="B403" s="87"/>
      <c r="C403" s="87"/>
      <c r="D403" s="85"/>
      <c r="E403" s="87"/>
      <c r="F403" s="87"/>
      <c r="G403" s="87"/>
      <c r="H403" s="5"/>
      <c r="I403" s="5"/>
      <c r="J403" s="5"/>
      <c r="K403" s="87"/>
      <c r="L403" s="87"/>
      <c r="M403" s="87"/>
      <c r="N403" s="87"/>
      <c r="O403" s="87"/>
      <c r="P403" s="87"/>
      <c r="Q403" s="87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  <c r="IU403" s="5"/>
      <c r="IV403" s="5"/>
      <c r="IW403" s="5"/>
    </row>
    <row r="404" customFormat="false" ht="12.75" hidden="false" customHeight="false" outlineLevel="0" collapsed="false">
      <c r="A404" s="5"/>
      <c r="B404" s="87"/>
      <c r="C404" s="87"/>
      <c r="D404" s="85"/>
      <c r="E404" s="87"/>
      <c r="F404" s="87"/>
      <c r="G404" s="87"/>
      <c r="H404" s="5"/>
      <c r="I404" s="5"/>
      <c r="J404" s="5"/>
      <c r="K404" s="87"/>
      <c r="L404" s="87"/>
      <c r="M404" s="87"/>
      <c r="N404" s="87"/>
      <c r="O404" s="87"/>
      <c r="P404" s="87"/>
      <c r="Q404" s="87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  <c r="IU404" s="5"/>
      <c r="IV404" s="5"/>
      <c r="IW404" s="5"/>
    </row>
    <row r="405" customFormat="false" ht="12.75" hidden="false" customHeight="false" outlineLevel="0" collapsed="false">
      <c r="A405" s="5"/>
      <c r="B405" s="87"/>
      <c r="C405" s="87"/>
      <c r="D405" s="85"/>
      <c r="E405" s="87"/>
      <c r="F405" s="87"/>
      <c r="G405" s="87"/>
      <c r="H405" s="5"/>
      <c r="I405" s="5"/>
      <c r="J405" s="5"/>
      <c r="K405" s="87"/>
      <c r="L405" s="87"/>
      <c r="M405" s="87"/>
      <c r="N405" s="87"/>
      <c r="O405" s="87"/>
      <c r="P405" s="87"/>
      <c r="Q405" s="87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</row>
    <row r="406" customFormat="false" ht="12.75" hidden="false" customHeight="false" outlineLevel="0" collapsed="false">
      <c r="A406" s="5"/>
      <c r="B406" s="87"/>
      <c r="C406" s="87"/>
      <c r="D406" s="85"/>
      <c r="E406" s="87"/>
      <c r="F406" s="87"/>
      <c r="G406" s="87"/>
      <c r="H406" s="5"/>
      <c r="I406" s="5"/>
      <c r="J406" s="5"/>
      <c r="K406" s="87"/>
      <c r="L406" s="87"/>
      <c r="M406" s="87"/>
      <c r="N406" s="87"/>
      <c r="O406" s="87"/>
      <c r="P406" s="87"/>
      <c r="Q406" s="87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false" outlineLevel="0" collapsed="false">
      <c r="A407" s="5"/>
      <c r="B407" s="87"/>
      <c r="C407" s="87"/>
      <c r="D407" s="85"/>
      <c r="E407" s="87"/>
      <c r="F407" s="87"/>
      <c r="G407" s="87"/>
      <c r="H407" s="5"/>
      <c r="I407" s="5"/>
      <c r="J407" s="5"/>
      <c r="K407" s="87"/>
      <c r="L407" s="87"/>
      <c r="M407" s="87"/>
      <c r="N407" s="87"/>
      <c r="O407" s="87"/>
      <c r="P407" s="87"/>
      <c r="Q407" s="87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</row>
    <row r="408" customFormat="false" ht="12.75" hidden="false" customHeight="false" outlineLevel="0" collapsed="false">
      <c r="A408" s="5"/>
      <c r="B408" s="87"/>
      <c r="C408" s="87"/>
      <c r="D408" s="85"/>
      <c r="E408" s="87"/>
      <c r="F408" s="87"/>
      <c r="G408" s="87"/>
      <c r="H408" s="5"/>
      <c r="I408" s="5"/>
      <c r="J408" s="5"/>
      <c r="K408" s="87"/>
      <c r="L408" s="87"/>
      <c r="M408" s="87"/>
      <c r="N408" s="87"/>
      <c r="O408" s="87"/>
      <c r="P408" s="87"/>
      <c r="Q408" s="87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</row>
    <row r="409" customFormat="false" ht="12.75" hidden="false" customHeight="false" outlineLevel="0" collapsed="false">
      <c r="A409" s="5"/>
      <c r="B409" s="87"/>
      <c r="C409" s="87"/>
      <c r="D409" s="85"/>
      <c r="E409" s="87"/>
      <c r="F409" s="87"/>
      <c r="G409" s="87"/>
      <c r="H409" s="5"/>
      <c r="I409" s="5"/>
      <c r="J409" s="5"/>
      <c r="K409" s="87"/>
      <c r="L409" s="87"/>
      <c r="M409" s="87"/>
      <c r="N409" s="87"/>
      <c r="O409" s="87"/>
      <c r="P409" s="87"/>
      <c r="Q409" s="87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</row>
    <row r="410" customFormat="false" ht="12.75" hidden="false" customHeight="false" outlineLevel="0" collapsed="false">
      <c r="A410" s="5"/>
      <c r="B410" s="87"/>
      <c r="C410" s="87"/>
      <c r="D410" s="85"/>
      <c r="E410" s="87"/>
      <c r="F410" s="87"/>
      <c r="G410" s="87"/>
      <c r="H410" s="5"/>
      <c r="I410" s="5"/>
      <c r="J410" s="5"/>
      <c r="K410" s="87"/>
      <c r="L410" s="87"/>
      <c r="M410" s="87"/>
      <c r="N410" s="87"/>
      <c r="O410" s="87"/>
      <c r="P410" s="87"/>
      <c r="Q410" s="87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</row>
    <row r="411" customFormat="false" ht="12.75" hidden="false" customHeight="false" outlineLevel="0" collapsed="false">
      <c r="A411" s="5"/>
      <c r="B411" s="87"/>
      <c r="C411" s="87"/>
      <c r="D411" s="85"/>
      <c r="E411" s="87"/>
      <c r="F411" s="87"/>
      <c r="G411" s="87"/>
      <c r="H411" s="5"/>
      <c r="I411" s="5"/>
      <c r="J411" s="5"/>
      <c r="K411" s="87"/>
      <c r="L411" s="87"/>
      <c r="M411" s="87"/>
      <c r="N411" s="87"/>
      <c r="O411" s="87"/>
      <c r="P411" s="87"/>
      <c r="Q411" s="87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false" outlineLevel="0" collapsed="false">
      <c r="A412" s="5"/>
      <c r="B412" s="87"/>
      <c r="C412" s="87"/>
      <c r="D412" s="85"/>
      <c r="E412" s="87"/>
      <c r="F412" s="87"/>
      <c r="G412" s="87"/>
      <c r="H412" s="5"/>
      <c r="I412" s="5"/>
      <c r="J412" s="5"/>
      <c r="K412" s="87"/>
      <c r="L412" s="87"/>
      <c r="M412" s="87"/>
      <c r="N412" s="87"/>
      <c r="O412" s="87"/>
      <c r="P412" s="87"/>
      <c r="Q412" s="87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</row>
    <row r="413" customFormat="false" ht="12.75" hidden="false" customHeight="false" outlineLevel="0" collapsed="false">
      <c r="A413" s="5"/>
      <c r="B413" s="87"/>
      <c r="C413" s="87"/>
      <c r="D413" s="85"/>
      <c r="E413" s="87"/>
      <c r="F413" s="87"/>
      <c r="G413" s="87"/>
      <c r="H413" s="5"/>
      <c r="I413" s="5"/>
      <c r="J413" s="5"/>
      <c r="K413" s="87"/>
      <c r="L413" s="87"/>
      <c r="M413" s="87"/>
      <c r="N413" s="87"/>
      <c r="O413" s="87"/>
      <c r="P413" s="87"/>
      <c r="Q413" s="87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</row>
    <row r="414" customFormat="false" ht="12.75" hidden="false" customHeight="false" outlineLevel="0" collapsed="false">
      <c r="A414" s="5"/>
      <c r="B414" s="87"/>
      <c r="C414" s="87"/>
      <c r="D414" s="85"/>
      <c r="E414" s="87"/>
      <c r="F414" s="87"/>
      <c r="G414" s="87"/>
      <c r="H414" s="5"/>
      <c r="I414" s="5"/>
      <c r="J414" s="5"/>
      <c r="K414" s="87"/>
      <c r="L414" s="87"/>
      <c r="M414" s="87"/>
      <c r="N414" s="87"/>
      <c r="O414" s="87"/>
      <c r="P414" s="87"/>
      <c r="Q414" s="87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</row>
    <row r="415" customFormat="false" ht="12.75" hidden="false" customHeight="false" outlineLevel="0" collapsed="false">
      <c r="A415" s="5"/>
      <c r="B415" s="87"/>
      <c r="C415" s="87"/>
      <c r="D415" s="85"/>
      <c r="E415" s="87"/>
      <c r="F415" s="87"/>
      <c r="G415" s="87"/>
      <c r="H415" s="5"/>
      <c r="I415" s="5"/>
      <c r="J415" s="5"/>
      <c r="K415" s="87"/>
      <c r="L415" s="87"/>
      <c r="M415" s="87"/>
      <c r="N415" s="87"/>
      <c r="O415" s="87"/>
      <c r="P415" s="87"/>
      <c r="Q415" s="87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</row>
    <row r="416" customFormat="false" ht="12.75" hidden="false" customHeight="false" outlineLevel="0" collapsed="false">
      <c r="A416" s="5"/>
      <c r="B416" s="87"/>
      <c r="C416" s="87"/>
      <c r="D416" s="85"/>
      <c r="E416" s="87"/>
      <c r="F416" s="87"/>
      <c r="G416" s="87"/>
      <c r="H416" s="5"/>
      <c r="I416" s="5"/>
      <c r="J416" s="5"/>
      <c r="K416" s="87"/>
      <c r="L416" s="87"/>
      <c r="M416" s="87"/>
      <c r="N416" s="87"/>
      <c r="O416" s="87"/>
      <c r="P416" s="87"/>
      <c r="Q416" s="87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</row>
    <row r="417" customFormat="false" ht="12.75" hidden="false" customHeight="false" outlineLevel="0" collapsed="false">
      <c r="A417" s="5"/>
      <c r="B417" s="87"/>
      <c r="C417" s="87"/>
      <c r="D417" s="85"/>
      <c r="E417" s="87"/>
      <c r="F417" s="87"/>
      <c r="G417" s="87"/>
      <c r="H417" s="5"/>
      <c r="I417" s="5"/>
      <c r="J417" s="5"/>
      <c r="K417" s="87"/>
      <c r="L417" s="87"/>
      <c r="M417" s="87"/>
      <c r="N417" s="87"/>
      <c r="O417" s="87"/>
      <c r="P417" s="87"/>
      <c r="Q417" s="87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</row>
    <row r="418" customFormat="false" ht="12.75" hidden="false" customHeight="false" outlineLevel="0" collapsed="false">
      <c r="A418" s="5"/>
      <c r="B418" s="87"/>
      <c r="C418" s="87"/>
      <c r="D418" s="85"/>
      <c r="E418" s="87"/>
      <c r="F418" s="87"/>
      <c r="G418" s="87"/>
      <c r="H418" s="5"/>
      <c r="I418" s="5"/>
      <c r="J418" s="5"/>
      <c r="K418" s="87"/>
      <c r="L418" s="87"/>
      <c r="M418" s="87"/>
      <c r="N418" s="87"/>
      <c r="O418" s="87"/>
      <c r="P418" s="87"/>
      <c r="Q418" s="87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</row>
    <row r="419" customFormat="false" ht="12.75" hidden="false" customHeight="false" outlineLevel="0" collapsed="false">
      <c r="A419" s="5"/>
      <c r="B419" s="87"/>
      <c r="C419" s="87"/>
      <c r="D419" s="85"/>
      <c r="E419" s="87"/>
      <c r="F419" s="87"/>
      <c r="G419" s="87"/>
      <c r="H419" s="5"/>
      <c r="I419" s="5"/>
      <c r="J419" s="5"/>
      <c r="K419" s="87"/>
      <c r="L419" s="87"/>
      <c r="M419" s="87"/>
      <c r="N419" s="87"/>
      <c r="O419" s="87"/>
      <c r="P419" s="87"/>
      <c r="Q419" s="87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false" outlineLevel="0" collapsed="false">
      <c r="A420" s="5"/>
      <c r="B420" s="87"/>
      <c r="C420" s="87"/>
      <c r="D420" s="85"/>
      <c r="E420" s="87"/>
      <c r="F420" s="87"/>
      <c r="G420" s="87"/>
      <c r="H420" s="5"/>
      <c r="I420" s="5"/>
      <c r="J420" s="5"/>
      <c r="K420" s="87"/>
      <c r="L420" s="87"/>
      <c r="M420" s="87"/>
      <c r="N420" s="87"/>
      <c r="O420" s="87"/>
      <c r="P420" s="87"/>
      <c r="Q420" s="87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</row>
    <row r="421" customFormat="false" ht="12.75" hidden="false" customHeight="false" outlineLevel="0" collapsed="false">
      <c r="A421" s="5"/>
      <c r="B421" s="87"/>
      <c r="C421" s="87"/>
      <c r="D421" s="85"/>
      <c r="E421" s="87"/>
      <c r="F421" s="87"/>
      <c r="G421" s="87"/>
      <c r="H421" s="5"/>
      <c r="I421" s="5"/>
      <c r="J421" s="5"/>
      <c r="K421" s="87"/>
      <c r="L421" s="87"/>
      <c r="M421" s="87"/>
      <c r="N421" s="87"/>
      <c r="O421" s="87"/>
      <c r="P421" s="87"/>
      <c r="Q421" s="87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</row>
    <row r="422" customFormat="false" ht="12.75" hidden="false" customHeight="false" outlineLevel="0" collapsed="false">
      <c r="A422" s="5"/>
      <c r="B422" s="87"/>
      <c r="C422" s="87"/>
      <c r="D422" s="85"/>
      <c r="E422" s="87"/>
      <c r="F422" s="87"/>
      <c r="G422" s="87"/>
      <c r="H422" s="5"/>
      <c r="I422" s="5"/>
      <c r="J422" s="5"/>
      <c r="K422" s="87"/>
      <c r="L422" s="87"/>
      <c r="M422" s="87"/>
      <c r="N422" s="87"/>
      <c r="O422" s="87"/>
      <c r="P422" s="87"/>
      <c r="Q422" s="87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</row>
    <row r="423" customFormat="false" ht="12.75" hidden="false" customHeight="false" outlineLevel="0" collapsed="false">
      <c r="A423" s="5"/>
      <c r="B423" s="87"/>
      <c r="C423" s="87"/>
      <c r="D423" s="85"/>
      <c r="E423" s="87"/>
      <c r="F423" s="87"/>
      <c r="G423" s="87"/>
      <c r="H423" s="5"/>
      <c r="I423" s="5"/>
      <c r="J423" s="5"/>
      <c r="K423" s="87"/>
      <c r="L423" s="87"/>
      <c r="M423" s="87"/>
      <c r="N423" s="87"/>
      <c r="O423" s="87"/>
      <c r="P423" s="87"/>
      <c r="Q423" s="87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</row>
    <row r="424" customFormat="false" ht="12.75" hidden="false" customHeight="false" outlineLevel="0" collapsed="false">
      <c r="A424" s="5"/>
      <c r="B424" s="87"/>
      <c r="C424" s="87"/>
      <c r="D424" s="85"/>
      <c r="E424" s="87"/>
      <c r="F424" s="87"/>
      <c r="G424" s="87"/>
      <c r="H424" s="5"/>
      <c r="I424" s="5"/>
      <c r="J424" s="5"/>
      <c r="K424" s="87"/>
      <c r="L424" s="87"/>
      <c r="M424" s="87"/>
      <c r="N424" s="87"/>
      <c r="O424" s="87"/>
      <c r="P424" s="87"/>
      <c r="Q424" s="87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</row>
    <row r="425" customFormat="false" ht="12.75" hidden="false" customHeight="false" outlineLevel="0" collapsed="false">
      <c r="A425" s="5"/>
      <c r="B425" s="87"/>
      <c r="C425" s="87"/>
      <c r="D425" s="85"/>
      <c r="E425" s="87"/>
      <c r="F425" s="87"/>
      <c r="G425" s="87"/>
      <c r="H425" s="5"/>
      <c r="I425" s="5"/>
      <c r="J425" s="5"/>
      <c r="K425" s="87"/>
      <c r="L425" s="87"/>
      <c r="M425" s="87"/>
      <c r="N425" s="87"/>
      <c r="O425" s="87"/>
      <c r="P425" s="87"/>
      <c r="Q425" s="87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</row>
    <row r="426" customFormat="false" ht="12.75" hidden="false" customHeight="false" outlineLevel="0" collapsed="false">
      <c r="A426" s="5"/>
      <c r="B426" s="87"/>
      <c r="C426" s="87"/>
      <c r="D426" s="85"/>
      <c r="E426" s="87"/>
      <c r="F426" s="87"/>
      <c r="G426" s="87"/>
      <c r="H426" s="5"/>
      <c r="I426" s="5"/>
      <c r="J426" s="5"/>
      <c r="K426" s="87"/>
      <c r="L426" s="87"/>
      <c r="M426" s="87"/>
      <c r="N426" s="87"/>
      <c r="O426" s="87"/>
      <c r="P426" s="87"/>
      <c r="Q426" s="87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</row>
    <row r="427" customFormat="false" ht="12.75" hidden="false" customHeight="false" outlineLevel="0" collapsed="false">
      <c r="A427" s="5"/>
      <c r="B427" s="87"/>
      <c r="C427" s="87"/>
      <c r="D427" s="85"/>
      <c r="E427" s="87"/>
      <c r="F427" s="87"/>
      <c r="G427" s="87"/>
      <c r="H427" s="5"/>
      <c r="I427" s="5"/>
      <c r="J427" s="5"/>
      <c r="K427" s="87"/>
      <c r="L427" s="87"/>
      <c r="M427" s="87"/>
      <c r="N427" s="87"/>
      <c r="O427" s="87"/>
      <c r="P427" s="87"/>
      <c r="Q427" s="87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</row>
    <row r="428" customFormat="false" ht="12.75" hidden="false" customHeight="false" outlineLevel="0" collapsed="false">
      <c r="A428" s="5"/>
      <c r="B428" s="87"/>
      <c r="C428" s="87"/>
      <c r="D428" s="85"/>
      <c r="E428" s="87"/>
      <c r="F428" s="87"/>
      <c r="G428" s="87"/>
      <c r="H428" s="5"/>
      <c r="I428" s="5"/>
      <c r="J428" s="5"/>
      <c r="K428" s="87"/>
      <c r="L428" s="87"/>
      <c r="M428" s="87"/>
      <c r="N428" s="87"/>
      <c r="O428" s="87"/>
      <c r="P428" s="87"/>
      <c r="Q428" s="87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</row>
    <row r="429" customFormat="false" ht="12.75" hidden="false" customHeight="false" outlineLevel="0" collapsed="false">
      <c r="A429" s="5"/>
      <c r="B429" s="87"/>
      <c r="C429" s="87"/>
      <c r="D429" s="85"/>
      <c r="E429" s="87"/>
      <c r="F429" s="87"/>
      <c r="G429" s="87"/>
      <c r="H429" s="5"/>
      <c r="I429" s="5"/>
      <c r="J429" s="5"/>
      <c r="K429" s="87"/>
      <c r="L429" s="87"/>
      <c r="M429" s="87"/>
      <c r="N429" s="87"/>
      <c r="O429" s="87"/>
      <c r="P429" s="87"/>
      <c r="Q429" s="87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</row>
    <row r="430" customFormat="false" ht="12.75" hidden="false" customHeight="false" outlineLevel="0" collapsed="false">
      <c r="A430" s="5"/>
      <c r="B430" s="87"/>
      <c r="C430" s="87"/>
      <c r="D430" s="85"/>
      <c r="E430" s="87"/>
      <c r="F430" s="87"/>
      <c r="G430" s="87"/>
      <c r="H430" s="5"/>
      <c r="I430" s="5"/>
      <c r="J430" s="5"/>
      <c r="K430" s="87"/>
      <c r="L430" s="87"/>
      <c r="M430" s="87"/>
      <c r="N430" s="87"/>
      <c r="O430" s="87"/>
      <c r="P430" s="87"/>
      <c r="Q430" s="87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</row>
    <row r="431" customFormat="false" ht="12.75" hidden="false" customHeight="false" outlineLevel="0" collapsed="false">
      <c r="A431" s="5"/>
      <c r="B431" s="87"/>
      <c r="C431" s="87"/>
      <c r="D431" s="85"/>
      <c r="E431" s="87"/>
      <c r="F431" s="87"/>
      <c r="G431" s="87"/>
      <c r="H431" s="5"/>
      <c r="I431" s="5"/>
      <c r="J431" s="5"/>
      <c r="K431" s="87"/>
      <c r="L431" s="87"/>
      <c r="M431" s="87"/>
      <c r="N431" s="87"/>
      <c r="O431" s="87"/>
      <c r="P431" s="87"/>
      <c r="Q431" s="87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false" outlineLevel="0" collapsed="false">
      <c r="A432" s="5"/>
      <c r="B432" s="87"/>
      <c r="C432" s="87"/>
      <c r="D432" s="85"/>
      <c r="E432" s="87"/>
      <c r="F432" s="87"/>
      <c r="G432" s="87"/>
      <c r="H432" s="5"/>
      <c r="I432" s="5"/>
      <c r="J432" s="5"/>
      <c r="K432" s="87"/>
      <c r="L432" s="87"/>
      <c r="M432" s="87"/>
      <c r="N432" s="87"/>
      <c r="O432" s="87"/>
      <c r="P432" s="87"/>
      <c r="Q432" s="87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</row>
    <row r="433" customFormat="false" ht="12.75" hidden="false" customHeight="false" outlineLevel="0" collapsed="false">
      <c r="A433" s="5"/>
      <c r="B433" s="87"/>
      <c r="C433" s="87"/>
      <c r="D433" s="85"/>
      <c r="E433" s="87"/>
      <c r="F433" s="87"/>
      <c r="G433" s="87"/>
      <c r="H433" s="5"/>
      <c r="I433" s="5"/>
      <c r="J433" s="5"/>
      <c r="K433" s="87"/>
      <c r="L433" s="87"/>
      <c r="M433" s="87"/>
      <c r="N433" s="87"/>
      <c r="O433" s="87"/>
      <c r="P433" s="87"/>
      <c r="Q433" s="87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</row>
    <row r="434" customFormat="false" ht="12.75" hidden="false" customHeight="false" outlineLevel="0" collapsed="false">
      <c r="A434" s="5"/>
      <c r="B434" s="87"/>
      <c r="C434" s="87"/>
      <c r="D434" s="85"/>
      <c r="E434" s="87"/>
      <c r="F434" s="87"/>
      <c r="G434" s="87"/>
      <c r="H434" s="5"/>
      <c r="I434" s="5"/>
      <c r="J434" s="5"/>
      <c r="K434" s="87"/>
      <c r="L434" s="87"/>
      <c r="M434" s="87"/>
      <c r="N434" s="87"/>
      <c r="O434" s="87"/>
      <c r="P434" s="87"/>
      <c r="Q434" s="87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</row>
    <row r="435" customFormat="false" ht="12.75" hidden="false" customHeight="false" outlineLevel="0" collapsed="false">
      <c r="A435" s="5"/>
      <c r="B435" s="87"/>
      <c r="C435" s="87"/>
      <c r="D435" s="85"/>
      <c r="E435" s="87"/>
      <c r="F435" s="87"/>
      <c r="G435" s="87"/>
      <c r="H435" s="5"/>
      <c r="I435" s="5"/>
      <c r="J435" s="5"/>
      <c r="K435" s="87"/>
      <c r="L435" s="87"/>
      <c r="M435" s="87"/>
      <c r="N435" s="87"/>
      <c r="O435" s="87"/>
      <c r="P435" s="87"/>
      <c r="Q435" s="87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false" outlineLevel="0" collapsed="false">
      <c r="A436" s="5"/>
      <c r="B436" s="87"/>
      <c r="C436" s="87"/>
      <c r="D436" s="85"/>
      <c r="E436" s="87"/>
      <c r="F436" s="87"/>
      <c r="G436" s="87"/>
      <c r="H436" s="5"/>
      <c r="I436" s="5"/>
      <c r="J436" s="5"/>
      <c r="K436" s="87"/>
      <c r="L436" s="87"/>
      <c r="M436" s="87"/>
      <c r="N436" s="87"/>
      <c r="O436" s="87"/>
      <c r="P436" s="87"/>
      <c r="Q436" s="87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</row>
    <row r="437" customFormat="false" ht="12.75" hidden="false" customHeight="false" outlineLevel="0" collapsed="false">
      <c r="A437" s="5"/>
      <c r="B437" s="87"/>
      <c r="C437" s="87"/>
      <c r="D437" s="85"/>
      <c r="E437" s="87"/>
      <c r="F437" s="87"/>
      <c r="G437" s="87"/>
      <c r="H437" s="5"/>
      <c r="I437" s="5"/>
      <c r="J437" s="5"/>
      <c r="K437" s="87"/>
      <c r="L437" s="87"/>
      <c r="M437" s="87"/>
      <c r="N437" s="87"/>
      <c r="O437" s="87"/>
      <c r="P437" s="87"/>
      <c r="Q437" s="87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</row>
    <row r="438" customFormat="false" ht="12.75" hidden="false" customHeight="false" outlineLevel="0" collapsed="false">
      <c r="A438" s="5"/>
      <c r="B438" s="87"/>
      <c r="C438" s="87"/>
      <c r="D438" s="85"/>
      <c r="E438" s="87"/>
      <c r="F438" s="87"/>
      <c r="G438" s="87"/>
      <c r="H438" s="5"/>
      <c r="I438" s="5"/>
      <c r="J438" s="5"/>
      <c r="K438" s="87"/>
      <c r="L438" s="87"/>
      <c r="M438" s="87"/>
      <c r="N438" s="87"/>
      <c r="O438" s="87"/>
      <c r="P438" s="87"/>
      <c r="Q438" s="87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false" outlineLevel="0" collapsed="false">
      <c r="A439" s="5"/>
      <c r="B439" s="87"/>
      <c r="C439" s="87"/>
      <c r="D439" s="85"/>
      <c r="E439" s="87"/>
      <c r="F439" s="87"/>
      <c r="G439" s="87"/>
      <c r="H439" s="5"/>
      <c r="I439" s="5"/>
      <c r="J439" s="5"/>
      <c r="K439" s="87"/>
      <c r="L439" s="87"/>
      <c r="M439" s="87"/>
      <c r="N439" s="87"/>
      <c r="O439" s="87"/>
      <c r="P439" s="87"/>
      <c r="Q439" s="87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</row>
    <row r="440" customFormat="false" ht="12.75" hidden="false" customHeight="false" outlineLevel="0" collapsed="false">
      <c r="A440" s="5"/>
      <c r="B440" s="87"/>
      <c r="C440" s="87"/>
      <c r="D440" s="85"/>
      <c r="E440" s="87"/>
      <c r="F440" s="87"/>
      <c r="G440" s="87"/>
      <c r="H440" s="5"/>
      <c r="I440" s="5"/>
      <c r="J440" s="5"/>
      <c r="K440" s="87"/>
      <c r="L440" s="87"/>
      <c r="M440" s="87"/>
      <c r="N440" s="87"/>
      <c r="O440" s="87"/>
      <c r="P440" s="87"/>
      <c r="Q440" s="87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</row>
    <row r="441" customFormat="false" ht="12.75" hidden="false" customHeight="false" outlineLevel="0" collapsed="false">
      <c r="A441" s="5"/>
      <c r="B441" s="87"/>
      <c r="C441" s="87"/>
      <c r="D441" s="85"/>
      <c r="E441" s="87"/>
      <c r="F441" s="87"/>
      <c r="G441" s="87"/>
      <c r="H441" s="5"/>
      <c r="I441" s="5"/>
      <c r="J441" s="5"/>
      <c r="K441" s="87"/>
      <c r="L441" s="87"/>
      <c r="M441" s="87"/>
      <c r="N441" s="87"/>
      <c r="O441" s="87"/>
      <c r="P441" s="87"/>
      <c r="Q441" s="87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</row>
    <row r="442" customFormat="false" ht="12.75" hidden="false" customHeight="false" outlineLevel="0" collapsed="false">
      <c r="A442" s="5"/>
      <c r="B442" s="87"/>
      <c r="C442" s="87"/>
      <c r="D442" s="85"/>
      <c r="E442" s="87"/>
      <c r="F442" s="87"/>
      <c r="G442" s="87"/>
      <c r="H442" s="5"/>
      <c r="I442" s="5"/>
      <c r="J442" s="5"/>
      <c r="K442" s="87"/>
      <c r="L442" s="87"/>
      <c r="M442" s="87"/>
      <c r="N442" s="87"/>
      <c r="O442" s="87"/>
      <c r="P442" s="87"/>
      <c r="Q442" s="87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</row>
    <row r="443" customFormat="false" ht="12.75" hidden="false" customHeight="false" outlineLevel="0" collapsed="false">
      <c r="A443" s="5"/>
      <c r="B443" s="87"/>
      <c r="C443" s="87"/>
      <c r="D443" s="85"/>
      <c r="E443" s="87"/>
      <c r="F443" s="87"/>
      <c r="G443" s="87"/>
      <c r="H443" s="5"/>
      <c r="I443" s="5"/>
      <c r="J443" s="5"/>
      <c r="K443" s="87"/>
      <c r="L443" s="87"/>
      <c r="M443" s="87"/>
      <c r="N443" s="87"/>
      <c r="O443" s="87"/>
      <c r="P443" s="87"/>
      <c r="Q443" s="87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</row>
    <row r="444" customFormat="false" ht="12.75" hidden="false" customHeight="false" outlineLevel="0" collapsed="false">
      <c r="A444" s="5"/>
      <c r="B444" s="87"/>
      <c r="C444" s="87"/>
      <c r="D444" s="85"/>
      <c r="E444" s="87"/>
      <c r="F444" s="87"/>
      <c r="G444" s="87"/>
      <c r="H444" s="5"/>
      <c r="I444" s="5"/>
      <c r="J444" s="5"/>
      <c r="K444" s="87"/>
      <c r="L444" s="87"/>
      <c r="M444" s="87"/>
      <c r="N444" s="87"/>
      <c r="O444" s="87"/>
      <c r="P444" s="87"/>
      <c r="Q444" s="87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</row>
    <row r="445" customFormat="false" ht="12.75" hidden="false" customHeight="false" outlineLevel="0" collapsed="false">
      <c r="A445" s="5"/>
      <c r="B445" s="87"/>
      <c r="C445" s="87"/>
      <c r="D445" s="85"/>
      <c r="E445" s="87"/>
      <c r="F445" s="87"/>
      <c r="G445" s="87"/>
      <c r="H445" s="5"/>
      <c r="I445" s="5"/>
      <c r="J445" s="5"/>
      <c r="K445" s="87"/>
      <c r="L445" s="87"/>
      <c r="M445" s="87"/>
      <c r="N445" s="87"/>
      <c r="O445" s="87"/>
      <c r="P445" s="87"/>
      <c r="Q445" s="87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</row>
    <row r="446" customFormat="false" ht="12.75" hidden="false" customHeight="false" outlineLevel="0" collapsed="false">
      <c r="A446" s="5"/>
      <c r="B446" s="87"/>
      <c r="C446" s="87"/>
      <c r="D446" s="85"/>
      <c r="E446" s="87"/>
      <c r="F446" s="87"/>
      <c r="G446" s="87"/>
      <c r="H446" s="5"/>
      <c r="I446" s="5"/>
      <c r="J446" s="5"/>
      <c r="K446" s="87"/>
      <c r="L446" s="87"/>
      <c r="M446" s="87"/>
      <c r="N446" s="87"/>
      <c r="O446" s="87"/>
      <c r="P446" s="87"/>
      <c r="Q446" s="87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</row>
    <row r="447" customFormat="false" ht="12.75" hidden="false" customHeight="false" outlineLevel="0" collapsed="false">
      <c r="A447" s="5"/>
      <c r="B447" s="87"/>
      <c r="C447" s="87"/>
      <c r="D447" s="85"/>
      <c r="E447" s="87"/>
      <c r="F447" s="87"/>
      <c r="G447" s="87"/>
      <c r="H447" s="5"/>
      <c r="I447" s="5"/>
      <c r="J447" s="5"/>
      <c r="K447" s="87"/>
      <c r="L447" s="87"/>
      <c r="M447" s="87"/>
      <c r="N447" s="87"/>
      <c r="O447" s="87"/>
      <c r="P447" s="87"/>
      <c r="Q447" s="87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</row>
    <row r="448" customFormat="false" ht="12.75" hidden="false" customHeight="false" outlineLevel="0" collapsed="false">
      <c r="A448" s="5"/>
      <c r="B448" s="87"/>
      <c r="C448" s="87"/>
      <c r="D448" s="85"/>
      <c r="E448" s="87"/>
      <c r="F448" s="87"/>
      <c r="G448" s="87"/>
      <c r="H448" s="5"/>
      <c r="I448" s="5"/>
      <c r="J448" s="5"/>
      <c r="K448" s="87"/>
      <c r="L448" s="87"/>
      <c r="M448" s="87"/>
      <c r="N448" s="87"/>
      <c r="O448" s="87"/>
      <c r="P448" s="87"/>
      <c r="Q448" s="87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</row>
    <row r="449" customFormat="false" ht="12.75" hidden="false" customHeight="false" outlineLevel="0" collapsed="false">
      <c r="A449" s="5"/>
      <c r="B449" s="87"/>
      <c r="C449" s="87"/>
      <c r="D449" s="85"/>
      <c r="E449" s="87"/>
      <c r="F449" s="87"/>
      <c r="G449" s="87"/>
      <c r="H449" s="5"/>
      <c r="I449" s="5"/>
      <c r="J449" s="5"/>
      <c r="K449" s="87"/>
      <c r="L449" s="87"/>
      <c r="M449" s="87"/>
      <c r="N449" s="87"/>
      <c r="O449" s="87"/>
      <c r="P449" s="87"/>
      <c r="Q449" s="87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</row>
    <row r="450" customFormat="false" ht="12.75" hidden="false" customHeight="false" outlineLevel="0" collapsed="false">
      <c r="A450" s="5"/>
      <c r="B450" s="87"/>
      <c r="C450" s="87"/>
      <c r="D450" s="85"/>
      <c r="E450" s="87"/>
      <c r="F450" s="87"/>
      <c r="G450" s="87"/>
      <c r="H450" s="5"/>
      <c r="I450" s="5"/>
      <c r="J450" s="5"/>
      <c r="K450" s="87"/>
      <c r="L450" s="87"/>
      <c r="M450" s="87"/>
      <c r="N450" s="87"/>
      <c r="O450" s="87"/>
      <c r="P450" s="87"/>
      <c r="Q450" s="87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</row>
    <row r="451" customFormat="false" ht="12.75" hidden="false" customHeight="false" outlineLevel="0" collapsed="false">
      <c r="A451" s="5"/>
      <c r="B451" s="87"/>
      <c r="C451" s="87"/>
      <c r="D451" s="85"/>
      <c r="E451" s="87"/>
      <c r="F451" s="87"/>
      <c r="G451" s="87"/>
      <c r="H451" s="5"/>
      <c r="I451" s="5"/>
      <c r="J451" s="5"/>
      <c r="K451" s="87"/>
      <c r="L451" s="87"/>
      <c r="M451" s="87"/>
      <c r="N451" s="87"/>
      <c r="O451" s="87"/>
      <c r="P451" s="87"/>
      <c r="Q451" s="87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A452" s="5"/>
      <c r="B452" s="87"/>
      <c r="C452" s="87"/>
      <c r="D452" s="85"/>
      <c r="E452" s="87"/>
      <c r="F452" s="87"/>
      <c r="G452" s="87"/>
      <c r="H452" s="5"/>
      <c r="I452" s="5"/>
      <c r="J452" s="5"/>
      <c r="K452" s="87"/>
      <c r="L452" s="87"/>
      <c r="M452" s="87"/>
      <c r="N452" s="87"/>
      <c r="O452" s="87"/>
      <c r="P452" s="87"/>
      <c r="Q452" s="87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</row>
    <row r="453" customFormat="false" ht="12.75" hidden="false" customHeight="false" outlineLevel="0" collapsed="false">
      <c r="A453" s="5"/>
      <c r="B453" s="87"/>
      <c r="C453" s="87"/>
      <c r="D453" s="85"/>
      <c r="E453" s="87"/>
      <c r="F453" s="87"/>
      <c r="G453" s="87"/>
      <c r="H453" s="5"/>
      <c r="I453" s="5"/>
      <c r="J453" s="5"/>
      <c r="K453" s="87"/>
      <c r="L453" s="87"/>
      <c r="M453" s="87"/>
      <c r="N453" s="87"/>
      <c r="O453" s="87"/>
      <c r="P453" s="87"/>
      <c r="Q453" s="87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</row>
    <row r="454" customFormat="false" ht="12.75" hidden="false" customHeight="false" outlineLevel="0" collapsed="false">
      <c r="A454" s="5"/>
      <c r="B454" s="87"/>
      <c r="C454" s="87"/>
      <c r="D454" s="85"/>
      <c r="E454" s="87"/>
      <c r="F454" s="87"/>
      <c r="G454" s="87"/>
      <c r="H454" s="5"/>
      <c r="I454" s="5"/>
      <c r="J454" s="5"/>
      <c r="K454" s="87"/>
      <c r="L454" s="87"/>
      <c r="M454" s="87"/>
      <c r="N454" s="87"/>
      <c r="O454" s="87"/>
      <c r="P454" s="87"/>
      <c r="Q454" s="87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</row>
    <row r="455" customFormat="false" ht="12.75" hidden="false" customHeight="false" outlineLevel="0" collapsed="false">
      <c r="A455" s="5"/>
      <c r="B455" s="87"/>
      <c r="C455" s="87"/>
      <c r="D455" s="85"/>
      <c r="E455" s="87"/>
      <c r="F455" s="87"/>
      <c r="G455" s="87"/>
      <c r="H455" s="5"/>
      <c r="I455" s="5"/>
      <c r="J455" s="5"/>
      <c r="K455" s="87"/>
      <c r="L455" s="87"/>
      <c r="M455" s="87"/>
      <c r="N455" s="87"/>
      <c r="O455" s="87"/>
      <c r="P455" s="87"/>
      <c r="Q455" s="87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</row>
    <row r="456" customFormat="false" ht="12.75" hidden="false" customHeight="false" outlineLevel="0" collapsed="false">
      <c r="A456" s="5"/>
      <c r="B456" s="87"/>
      <c r="C456" s="87"/>
      <c r="D456" s="85"/>
      <c r="E456" s="87"/>
      <c r="F456" s="87"/>
      <c r="G456" s="87"/>
      <c r="H456" s="5"/>
      <c r="I456" s="5"/>
      <c r="J456" s="5"/>
      <c r="K456" s="87"/>
      <c r="L456" s="87"/>
      <c r="M456" s="87"/>
      <c r="N456" s="87"/>
      <c r="O456" s="87"/>
      <c r="P456" s="87"/>
      <c r="Q456" s="87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</row>
    <row r="457" customFormat="false" ht="12.75" hidden="false" customHeight="false" outlineLevel="0" collapsed="false">
      <c r="A457" s="5"/>
      <c r="B457" s="87"/>
      <c r="C457" s="87"/>
      <c r="D457" s="85"/>
      <c r="E457" s="87"/>
      <c r="F457" s="87"/>
      <c r="G457" s="87"/>
      <c r="H457" s="5"/>
      <c r="I457" s="5"/>
      <c r="J457" s="5"/>
      <c r="K457" s="87"/>
      <c r="L457" s="87"/>
      <c r="M457" s="87"/>
      <c r="N457" s="87"/>
      <c r="O457" s="87"/>
      <c r="P457" s="87"/>
      <c r="Q457" s="87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</row>
    <row r="458" customFormat="false" ht="12.75" hidden="false" customHeight="false" outlineLevel="0" collapsed="false">
      <c r="A458" s="5"/>
      <c r="B458" s="87"/>
      <c r="C458" s="87"/>
      <c r="D458" s="85"/>
      <c r="E458" s="87"/>
      <c r="F458" s="87"/>
      <c r="G458" s="87"/>
      <c r="H458" s="5"/>
      <c r="I458" s="5"/>
      <c r="J458" s="5"/>
      <c r="K458" s="87"/>
      <c r="L458" s="87"/>
      <c r="M458" s="87"/>
      <c r="N458" s="87"/>
      <c r="O458" s="87"/>
      <c r="P458" s="87"/>
      <c r="Q458" s="87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</row>
    <row r="459" customFormat="false" ht="12.75" hidden="false" customHeight="false" outlineLevel="0" collapsed="false">
      <c r="A459" s="5"/>
      <c r="B459" s="87"/>
      <c r="C459" s="87"/>
      <c r="D459" s="85"/>
      <c r="E459" s="87"/>
      <c r="F459" s="87"/>
      <c r="G459" s="87"/>
      <c r="H459" s="5"/>
      <c r="I459" s="5"/>
      <c r="J459" s="5"/>
      <c r="K459" s="87"/>
      <c r="L459" s="87"/>
      <c r="M459" s="87"/>
      <c r="N459" s="87"/>
      <c r="O459" s="87"/>
      <c r="P459" s="87"/>
      <c r="Q459" s="87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</row>
    <row r="460" customFormat="false" ht="12.75" hidden="false" customHeight="false" outlineLevel="0" collapsed="false">
      <c r="A460" s="5"/>
      <c r="B460" s="87"/>
      <c r="C460" s="87"/>
      <c r="D460" s="85"/>
      <c r="E460" s="87"/>
      <c r="F460" s="87"/>
      <c r="G460" s="87"/>
      <c r="H460" s="5"/>
      <c r="I460" s="5"/>
      <c r="J460" s="5"/>
      <c r="K460" s="87"/>
      <c r="L460" s="87"/>
      <c r="M460" s="87"/>
      <c r="N460" s="87"/>
      <c r="O460" s="87"/>
      <c r="P460" s="87"/>
      <c r="Q460" s="87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</row>
    <row r="461" customFormat="false" ht="12.75" hidden="false" customHeight="false" outlineLevel="0" collapsed="false">
      <c r="A461" s="5"/>
      <c r="B461" s="87"/>
      <c r="C461" s="87"/>
      <c r="D461" s="85"/>
      <c r="E461" s="87"/>
      <c r="F461" s="87"/>
      <c r="G461" s="87"/>
      <c r="H461" s="5"/>
      <c r="I461" s="5"/>
      <c r="J461" s="5"/>
      <c r="K461" s="87"/>
      <c r="L461" s="87"/>
      <c r="M461" s="87"/>
      <c r="N461" s="87"/>
      <c r="O461" s="87"/>
      <c r="P461" s="87"/>
      <c r="Q461" s="87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</row>
    <row r="462" customFormat="false" ht="12.75" hidden="false" customHeight="false" outlineLevel="0" collapsed="false">
      <c r="A462" s="5"/>
      <c r="B462" s="87"/>
      <c r="C462" s="87"/>
      <c r="D462" s="85"/>
      <c r="E462" s="87"/>
      <c r="F462" s="87"/>
      <c r="G462" s="87"/>
      <c r="H462" s="5"/>
      <c r="I462" s="5"/>
      <c r="J462" s="5"/>
      <c r="K462" s="87"/>
      <c r="L462" s="87"/>
      <c r="M462" s="87"/>
      <c r="N462" s="87"/>
      <c r="O462" s="87"/>
      <c r="P462" s="87"/>
      <c r="Q462" s="87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</row>
    <row r="463" customFormat="false" ht="12.75" hidden="false" customHeight="false" outlineLevel="0" collapsed="false">
      <c r="A463" s="5"/>
      <c r="B463" s="87"/>
      <c r="C463" s="87"/>
      <c r="D463" s="85"/>
      <c r="E463" s="87"/>
      <c r="F463" s="87"/>
      <c r="G463" s="87"/>
      <c r="H463" s="5"/>
      <c r="I463" s="5"/>
      <c r="J463" s="5"/>
      <c r="K463" s="87"/>
      <c r="L463" s="87"/>
      <c r="M463" s="87"/>
      <c r="N463" s="87"/>
      <c r="O463" s="87"/>
      <c r="P463" s="87"/>
      <c r="Q463" s="87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</row>
    <row r="464" customFormat="false" ht="12.75" hidden="false" customHeight="false" outlineLevel="0" collapsed="false">
      <c r="A464" s="5"/>
      <c r="B464" s="87"/>
      <c r="C464" s="87"/>
      <c r="D464" s="85"/>
      <c r="E464" s="87"/>
      <c r="F464" s="87"/>
      <c r="G464" s="87"/>
      <c r="H464" s="5"/>
      <c r="I464" s="5"/>
      <c r="J464" s="5"/>
      <c r="K464" s="87"/>
      <c r="L464" s="87"/>
      <c r="M464" s="87"/>
      <c r="N464" s="87"/>
      <c r="O464" s="87"/>
      <c r="P464" s="87"/>
      <c r="Q464" s="87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</row>
    <row r="465" customFormat="false" ht="12.75" hidden="false" customHeight="false" outlineLevel="0" collapsed="false">
      <c r="A465" s="5"/>
      <c r="B465" s="87"/>
      <c r="C465" s="87"/>
      <c r="D465" s="85"/>
      <c r="E465" s="87"/>
      <c r="F465" s="87"/>
      <c r="G465" s="87"/>
      <c r="H465" s="5"/>
      <c r="I465" s="5"/>
      <c r="J465" s="5"/>
      <c r="K465" s="87"/>
      <c r="L465" s="87"/>
      <c r="M465" s="87"/>
      <c r="N465" s="87"/>
      <c r="O465" s="87"/>
      <c r="P465" s="87"/>
      <c r="Q465" s="87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</row>
    <row r="466" customFormat="false" ht="12.75" hidden="false" customHeight="false" outlineLevel="0" collapsed="false">
      <c r="A466" s="5"/>
      <c r="B466" s="87"/>
      <c r="C466" s="87"/>
      <c r="D466" s="85"/>
      <c r="E466" s="87"/>
      <c r="F466" s="87"/>
      <c r="G466" s="87"/>
      <c r="H466" s="5"/>
      <c r="I466" s="5"/>
      <c r="J466" s="5"/>
      <c r="K466" s="87"/>
      <c r="L466" s="87"/>
      <c r="M466" s="87"/>
      <c r="N466" s="87"/>
      <c r="O466" s="87"/>
      <c r="P466" s="87"/>
      <c r="Q466" s="87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</row>
    <row r="467" customFormat="false" ht="12.75" hidden="false" customHeight="false" outlineLevel="0" collapsed="false">
      <c r="A467" s="5"/>
      <c r="B467" s="87"/>
      <c r="C467" s="87"/>
      <c r="D467" s="85"/>
      <c r="E467" s="87"/>
      <c r="F467" s="87"/>
      <c r="G467" s="87"/>
      <c r="H467" s="5"/>
      <c r="I467" s="5"/>
      <c r="J467" s="5"/>
      <c r="K467" s="87"/>
      <c r="L467" s="87"/>
      <c r="M467" s="87"/>
      <c r="N467" s="87"/>
      <c r="O467" s="87"/>
      <c r="P467" s="87"/>
      <c r="Q467" s="87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</row>
    <row r="468" customFormat="false" ht="12.75" hidden="false" customHeight="false" outlineLevel="0" collapsed="false">
      <c r="A468" s="5"/>
      <c r="B468" s="87"/>
      <c r="C468" s="87"/>
      <c r="D468" s="85"/>
      <c r="E468" s="87"/>
      <c r="F468" s="87"/>
      <c r="G468" s="87"/>
      <c r="H468" s="5"/>
      <c r="I468" s="5"/>
      <c r="J468" s="5"/>
      <c r="K468" s="87"/>
      <c r="L468" s="87"/>
      <c r="M468" s="87"/>
      <c r="N468" s="87"/>
      <c r="O468" s="87"/>
      <c r="P468" s="87"/>
      <c r="Q468" s="87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</row>
    <row r="469" customFormat="false" ht="12.75" hidden="false" customHeight="false" outlineLevel="0" collapsed="false">
      <c r="A469" s="5"/>
      <c r="B469" s="87"/>
      <c r="C469" s="87"/>
      <c r="D469" s="85"/>
      <c r="E469" s="87"/>
      <c r="F469" s="87"/>
      <c r="G469" s="87"/>
      <c r="H469" s="5"/>
      <c r="I469" s="5"/>
      <c r="J469" s="5"/>
      <c r="K469" s="87"/>
      <c r="L469" s="87"/>
      <c r="M469" s="87"/>
      <c r="N469" s="87"/>
      <c r="O469" s="87"/>
      <c r="P469" s="87"/>
      <c r="Q469" s="87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</row>
    <row r="470" customFormat="false" ht="12.75" hidden="false" customHeight="false" outlineLevel="0" collapsed="false">
      <c r="A470" s="5"/>
      <c r="B470" s="87"/>
      <c r="C470" s="87"/>
      <c r="D470" s="85"/>
      <c r="E470" s="87"/>
      <c r="F470" s="87"/>
      <c r="G470" s="87"/>
      <c r="H470" s="5"/>
      <c r="I470" s="5"/>
      <c r="J470" s="5"/>
      <c r="K470" s="87"/>
      <c r="L470" s="87"/>
      <c r="M470" s="87"/>
      <c r="N470" s="87"/>
      <c r="O470" s="87"/>
      <c r="P470" s="87"/>
      <c r="Q470" s="87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</row>
    <row r="471" customFormat="false" ht="12.75" hidden="false" customHeight="false" outlineLevel="0" collapsed="false">
      <c r="A471" s="5"/>
      <c r="B471" s="87"/>
      <c r="C471" s="87"/>
      <c r="D471" s="85"/>
      <c r="E471" s="87"/>
      <c r="F471" s="87"/>
      <c r="G471" s="87"/>
      <c r="H471" s="5"/>
      <c r="I471" s="5"/>
      <c r="J471" s="5"/>
      <c r="K471" s="87"/>
      <c r="L471" s="87"/>
      <c r="M471" s="87"/>
      <c r="N471" s="87"/>
      <c r="O471" s="87"/>
      <c r="P471" s="87"/>
      <c r="Q471" s="87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</row>
    <row r="472" customFormat="false" ht="12.75" hidden="false" customHeight="false" outlineLevel="0" collapsed="false">
      <c r="A472" s="5"/>
      <c r="B472" s="87"/>
      <c r="C472" s="87"/>
      <c r="D472" s="85"/>
      <c r="E472" s="87"/>
      <c r="F472" s="87"/>
      <c r="G472" s="87"/>
      <c r="H472" s="5"/>
      <c r="I472" s="5"/>
      <c r="J472" s="5"/>
      <c r="K472" s="87"/>
      <c r="L472" s="87"/>
      <c r="M472" s="87"/>
      <c r="N472" s="87"/>
      <c r="O472" s="87"/>
      <c r="P472" s="87"/>
      <c r="Q472" s="87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</row>
    <row r="473" customFormat="false" ht="12.75" hidden="false" customHeight="false" outlineLevel="0" collapsed="false">
      <c r="A473" s="5"/>
      <c r="B473" s="87"/>
      <c r="C473" s="87"/>
      <c r="D473" s="85"/>
      <c r="E473" s="87"/>
      <c r="F473" s="87"/>
      <c r="G473" s="87"/>
      <c r="H473" s="5"/>
      <c r="I473" s="5"/>
      <c r="J473" s="5"/>
      <c r="K473" s="87"/>
      <c r="L473" s="87"/>
      <c r="M473" s="87"/>
      <c r="N473" s="87"/>
      <c r="O473" s="87"/>
      <c r="P473" s="87"/>
      <c r="Q473" s="87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</row>
    <row r="474" customFormat="false" ht="12.75" hidden="false" customHeight="false" outlineLevel="0" collapsed="false">
      <c r="A474" s="5"/>
      <c r="B474" s="87"/>
      <c r="C474" s="87"/>
      <c r="D474" s="85"/>
      <c r="E474" s="87"/>
      <c r="F474" s="87"/>
      <c r="G474" s="87"/>
      <c r="H474" s="5"/>
      <c r="I474" s="5"/>
      <c r="J474" s="5"/>
      <c r="K474" s="87"/>
      <c r="L474" s="87"/>
      <c r="M474" s="87"/>
      <c r="N474" s="87"/>
      <c r="O474" s="87"/>
      <c r="P474" s="87"/>
      <c r="Q474" s="87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</row>
    <row r="475" customFormat="false" ht="12.75" hidden="false" customHeight="false" outlineLevel="0" collapsed="false">
      <c r="A475" s="5"/>
      <c r="B475" s="87"/>
      <c r="C475" s="87"/>
      <c r="D475" s="85"/>
      <c r="E475" s="87"/>
      <c r="F475" s="87"/>
      <c r="G475" s="87"/>
      <c r="H475" s="5"/>
      <c r="I475" s="5"/>
      <c r="J475" s="5"/>
      <c r="K475" s="87"/>
      <c r="L475" s="87"/>
      <c r="M475" s="87"/>
      <c r="N475" s="87"/>
      <c r="O475" s="87"/>
      <c r="P475" s="87"/>
      <c r="Q475" s="87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false" outlineLevel="0" collapsed="false">
      <c r="A476" s="5"/>
      <c r="B476" s="87"/>
      <c r="C476" s="87"/>
      <c r="D476" s="85"/>
      <c r="E476" s="87"/>
      <c r="F476" s="87"/>
      <c r="G476" s="87"/>
      <c r="H476" s="5"/>
      <c r="I476" s="5"/>
      <c r="J476" s="5"/>
      <c r="K476" s="87"/>
      <c r="L476" s="87"/>
      <c r="M476" s="87"/>
      <c r="N476" s="87"/>
      <c r="O476" s="87"/>
      <c r="P476" s="87"/>
      <c r="Q476" s="87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</row>
    <row r="477" customFormat="false" ht="12.75" hidden="false" customHeight="false" outlineLevel="0" collapsed="false">
      <c r="A477" s="5"/>
      <c r="B477" s="87"/>
      <c r="C477" s="87"/>
      <c r="D477" s="85"/>
      <c r="E477" s="87"/>
      <c r="F477" s="87"/>
      <c r="G477" s="87"/>
      <c r="H477" s="5"/>
      <c r="I477" s="5"/>
      <c r="J477" s="5"/>
      <c r="K477" s="87"/>
      <c r="L477" s="87"/>
      <c r="M477" s="87"/>
      <c r="N477" s="87"/>
      <c r="O477" s="87"/>
      <c r="P477" s="87"/>
      <c r="Q477" s="87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</row>
    <row r="478" customFormat="false" ht="12.75" hidden="false" customHeight="false" outlineLevel="0" collapsed="false">
      <c r="A478" s="5"/>
      <c r="B478" s="87"/>
      <c r="C478" s="87"/>
      <c r="D478" s="85"/>
      <c r="E478" s="87"/>
      <c r="F478" s="87"/>
      <c r="G478" s="87"/>
      <c r="H478" s="5"/>
      <c r="I478" s="5"/>
      <c r="J478" s="5"/>
      <c r="K478" s="87"/>
      <c r="L478" s="87"/>
      <c r="M478" s="87"/>
      <c r="N478" s="87"/>
      <c r="O478" s="87"/>
      <c r="P478" s="87"/>
      <c r="Q478" s="87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</row>
    <row r="479" customFormat="false" ht="12.75" hidden="false" customHeight="false" outlineLevel="0" collapsed="false">
      <c r="A479" s="5"/>
      <c r="B479" s="87"/>
      <c r="C479" s="87"/>
      <c r="D479" s="85"/>
      <c r="E479" s="87"/>
      <c r="F479" s="87"/>
      <c r="G479" s="87"/>
      <c r="H479" s="5"/>
      <c r="I479" s="5"/>
      <c r="J479" s="5"/>
      <c r="K479" s="87"/>
      <c r="L479" s="87"/>
      <c r="M479" s="87"/>
      <c r="N479" s="87"/>
      <c r="O479" s="87"/>
      <c r="P479" s="87"/>
      <c r="Q479" s="87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</row>
    <row r="480" customFormat="false" ht="12.75" hidden="false" customHeight="false" outlineLevel="0" collapsed="false">
      <c r="A480" s="5"/>
      <c r="B480" s="87"/>
      <c r="C480" s="87"/>
      <c r="D480" s="85"/>
      <c r="E480" s="87"/>
      <c r="F480" s="87"/>
      <c r="G480" s="87"/>
      <c r="H480" s="5"/>
      <c r="I480" s="5"/>
      <c r="J480" s="5"/>
      <c r="K480" s="87"/>
      <c r="L480" s="87"/>
      <c r="M480" s="87"/>
      <c r="N480" s="87"/>
      <c r="O480" s="87"/>
      <c r="P480" s="87"/>
      <c r="Q480" s="87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</row>
    <row r="481" customFormat="false" ht="12.75" hidden="false" customHeight="false" outlineLevel="0" collapsed="false">
      <c r="A481" s="5"/>
      <c r="B481" s="87"/>
      <c r="C481" s="87"/>
      <c r="D481" s="85"/>
      <c r="E481" s="87"/>
      <c r="F481" s="87"/>
      <c r="G481" s="87"/>
      <c r="H481" s="5"/>
      <c r="I481" s="5"/>
      <c r="J481" s="5"/>
      <c r="K481" s="87"/>
      <c r="L481" s="87"/>
      <c r="M481" s="87"/>
      <c r="N481" s="87"/>
      <c r="O481" s="87"/>
      <c r="P481" s="87"/>
      <c r="Q481" s="87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</row>
    <row r="482" customFormat="false" ht="12.75" hidden="false" customHeight="false" outlineLevel="0" collapsed="false">
      <c r="A482" s="5"/>
      <c r="B482" s="87"/>
      <c r="C482" s="87"/>
      <c r="D482" s="85"/>
      <c r="E482" s="87"/>
      <c r="F482" s="87"/>
      <c r="G482" s="87"/>
      <c r="H482" s="5"/>
      <c r="I482" s="5"/>
      <c r="J482" s="5"/>
      <c r="K482" s="87"/>
      <c r="L482" s="87"/>
      <c r="M482" s="87"/>
      <c r="N482" s="87"/>
      <c r="O482" s="87"/>
      <c r="P482" s="87"/>
      <c r="Q482" s="87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</row>
    <row r="483" customFormat="false" ht="12.75" hidden="false" customHeight="false" outlineLevel="0" collapsed="false">
      <c r="A483" s="5"/>
      <c r="B483" s="87"/>
      <c r="C483" s="87"/>
      <c r="D483" s="85"/>
      <c r="E483" s="87"/>
      <c r="F483" s="87"/>
      <c r="G483" s="87"/>
      <c r="H483" s="5"/>
      <c r="I483" s="5"/>
      <c r="J483" s="5"/>
      <c r="K483" s="87"/>
      <c r="L483" s="87"/>
      <c r="M483" s="87"/>
      <c r="N483" s="87"/>
      <c r="O483" s="87"/>
      <c r="P483" s="87"/>
      <c r="Q483" s="87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</row>
    <row r="484" customFormat="false" ht="12.75" hidden="false" customHeight="false" outlineLevel="0" collapsed="false">
      <c r="A484" s="5"/>
      <c r="B484" s="87"/>
      <c r="C484" s="87"/>
      <c r="D484" s="85"/>
      <c r="E484" s="87"/>
      <c r="F484" s="87"/>
      <c r="G484" s="87"/>
      <c r="H484" s="5"/>
      <c r="I484" s="5"/>
      <c r="J484" s="5"/>
      <c r="K484" s="87"/>
      <c r="L484" s="87"/>
      <c r="M484" s="87"/>
      <c r="N484" s="87"/>
      <c r="O484" s="87"/>
      <c r="P484" s="87"/>
      <c r="Q484" s="87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2.75" hidden="false" customHeight="false" outlineLevel="0" collapsed="false">
      <c r="A485" s="5"/>
      <c r="B485" s="87"/>
      <c r="C485" s="87"/>
      <c r="D485" s="85"/>
      <c r="E485" s="87"/>
      <c r="F485" s="87"/>
      <c r="G485" s="87"/>
      <c r="H485" s="5"/>
      <c r="I485" s="5"/>
      <c r="J485" s="5"/>
      <c r="K485" s="87"/>
      <c r="L485" s="87"/>
      <c r="M485" s="87"/>
      <c r="N485" s="87"/>
      <c r="O485" s="87"/>
      <c r="P485" s="87"/>
      <c r="Q485" s="87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</row>
    <row r="486" customFormat="false" ht="12.75" hidden="false" customHeight="false" outlineLevel="0" collapsed="false">
      <c r="A486" s="5"/>
      <c r="B486" s="87"/>
      <c r="C486" s="87"/>
      <c r="D486" s="85"/>
      <c r="E486" s="87"/>
      <c r="F486" s="87"/>
      <c r="G486" s="87"/>
      <c r="H486" s="5"/>
      <c r="I486" s="5"/>
      <c r="J486" s="5"/>
      <c r="K486" s="87"/>
      <c r="L486" s="87"/>
      <c r="M486" s="87"/>
      <c r="N486" s="87"/>
      <c r="O486" s="87"/>
      <c r="P486" s="87"/>
      <c r="Q486" s="87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</row>
    <row r="487" customFormat="false" ht="12.75" hidden="false" customHeight="false" outlineLevel="0" collapsed="false">
      <c r="A487" s="5"/>
      <c r="B487" s="87"/>
      <c r="C487" s="87"/>
      <c r="D487" s="85"/>
      <c r="E487" s="87"/>
      <c r="F487" s="87"/>
      <c r="G487" s="87"/>
      <c r="H487" s="5"/>
      <c r="I487" s="5"/>
      <c r="J487" s="5"/>
      <c r="K487" s="87"/>
      <c r="L487" s="87"/>
      <c r="M487" s="87"/>
      <c r="N487" s="87"/>
      <c r="O487" s="87"/>
      <c r="P487" s="87"/>
      <c r="Q487" s="87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</row>
    <row r="488" customFormat="false" ht="12.75" hidden="false" customHeight="false" outlineLevel="0" collapsed="false">
      <c r="A488" s="5"/>
      <c r="B488" s="87"/>
      <c r="C488" s="87"/>
      <c r="D488" s="85"/>
      <c r="E488" s="87"/>
      <c r="F488" s="87"/>
      <c r="G488" s="87"/>
      <c r="H488" s="5"/>
      <c r="I488" s="5"/>
      <c r="J488" s="5"/>
      <c r="K488" s="87"/>
      <c r="L488" s="87"/>
      <c r="M488" s="87"/>
      <c r="N488" s="87"/>
      <c r="O488" s="87"/>
      <c r="P488" s="87"/>
      <c r="Q488" s="87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</row>
    <row r="489" customFormat="false" ht="12.75" hidden="false" customHeight="false" outlineLevel="0" collapsed="false">
      <c r="A489" s="5"/>
      <c r="B489" s="87"/>
      <c r="C489" s="87"/>
      <c r="D489" s="85"/>
      <c r="E489" s="87"/>
      <c r="F489" s="87"/>
      <c r="G489" s="87"/>
      <c r="H489" s="5"/>
      <c r="I489" s="5"/>
      <c r="J489" s="5"/>
      <c r="K489" s="87"/>
      <c r="L489" s="87"/>
      <c r="M489" s="87"/>
      <c r="N489" s="87"/>
      <c r="O489" s="87"/>
      <c r="P489" s="87"/>
      <c r="Q489" s="87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</row>
    <row r="490" customFormat="false" ht="12.75" hidden="false" customHeight="false" outlineLevel="0" collapsed="false">
      <c r="A490" s="5"/>
      <c r="B490" s="87"/>
      <c r="C490" s="87"/>
      <c r="D490" s="85"/>
      <c r="E490" s="87"/>
      <c r="F490" s="87"/>
      <c r="G490" s="87"/>
      <c r="H490" s="5"/>
      <c r="I490" s="5"/>
      <c r="J490" s="5"/>
      <c r="K490" s="87"/>
      <c r="L490" s="87"/>
      <c r="M490" s="87"/>
      <c r="N490" s="87"/>
      <c r="O490" s="87"/>
      <c r="P490" s="87"/>
      <c r="Q490" s="87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</row>
    <row r="491" customFormat="false" ht="12.75" hidden="false" customHeight="false" outlineLevel="0" collapsed="false">
      <c r="A491" s="5"/>
      <c r="B491" s="87"/>
      <c r="C491" s="87"/>
      <c r="D491" s="85"/>
      <c r="E491" s="87"/>
      <c r="F491" s="87"/>
      <c r="G491" s="87"/>
      <c r="H491" s="5"/>
      <c r="I491" s="5"/>
      <c r="J491" s="5"/>
      <c r="K491" s="87"/>
      <c r="L491" s="87"/>
      <c r="M491" s="87"/>
      <c r="N491" s="87"/>
      <c r="O491" s="87"/>
      <c r="P491" s="87"/>
      <c r="Q491" s="87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</row>
    <row r="492" customFormat="false" ht="12.75" hidden="false" customHeight="false" outlineLevel="0" collapsed="false">
      <c r="A492" s="5"/>
      <c r="B492" s="87"/>
      <c r="C492" s="87"/>
      <c r="D492" s="85"/>
      <c r="E492" s="87"/>
      <c r="F492" s="87"/>
      <c r="G492" s="87"/>
      <c r="H492" s="5"/>
      <c r="I492" s="5"/>
      <c r="J492" s="5"/>
      <c r="K492" s="87"/>
      <c r="L492" s="87"/>
      <c r="M492" s="87"/>
      <c r="N492" s="87"/>
      <c r="O492" s="87"/>
      <c r="P492" s="87"/>
      <c r="Q492" s="87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</row>
    <row r="493" customFormat="false" ht="12.75" hidden="false" customHeight="false" outlineLevel="0" collapsed="false">
      <c r="A493" s="5"/>
      <c r="B493" s="87"/>
      <c r="C493" s="87"/>
      <c r="D493" s="85"/>
      <c r="E493" s="87"/>
      <c r="F493" s="87"/>
      <c r="G493" s="87"/>
      <c r="H493" s="5"/>
      <c r="I493" s="5"/>
      <c r="J493" s="5"/>
      <c r="K493" s="87"/>
      <c r="L493" s="87"/>
      <c r="M493" s="87"/>
      <c r="N493" s="87"/>
      <c r="O493" s="87"/>
      <c r="P493" s="87"/>
      <c r="Q493" s="87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</row>
    <row r="494" customFormat="false" ht="12.75" hidden="false" customHeight="false" outlineLevel="0" collapsed="false">
      <c r="A494" s="5"/>
      <c r="B494" s="87"/>
      <c r="C494" s="87"/>
      <c r="D494" s="85"/>
      <c r="E494" s="87"/>
      <c r="F494" s="87"/>
      <c r="G494" s="87"/>
      <c r="H494" s="5"/>
      <c r="I494" s="5"/>
      <c r="J494" s="5"/>
      <c r="K494" s="87"/>
      <c r="L494" s="87"/>
      <c r="M494" s="87"/>
      <c r="N494" s="87"/>
      <c r="O494" s="87"/>
      <c r="P494" s="87"/>
      <c r="Q494" s="87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</row>
    <row r="495" customFormat="false" ht="12.75" hidden="false" customHeight="false" outlineLevel="0" collapsed="false">
      <c r="A495" s="5"/>
      <c r="B495" s="87"/>
      <c r="C495" s="87"/>
      <c r="D495" s="85"/>
      <c r="E495" s="87"/>
      <c r="F495" s="87"/>
      <c r="G495" s="87"/>
      <c r="H495" s="5"/>
      <c r="I495" s="5"/>
      <c r="J495" s="5"/>
      <c r="K495" s="87"/>
      <c r="L495" s="87"/>
      <c r="M495" s="87"/>
      <c r="N495" s="87"/>
      <c r="O495" s="87"/>
      <c r="P495" s="87"/>
      <c r="Q495" s="87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</row>
    <row r="496" customFormat="false" ht="12.75" hidden="false" customHeight="false" outlineLevel="0" collapsed="false">
      <c r="A496" s="5"/>
      <c r="B496" s="87"/>
      <c r="C496" s="87"/>
      <c r="D496" s="85"/>
      <c r="E496" s="87"/>
      <c r="F496" s="87"/>
      <c r="G496" s="87"/>
      <c r="H496" s="5"/>
      <c r="I496" s="5"/>
      <c r="J496" s="5"/>
      <c r="K496" s="87"/>
      <c r="L496" s="87"/>
      <c r="M496" s="87"/>
      <c r="N496" s="87"/>
      <c r="O496" s="87"/>
      <c r="P496" s="87"/>
      <c r="Q496" s="87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</row>
    <row r="497" customFormat="false" ht="12.75" hidden="false" customHeight="false" outlineLevel="0" collapsed="false">
      <c r="A497" s="5"/>
      <c r="B497" s="87"/>
      <c r="C497" s="87"/>
      <c r="D497" s="85"/>
      <c r="E497" s="87"/>
      <c r="F497" s="87"/>
      <c r="G497" s="87"/>
      <c r="H497" s="5"/>
      <c r="I497" s="5"/>
      <c r="J497" s="5"/>
      <c r="K497" s="87"/>
      <c r="L497" s="87"/>
      <c r="M497" s="87"/>
      <c r="N497" s="87"/>
      <c r="O497" s="87"/>
      <c r="P497" s="87"/>
      <c r="Q497" s="87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</row>
    <row r="498" customFormat="false" ht="12.75" hidden="false" customHeight="false" outlineLevel="0" collapsed="false">
      <c r="A498" s="5"/>
      <c r="B498" s="87"/>
      <c r="C498" s="87"/>
      <c r="D498" s="85"/>
      <c r="E498" s="87"/>
      <c r="F498" s="87"/>
      <c r="G498" s="87"/>
      <c r="H498" s="5"/>
      <c r="I498" s="5"/>
      <c r="J498" s="5"/>
      <c r="K498" s="87"/>
      <c r="L498" s="87"/>
      <c r="M498" s="87"/>
      <c r="N498" s="87"/>
      <c r="O498" s="87"/>
      <c r="P498" s="87"/>
      <c r="Q498" s="87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</row>
    <row r="499" customFormat="false" ht="12.75" hidden="false" customHeight="false" outlineLevel="0" collapsed="false">
      <c r="A499" s="5"/>
      <c r="B499" s="87"/>
      <c r="C499" s="87"/>
      <c r="D499" s="85"/>
      <c r="E499" s="87"/>
      <c r="F499" s="87"/>
      <c r="G499" s="87"/>
      <c r="H499" s="5"/>
      <c r="I499" s="5"/>
      <c r="J499" s="5"/>
      <c r="K499" s="87"/>
      <c r="L499" s="87"/>
      <c r="M499" s="87"/>
      <c r="N499" s="87"/>
      <c r="O499" s="87"/>
      <c r="P499" s="87"/>
      <c r="Q499" s="87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</row>
    <row r="500" customFormat="false" ht="12.75" hidden="false" customHeight="false" outlineLevel="0" collapsed="false">
      <c r="A500" s="5"/>
      <c r="B500" s="87"/>
      <c r="C500" s="87"/>
      <c r="D500" s="85"/>
      <c r="E500" s="87"/>
      <c r="F500" s="87"/>
      <c r="G500" s="87"/>
      <c r="H500" s="5"/>
      <c r="I500" s="5"/>
      <c r="J500" s="5"/>
      <c r="K500" s="87"/>
      <c r="L500" s="87"/>
      <c r="M500" s="87"/>
      <c r="N500" s="87"/>
      <c r="O500" s="87"/>
      <c r="P500" s="87"/>
      <c r="Q500" s="87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</row>
    <row r="501" customFormat="false" ht="12.75" hidden="false" customHeight="false" outlineLevel="0" collapsed="false">
      <c r="A501" s="5"/>
      <c r="B501" s="87"/>
      <c r="C501" s="87"/>
      <c r="D501" s="85"/>
      <c r="E501" s="87"/>
      <c r="F501" s="87"/>
      <c r="G501" s="87"/>
      <c r="H501" s="5"/>
      <c r="I501" s="5"/>
      <c r="J501" s="5"/>
      <c r="K501" s="87"/>
      <c r="L501" s="87"/>
      <c r="M501" s="87"/>
      <c r="N501" s="87"/>
      <c r="O501" s="87"/>
      <c r="P501" s="87"/>
      <c r="Q501" s="87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</row>
    <row r="502" customFormat="false" ht="12.75" hidden="false" customHeight="false" outlineLevel="0" collapsed="false">
      <c r="A502" s="5"/>
      <c r="B502" s="87"/>
      <c r="C502" s="87"/>
      <c r="D502" s="85"/>
      <c r="E502" s="87"/>
      <c r="F502" s="87"/>
      <c r="G502" s="87"/>
      <c r="H502" s="5"/>
      <c r="I502" s="5"/>
      <c r="J502" s="5"/>
      <c r="K502" s="87"/>
      <c r="L502" s="87"/>
      <c r="M502" s="87"/>
      <c r="N502" s="87"/>
      <c r="O502" s="87"/>
      <c r="P502" s="87"/>
      <c r="Q502" s="87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</row>
    <row r="503" customFormat="false" ht="12.75" hidden="false" customHeight="false" outlineLevel="0" collapsed="false">
      <c r="A503" s="5"/>
      <c r="B503" s="87"/>
      <c r="C503" s="87"/>
      <c r="D503" s="85"/>
      <c r="E503" s="87"/>
      <c r="F503" s="87"/>
      <c r="G503" s="87"/>
      <c r="H503" s="5"/>
      <c r="I503" s="5"/>
      <c r="J503" s="5"/>
      <c r="K503" s="87"/>
      <c r="L503" s="87"/>
      <c r="M503" s="87"/>
      <c r="N503" s="87"/>
      <c r="O503" s="87"/>
      <c r="P503" s="87"/>
      <c r="Q503" s="87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</row>
    <row r="504" customFormat="false" ht="12.75" hidden="false" customHeight="false" outlineLevel="0" collapsed="false">
      <c r="A504" s="5"/>
      <c r="B504" s="87"/>
      <c r="C504" s="87"/>
      <c r="D504" s="85"/>
      <c r="E504" s="87"/>
      <c r="F504" s="87"/>
      <c r="G504" s="87"/>
      <c r="H504" s="5"/>
      <c r="I504" s="5"/>
      <c r="J504" s="5"/>
      <c r="K504" s="87"/>
      <c r="L504" s="87"/>
      <c r="M504" s="87"/>
      <c r="N504" s="87"/>
      <c r="O504" s="87"/>
      <c r="P504" s="87"/>
      <c r="Q504" s="87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</row>
    <row r="505" customFormat="false" ht="12.75" hidden="false" customHeight="false" outlineLevel="0" collapsed="false">
      <c r="A505" s="5"/>
      <c r="B505" s="87"/>
      <c r="C505" s="87"/>
      <c r="D505" s="85"/>
      <c r="E505" s="87"/>
      <c r="F505" s="87"/>
      <c r="G505" s="87"/>
      <c r="H505" s="5"/>
      <c r="I505" s="5"/>
      <c r="J505" s="5"/>
      <c r="K505" s="87"/>
      <c r="L505" s="87"/>
      <c r="M505" s="87"/>
      <c r="N505" s="87"/>
      <c r="O505" s="87"/>
      <c r="P505" s="87"/>
      <c r="Q505" s="87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</row>
    <row r="506" customFormat="false" ht="12.75" hidden="false" customHeight="false" outlineLevel="0" collapsed="false">
      <c r="A506" s="5"/>
      <c r="B506" s="87"/>
      <c r="C506" s="87"/>
      <c r="D506" s="85"/>
      <c r="E506" s="87"/>
      <c r="F506" s="87"/>
      <c r="G506" s="87"/>
      <c r="H506" s="5"/>
      <c r="I506" s="5"/>
      <c r="J506" s="5"/>
      <c r="K506" s="87"/>
      <c r="L506" s="87"/>
      <c r="M506" s="87"/>
      <c r="N506" s="87"/>
      <c r="O506" s="87"/>
      <c r="P506" s="87"/>
      <c r="Q506" s="87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</row>
    <row r="507" customFormat="false" ht="12.75" hidden="false" customHeight="false" outlineLevel="0" collapsed="false">
      <c r="A507" s="5"/>
      <c r="B507" s="87"/>
      <c r="C507" s="87"/>
      <c r="D507" s="85"/>
      <c r="E507" s="87"/>
      <c r="F507" s="87"/>
      <c r="G507" s="87"/>
      <c r="H507" s="5"/>
      <c r="I507" s="5"/>
      <c r="J507" s="5"/>
      <c r="K507" s="87"/>
      <c r="L507" s="87"/>
      <c r="M507" s="87"/>
      <c r="N507" s="87"/>
      <c r="O507" s="87"/>
      <c r="P507" s="87"/>
      <c r="Q507" s="87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</row>
    <row r="508" customFormat="false" ht="12.75" hidden="false" customHeight="false" outlineLevel="0" collapsed="false">
      <c r="A508" s="5"/>
      <c r="B508" s="87"/>
      <c r="C508" s="87"/>
      <c r="D508" s="85"/>
      <c r="E508" s="87"/>
      <c r="F508" s="87"/>
      <c r="G508" s="87"/>
      <c r="H508" s="5"/>
      <c r="I508" s="5"/>
      <c r="J508" s="5"/>
      <c r="K508" s="87"/>
      <c r="L508" s="87"/>
      <c r="M508" s="87"/>
      <c r="N508" s="87"/>
      <c r="O508" s="87"/>
      <c r="P508" s="87"/>
      <c r="Q508" s="87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</row>
    <row r="509" customFormat="false" ht="12.75" hidden="false" customHeight="false" outlineLevel="0" collapsed="false">
      <c r="A509" s="5"/>
      <c r="B509" s="87"/>
      <c r="C509" s="87"/>
      <c r="D509" s="85"/>
      <c r="E509" s="87"/>
      <c r="F509" s="87"/>
      <c r="G509" s="87"/>
      <c r="H509" s="5"/>
      <c r="I509" s="5"/>
      <c r="J509" s="5"/>
      <c r="K509" s="87"/>
      <c r="L509" s="87"/>
      <c r="M509" s="87"/>
      <c r="N509" s="87"/>
      <c r="O509" s="87"/>
      <c r="P509" s="87"/>
      <c r="Q509" s="87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</row>
    <row r="510" customFormat="false" ht="12.75" hidden="false" customHeight="false" outlineLevel="0" collapsed="false">
      <c r="A510" s="5"/>
      <c r="B510" s="87"/>
      <c r="C510" s="87"/>
      <c r="D510" s="85"/>
      <c r="E510" s="87"/>
      <c r="F510" s="87"/>
      <c r="G510" s="87"/>
      <c r="H510" s="5"/>
      <c r="I510" s="5"/>
      <c r="J510" s="5"/>
      <c r="K510" s="87"/>
      <c r="L510" s="87"/>
      <c r="M510" s="87"/>
      <c r="N510" s="87"/>
      <c r="O510" s="87"/>
      <c r="P510" s="87"/>
      <c r="Q510" s="87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</row>
    <row r="511" customFormat="false" ht="12.75" hidden="false" customHeight="false" outlineLevel="0" collapsed="false">
      <c r="A511" s="5"/>
      <c r="B511" s="87"/>
      <c r="C511" s="87"/>
      <c r="D511" s="85"/>
      <c r="E511" s="87"/>
      <c r="F511" s="87"/>
      <c r="G511" s="87"/>
      <c r="H511" s="5"/>
      <c r="I511" s="5"/>
      <c r="J511" s="5"/>
      <c r="K511" s="87"/>
      <c r="L511" s="87"/>
      <c r="M511" s="87"/>
      <c r="N511" s="87"/>
      <c r="O511" s="87"/>
      <c r="P511" s="87"/>
      <c r="Q511" s="87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</row>
    <row r="512" customFormat="false" ht="12.75" hidden="false" customHeight="false" outlineLevel="0" collapsed="false">
      <c r="A512" s="5"/>
      <c r="B512" s="87"/>
      <c r="C512" s="87"/>
      <c r="D512" s="85"/>
      <c r="E512" s="87"/>
      <c r="F512" s="87"/>
      <c r="G512" s="87"/>
      <c r="H512" s="5"/>
      <c r="I512" s="5"/>
      <c r="J512" s="5"/>
      <c r="K512" s="87"/>
      <c r="L512" s="87"/>
      <c r="M512" s="87"/>
      <c r="N512" s="87"/>
      <c r="O512" s="87"/>
      <c r="P512" s="87"/>
      <c r="Q512" s="87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</row>
    <row r="513" customFormat="false" ht="12.75" hidden="false" customHeight="false" outlineLevel="0" collapsed="false">
      <c r="A513" s="5"/>
      <c r="B513" s="87"/>
      <c r="C513" s="87"/>
      <c r="D513" s="85"/>
      <c r="E513" s="87"/>
      <c r="F513" s="87"/>
      <c r="G513" s="87"/>
      <c r="H513" s="5"/>
      <c r="I513" s="5"/>
      <c r="J513" s="5"/>
      <c r="K513" s="87"/>
      <c r="L513" s="87"/>
      <c r="M513" s="87"/>
      <c r="N513" s="87"/>
      <c r="O513" s="87"/>
      <c r="P513" s="87"/>
      <c r="Q513" s="87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</row>
    <row r="514" customFormat="false" ht="12.75" hidden="false" customHeight="false" outlineLevel="0" collapsed="false">
      <c r="A514" s="5"/>
      <c r="B514" s="87"/>
      <c r="C514" s="87"/>
      <c r="D514" s="85"/>
      <c r="E514" s="87"/>
      <c r="F514" s="87"/>
      <c r="G514" s="87"/>
      <c r="H514" s="5"/>
      <c r="I514" s="5"/>
      <c r="J514" s="5"/>
      <c r="K514" s="87"/>
      <c r="L514" s="87"/>
      <c r="M514" s="87"/>
      <c r="N514" s="87"/>
      <c r="O514" s="87"/>
      <c r="P514" s="87"/>
      <c r="Q514" s="87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</row>
    <row r="515" customFormat="false" ht="12.75" hidden="false" customHeight="false" outlineLevel="0" collapsed="false">
      <c r="A515" s="5"/>
      <c r="B515" s="87"/>
      <c r="C515" s="87"/>
      <c r="D515" s="85"/>
      <c r="E515" s="87"/>
      <c r="F515" s="87"/>
      <c r="G515" s="87"/>
      <c r="H515" s="5"/>
      <c r="I515" s="5"/>
      <c r="J515" s="5"/>
      <c r="K515" s="87"/>
      <c r="L515" s="87"/>
      <c r="M515" s="87"/>
      <c r="N515" s="87"/>
      <c r="O515" s="87"/>
      <c r="P515" s="87"/>
      <c r="Q515" s="87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</row>
    <row r="516" customFormat="false" ht="12.75" hidden="false" customHeight="false" outlineLevel="0" collapsed="false">
      <c r="A516" s="5"/>
      <c r="B516" s="87"/>
      <c r="C516" s="87"/>
      <c r="D516" s="85"/>
      <c r="E516" s="87"/>
      <c r="F516" s="87"/>
      <c r="G516" s="87"/>
      <c r="H516" s="5"/>
      <c r="I516" s="5"/>
      <c r="J516" s="5"/>
      <c r="K516" s="87"/>
      <c r="L516" s="87"/>
      <c r="M516" s="87"/>
      <c r="N516" s="87"/>
      <c r="O516" s="87"/>
      <c r="P516" s="87"/>
      <c r="Q516" s="87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</row>
    <row r="517" customFormat="false" ht="12.75" hidden="false" customHeight="false" outlineLevel="0" collapsed="false">
      <c r="A517" s="5"/>
      <c r="B517" s="87"/>
      <c r="C517" s="87"/>
      <c r="D517" s="85"/>
      <c r="E517" s="87"/>
      <c r="F517" s="87"/>
      <c r="G517" s="87"/>
      <c r="H517" s="5"/>
      <c r="I517" s="5"/>
      <c r="J517" s="5"/>
      <c r="K517" s="87"/>
      <c r="L517" s="87"/>
      <c r="M517" s="87"/>
      <c r="N517" s="87"/>
      <c r="O517" s="87"/>
      <c r="P517" s="87"/>
      <c r="Q517" s="87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</row>
    <row r="518" customFormat="false" ht="12.75" hidden="false" customHeight="false" outlineLevel="0" collapsed="false">
      <c r="A518" s="5"/>
      <c r="B518" s="87"/>
      <c r="C518" s="87"/>
      <c r="D518" s="85"/>
      <c r="E518" s="87"/>
      <c r="F518" s="87"/>
      <c r="G518" s="87"/>
      <c r="H518" s="5"/>
      <c r="I518" s="5"/>
      <c r="J518" s="5"/>
      <c r="K518" s="87"/>
      <c r="L518" s="87"/>
      <c r="M518" s="87"/>
      <c r="N518" s="87"/>
      <c r="O518" s="87"/>
      <c r="P518" s="87"/>
      <c r="Q518" s="87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</row>
    <row r="519" customFormat="false" ht="12.75" hidden="false" customHeight="false" outlineLevel="0" collapsed="false">
      <c r="A519" s="5"/>
      <c r="B519" s="87"/>
      <c r="C519" s="87"/>
      <c r="D519" s="85"/>
      <c r="E519" s="87"/>
      <c r="F519" s="87"/>
      <c r="G519" s="87"/>
      <c r="H519" s="5"/>
      <c r="I519" s="5"/>
      <c r="J519" s="5"/>
      <c r="K519" s="87"/>
      <c r="L519" s="87"/>
      <c r="M519" s="87"/>
      <c r="N519" s="87"/>
      <c r="O519" s="87"/>
      <c r="P519" s="87"/>
      <c r="Q519" s="87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</row>
    <row r="520" customFormat="false" ht="12.75" hidden="false" customHeight="false" outlineLevel="0" collapsed="false">
      <c r="A520" s="5"/>
      <c r="B520" s="87"/>
      <c r="C520" s="87"/>
      <c r="D520" s="85"/>
      <c r="E520" s="87"/>
      <c r="F520" s="87"/>
      <c r="G520" s="87"/>
      <c r="H520" s="5"/>
      <c r="I520" s="5"/>
      <c r="J520" s="5"/>
      <c r="K520" s="87"/>
      <c r="L520" s="87"/>
      <c r="M520" s="87"/>
      <c r="N520" s="87"/>
      <c r="O520" s="87"/>
      <c r="P520" s="87"/>
      <c r="Q520" s="87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</row>
    <row r="521" customFormat="false" ht="12.75" hidden="false" customHeight="false" outlineLevel="0" collapsed="false">
      <c r="A521" s="5"/>
      <c r="B521" s="87"/>
      <c r="C521" s="87"/>
      <c r="D521" s="85"/>
      <c r="E521" s="87"/>
      <c r="F521" s="87"/>
      <c r="G521" s="87"/>
      <c r="H521" s="5"/>
      <c r="I521" s="5"/>
      <c r="J521" s="5"/>
      <c r="K521" s="87"/>
      <c r="L521" s="87"/>
      <c r="M521" s="87"/>
      <c r="N521" s="87"/>
      <c r="O521" s="87"/>
      <c r="P521" s="87"/>
      <c r="Q521" s="87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</row>
    <row r="522" customFormat="false" ht="12.75" hidden="false" customHeight="false" outlineLevel="0" collapsed="false">
      <c r="A522" s="5"/>
      <c r="B522" s="87"/>
      <c r="C522" s="87"/>
      <c r="D522" s="85"/>
      <c r="E522" s="87"/>
      <c r="F522" s="87"/>
      <c r="G522" s="87"/>
      <c r="H522" s="5"/>
      <c r="I522" s="5"/>
      <c r="J522" s="5"/>
      <c r="K522" s="87"/>
      <c r="L522" s="87"/>
      <c r="M522" s="87"/>
      <c r="N522" s="87"/>
      <c r="O522" s="87"/>
      <c r="P522" s="87"/>
      <c r="Q522" s="87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</row>
    <row r="523" customFormat="false" ht="12.75" hidden="false" customHeight="false" outlineLevel="0" collapsed="false">
      <c r="A523" s="5"/>
      <c r="B523" s="87"/>
      <c r="C523" s="87"/>
      <c r="D523" s="85"/>
      <c r="E523" s="87"/>
      <c r="F523" s="87"/>
      <c r="G523" s="87"/>
      <c r="H523" s="5"/>
      <c r="I523" s="5"/>
      <c r="J523" s="5"/>
      <c r="K523" s="87"/>
      <c r="L523" s="87"/>
      <c r="M523" s="87"/>
      <c r="N523" s="87"/>
      <c r="O523" s="87"/>
      <c r="P523" s="87"/>
      <c r="Q523" s="87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</row>
    <row r="524" customFormat="false" ht="12.75" hidden="false" customHeight="false" outlineLevel="0" collapsed="false">
      <c r="A524" s="5"/>
      <c r="B524" s="87"/>
      <c r="C524" s="87"/>
      <c r="D524" s="85"/>
      <c r="E524" s="87"/>
      <c r="F524" s="87"/>
      <c r="G524" s="87"/>
      <c r="H524" s="5"/>
      <c r="I524" s="5"/>
      <c r="J524" s="5"/>
      <c r="K524" s="87"/>
      <c r="L524" s="87"/>
      <c r="M524" s="87"/>
      <c r="N524" s="87"/>
      <c r="O524" s="87"/>
      <c r="P524" s="87"/>
      <c r="Q524" s="87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</row>
    <row r="525" customFormat="false" ht="12.75" hidden="false" customHeight="false" outlineLevel="0" collapsed="false">
      <c r="A525" s="5"/>
      <c r="B525" s="87"/>
      <c r="C525" s="87"/>
      <c r="D525" s="85"/>
      <c r="E525" s="87"/>
      <c r="F525" s="87"/>
      <c r="G525" s="87"/>
      <c r="H525" s="5"/>
      <c r="I525" s="5"/>
      <c r="J525" s="5"/>
      <c r="K525" s="87"/>
      <c r="L525" s="87"/>
      <c r="M525" s="87"/>
      <c r="N525" s="87"/>
      <c r="O525" s="87"/>
      <c r="P525" s="87"/>
      <c r="Q525" s="87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</row>
    <row r="526" customFormat="false" ht="12.75" hidden="false" customHeight="false" outlineLevel="0" collapsed="false">
      <c r="A526" s="5"/>
      <c r="B526" s="87"/>
      <c r="C526" s="87"/>
      <c r="D526" s="85"/>
      <c r="E526" s="87"/>
      <c r="F526" s="87"/>
      <c r="G526" s="87"/>
      <c r="H526" s="5"/>
      <c r="I526" s="5"/>
      <c r="J526" s="5"/>
      <c r="K526" s="87"/>
      <c r="L526" s="87"/>
      <c r="M526" s="87"/>
      <c r="N526" s="87"/>
      <c r="O526" s="87"/>
      <c r="P526" s="87"/>
      <c r="Q526" s="87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</row>
    <row r="527" customFormat="false" ht="12.75" hidden="false" customHeight="false" outlineLevel="0" collapsed="false">
      <c r="A527" s="5"/>
      <c r="B527" s="87"/>
      <c r="C527" s="87"/>
      <c r="D527" s="85"/>
      <c r="E527" s="87"/>
      <c r="F527" s="87"/>
      <c r="G527" s="87"/>
      <c r="H527" s="5"/>
      <c r="I527" s="5"/>
      <c r="J527" s="5"/>
      <c r="K527" s="87"/>
      <c r="L527" s="87"/>
      <c r="M527" s="87"/>
      <c r="N527" s="87"/>
      <c r="O527" s="87"/>
      <c r="P527" s="87"/>
      <c r="Q527" s="87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</row>
    <row r="528" customFormat="false" ht="12.75" hidden="false" customHeight="false" outlineLevel="0" collapsed="false">
      <c r="A528" s="5"/>
      <c r="B528" s="87"/>
      <c r="C528" s="87"/>
      <c r="D528" s="85"/>
      <c r="E528" s="87"/>
      <c r="F528" s="87"/>
      <c r="G528" s="87"/>
      <c r="H528" s="5"/>
      <c r="I528" s="5"/>
      <c r="J528" s="5"/>
      <c r="K528" s="87"/>
      <c r="L528" s="87"/>
      <c r="M528" s="87"/>
      <c r="N528" s="87"/>
      <c r="O528" s="87"/>
      <c r="P528" s="87"/>
      <c r="Q528" s="87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</row>
    <row r="529" customFormat="false" ht="12.75" hidden="false" customHeight="false" outlineLevel="0" collapsed="false">
      <c r="A529" s="5"/>
      <c r="B529" s="87"/>
      <c r="C529" s="87"/>
      <c r="D529" s="85"/>
      <c r="E529" s="87"/>
      <c r="F529" s="87"/>
      <c r="G529" s="87"/>
      <c r="H529" s="5"/>
      <c r="I529" s="5"/>
      <c r="J529" s="5"/>
      <c r="K529" s="87"/>
      <c r="L529" s="87"/>
      <c r="M529" s="87"/>
      <c r="N529" s="87"/>
      <c r="O529" s="87"/>
      <c r="P529" s="87"/>
      <c r="Q529" s="87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</row>
    <row r="530" customFormat="false" ht="12.75" hidden="false" customHeight="false" outlineLevel="0" collapsed="false">
      <c r="A530" s="5"/>
      <c r="B530" s="87"/>
      <c r="C530" s="87"/>
      <c r="D530" s="85"/>
      <c r="E530" s="87"/>
      <c r="F530" s="87"/>
      <c r="G530" s="87"/>
      <c r="H530" s="5"/>
      <c r="I530" s="5"/>
      <c r="J530" s="5"/>
      <c r="K530" s="87"/>
      <c r="L530" s="87"/>
      <c r="M530" s="87"/>
      <c r="N530" s="87"/>
      <c r="O530" s="87"/>
      <c r="P530" s="87"/>
      <c r="Q530" s="87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</row>
    <row r="531" customFormat="false" ht="12.75" hidden="false" customHeight="false" outlineLevel="0" collapsed="false">
      <c r="A531" s="5"/>
      <c r="B531" s="87"/>
      <c r="C531" s="87"/>
      <c r="D531" s="85"/>
      <c r="E531" s="87"/>
      <c r="F531" s="87"/>
      <c r="G531" s="87"/>
      <c r="H531" s="5"/>
      <c r="I531" s="5"/>
      <c r="J531" s="5"/>
      <c r="K531" s="87"/>
      <c r="L531" s="87"/>
      <c r="M531" s="87"/>
      <c r="N531" s="87"/>
      <c r="O531" s="87"/>
      <c r="P531" s="87"/>
      <c r="Q531" s="87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</row>
    <row r="532" customFormat="false" ht="12.75" hidden="false" customHeight="false" outlineLevel="0" collapsed="false">
      <c r="A532" s="5"/>
      <c r="B532" s="87"/>
      <c r="C532" s="87"/>
      <c r="D532" s="85"/>
      <c r="E532" s="87"/>
      <c r="F532" s="87"/>
      <c r="G532" s="87"/>
      <c r="H532" s="5"/>
      <c r="I532" s="5"/>
      <c r="J532" s="5"/>
      <c r="K532" s="87"/>
      <c r="L532" s="87"/>
      <c r="M532" s="87"/>
      <c r="N532" s="87"/>
      <c r="O532" s="87"/>
      <c r="P532" s="87"/>
      <c r="Q532" s="87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</row>
    <row r="533" customFormat="false" ht="12.75" hidden="false" customHeight="false" outlineLevel="0" collapsed="false">
      <c r="A533" s="5"/>
      <c r="B533" s="87"/>
      <c r="C533" s="87"/>
      <c r="D533" s="85"/>
      <c r="E533" s="87"/>
      <c r="F533" s="87"/>
      <c r="G533" s="87"/>
      <c r="H533" s="5"/>
      <c r="I533" s="5"/>
      <c r="J533" s="5"/>
      <c r="K533" s="87"/>
      <c r="L533" s="87"/>
      <c r="M533" s="87"/>
      <c r="N533" s="87"/>
      <c r="O533" s="87"/>
      <c r="P533" s="87"/>
      <c r="Q533" s="87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</row>
    <row r="534" customFormat="false" ht="12.75" hidden="false" customHeight="false" outlineLevel="0" collapsed="false">
      <c r="A534" s="5"/>
      <c r="B534" s="87"/>
      <c r="C534" s="87"/>
      <c r="D534" s="85"/>
      <c r="E534" s="87"/>
      <c r="F534" s="87"/>
      <c r="G534" s="87"/>
      <c r="H534" s="5"/>
      <c r="I534" s="5"/>
      <c r="J534" s="5"/>
      <c r="K534" s="87"/>
      <c r="L534" s="87"/>
      <c r="M534" s="87"/>
      <c r="N534" s="87"/>
      <c r="O534" s="87"/>
      <c r="P534" s="87"/>
      <c r="Q534" s="87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</row>
    <row r="535" customFormat="false" ht="12.75" hidden="false" customHeight="false" outlineLevel="0" collapsed="false">
      <c r="A535" s="5"/>
      <c r="B535" s="87"/>
      <c r="C535" s="87"/>
      <c r="D535" s="85"/>
      <c r="E535" s="87"/>
      <c r="F535" s="87"/>
      <c r="G535" s="87"/>
      <c r="H535" s="5"/>
      <c r="I535" s="5"/>
      <c r="J535" s="5"/>
      <c r="K535" s="87"/>
      <c r="L535" s="87"/>
      <c r="M535" s="87"/>
      <c r="N535" s="87"/>
      <c r="O535" s="87"/>
      <c r="P535" s="87"/>
      <c r="Q535" s="87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</row>
    <row r="536" customFormat="false" ht="12.75" hidden="false" customHeight="false" outlineLevel="0" collapsed="false">
      <c r="A536" s="5"/>
      <c r="B536" s="87"/>
      <c r="C536" s="87"/>
      <c r="D536" s="85"/>
      <c r="E536" s="87"/>
      <c r="F536" s="87"/>
      <c r="G536" s="87"/>
      <c r="H536" s="5"/>
      <c r="I536" s="5"/>
      <c r="J536" s="5"/>
      <c r="K536" s="87"/>
      <c r="L536" s="87"/>
      <c r="M536" s="87"/>
      <c r="N536" s="87"/>
      <c r="O536" s="87"/>
      <c r="P536" s="87"/>
      <c r="Q536" s="87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</row>
    <row r="537" customFormat="false" ht="12.75" hidden="false" customHeight="false" outlineLevel="0" collapsed="false">
      <c r="A537" s="5"/>
      <c r="B537" s="87"/>
      <c r="C537" s="87"/>
      <c r="D537" s="85"/>
      <c r="E537" s="87"/>
      <c r="F537" s="87"/>
      <c r="G537" s="87"/>
      <c r="H537" s="5"/>
      <c r="I537" s="5"/>
      <c r="J537" s="5"/>
      <c r="K537" s="87"/>
      <c r="L537" s="87"/>
      <c r="M537" s="87"/>
      <c r="N537" s="87"/>
      <c r="O537" s="87"/>
      <c r="P537" s="87"/>
      <c r="Q537" s="87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</row>
    <row r="538" customFormat="false" ht="12.75" hidden="false" customHeight="false" outlineLevel="0" collapsed="false">
      <c r="A538" s="5"/>
      <c r="B538" s="87"/>
      <c r="C538" s="87"/>
      <c r="D538" s="85"/>
      <c r="E538" s="87"/>
      <c r="F538" s="87"/>
      <c r="G538" s="87"/>
      <c r="H538" s="5"/>
      <c r="I538" s="5"/>
      <c r="J538" s="5"/>
      <c r="K538" s="87"/>
      <c r="L538" s="87"/>
      <c r="M538" s="87"/>
      <c r="N538" s="87"/>
      <c r="O538" s="87"/>
      <c r="P538" s="87"/>
      <c r="Q538" s="87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</row>
    <row r="539" customFormat="false" ht="12.75" hidden="false" customHeight="false" outlineLevel="0" collapsed="false">
      <c r="A539" s="5"/>
      <c r="B539" s="87"/>
      <c r="C539" s="87"/>
      <c r="D539" s="85"/>
      <c r="E539" s="87"/>
      <c r="F539" s="87"/>
      <c r="G539" s="87"/>
      <c r="H539" s="5"/>
      <c r="I539" s="5"/>
      <c r="J539" s="5"/>
      <c r="K539" s="87"/>
      <c r="L539" s="87"/>
      <c r="M539" s="87"/>
      <c r="N539" s="87"/>
      <c r="O539" s="87"/>
      <c r="P539" s="87"/>
      <c r="Q539" s="87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</row>
    <row r="540" customFormat="false" ht="12.75" hidden="false" customHeight="false" outlineLevel="0" collapsed="false">
      <c r="A540" s="5"/>
      <c r="B540" s="87"/>
      <c r="C540" s="87"/>
      <c r="D540" s="85"/>
      <c r="E540" s="87"/>
      <c r="F540" s="87"/>
      <c r="G540" s="87"/>
      <c r="H540" s="5"/>
      <c r="I540" s="5"/>
      <c r="J540" s="5"/>
      <c r="K540" s="87"/>
      <c r="L540" s="87"/>
      <c r="M540" s="87"/>
      <c r="N540" s="87"/>
      <c r="O540" s="87"/>
      <c r="P540" s="87"/>
      <c r="Q540" s="87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</row>
    <row r="541" customFormat="false" ht="12.75" hidden="false" customHeight="false" outlineLevel="0" collapsed="false">
      <c r="A541" s="5"/>
      <c r="B541" s="87"/>
      <c r="C541" s="87"/>
      <c r="D541" s="85"/>
      <c r="E541" s="87"/>
      <c r="F541" s="87"/>
      <c r="G541" s="87"/>
      <c r="H541" s="5"/>
      <c r="I541" s="5"/>
      <c r="J541" s="5"/>
      <c r="K541" s="87"/>
      <c r="L541" s="87"/>
      <c r="M541" s="87"/>
      <c r="N541" s="87"/>
      <c r="O541" s="87"/>
      <c r="P541" s="87"/>
      <c r="Q541" s="87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</row>
    <row r="542" customFormat="false" ht="12.75" hidden="false" customHeight="false" outlineLevel="0" collapsed="false">
      <c r="A542" s="5"/>
      <c r="B542" s="87"/>
      <c r="C542" s="87"/>
      <c r="D542" s="85"/>
      <c r="E542" s="87"/>
      <c r="F542" s="87"/>
      <c r="G542" s="87"/>
      <c r="H542" s="5"/>
      <c r="I542" s="5"/>
      <c r="J542" s="5"/>
      <c r="K542" s="87"/>
      <c r="L542" s="87"/>
      <c r="M542" s="87"/>
      <c r="N542" s="87"/>
      <c r="O542" s="87"/>
      <c r="P542" s="87"/>
      <c r="Q542" s="87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</row>
    <row r="543" customFormat="false" ht="12.75" hidden="false" customHeight="false" outlineLevel="0" collapsed="false">
      <c r="A543" s="5"/>
      <c r="B543" s="87"/>
      <c r="C543" s="87"/>
      <c r="D543" s="85"/>
      <c r="E543" s="87"/>
      <c r="F543" s="87"/>
      <c r="G543" s="87"/>
      <c r="H543" s="5"/>
      <c r="I543" s="5"/>
      <c r="J543" s="5"/>
      <c r="K543" s="87"/>
      <c r="L543" s="87"/>
      <c r="M543" s="87"/>
      <c r="N543" s="87"/>
      <c r="O543" s="87"/>
      <c r="P543" s="87"/>
      <c r="Q543" s="87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</row>
    <row r="544" customFormat="false" ht="12.75" hidden="false" customHeight="false" outlineLevel="0" collapsed="false">
      <c r="A544" s="5"/>
      <c r="B544" s="87"/>
      <c r="C544" s="87"/>
      <c r="D544" s="85"/>
      <c r="E544" s="87"/>
      <c r="F544" s="87"/>
      <c r="G544" s="87"/>
      <c r="H544" s="5"/>
      <c r="I544" s="5"/>
      <c r="J544" s="5"/>
      <c r="K544" s="87"/>
      <c r="L544" s="87"/>
      <c r="M544" s="87"/>
      <c r="N544" s="87"/>
      <c r="O544" s="87"/>
      <c r="P544" s="87"/>
      <c r="Q544" s="87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</row>
    <row r="545" customFormat="false" ht="12.75" hidden="false" customHeight="false" outlineLevel="0" collapsed="false">
      <c r="A545" s="5"/>
      <c r="B545" s="87"/>
      <c r="C545" s="87"/>
      <c r="D545" s="85"/>
      <c r="E545" s="87"/>
      <c r="F545" s="87"/>
      <c r="G545" s="87"/>
      <c r="H545" s="5"/>
      <c r="I545" s="5"/>
      <c r="J545" s="5"/>
      <c r="K545" s="87"/>
      <c r="L545" s="87"/>
      <c r="M545" s="87"/>
      <c r="N545" s="87"/>
      <c r="O545" s="87"/>
      <c r="P545" s="87"/>
      <c r="Q545" s="87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</row>
    <row r="546" customFormat="false" ht="12.75" hidden="false" customHeight="false" outlineLevel="0" collapsed="false">
      <c r="A546" s="5"/>
      <c r="B546" s="87"/>
      <c r="C546" s="87"/>
      <c r="D546" s="85"/>
      <c r="E546" s="87"/>
      <c r="F546" s="87"/>
      <c r="G546" s="87"/>
      <c r="H546" s="5"/>
      <c r="I546" s="5"/>
      <c r="J546" s="5"/>
      <c r="K546" s="87"/>
      <c r="L546" s="87"/>
      <c r="M546" s="87"/>
      <c r="N546" s="87"/>
      <c r="O546" s="87"/>
      <c r="P546" s="87"/>
      <c r="Q546" s="87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</row>
    <row r="547" customFormat="false" ht="12.75" hidden="false" customHeight="false" outlineLevel="0" collapsed="false">
      <c r="A547" s="5"/>
      <c r="B547" s="87"/>
      <c r="C547" s="87"/>
      <c r="D547" s="85"/>
      <c r="E547" s="87"/>
      <c r="F547" s="87"/>
      <c r="G547" s="87"/>
      <c r="H547" s="5"/>
      <c r="I547" s="5"/>
      <c r="J547" s="5"/>
      <c r="K547" s="87"/>
      <c r="L547" s="87"/>
      <c r="M547" s="87"/>
      <c r="N547" s="87"/>
      <c r="O547" s="87"/>
      <c r="P547" s="87"/>
      <c r="Q547" s="87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</row>
    <row r="548" customFormat="false" ht="12.75" hidden="false" customHeight="false" outlineLevel="0" collapsed="false">
      <c r="A548" s="5"/>
      <c r="B548" s="87"/>
      <c r="C548" s="87"/>
      <c r="D548" s="85"/>
      <c r="E548" s="87"/>
      <c r="F548" s="87"/>
      <c r="G548" s="87"/>
      <c r="H548" s="5"/>
      <c r="I548" s="5"/>
      <c r="J548" s="5"/>
      <c r="K548" s="87"/>
      <c r="L548" s="87"/>
      <c r="M548" s="87"/>
      <c r="N548" s="87"/>
      <c r="O548" s="87"/>
      <c r="P548" s="87"/>
      <c r="Q548" s="87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</row>
    <row r="549" customFormat="false" ht="12.75" hidden="false" customHeight="false" outlineLevel="0" collapsed="false">
      <c r="A549" s="5"/>
      <c r="B549" s="87"/>
      <c r="C549" s="87"/>
      <c r="D549" s="85"/>
      <c r="E549" s="87"/>
      <c r="F549" s="87"/>
      <c r="G549" s="87"/>
      <c r="H549" s="5"/>
      <c r="I549" s="5"/>
      <c r="J549" s="5"/>
      <c r="K549" s="87"/>
      <c r="L549" s="87"/>
      <c r="M549" s="87"/>
      <c r="N549" s="87"/>
      <c r="O549" s="87"/>
      <c r="P549" s="87"/>
      <c r="Q549" s="87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</row>
    <row r="550" customFormat="false" ht="12.75" hidden="false" customHeight="false" outlineLevel="0" collapsed="false">
      <c r="A550" s="5"/>
      <c r="B550" s="87"/>
      <c r="C550" s="87"/>
      <c r="D550" s="85"/>
      <c r="E550" s="87"/>
      <c r="F550" s="87"/>
      <c r="G550" s="87"/>
      <c r="H550" s="5"/>
      <c r="I550" s="5"/>
      <c r="J550" s="5"/>
      <c r="K550" s="87"/>
      <c r="L550" s="87"/>
      <c r="M550" s="87"/>
      <c r="N550" s="87"/>
      <c r="O550" s="87"/>
      <c r="P550" s="87"/>
      <c r="Q550" s="87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</row>
    <row r="551" customFormat="false" ht="12.75" hidden="false" customHeight="false" outlineLevel="0" collapsed="false">
      <c r="A551" s="5"/>
      <c r="B551" s="87"/>
      <c r="C551" s="87"/>
      <c r="D551" s="85"/>
      <c r="E551" s="87"/>
      <c r="F551" s="87"/>
      <c r="G551" s="87"/>
      <c r="H551" s="5"/>
      <c r="I551" s="5"/>
      <c r="J551" s="5"/>
      <c r="K551" s="87"/>
      <c r="L551" s="87"/>
      <c r="M551" s="87"/>
      <c r="N551" s="87"/>
      <c r="O551" s="87"/>
      <c r="P551" s="87"/>
      <c r="Q551" s="87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</row>
    <row r="552" customFormat="false" ht="12.75" hidden="false" customHeight="false" outlineLevel="0" collapsed="false">
      <c r="A552" s="5"/>
      <c r="B552" s="87"/>
      <c r="C552" s="87"/>
      <c r="D552" s="85"/>
      <c r="E552" s="87"/>
      <c r="F552" s="87"/>
      <c r="G552" s="87"/>
      <c r="H552" s="5"/>
      <c r="I552" s="5"/>
      <c r="J552" s="5"/>
      <c r="K552" s="87"/>
      <c r="L552" s="87"/>
      <c r="M552" s="87"/>
      <c r="N552" s="87"/>
      <c r="O552" s="87"/>
      <c r="P552" s="87"/>
      <c r="Q552" s="87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</row>
    <row r="553" customFormat="false" ht="12.75" hidden="false" customHeight="false" outlineLevel="0" collapsed="false">
      <c r="A553" s="5"/>
      <c r="B553" s="87"/>
      <c r="C553" s="87"/>
      <c r="D553" s="85"/>
      <c r="E553" s="87"/>
      <c r="F553" s="87"/>
      <c r="G553" s="87"/>
      <c r="H553" s="5"/>
      <c r="I553" s="5"/>
      <c r="J553" s="5"/>
      <c r="K553" s="87"/>
      <c r="L553" s="87"/>
      <c r="M553" s="87"/>
      <c r="N553" s="87"/>
      <c r="O553" s="87"/>
      <c r="P553" s="87"/>
      <c r="Q553" s="87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</row>
    <row r="554" customFormat="false" ht="12.75" hidden="false" customHeight="false" outlineLevel="0" collapsed="false">
      <c r="A554" s="5"/>
      <c r="B554" s="87"/>
      <c r="C554" s="87"/>
      <c r="D554" s="85"/>
      <c r="E554" s="87"/>
      <c r="F554" s="87"/>
      <c r="G554" s="87"/>
      <c r="H554" s="5"/>
      <c r="I554" s="5"/>
      <c r="J554" s="5"/>
      <c r="K554" s="87"/>
      <c r="L554" s="87"/>
      <c r="M554" s="87"/>
      <c r="N554" s="87"/>
      <c r="O554" s="87"/>
      <c r="P554" s="87"/>
      <c r="Q554" s="87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</row>
    <row r="555" customFormat="false" ht="12.75" hidden="false" customHeight="false" outlineLevel="0" collapsed="false">
      <c r="A555" s="5"/>
      <c r="B555" s="87"/>
      <c r="C555" s="87"/>
      <c r="D555" s="85"/>
      <c r="E555" s="87"/>
      <c r="F555" s="87"/>
      <c r="G555" s="87"/>
      <c r="H555" s="5"/>
      <c r="I555" s="5"/>
      <c r="J555" s="5"/>
      <c r="K555" s="87"/>
      <c r="L555" s="87"/>
      <c r="M555" s="87"/>
      <c r="N555" s="87"/>
      <c r="O555" s="87"/>
      <c r="P555" s="87"/>
      <c r="Q555" s="87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</row>
    <row r="556" customFormat="false" ht="12.75" hidden="false" customHeight="false" outlineLevel="0" collapsed="false">
      <c r="A556" s="5"/>
      <c r="B556" s="87"/>
      <c r="C556" s="87"/>
      <c r="D556" s="85"/>
      <c r="E556" s="87"/>
      <c r="F556" s="87"/>
      <c r="G556" s="87"/>
      <c r="H556" s="5"/>
      <c r="I556" s="5"/>
      <c r="J556" s="5"/>
      <c r="K556" s="87"/>
      <c r="L556" s="87"/>
      <c r="M556" s="87"/>
      <c r="N556" s="87"/>
      <c r="O556" s="87"/>
      <c r="P556" s="87"/>
      <c r="Q556" s="87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</row>
    <row r="557" customFormat="false" ht="12.75" hidden="false" customHeight="false" outlineLevel="0" collapsed="false">
      <c r="A557" s="5"/>
      <c r="B557" s="87"/>
      <c r="C557" s="87"/>
      <c r="D557" s="85"/>
      <c r="E557" s="87"/>
      <c r="F557" s="87"/>
      <c r="G557" s="87"/>
      <c r="H557" s="5"/>
      <c r="I557" s="5"/>
      <c r="J557" s="5"/>
      <c r="K557" s="87"/>
      <c r="L557" s="87"/>
      <c r="M557" s="87"/>
      <c r="N557" s="87"/>
      <c r="O557" s="87"/>
      <c r="P557" s="87"/>
      <c r="Q557" s="87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</row>
    <row r="558" customFormat="false" ht="12.75" hidden="false" customHeight="false" outlineLevel="0" collapsed="false">
      <c r="A558" s="5"/>
      <c r="B558" s="87"/>
      <c r="C558" s="87"/>
      <c r="D558" s="85"/>
      <c r="E558" s="87"/>
      <c r="F558" s="87"/>
      <c r="G558" s="87"/>
      <c r="H558" s="5"/>
      <c r="I558" s="5"/>
      <c r="J558" s="5"/>
      <c r="K558" s="87"/>
      <c r="L558" s="87"/>
      <c r="M558" s="87"/>
      <c r="N558" s="87"/>
      <c r="O558" s="87"/>
      <c r="P558" s="87"/>
      <c r="Q558" s="87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</row>
    <row r="559" customFormat="false" ht="12.75" hidden="false" customHeight="false" outlineLevel="0" collapsed="false">
      <c r="A559" s="5"/>
      <c r="B559" s="87"/>
      <c r="C559" s="87"/>
      <c r="D559" s="85"/>
      <c r="E559" s="87"/>
      <c r="F559" s="87"/>
      <c r="G559" s="87"/>
      <c r="H559" s="5"/>
      <c r="I559" s="5"/>
      <c r="J559" s="5"/>
      <c r="K559" s="87"/>
      <c r="L559" s="87"/>
      <c r="M559" s="87"/>
      <c r="N559" s="87"/>
      <c r="O559" s="87"/>
      <c r="P559" s="87"/>
      <c r="Q559" s="87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</row>
    <row r="560" customFormat="false" ht="12.75" hidden="false" customHeight="false" outlineLevel="0" collapsed="false">
      <c r="A560" s="5"/>
      <c r="B560" s="87"/>
      <c r="C560" s="87"/>
      <c r="D560" s="85"/>
      <c r="E560" s="87"/>
      <c r="F560" s="87"/>
      <c r="G560" s="87"/>
      <c r="H560" s="5"/>
      <c r="I560" s="5"/>
      <c r="J560" s="5"/>
      <c r="K560" s="87"/>
      <c r="L560" s="87"/>
      <c r="M560" s="87"/>
      <c r="N560" s="87"/>
      <c r="O560" s="87"/>
      <c r="P560" s="87"/>
      <c r="Q560" s="87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</row>
    <row r="561" customFormat="false" ht="12.75" hidden="false" customHeight="false" outlineLevel="0" collapsed="false">
      <c r="A561" s="5"/>
      <c r="B561" s="87"/>
      <c r="C561" s="87"/>
      <c r="D561" s="85"/>
      <c r="E561" s="87"/>
      <c r="F561" s="87"/>
      <c r="G561" s="87"/>
      <c r="H561" s="5"/>
      <c r="I561" s="5"/>
      <c r="J561" s="5"/>
      <c r="K561" s="87"/>
      <c r="L561" s="87"/>
      <c r="M561" s="87"/>
      <c r="N561" s="87"/>
      <c r="O561" s="87"/>
      <c r="P561" s="87"/>
      <c r="Q561" s="87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</row>
    <row r="562" customFormat="false" ht="12.75" hidden="false" customHeight="false" outlineLevel="0" collapsed="false">
      <c r="A562" s="5"/>
      <c r="B562" s="87"/>
      <c r="C562" s="87"/>
      <c r="D562" s="85"/>
      <c r="E562" s="87"/>
      <c r="F562" s="87"/>
      <c r="G562" s="87"/>
      <c r="H562" s="5"/>
      <c r="I562" s="5"/>
      <c r="J562" s="5"/>
      <c r="K562" s="87"/>
      <c r="L562" s="87"/>
      <c r="M562" s="87"/>
      <c r="N562" s="87"/>
      <c r="O562" s="87"/>
      <c r="P562" s="87"/>
      <c r="Q562" s="87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</row>
    <row r="563" customFormat="false" ht="12.75" hidden="false" customHeight="false" outlineLevel="0" collapsed="false">
      <c r="A563" s="5"/>
      <c r="B563" s="87"/>
      <c r="C563" s="87"/>
      <c r="D563" s="85"/>
      <c r="E563" s="87"/>
      <c r="F563" s="87"/>
      <c r="G563" s="87"/>
      <c r="H563" s="5"/>
      <c r="I563" s="5"/>
      <c r="J563" s="5"/>
      <c r="K563" s="87"/>
      <c r="L563" s="87"/>
      <c r="M563" s="87"/>
      <c r="N563" s="87"/>
      <c r="O563" s="87"/>
      <c r="P563" s="87"/>
      <c r="Q563" s="87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</row>
    <row r="564" customFormat="false" ht="12.75" hidden="false" customHeight="false" outlineLevel="0" collapsed="false">
      <c r="A564" s="5"/>
      <c r="B564" s="87"/>
      <c r="C564" s="87"/>
      <c r="D564" s="85"/>
      <c r="E564" s="87"/>
      <c r="F564" s="87"/>
      <c r="G564" s="87"/>
      <c r="H564" s="5"/>
      <c r="I564" s="5"/>
      <c r="J564" s="5"/>
      <c r="K564" s="87"/>
      <c r="L564" s="87"/>
      <c r="M564" s="87"/>
      <c r="N564" s="87"/>
      <c r="O564" s="87"/>
      <c r="P564" s="87"/>
      <c r="Q564" s="87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</row>
    <row r="565" customFormat="false" ht="12.75" hidden="false" customHeight="false" outlineLevel="0" collapsed="false">
      <c r="A565" s="5"/>
      <c r="B565" s="87"/>
      <c r="C565" s="87"/>
      <c r="D565" s="85"/>
      <c r="E565" s="87"/>
      <c r="F565" s="87"/>
      <c r="G565" s="87"/>
      <c r="H565" s="5"/>
      <c r="I565" s="5"/>
      <c r="J565" s="5"/>
      <c r="K565" s="87"/>
      <c r="L565" s="87"/>
      <c r="M565" s="87"/>
      <c r="N565" s="87"/>
      <c r="O565" s="87"/>
      <c r="P565" s="87"/>
      <c r="Q565" s="87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</row>
    <row r="566" customFormat="false" ht="12.75" hidden="false" customHeight="false" outlineLevel="0" collapsed="false">
      <c r="A566" s="5"/>
      <c r="B566" s="87"/>
      <c r="C566" s="87"/>
      <c r="D566" s="85"/>
      <c r="E566" s="87"/>
      <c r="F566" s="87"/>
      <c r="G566" s="87"/>
      <c r="H566" s="5"/>
      <c r="I566" s="5"/>
      <c r="J566" s="5"/>
      <c r="K566" s="87"/>
      <c r="L566" s="87"/>
      <c r="M566" s="87"/>
      <c r="N566" s="87"/>
      <c r="O566" s="87"/>
      <c r="P566" s="87"/>
      <c r="Q566" s="87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</row>
    <row r="567" customFormat="false" ht="12.75" hidden="false" customHeight="false" outlineLevel="0" collapsed="false">
      <c r="A567" s="5"/>
      <c r="B567" s="87"/>
      <c r="C567" s="87"/>
      <c r="D567" s="85"/>
      <c r="E567" s="87"/>
      <c r="F567" s="87"/>
      <c r="G567" s="87"/>
      <c r="H567" s="5"/>
      <c r="I567" s="5"/>
      <c r="J567" s="5"/>
      <c r="K567" s="87"/>
      <c r="L567" s="87"/>
      <c r="M567" s="87"/>
      <c r="N567" s="87"/>
      <c r="O567" s="87"/>
      <c r="P567" s="87"/>
      <c r="Q567" s="87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</row>
    <row r="568" customFormat="false" ht="12.75" hidden="false" customHeight="false" outlineLevel="0" collapsed="false">
      <c r="A568" s="5"/>
      <c r="B568" s="87"/>
      <c r="C568" s="87"/>
      <c r="D568" s="85"/>
      <c r="E568" s="87"/>
      <c r="F568" s="87"/>
      <c r="G568" s="87"/>
      <c r="H568" s="5"/>
      <c r="I568" s="5"/>
      <c r="J568" s="5"/>
      <c r="K568" s="87"/>
      <c r="L568" s="87"/>
      <c r="M568" s="87"/>
      <c r="N568" s="87"/>
      <c r="O568" s="87"/>
      <c r="P568" s="87"/>
      <c r="Q568" s="87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</row>
    <row r="569" customFormat="false" ht="12.75" hidden="false" customHeight="false" outlineLevel="0" collapsed="false">
      <c r="A569" s="5"/>
      <c r="B569" s="87"/>
      <c r="C569" s="87"/>
      <c r="D569" s="85"/>
      <c r="E569" s="87"/>
      <c r="F569" s="87"/>
      <c r="G569" s="87"/>
      <c r="H569" s="5"/>
      <c r="I569" s="5"/>
      <c r="J569" s="5"/>
      <c r="K569" s="87"/>
      <c r="L569" s="87"/>
      <c r="M569" s="87"/>
      <c r="N569" s="87"/>
      <c r="O569" s="87"/>
      <c r="P569" s="87"/>
      <c r="Q569" s="87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</row>
    <row r="570" customFormat="false" ht="12.75" hidden="false" customHeight="false" outlineLevel="0" collapsed="false">
      <c r="A570" s="5"/>
      <c r="B570" s="87"/>
      <c r="C570" s="87"/>
      <c r="D570" s="85"/>
      <c r="E570" s="87"/>
      <c r="F570" s="87"/>
      <c r="G570" s="87"/>
      <c r="H570" s="5"/>
      <c r="I570" s="5"/>
      <c r="J570" s="5"/>
      <c r="K570" s="87"/>
      <c r="L570" s="87"/>
      <c r="M570" s="87"/>
      <c r="N570" s="87"/>
      <c r="O570" s="87"/>
      <c r="P570" s="87"/>
      <c r="Q570" s="87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</row>
    <row r="571" customFormat="false" ht="12.75" hidden="false" customHeight="false" outlineLevel="0" collapsed="false">
      <c r="A571" s="5"/>
      <c r="B571" s="87"/>
      <c r="C571" s="87"/>
      <c r="D571" s="85"/>
      <c r="E571" s="87"/>
      <c r="F571" s="87"/>
      <c r="G571" s="87"/>
      <c r="H571" s="5"/>
      <c r="I571" s="5"/>
      <c r="J571" s="5"/>
      <c r="K571" s="87"/>
      <c r="L571" s="87"/>
      <c r="M571" s="87"/>
      <c r="N571" s="87"/>
      <c r="O571" s="87"/>
      <c r="P571" s="87"/>
      <c r="Q571" s="87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false" outlineLevel="0" collapsed="false">
      <c r="A572" s="5"/>
      <c r="B572" s="87"/>
      <c r="C572" s="87"/>
      <c r="D572" s="85"/>
      <c r="E572" s="87"/>
      <c r="F572" s="87"/>
      <c r="G572" s="87"/>
      <c r="H572" s="5"/>
      <c r="I572" s="5"/>
      <c r="J572" s="5"/>
      <c r="K572" s="87"/>
      <c r="L572" s="87"/>
      <c r="M572" s="87"/>
      <c r="N572" s="87"/>
      <c r="O572" s="87"/>
      <c r="P572" s="87"/>
      <c r="Q572" s="87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</row>
    <row r="573" customFormat="false" ht="12.75" hidden="false" customHeight="false" outlineLevel="0" collapsed="false">
      <c r="A573" s="5"/>
      <c r="B573" s="87"/>
      <c r="C573" s="87"/>
      <c r="D573" s="85"/>
      <c r="E573" s="87"/>
      <c r="F573" s="87"/>
      <c r="G573" s="87"/>
      <c r="H573" s="5"/>
      <c r="I573" s="5"/>
      <c r="J573" s="5"/>
      <c r="K573" s="87"/>
      <c r="L573" s="87"/>
      <c r="M573" s="87"/>
      <c r="N573" s="87"/>
      <c r="O573" s="87"/>
      <c r="P573" s="87"/>
      <c r="Q573" s="87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</row>
    <row r="574" customFormat="false" ht="12.75" hidden="false" customHeight="false" outlineLevel="0" collapsed="false">
      <c r="A574" s="5"/>
      <c r="B574" s="87"/>
      <c r="C574" s="87"/>
      <c r="D574" s="85"/>
      <c r="E574" s="87"/>
      <c r="F574" s="87"/>
      <c r="G574" s="87"/>
      <c r="H574" s="5"/>
      <c r="I574" s="5"/>
      <c r="J574" s="5"/>
      <c r="K574" s="87"/>
      <c r="L574" s="87"/>
      <c r="M574" s="87"/>
      <c r="N574" s="87"/>
      <c r="O574" s="87"/>
      <c r="P574" s="87"/>
      <c r="Q574" s="87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</row>
    <row r="575" customFormat="false" ht="12.75" hidden="false" customHeight="false" outlineLevel="0" collapsed="false">
      <c r="A575" s="5"/>
      <c r="B575" s="87"/>
      <c r="C575" s="87"/>
      <c r="D575" s="85"/>
      <c r="E575" s="87"/>
      <c r="F575" s="87"/>
      <c r="G575" s="87"/>
      <c r="H575" s="5"/>
      <c r="I575" s="5"/>
      <c r="J575" s="5"/>
      <c r="K575" s="87"/>
      <c r="L575" s="87"/>
      <c r="M575" s="87"/>
      <c r="N575" s="87"/>
      <c r="O575" s="87"/>
      <c r="P575" s="87"/>
      <c r="Q575" s="87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</row>
    <row r="576" customFormat="false" ht="12.75" hidden="false" customHeight="false" outlineLevel="0" collapsed="false">
      <c r="A576" s="5"/>
      <c r="B576" s="87"/>
      <c r="C576" s="87"/>
      <c r="D576" s="85"/>
      <c r="E576" s="87"/>
      <c r="F576" s="87"/>
      <c r="G576" s="87"/>
      <c r="H576" s="5"/>
      <c r="I576" s="5"/>
      <c r="J576" s="5"/>
      <c r="K576" s="87"/>
      <c r="L576" s="87"/>
      <c r="M576" s="87"/>
      <c r="N576" s="87"/>
      <c r="O576" s="87"/>
      <c r="P576" s="87"/>
      <c r="Q576" s="87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</row>
    <row r="577" customFormat="false" ht="12.75" hidden="false" customHeight="false" outlineLevel="0" collapsed="false">
      <c r="A577" s="5"/>
      <c r="B577" s="87"/>
      <c r="C577" s="87"/>
      <c r="D577" s="85"/>
      <c r="E577" s="87"/>
      <c r="F577" s="87"/>
      <c r="G577" s="87"/>
      <c r="H577" s="5"/>
      <c r="I577" s="5"/>
      <c r="J577" s="5"/>
      <c r="K577" s="87"/>
      <c r="L577" s="87"/>
      <c r="M577" s="87"/>
      <c r="N577" s="87"/>
      <c r="O577" s="87"/>
      <c r="P577" s="87"/>
      <c r="Q577" s="87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</row>
    <row r="578" customFormat="false" ht="12.75" hidden="false" customHeight="false" outlineLevel="0" collapsed="false">
      <c r="A578" s="5"/>
      <c r="B578" s="87"/>
      <c r="C578" s="87"/>
      <c r="D578" s="85"/>
      <c r="E578" s="87"/>
      <c r="F578" s="87"/>
      <c r="G578" s="87"/>
      <c r="H578" s="5"/>
      <c r="I578" s="5"/>
      <c r="J578" s="5"/>
      <c r="K578" s="87"/>
      <c r="L578" s="87"/>
      <c r="M578" s="87"/>
      <c r="N578" s="87"/>
      <c r="O578" s="87"/>
      <c r="P578" s="87"/>
      <c r="Q578" s="87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</row>
    <row r="579" customFormat="false" ht="12.75" hidden="false" customHeight="false" outlineLevel="0" collapsed="false">
      <c r="A579" s="5"/>
      <c r="B579" s="87"/>
      <c r="C579" s="87"/>
      <c r="D579" s="85"/>
      <c r="E579" s="87"/>
      <c r="F579" s="87"/>
      <c r="G579" s="87"/>
      <c r="H579" s="5"/>
      <c r="I579" s="5"/>
      <c r="J579" s="5"/>
      <c r="K579" s="87"/>
      <c r="L579" s="87"/>
      <c r="M579" s="87"/>
      <c r="N579" s="87"/>
      <c r="O579" s="87"/>
      <c r="P579" s="87"/>
      <c r="Q579" s="87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</row>
    <row r="580" customFormat="false" ht="12.75" hidden="false" customHeight="false" outlineLevel="0" collapsed="false">
      <c r="A580" s="5"/>
      <c r="B580" s="87"/>
      <c r="C580" s="87"/>
      <c r="D580" s="85"/>
      <c r="E580" s="87"/>
      <c r="F580" s="87"/>
      <c r="G580" s="87"/>
      <c r="H580" s="5"/>
      <c r="I580" s="5"/>
      <c r="J580" s="5"/>
      <c r="K580" s="87"/>
      <c r="L580" s="87"/>
      <c r="M580" s="87"/>
      <c r="N580" s="87"/>
      <c r="O580" s="87"/>
      <c r="P580" s="87"/>
      <c r="Q580" s="87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</row>
    <row r="581" customFormat="false" ht="12.75" hidden="false" customHeight="false" outlineLevel="0" collapsed="false">
      <c r="A581" s="5"/>
      <c r="B581" s="87"/>
      <c r="C581" s="87"/>
      <c r="D581" s="85"/>
      <c r="E581" s="87"/>
      <c r="F581" s="87"/>
      <c r="G581" s="87"/>
      <c r="H581" s="5"/>
      <c r="I581" s="5"/>
      <c r="J581" s="5"/>
      <c r="K581" s="87"/>
      <c r="L581" s="87"/>
      <c r="M581" s="87"/>
      <c r="N581" s="87"/>
      <c r="O581" s="87"/>
      <c r="P581" s="87"/>
      <c r="Q581" s="87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</row>
    <row r="582" customFormat="false" ht="12.75" hidden="false" customHeight="false" outlineLevel="0" collapsed="false">
      <c r="A582" s="5"/>
      <c r="B582" s="87"/>
      <c r="C582" s="87"/>
      <c r="D582" s="85"/>
      <c r="E582" s="87"/>
      <c r="F582" s="87"/>
      <c r="G582" s="87"/>
      <c r="H582" s="5"/>
      <c r="I582" s="5"/>
      <c r="J582" s="5"/>
      <c r="K582" s="87"/>
      <c r="L582" s="87"/>
      <c r="M582" s="87"/>
      <c r="N582" s="87"/>
      <c r="O582" s="87"/>
      <c r="P582" s="87"/>
      <c r="Q582" s="87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</row>
    <row r="583" customFormat="false" ht="12.75" hidden="false" customHeight="false" outlineLevel="0" collapsed="false">
      <c r="A583" s="5"/>
      <c r="B583" s="87"/>
      <c r="C583" s="87"/>
      <c r="D583" s="85"/>
      <c r="E583" s="87"/>
      <c r="F583" s="87"/>
      <c r="G583" s="87"/>
      <c r="H583" s="5"/>
      <c r="I583" s="5"/>
      <c r="J583" s="5"/>
      <c r="K583" s="87"/>
      <c r="L583" s="87"/>
      <c r="M583" s="87"/>
      <c r="N583" s="87"/>
      <c r="O583" s="87"/>
      <c r="P583" s="87"/>
      <c r="Q583" s="87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</row>
    <row r="584" customFormat="false" ht="12.75" hidden="false" customHeight="false" outlineLevel="0" collapsed="false">
      <c r="A584" s="5"/>
      <c r="B584" s="87"/>
      <c r="C584" s="87"/>
      <c r="D584" s="85"/>
      <c r="E584" s="87"/>
      <c r="F584" s="87"/>
      <c r="G584" s="87"/>
      <c r="H584" s="5"/>
      <c r="I584" s="5"/>
      <c r="J584" s="5"/>
      <c r="K584" s="87"/>
      <c r="L584" s="87"/>
      <c r="M584" s="87"/>
      <c r="N584" s="87"/>
      <c r="O584" s="87"/>
      <c r="P584" s="87"/>
      <c r="Q584" s="87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</row>
    <row r="585" customFormat="false" ht="12.75" hidden="false" customHeight="false" outlineLevel="0" collapsed="false">
      <c r="A585" s="5"/>
      <c r="B585" s="87"/>
      <c r="C585" s="87"/>
      <c r="D585" s="85"/>
      <c r="E585" s="87"/>
      <c r="F585" s="87"/>
      <c r="G585" s="87"/>
      <c r="H585" s="5"/>
      <c r="I585" s="5"/>
      <c r="J585" s="5"/>
      <c r="K585" s="87"/>
      <c r="L585" s="87"/>
      <c r="M585" s="87"/>
      <c r="N585" s="87"/>
      <c r="O585" s="87"/>
      <c r="P585" s="87"/>
      <c r="Q585" s="87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</row>
    <row r="586" customFormat="false" ht="12.75" hidden="false" customHeight="false" outlineLevel="0" collapsed="false">
      <c r="A586" s="5"/>
      <c r="B586" s="87"/>
      <c r="C586" s="87"/>
      <c r="D586" s="85"/>
      <c r="E586" s="87"/>
      <c r="F586" s="87"/>
      <c r="G586" s="87"/>
      <c r="H586" s="5"/>
      <c r="I586" s="5"/>
      <c r="J586" s="5"/>
      <c r="K586" s="87"/>
      <c r="L586" s="87"/>
      <c r="M586" s="87"/>
      <c r="N586" s="87"/>
      <c r="O586" s="87"/>
      <c r="P586" s="87"/>
      <c r="Q586" s="87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</row>
    <row r="587" customFormat="false" ht="12.75" hidden="false" customHeight="false" outlineLevel="0" collapsed="false">
      <c r="A587" s="5"/>
      <c r="B587" s="87"/>
      <c r="C587" s="87"/>
      <c r="D587" s="85"/>
      <c r="E587" s="87"/>
      <c r="F587" s="87"/>
      <c r="G587" s="87"/>
      <c r="H587" s="5"/>
      <c r="I587" s="5"/>
      <c r="J587" s="5"/>
      <c r="K587" s="87"/>
      <c r="L587" s="87"/>
      <c r="M587" s="87"/>
      <c r="N587" s="87"/>
      <c r="O587" s="87"/>
      <c r="P587" s="87"/>
      <c r="Q587" s="87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</row>
    <row r="588" customFormat="false" ht="12.75" hidden="false" customHeight="false" outlineLevel="0" collapsed="false">
      <c r="A588" s="5"/>
      <c r="B588" s="87"/>
      <c r="C588" s="87"/>
      <c r="D588" s="85"/>
      <c r="E588" s="87"/>
      <c r="F588" s="87"/>
      <c r="G588" s="87"/>
      <c r="H588" s="5"/>
      <c r="I588" s="5"/>
      <c r="J588" s="5"/>
      <c r="K588" s="87"/>
      <c r="L588" s="87"/>
      <c r="M588" s="87"/>
      <c r="N588" s="87"/>
      <c r="O588" s="87"/>
      <c r="P588" s="87"/>
      <c r="Q588" s="87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</row>
    <row r="589" customFormat="false" ht="12.75" hidden="false" customHeight="false" outlineLevel="0" collapsed="false">
      <c r="A589" s="5"/>
      <c r="B589" s="87"/>
      <c r="C589" s="87"/>
      <c r="D589" s="85"/>
      <c r="E589" s="87"/>
      <c r="F589" s="87"/>
      <c r="G589" s="87"/>
      <c r="H589" s="5"/>
      <c r="I589" s="5"/>
      <c r="J589" s="5"/>
      <c r="K589" s="87"/>
      <c r="L589" s="87"/>
      <c r="M589" s="87"/>
      <c r="N589" s="87"/>
      <c r="O589" s="87"/>
      <c r="P589" s="87"/>
      <c r="Q589" s="87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</row>
    <row r="590" customFormat="false" ht="12.75" hidden="false" customHeight="false" outlineLevel="0" collapsed="false">
      <c r="A590" s="5"/>
      <c r="B590" s="87"/>
      <c r="C590" s="87"/>
      <c r="D590" s="85"/>
      <c r="E590" s="87"/>
      <c r="F590" s="87"/>
      <c r="G590" s="87"/>
      <c r="H590" s="5"/>
      <c r="I590" s="5"/>
      <c r="J590" s="5"/>
      <c r="K590" s="87"/>
      <c r="L590" s="87"/>
      <c r="M590" s="87"/>
      <c r="N590" s="87"/>
      <c r="O590" s="87"/>
      <c r="P590" s="87"/>
      <c r="Q590" s="87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</row>
    <row r="591" customFormat="false" ht="12.75" hidden="false" customHeight="false" outlineLevel="0" collapsed="false">
      <c r="A591" s="5"/>
      <c r="B591" s="87"/>
      <c r="C591" s="87"/>
      <c r="D591" s="85"/>
      <c r="E591" s="87"/>
      <c r="F591" s="87"/>
      <c r="G591" s="87"/>
      <c r="H591" s="5"/>
      <c r="I591" s="5"/>
      <c r="J591" s="5"/>
      <c r="K591" s="87"/>
      <c r="L591" s="87"/>
      <c r="M591" s="87"/>
      <c r="N591" s="87"/>
      <c r="O591" s="87"/>
      <c r="P591" s="87"/>
      <c r="Q591" s="87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</row>
    <row r="592" customFormat="false" ht="12.75" hidden="false" customHeight="false" outlineLevel="0" collapsed="false">
      <c r="A592" s="5"/>
      <c r="B592" s="87"/>
      <c r="C592" s="87"/>
      <c r="D592" s="85"/>
      <c r="E592" s="87"/>
      <c r="F592" s="87"/>
      <c r="G592" s="87"/>
      <c r="H592" s="5"/>
      <c r="I592" s="5"/>
      <c r="J592" s="5"/>
      <c r="K592" s="87"/>
      <c r="L592" s="87"/>
      <c r="M592" s="87"/>
      <c r="N592" s="87"/>
      <c r="O592" s="87"/>
      <c r="P592" s="87"/>
      <c r="Q592" s="87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</row>
    <row r="593" customFormat="false" ht="12.75" hidden="false" customHeight="false" outlineLevel="0" collapsed="false">
      <c r="A593" s="5"/>
      <c r="B593" s="87"/>
      <c r="C593" s="87"/>
      <c r="D593" s="85"/>
      <c r="E593" s="87"/>
      <c r="F593" s="87"/>
      <c r="G593" s="87"/>
      <c r="H593" s="5"/>
      <c r="I593" s="5"/>
      <c r="J593" s="5"/>
      <c r="K593" s="87"/>
      <c r="L593" s="87"/>
      <c r="M593" s="87"/>
      <c r="N593" s="87"/>
      <c r="O593" s="87"/>
      <c r="P593" s="87"/>
      <c r="Q593" s="87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</row>
    <row r="594" customFormat="false" ht="12.75" hidden="false" customHeight="false" outlineLevel="0" collapsed="false">
      <c r="A594" s="5"/>
      <c r="B594" s="87"/>
      <c r="C594" s="87"/>
      <c r="D594" s="85"/>
      <c r="E594" s="87"/>
      <c r="F594" s="87"/>
      <c r="G594" s="87"/>
      <c r="H594" s="5"/>
      <c r="I594" s="5"/>
      <c r="J594" s="5"/>
      <c r="K594" s="87"/>
      <c r="L594" s="87"/>
      <c r="M594" s="87"/>
      <c r="N594" s="87"/>
      <c r="O594" s="87"/>
      <c r="P594" s="87"/>
      <c r="Q594" s="87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</row>
    <row r="595" customFormat="false" ht="12.75" hidden="false" customHeight="false" outlineLevel="0" collapsed="false">
      <c r="A595" s="5"/>
      <c r="B595" s="87"/>
      <c r="C595" s="87"/>
      <c r="D595" s="85"/>
      <c r="E595" s="87"/>
      <c r="F595" s="87"/>
      <c r="G595" s="87"/>
      <c r="H595" s="5"/>
      <c r="I595" s="5"/>
      <c r="J595" s="5"/>
      <c r="K595" s="87"/>
      <c r="L595" s="87"/>
      <c r="M595" s="87"/>
      <c r="N595" s="87"/>
      <c r="O595" s="87"/>
      <c r="P595" s="87"/>
      <c r="Q595" s="87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</row>
    <row r="596" customFormat="false" ht="12.75" hidden="false" customHeight="false" outlineLevel="0" collapsed="false">
      <c r="A596" s="5"/>
      <c r="B596" s="87"/>
      <c r="C596" s="87"/>
      <c r="D596" s="85"/>
      <c r="E596" s="87"/>
      <c r="F596" s="87"/>
      <c r="G596" s="87"/>
      <c r="H596" s="5"/>
      <c r="I596" s="5"/>
      <c r="J596" s="5"/>
      <c r="K596" s="87"/>
      <c r="L596" s="87"/>
      <c r="M596" s="87"/>
      <c r="N596" s="87"/>
      <c r="O596" s="87"/>
      <c r="P596" s="87"/>
      <c r="Q596" s="87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</row>
    <row r="597" customFormat="false" ht="12.75" hidden="false" customHeight="false" outlineLevel="0" collapsed="false">
      <c r="A597" s="5"/>
      <c r="B597" s="87"/>
      <c r="C597" s="87"/>
      <c r="D597" s="85"/>
      <c r="E597" s="87"/>
      <c r="F597" s="87"/>
      <c r="G597" s="87"/>
      <c r="H597" s="5"/>
      <c r="I597" s="5"/>
      <c r="J597" s="5"/>
      <c r="K597" s="87"/>
      <c r="L597" s="87"/>
      <c r="M597" s="87"/>
      <c r="N597" s="87"/>
      <c r="O597" s="87"/>
      <c r="P597" s="87"/>
      <c r="Q597" s="87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</row>
    <row r="598" customFormat="false" ht="12.75" hidden="false" customHeight="false" outlineLevel="0" collapsed="false">
      <c r="A598" s="5"/>
      <c r="B598" s="87"/>
      <c r="C598" s="87"/>
      <c r="D598" s="85"/>
      <c r="E598" s="87"/>
      <c r="F598" s="87"/>
      <c r="G598" s="87"/>
      <c r="H598" s="5"/>
      <c r="I598" s="5"/>
      <c r="J598" s="5"/>
      <c r="K598" s="87"/>
      <c r="L598" s="87"/>
      <c r="M598" s="87"/>
      <c r="N598" s="87"/>
      <c r="O598" s="87"/>
      <c r="P598" s="87"/>
      <c r="Q598" s="87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</row>
    <row r="599" customFormat="false" ht="12.75" hidden="false" customHeight="false" outlineLevel="0" collapsed="false">
      <c r="A599" s="5"/>
      <c r="B599" s="87"/>
      <c r="C599" s="87"/>
      <c r="D599" s="85"/>
      <c r="E599" s="87"/>
      <c r="F599" s="87"/>
      <c r="G599" s="87"/>
      <c r="H599" s="5"/>
      <c r="I599" s="5"/>
      <c r="J599" s="5"/>
      <c r="K599" s="87"/>
      <c r="L599" s="87"/>
      <c r="M599" s="87"/>
      <c r="N599" s="87"/>
      <c r="O599" s="87"/>
      <c r="P599" s="87"/>
      <c r="Q599" s="87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</row>
    <row r="600" customFormat="false" ht="12.75" hidden="false" customHeight="false" outlineLevel="0" collapsed="false">
      <c r="A600" s="5"/>
      <c r="B600" s="87"/>
      <c r="C600" s="87"/>
      <c r="D600" s="85"/>
      <c r="E600" s="87"/>
      <c r="F600" s="87"/>
      <c r="G600" s="87"/>
      <c r="H600" s="5"/>
      <c r="I600" s="5"/>
      <c r="J600" s="5"/>
      <c r="K600" s="87"/>
      <c r="L600" s="87"/>
      <c r="M600" s="87"/>
      <c r="N600" s="87"/>
      <c r="O600" s="87"/>
      <c r="P600" s="87"/>
      <c r="Q600" s="87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</row>
    <row r="601" customFormat="false" ht="12.75" hidden="false" customHeight="false" outlineLevel="0" collapsed="false">
      <c r="A601" s="5"/>
      <c r="B601" s="87"/>
      <c r="C601" s="87"/>
      <c r="D601" s="85"/>
      <c r="E601" s="87"/>
      <c r="F601" s="87"/>
      <c r="G601" s="87"/>
      <c r="H601" s="5"/>
      <c r="I601" s="5"/>
      <c r="J601" s="5"/>
      <c r="K601" s="87"/>
      <c r="L601" s="87"/>
      <c r="M601" s="87"/>
      <c r="N601" s="87"/>
      <c r="O601" s="87"/>
      <c r="P601" s="87"/>
      <c r="Q601" s="87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</row>
    <row r="602" customFormat="false" ht="12.75" hidden="false" customHeight="false" outlineLevel="0" collapsed="false">
      <c r="A602" s="5"/>
      <c r="B602" s="87"/>
      <c r="C602" s="87"/>
      <c r="D602" s="85"/>
      <c r="E602" s="87"/>
      <c r="F602" s="87"/>
      <c r="G602" s="87"/>
      <c r="H602" s="5"/>
      <c r="I602" s="5"/>
      <c r="J602" s="5"/>
      <c r="K602" s="87"/>
      <c r="L602" s="87"/>
      <c r="M602" s="87"/>
      <c r="N602" s="87"/>
      <c r="O602" s="87"/>
      <c r="P602" s="87"/>
      <c r="Q602" s="87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</row>
    <row r="603" customFormat="false" ht="12.75" hidden="false" customHeight="false" outlineLevel="0" collapsed="false">
      <c r="A603" s="5"/>
      <c r="B603" s="87"/>
      <c r="C603" s="87"/>
      <c r="D603" s="85"/>
      <c r="E603" s="87"/>
      <c r="F603" s="87"/>
      <c r="G603" s="87"/>
      <c r="H603" s="5"/>
      <c r="I603" s="5"/>
      <c r="J603" s="5"/>
      <c r="K603" s="87"/>
      <c r="L603" s="87"/>
      <c r="M603" s="87"/>
      <c r="N603" s="87"/>
      <c r="O603" s="87"/>
      <c r="P603" s="87"/>
      <c r="Q603" s="87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</row>
    <row r="604" customFormat="false" ht="12.75" hidden="false" customHeight="false" outlineLevel="0" collapsed="false">
      <c r="A604" s="5"/>
      <c r="B604" s="87"/>
      <c r="C604" s="87"/>
      <c r="D604" s="85"/>
      <c r="E604" s="87"/>
      <c r="F604" s="87"/>
      <c r="G604" s="87"/>
      <c r="H604" s="5"/>
      <c r="I604" s="5"/>
      <c r="J604" s="5"/>
      <c r="K604" s="87"/>
      <c r="L604" s="87"/>
      <c r="M604" s="87"/>
      <c r="N604" s="87"/>
      <c r="O604" s="87"/>
      <c r="P604" s="87"/>
      <c r="Q604" s="87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</row>
    <row r="605" customFormat="false" ht="12.75" hidden="false" customHeight="false" outlineLevel="0" collapsed="false">
      <c r="A605" s="5"/>
      <c r="B605" s="87"/>
      <c r="C605" s="87"/>
      <c r="D605" s="85"/>
      <c r="E605" s="87"/>
      <c r="F605" s="87"/>
      <c r="G605" s="87"/>
      <c r="H605" s="5"/>
      <c r="I605" s="5"/>
      <c r="J605" s="5"/>
      <c r="K605" s="87"/>
      <c r="L605" s="87"/>
      <c r="M605" s="87"/>
      <c r="N605" s="87"/>
      <c r="O605" s="87"/>
      <c r="P605" s="87"/>
      <c r="Q605" s="87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</row>
    <row r="606" customFormat="false" ht="12.75" hidden="false" customHeight="false" outlineLevel="0" collapsed="false">
      <c r="A606" s="5"/>
      <c r="B606" s="87"/>
      <c r="C606" s="87"/>
      <c r="D606" s="85"/>
      <c r="E606" s="87"/>
      <c r="F606" s="87"/>
      <c r="G606" s="87"/>
      <c r="H606" s="5"/>
      <c r="I606" s="5"/>
      <c r="J606" s="5"/>
      <c r="K606" s="87"/>
      <c r="L606" s="87"/>
      <c r="M606" s="87"/>
      <c r="N606" s="87"/>
      <c r="O606" s="87"/>
      <c r="P606" s="87"/>
      <c r="Q606" s="87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</row>
    <row r="607" customFormat="false" ht="12.75" hidden="false" customHeight="false" outlineLevel="0" collapsed="false">
      <c r="A607" s="5"/>
      <c r="B607" s="87"/>
      <c r="C607" s="87"/>
      <c r="D607" s="85"/>
      <c r="E607" s="87"/>
      <c r="F607" s="87"/>
      <c r="G607" s="87"/>
      <c r="H607" s="5"/>
      <c r="I607" s="5"/>
      <c r="J607" s="5"/>
      <c r="K607" s="87"/>
      <c r="L607" s="87"/>
      <c r="M607" s="87"/>
      <c r="N607" s="87"/>
      <c r="O607" s="87"/>
      <c r="P607" s="87"/>
      <c r="Q607" s="87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</row>
    <row r="608" customFormat="false" ht="12.75" hidden="false" customHeight="false" outlineLevel="0" collapsed="false">
      <c r="A608" s="5"/>
      <c r="B608" s="87"/>
      <c r="C608" s="87"/>
      <c r="D608" s="85"/>
      <c r="E608" s="87"/>
      <c r="F608" s="87"/>
      <c r="G608" s="87"/>
      <c r="H608" s="5"/>
      <c r="I608" s="5"/>
      <c r="J608" s="5"/>
      <c r="K608" s="87"/>
      <c r="L608" s="87"/>
      <c r="M608" s="87"/>
      <c r="N608" s="87"/>
      <c r="O608" s="87"/>
      <c r="P608" s="87"/>
      <c r="Q608" s="87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</row>
    <row r="609" customFormat="false" ht="12.75" hidden="false" customHeight="false" outlineLevel="0" collapsed="false">
      <c r="A609" s="5"/>
      <c r="B609" s="87"/>
      <c r="C609" s="87"/>
      <c r="D609" s="85"/>
      <c r="E609" s="87"/>
      <c r="F609" s="87"/>
      <c r="G609" s="87"/>
      <c r="H609" s="5"/>
      <c r="I609" s="5"/>
      <c r="J609" s="5"/>
      <c r="K609" s="87"/>
      <c r="L609" s="87"/>
      <c r="M609" s="87"/>
      <c r="N609" s="87"/>
      <c r="O609" s="87"/>
      <c r="P609" s="87"/>
      <c r="Q609" s="87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</row>
    <row r="610" customFormat="false" ht="12.75" hidden="false" customHeight="false" outlineLevel="0" collapsed="false">
      <c r="A610" s="5"/>
      <c r="B610" s="87"/>
      <c r="C610" s="87"/>
      <c r="D610" s="85"/>
      <c r="E610" s="87"/>
      <c r="F610" s="87"/>
      <c r="G610" s="87"/>
      <c r="H610" s="5"/>
      <c r="I610" s="5"/>
      <c r="J610" s="5"/>
      <c r="K610" s="87"/>
      <c r="L610" s="87"/>
      <c r="M610" s="87"/>
      <c r="N610" s="87"/>
      <c r="O610" s="87"/>
      <c r="P610" s="87"/>
      <c r="Q610" s="87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</row>
    <row r="611" customFormat="false" ht="12.75" hidden="false" customHeight="false" outlineLevel="0" collapsed="false">
      <c r="A611" s="5"/>
      <c r="B611" s="87"/>
      <c r="C611" s="87"/>
      <c r="D611" s="85"/>
      <c r="E611" s="87"/>
      <c r="F611" s="87"/>
      <c r="G611" s="87"/>
      <c r="H611" s="5"/>
      <c r="I611" s="5"/>
      <c r="J611" s="5"/>
      <c r="K611" s="87"/>
      <c r="L611" s="87"/>
      <c r="M611" s="87"/>
      <c r="N611" s="87"/>
      <c r="O611" s="87"/>
      <c r="P611" s="87"/>
      <c r="Q611" s="87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</row>
    <row r="612" customFormat="false" ht="12.75" hidden="false" customHeight="false" outlineLevel="0" collapsed="false">
      <c r="A612" s="5"/>
      <c r="B612" s="87"/>
      <c r="C612" s="87"/>
      <c r="D612" s="85"/>
      <c r="E612" s="87"/>
      <c r="F612" s="87"/>
      <c r="G612" s="87"/>
      <c r="H612" s="5"/>
      <c r="I612" s="5"/>
      <c r="J612" s="5"/>
      <c r="K612" s="87"/>
      <c r="L612" s="87"/>
      <c r="M612" s="87"/>
      <c r="N612" s="87"/>
      <c r="O612" s="87"/>
      <c r="P612" s="87"/>
      <c r="Q612" s="87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</row>
    <row r="613" customFormat="false" ht="12.75" hidden="false" customHeight="false" outlineLevel="0" collapsed="false">
      <c r="A613" s="5"/>
      <c r="B613" s="87"/>
      <c r="C613" s="87"/>
      <c r="D613" s="85"/>
      <c r="E613" s="87"/>
      <c r="F613" s="87"/>
      <c r="G613" s="87"/>
      <c r="H613" s="5"/>
      <c r="I613" s="5"/>
      <c r="J613" s="5"/>
      <c r="K613" s="87"/>
      <c r="L613" s="87"/>
      <c r="M613" s="87"/>
      <c r="N613" s="87"/>
      <c r="O613" s="87"/>
      <c r="P613" s="87"/>
      <c r="Q613" s="87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</row>
    <row r="614" customFormat="false" ht="12.75" hidden="false" customHeight="false" outlineLevel="0" collapsed="false">
      <c r="A614" s="5"/>
      <c r="B614" s="87"/>
      <c r="C614" s="87"/>
      <c r="D614" s="85"/>
      <c r="E614" s="87"/>
      <c r="F614" s="87"/>
      <c r="G614" s="87"/>
      <c r="H614" s="5"/>
      <c r="I614" s="5"/>
      <c r="J614" s="5"/>
      <c r="K614" s="87"/>
      <c r="L614" s="87"/>
      <c r="M614" s="87"/>
      <c r="N614" s="87"/>
      <c r="O614" s="87"/>
      <c r="P614" s="87"/>
      <c r="Q614" s="87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</row>
    <row r="615" customFormat="false" ht="12.75" hidden="false" customHeight="false" outlineLevel="0" collapsed="false">
      <c r="A615" s="5"/>
      <c r="B615" s="87"/>
      <c r="C615" s="87"/>
      <c r="D615" s="85"/>
      <c r="E615" s="87"/>
      <c r="F615" s="87"/>
      <c r="G615" s="87"/>
      <c r="H615" s="5"/>
      <c r="I615" s="5"/>
      <c r="J615" s="5"/>
      <c r="K615" s="87"/>
      <c r="L615" s="87"/>
      <c r="M615" s="87"/>
      <c r="N615" s="87"/>
      <c r="O615" s="87"/>
      <c r="P615" s="87"/>
      <c r="Q615" s="87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</row>
    <row r="616" customFormat="false" ht="12.75" hidden="false" customHeight="false" outlineLevel="0" collapsed="false">
      <c r="A616" s="5"/>
      <c r="B616" s="87"/>
      <c r="C616" s="87"/>
      <c r="D616" s="85"/>
      <c r="E616" s="87"/>
      <c r="F616" s="87"/>
      <c r="G616" s="87"/>
      <c r="H616" s="5"/>
      <c r="I616" s="5"/>
      <c r="J616" s="5"/>
      <c r="K616" s="87"/>
      <c r="L616" s="87"/>
      <c r="M616" s="87"/>
      <c r="N616" s="87"/>
      <c r="O616" s="87"/>
      <c r="P616" s="87"/>
      <c r="Q616" s="87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</row>
    <row r="617" customFormat="false" ht="12.75" hidden="false" customHeight="false" outlineLevel="0" collapsed="false">
      <c r="A617" s="5"/>
      <c r="B617" s="87"/>
      <c r="C617" s="87"/>
      <c r="D617" s="85"/>
      <c r="E617" s="87"/>
      <c r="F617" s="87"/>
      <c r="G617" s="87"/>
      <c r="H617" s="5"/>
      <c r="I617" s="5"/>
      <c r="J617" s="5"/>
      <c r="K617" s="87"/>
      <c r="L617" s="87"/>
      <c r="M617" s="87"/>
      <c r="N617" s="87"/>
      <c r="O617" s="87"/>
      <c r="P617" s="87"/>
      <c r="Q617" s="87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</row>
    <row r="618" customFormat="false" ht="12.75" hidden="false" customHeight="false" outlineLevel="0" collapsed="false">
      <c r="A618" s="5"/>
      <c r="B618" s="87"/>
      <c r="C618" s="87"/>
      <c r="D618" s="85"/>
      <c r="E618" s="87"/>
      <c r="F618" s="87"/>
      <c r="G618" s="87"/>
      <c r="H618" s="5"/>
      <c r="I618" s="5"/>
      <c r="J618" s="5"/>
      <c r="K618" s="87"/>
      <c r="L618" s="87"/>
      <c r="M618" s="87"/>
      <c r="N618" s="87"/>
      <c r="O618" s="87"/>
      <c r="P618" s="87"/>
      <c r="Q618" s="87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</row>
    <row r="619" customFormat="false" ht="12.75" hidden="false" customHeight="false" outlineLevel="0" collapsed="false">
      <c r="A619" s="5"/>
      <c r="B619" s="87"/>
      <c r="C619" s="87"/>
      <c r="D619" s="85"/>
      <c r="E619" s="87"/>
      <c r="F619" s="87"/>
      <c r="G619" s="87"/>
      <c r="H619" s="5"/>
      <c r="I619" s="5"/>
      <c r="J619" s="5"/>
      <c r="K619" s="87"/>
      <c r="L619" s="87"/>
      <c r="M619" s="87"/>
      <c r="N619" s="87"/>
      <c r="O619" s="87"/>
      <c r="P619" s="87"/>
      <c r="Q619" s="87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</row>
    <row r="620" customFormat="false" ht="12.75" hidden="false" customHeight="false" outlineLevel="0" collapsed="false">
      <c r="A620" s="5"/>
      <c r="B620" s="87"/>
      <c r="C620" s="87"/>
      <c r="D620" s="85"/>
      <c r="E620" s="87"/>
      <c r="F620" s="87"/>
      <c r="G620" s="87"/>
      <c r="H620" s="5"/>
      <c r="I620" s="5"/>
      <c r="J620" s="5"/>
      <c r="K620" s="87"/>
      <c r="L620" s="87"/>
      <c r="M620" s="87"/>
      <c r="N620" s="87"/>
      <c r="O620" s="87"/>
      <c r="P620" s="87"/>
      <c r="Q620" s="87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</row>
    <row r="621" customFormat="false" ht="12.75" hidden="false" customHeight="false" outlineLevel="0" collapsed="false">
      <c r="A621" s="5"/>
      <c r="B621" s="87"/>
      <c r="C621" s="87"/>
      <c r="D621" s="85"/>
      <c r="E621" s="87"/>
      <c r="F621" s="87"/>
      <c r="G621" s="87"/>
      <c r="H621" s="5"/>
      <c r="I621" s="5"/>
      <c r="J621" s="5"/>
      <c r="K621" s="87"/>
      <c r="L621" s="87"/>
      <c r="M621" s="87"/>
      <c r="N621" s="87"/>
      <c r="O621" s="87"/>
      <c r="P621" s="87"/>
      <c r="Q621" s="87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</row>
    <row r="622" customFormat="false" ht="12.75" hidden="false" customHeight="false" outlineLevel="0" collapsed="false">
      <c r="A622" s="5"/>
      <c r="B622" s="87"/>
      <c r="C622" s="87"/>
      <c r="D622" s="85"/>
      <c r="E622" s="87"/>
      <c r="F622" s="87"/>
      <c r="G622" s="87"/>
      <c r="H622" s="5"/>
      <c r="I622" s="5"/>
      <c r="J622" s="5"/>
      <c r="K622" s="87"/>
      <c r="L622" s="87"/>
      <c r="M622" s="87"/>
      <c r="N622" s="87"/>
      <c r="O622" s="87"/>
      <c r="P622" s="87"/>
      <c r="Q622" s="87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</row>
    <row r="623" customFormat="false" ht="12.75" hidden="false" customHeight="false" outlineLevel="0" collapsed="false">
      <c r="A623" s="5"/>
      <c r="B623" s="87"/>
      <c r="C623" s="87"/>
      <c r="D623" s="85"/>
      <c r="E623" s="87"/>
      <c r="F623" s="87"/>
      <c r="G623" s="87"/>
      <c r="H623" s="5"/>
      <c r="I623" s="5"/>
      <c r="J623" s="5"/>
      <c r="K623" s="87"/>
      <c r="L623" s="87"/>
      <c r="M623" s="87"/>
      <c r="N623" s="87"/>
      <c r="O623" s="87"/>
      <c r="P623" s="87"/>
      <c r="Q623" s="87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</row>
    <row r="624" customFormat="false" ht="12.75" hidden="false" customHeight="false" outlineLevel="0" collapsed="false">
      <c r="A624" s="5"/>
      <c r="B624" s="87"/>
      <c r="C624" s="87"/>
      <c r="D624" s="85"/>
      <c r="E624" s="87"/>
      <c r="F624" s="87"/>
      <c r="G624" s="87"/>
      <c r="H624" s="5"/>
      <c r="I624" s="5"/>
      <c r="J624" s="5"/>
      <c r="K624" s="87"/>
      <c r="L624" s="87"/>
      <c r="M624" s="87"/>
      <c r="N624" s="87"/>
      <c r="O624" s="87"/>
      <c r="P624" s="87"/>
      <c r="Q624" s="87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</row>
    <row r="625" customFormat="false" ht="12.75" hidden="false" customHeight="false" outlineLevel="0" collapsed="false">
      <c r="A625" s="5"/>
      <c r="B625" s="87"/>
      <c r="C625" s="87"/>
      <c r="D625" s="85"/>
      <c r="E625" s="87"/>
      <c r="F625" s="87"/>
      <c r="G625" s="87"/>
      <c r="H625" s="5"/>
      <c r="I625" s="5"/>
      <c r="J625" s="5"/>
      <c r="K625" s="87"/>
      <c r="L625" s="87"/>
      <c r="M625" s="87"/>
      <c r="N625" s="87"/>
      <c r="O625" s="87"/>
      <c r="P625" s="87"/>
      <c r="Q625" s="87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</row>
    <row r="626" customFormat="false" ht="12.75" hidden="false" customHeight="false" outlineLevel="0" collapsed="false">
      <c r="A626" s="5"/>
      <c r="B626" s="87"/>
      <c r="C626" s="87"/>
      <c r="D626" s="85"/>
      <c r="E626" s="87"/>
      <c r="F626" s="87"/>
      <c r="G626" s="87"/>
      <c r="H626" s="5"/>
      <c r="I626" s="5"/>
      <c r="J626" s="5"/>
      <c r="K626" s="87"/>
      <c r="L626" s="87"/>
      <c r="M626" s="87"/>
      <c r="N626" s="87"/>
      <c r="O626" s="87"/>
      <c r="P626" s="87"/>
      <c r="Q626" s="87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</row>
    <row r="627" customFormat="false" ht="12.75" hidden="false" customHeight="false" outlineLevel="0" collapsed="false">
      <c r="A627" s="5"/>
      <c r="B627" s="87"/>
      <c r="C627" s="87"/>
      <c r="D627" s="85"/>
      <c r="E627" s="87"/>
      <c r="F627" s="87"/>
      <c r="G627" s="87"/>
      <c r="H627" s="5"/>
      <c r="I627" s="5"/>
      <c r="J627" s="5"/>
      <c r="K627" s="87"/>
      <c r="L627" s="87"/>
      <c r="M627" s="87"/>
      <c r="N627" s="87"/>
      <c r="O627" s="87"/>
      <c r="P627" s="87"/>
      <c r="Q627" s="87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</row>
    <row r="628" customFormat="false" ht="12.75" hidden="false" customHeight="false" outlineLevel="0" collapsed="false">
      <c r="A628" s="5"/>
      <c r="B628" s="87"/>
      <c r="C628" s="87"/>
      <c r="D628" s="85"/>
      <c r="E628" s="87"/>
      <c r="F628" s="87"/>
      <c r="G628" s="87"/>
      <c r="H628" s="5"/>
      <c r="I628" s="5"/>
      <c r="J628" s="5"/>
      <c r="K628" s="87"/>
      <c r="L628" s="87"/>
      <c r="M628" s="87"/>
      <c r="N628" s="87"/>
      <c r="O628" s="87"/>
      <c r="P628" s="87"/>
      <c r="Q628" s="87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</row>
    <row r="629" customFormat="false" ht="12.75" hidden="false" customHeight="false" outlineLevel="0" collapsed="false">
      <c r="A629" s="5"/>
      <c r="B629" s="87"/>
      <c r="C629" s="87"/>
      <c r="D629" s="85"/>
      <c r="E629" s="87"/>
      <c r="F629" s="87"/>
      <c r="G629" s="87"/>
      <c r="H629" s="5"/>
      <c r="I629" s="5"/>
      <c r="J629" s="5"/>
      <c r="K629" s="87"/>
      <c r="L629" s="87"/>
      <c r="M629" s="87"/>
      <c r="N629" s="87"/>
      <c r="O629" s="87"/>
      <c r="P629" s="87"/>
      <c r="Q629" s="87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</row>
    <row r="630" customFormat="false" ht="12.75" hidden="false" customHeight="false" outlineLevel="0" collapsed="false">
      <c r="A630" s="5"/>
      <c r="B630" s="87"/>
      <c r="C630" s="87"/>
      <c r="D630" s="85"/>
      <c r="E630" s="87"/>
      <c r="F630" s="87"/>
      <c r="G630" s="87"/>
      <c r="H630" s="5"/>
      <c r="I630" s="5"/>
      <c r="J630" s="5"/>
      <c r="K630" s="87"/>
      <c r="L630" s="87"/>
      <c r="M630" s="87"/>
      <c r="N630" s="87"/>
      <c r="O630" s="87"/>
      <c r="P630" s="87"/>
      <c r="Q630" s="87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</row>
    <row r="631" customFormat="false" ht="12.75" hidden="false" customHeight="false" outlineLevel="0" collapsed="false">
      <c r="A631" s="5"/>
      <c r="B631" s="87"/>
      <c r="C631" s="87"/>
      <c r="D631" s="85"/>
      <c r="E631" s="87"/>
      <c r="F631" s="87"/>
      <c r="G631" s="87"/>
      <c r="H631" s="5"/>
      <c r="I631" s="5"/>
      <c r="J631" s="5"/>
      <c r="K631" s="87"/>
      <c r="L631" s="87"/>
      <c r="M631" s="87"/>
      <c r="N631" s="87"/>
      <c r="O631" s="87"/>
      <c r="P631" s="87"/>
      <c r="Q631" s="87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</row>
    <row r="632" customFormat="false" ht="12.75" hidden="false" customHeight="false" outlineLevel="0" collapsed="false">
      <c r="A632" s="5"/>
      <c r="B632" s="87"/>
      <c r="C632" s="87"/>
      <c r="D632" s="85"/>
      <c r="E632" s="87"/>
      <c r="F632" s="87"/>
      <c r="G632" s="87"/>
      <c r="H632" s="5"/>
      <c r="I632" s="5"/>
      <c r="J632" s="5"/>
      <c r="K632" s="87"/>
      <c r="L632" s="87"/>
      <c r="M632" s="87"/>
      <c r="N632" s="87"/>
      <c r="O632" s="87"/>
      <c r="P632" s="87"/>
      <c r="Q632" s="87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</row>
    <row r="633" customFormat="false" ht="12.75" hidden="false" customHeight="false" outlineLevel="0" collapsed="false">
      <c r="A633" s="5"/>
      <c r="B633" s="87"/>
      <c r="C633" s="87"/>
      <c r="D633" s="85"/>
      <c r="E633" s="87"/>
      <c r="F633" s="87"/>
      <c r="G633" s="87"/>
      <c r="H633" s="5"/>
      <c r="I633" s="5"/>
      <c r="J633" s="5"/>
      <c r="K633" s="87"/>
      <c r="L633" s="87"/>
      <c r="M633" s="87"/>
      <c r="N633" s="87"/>
      <c r="O633" s="87"/>
      <c r="P633" s="87"/>
      <c r="Q633" s="87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</row>
    <row r="634" customFormat="false" ht="12.75" hidden="false" customHeight="false" outlineLevel="0" collapsed="false">
      <c r="A634" s="5"/>
      <c r="B634" s="87"/>
      <c r="C634" s="87"/>
      <c r="D634" s="85"/>
      <c r="E634" s="87"/>
      <c r="F634" s="87"/>
      <c r="G634" s="87"/>
      <c r="H634" s="5"/>
      <c r="I634" s="5"/>
      <c r="J634" s="5"/>
      <c r="K634" s="87"/>
      <c r="L634" s="87"/>
      <c r="M634" s="87"/>
      <c r="N634" s="87"/>
      <c r="O634" s="87"/>
      <c r="P634" s="87"/>
      <c r="Q634" s="87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</row>
    <row r="635" customFormat="false" ht="12.75" hidden="false" customHeight="false" outlineLevel="0" collapsed="false">
      <c r="A635" s="5"/>
      <c r="B635" s="87"/>
      <c r="C635" s="87"/>
      <c r="D635" s="85"/>
      <c r="E635" s="87"/>
      <c r="F635" s="87"/>
      <c r="G635" s="87"/>
      <c r="H635" s="5"/>
      <c r="I635" s="5"/>
      <c r="J635" s="5"/>
      <c r="K635" s="87"/>
      <c r="L635" s="87"/>
      <c r="M635" s="87"/>
      <c r="N635" s="87"/>
      <c r="O635" s="87"/>
      <c r="P635" s="87"/>
      <c r="Q635" s="87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</row>
    <row r="636" customFormat="false" ht="12.75" hidden="false" customHeight="false" outlineLevel="0" collapsed="false">
      <c r="A636" s="5"/>
      <c r="B636" s="87"/>
      <c r="C636" s="87"/>
      <c r="D636" s="85"/>
      <c r="E636" s="87"/>
      <c r="F636" s="87"/>
      <c r="G636" s="87"/>
      <c r="H636" s="5"/>
      <c r="I636" s="5"/>
      <c r="J636" s="5"/>
      <c r="K636" s="87"/>
      <c r="L636" s="87"/>
      <c r="M636" s="87"/>
      <c r="N636" s="87"/>
      <c r="O636" s="87"/>
      <c r="P636" s="87"/>
      <c r="Q636" s="87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</row>
    <row r="637" customFormat="false" ht="12.75" hidden="false" customHeight="false" outlineLevel="0" collapsed="false">
      <c r="A637" s="5"/>
      <c r="B637" s="87"/>
      <c r="C637" s="87"/>
      <c r="D637" s="85"/>
      <c r="E637" s="87"/>
      <c r="F637" s="87"/>
      <c r="G637" s="87"/>
      <c r="H637" s="5"/>
      <c r="I637" s="5"/>
      <c r="J637" s="5"/>
      <c r="K637" s="87"/>
      <c r="L637" s="87"/>
      <c r="M637" s="87"/>
      <c r="N637" s="87"/>
      <c r="O637" s="87"/>
      <c r="P637" s="87"/>
      <c r="Q637" s="87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</row>
    <row r="638" customFormat="false" ht="12.75" hidden="false" customHeight="false" outlineLevel="0" collapsed="false">
      <c r="A638" s="5"/>
      <c r="B638" s="87"/>
      <c r="C638" s="87"/>
      <c r="D638" s="85"/>
      <c r="E638" s="87"/>
      <c r="F638" s="87"/>
      <c r="G638" s="87"/>
      <c r="H638" s="5"/>
      <c r="I638" s="5"/>
      <c r="J638" s="5"/>
      <c r="K638" s="87"/>
      <c r="L638" s="87"/>
      <c r="M638" s="87"/>
      <c r="N638" s="87"/>
      <c r="O638" s="87"/>
      <c r="P638" s="87"/>
      <c r="Q638" s="87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</row>
    <row r="639" customFormat="false" ht="12.75" hidden="false" customHeight="false" outlineLevel="0" collapsed="false">
      <c r="A639" s="5"/>
      <c r="B639" s="87"/>
      <c r="C639" s="87"/>
      <c r="D639" s="85"/>
      <c r="E639" s="87"/>
      <c r="F639" s="87"/>
      <c r="G639" s="87"/>
      <c r="H639" s="5"/>
      <c r="I639" s="5"/>
      <c r="J639" s="5"/>
      <c r="K639" s="87"/>
      <c r="L639" s="87"/>
      <c r="M639" s="87"/>
      <c r="N639" s="87"/>
      <c r="O639" s="87"/>
      <c r="P639" s="87"/>
      <c r="Q639" s="87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</row>
    <row r="640" customFormat="false" ht="12.75" hidden="false" customHeight="false" outlineLevel="0" collapsed="false">
      <c r="A640" s="5"/>
      <c r="B640" s="87"/>
      <c r="C640" s="87"/>
      <c r="D640" s="85"/>
      <c r="E640" s="87"/>
      <c r="F640" s="87"/>
      <c r="G640" s="87"/>
      <c r="H640" s="5"/>
      <c r="I640" s="5"/>
      <c r="J640" s="5"/>
      <c r="K640" s="87"/>
      <c r="L640" s="87"/>
      <c r="M640" s="87"/>
      <c r="N640" s="87"/>
      <c r="O640" s="87"/>
      <c r="P640" s="87"/>
      <c r="Q640" s="87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</row>
    <row r="641" customFormat="false" ht="12.75" hidden="false" customHeight="false" outlineLevel="0" collapsed="false">
      <c r="A641" s="5"/>
      <c r="B641" s="87"/>
      <c r="C641" s="87"/>
      <c r="D641" s="85"/>
      <c r="E641" s="87"/>
      <c r="F641" s="87"/>
      <c r="G641" s="87"/>
      <c r="H641" s="5"/>
      <c r="I641" s="5"/>
      <c r="J641" s="5"/>
      <c r="K641" s="87"/>
      <c r="L641" s="87"/>
      <c r="M641" s="87"/>
      <c r="N641" s="87"/>
      <c r="O641" s="87"/>
      <c r="P641" s="87"/>
      <c r="Q641" s="87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</row>
    <row r="642" customFormat="false" ht="12.75" hidden="false" customHeight="false" outlineLevel="0" collapsed="false">
      <c r="A642" s="5"/>
      <c r="B642" s="87"/>
      <c r="C642" s="87"/>
      <c r="D642" s="85"/>
      <c r="E642" s="87"/>
      <c r="F642" s="87"/>
      <c r="G642" s="87"/>
      <c r="H642" s="5"/>
      <c r="I642" s="5"/>
      <c r="J642" s="5"/>
      <c r="K642" s="87"/>
      <c r="L642" s="87"/>
      <c r="M642" s="87"/>
      <c r="N642" s="87"/>
      <c r="O642" s="87"/>
      <c r="P642" s="87"/>
      <c r="Q642" s="87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</row>
    <row r="643" customFormat="false" ht="12.75" hidden="false" customHeight="false" outlineLevel="0" collapsed="false">
      <c r="A643" s="5"/>
      <c r="B643" s="87"/>
      <c r="C643" s="87"/>
      <c r="D643" s="85"/>
      <c r="E643" s="87"/>
      <c r="F643" s="87"/>
      <c r="G643" s="87"/>
      <c r="H643" s="5"/>
      <c r="I643" s="5"/>
      <c r="J643" s="5"/>
      <c r="K643" s="87"/>
      <c r="L643" s="87"/>
      <c r="M643" s="87"/>
      <c r="N643" s="87"/>
      <c r="O643" s="87"/>
      <c r="P643" s="87"/>
      <c r="Q643" s="87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</row>
    <row r="644" customFormat="false" ht="12.75" hidden="false" customHeight="false" outlineLevel="0" collapsed="false">
      <c r="A644" s="5"/>
      <c r="B644" s="87"/>
      <c r="C644" s="87"/>
      <c r="D644" s="85"/>
      <c r="E644" s="87"/>
      <c r="F644" s="87"/>
      <c r="G644" s="87"/>
      <c r="H644" s="5"/>
      <c r="I644" s="5"/>
      <c r="J644" s="5"/>
      <c r="K644" s="87"/>
      <c r="L644" s="87"/>
      <c r="M644" s="87"/>
      <c r="N644" s="87"/>
      <c r="O644" s="87"/>
      <c r="P644" s="87"/>
      <c r="Q644" s="87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</row>
    <row r="645" customFormat="false" ht="12.75" hidden="false" customHeight="false" outlineLevel="0" collapsed="false">
      <c r="A645" s="5"/>
      <c r="B645" s="87"/>
      <c r="C645" s="87"/>
      <c r="D645" s="85"/>
      <c r="E645" s="87"/>
      <c r="F645" s="87"/>
      <c r="G645" s="87"/>
      <c r="H645" s="5"/>
      <c r="I645" s="5"/>
      <c r="J645" s="5"/>
      <c r="K645" s="87"/>
      <c r="L645" s="87"/>
      <c r="M645" s="87"/>
      <c r="N645" s="87"/>
      <c r="O645" s="87"/>
      <c r="P645" s="87"/>
      <c r="Q645" s="87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</row>
    <row r="646" customFormat="false" ht="12.75" hidden="false" customHeight="false" outlineLevel="0" collapsed="false">
      <c r="A646" s="5"/>
      <c r="B646" s="87"/>
      <c r="C646" s="87"/>
      <c r="D646" s="85"/>
      <c r="E646" s="87"/>
      <c r="F646" s="87"/>
      <c r="G646" s="87"/>
      <c r="H646" s="5"/>
      <c r="I646" s="5"/>
      <c r="J646" s="5"/>
      <c r="K646" s="87"/>
      <c r="L646" s="87"/>
      <c r="M646" s="87"/>
      <c r="N646" s="87"/>
      <c r="O646" s="87"/>
      <c r="P646" s="87"/>
      <c r="Q646" s="87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</row>
    <row r="647" customFormat="false" ht="12.75" hidden="false" customHeight="false" outlineLevel="0" collapsed="false">
      <c r="A647" s="5"/>
      <c r="B647" s="87"/>
      <c r="C647" s="87"/>
      <c r="D647" s="85"/>
      <c r="E647" s="87"/>
      <c r="F647" s="87"/>
      <c r="G647" s="87"/>
      <c r="H647" s="5"/>
      <c r="I647" s="5"/>
      <c r="J647" s="5"/>
      <c r="K647" s="87"/>
      <c r="L647" s="87"/>
      <c r="M647" s="87"/>
      <c r="N647" s="87"/>
      <c r="O647" s="87"/>
      <c r="P647" s="87"/>
      <c r="Q647" s="87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</row>
    <row r="648" customFormat="false" ht="12.75" hidden="false" customHeight="false" outlineLevel="0" collapsed="false">
      <c r="A648" s="5"/>
      <c r="B648" s="87"/>
      <c r="C648" s="87"/>
      <c r="D648" s="85"/>
      <c r="E648" s="87"/>
      <c r="F648" s="87"/>
      <c r="G648" s="87"/>
      <c r="H648" s="5"/>
      <c r="I648" s="5"/>
      <c r="J648" s="5"/>
      <c r="K648" s="87"/>
      <c r="L648" s="87"/>
      <c r="M648" s="87"/>
      <c r="N648" s="87"/>
      <c r="O648" s="87"/>
      <c r="P648" s="87"/>
      <c r="Q648" s="87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</row>
    <row r="649" customFormat="false" ht="12.75" hidden="false" customHeight="false" outlineLevel="0" collapsed="false">
      <c r="A649" s="5"/>
      <c r="B649" s="87"/>
      <c r="C649" s="87"/>
      <c r="D649" s="85"/>
      <c r="E649" s="87"/>
      <c r="F649" s="87"/>
      <c r="G649" s="87"/>
      <c r="H649" s="5"/>
      <c r="I649" s="5"/>
      <c r="J649" s="5"/>
      <c r="K649" s="87"/>
      <c r="L649" s="87"/>
      <c r="M649" s="87"/>
      <c r="N649" s="87"/>
      <c r="O649" s="87"/>
      <c r="P649" s="87"/>
      <c r="Q649" s="87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</row>
    <row r="650" customFormat="false" ht="12.75" hidden="false" customHeight="false" outlineLevel="0" collapsed="false">
      <c r="A650" s="5"/>
      <c r="B650" s="87"/>
      <c r="C650" s="87"/>
      <c r="D650" s="85"/>
      <c r="E650" s="87"/>
      <c r="F650" s="87"/>
      <c r="G650" s="87"/>
      <c r="H650" s="5"/>
      <c r="I650" s="5"/>
      <c r="J650" s="5"/>
      <c r="K650" s="87"/>
      <c r="L650" s="87"/>
      <c r="M650" s="87"/>
      <c r="N650" s="87"/>
      <c r="O650" s="87"/>
      <c r="P650" s="87"/>
      <c r="Q650" s="87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</row>
    <row r="651" customFormat="false" ht="12.75" hidden="false" customHeight="false" outlineLevel="0" collapsed="false">
      <c r="A651" s="5"/>
      <c r="B651" s="87"/>
      <c r="C651" s="87"/>
      <c r="D651" s="85"/>
      <c r="E651" s="87"/>
      <c r="F651" s="87"/>
      <c r="G651" s="87"/>
      <c r="H651" s="5"/>
      <c r="I651" s="5"/>
      <c r="J651" s="5"/>
      <c r="K651" s="87"/>
      <c r="L651" s="87"/>
      <c r="M651" s="87"/>
      <c r="N651" s="87"/>
      <c r="O651" s="87"/>
      <c r="P651" s="87"/>
      <c r="Q651" s="87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</row>
    <row r="652" customFormat="false" ht="12.75" hidden="false" customHeight="false" outlineLevel="0" collapsed="false">
      <c r="A652" s="5"/>
      <c r="B652" s="87"/>
      <c r="C652" s="87"/>
      <c r="D652" s="85"/>
      <c r="E652" s="87"/>
      <c r="F652" s="87"/>
      <c r="G652" s="87"/>
      <c r="H652" s="5"/>
      <c r="I652" s="5"/>
      <c r="J652" s="5"/>
      <c r="K652" s="87"/>
      <c r="L652" s="87"/>
      <c r="M652" s="87"/>
      <c r="N652" s="87"/>
      <c r="O652" s="87"/>
      <c r="P652" s="87"/>
      <c r="Q652" s="87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</row>
    <row r="653" customFormat="false" ht="12.75" hidden="false" customHeight="false" outlineLevel="0" collapsed="false">
      <c r="A653" s="5"/>
      <c r="B653" s="87"/>
      <c r="C653" s="87"/>
      <c r="D653" s="85"/>
      <c r="E653" s="87"/>
      <c r="F653" s="87"/>
      <c r="G653" s="87"/>
      <c r="H653" s="5"/>
      <c r="I653" s="5"/>
      <c r="J653" s="5"/>
      <c r="K653" s="87"/>
      <c r="L653" s="87"/>
      <c r="M653" s="87"/>
      <c r="N653" s="87"/>
      <c r="O653" s="87"/>
      <c r="P653" s="87"/>
      <c r="Q653" s="87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</row>
    <row r="654" customFormat="false" ht="12.75" hidden="false" customHeight="false" outlineLevel="0" collapsed="false">
      <c r="A654" s="5"/>
      <c r="B654" s="87"/>
      <c r="C654" s="87"/>
      <c r="D654" s="85"/>
      <c r="E654" s="87"/>
      <c r="F654" s="87"/>
      <c r="G654" s="87"/>
      <c r="H654" s="5"/>
      <c r="I654" s="5"/>
      <c r="J654" s="5"/>
      <c r="K654" s="87"/>
      <c r="L654" s="87"/>
      <c r="M654" s="87"/>
      <c r="N654" s="87"/>
      <c r="O654" s="87"/>
      <c r="P654" s="87"/>
      <c r="Q654" s="87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</row>
    <row r="655" customFormat="false" ht="12.75" hidden="false" customHeight="false" outlineLevel="0" collapsed="false">
      <c r="A655" s="5"/>
      <c r="B655" s="87"/>
      <c r="C655" s="87"/>
      <c r="D655" s="85"/>
      <c r="E655" s="87"/>
      <c r="F655" s="87"/>
      <c r="G655" s="87"/>
      <c r="H655" s="5"/>
      <c r="I655" s="5"/>
      <c r="J655" s="5"/>
      <c r="K655" s="87"/>
      <c r="L655" s="87"/>
      <c r="M655" s="87"/>
      <c r="N655" s="87"/>
      <c r="O655" s="87"/>
      <c r="P655" s="87"/>
      <c r="Q655" s="87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</row>
    <row r="656" customFormat="false" ht="12.75" hidden="false" customHeight="false" outlineLevel="0" collapsed="false">
      <c r="A656" s="5"/>
      <c r="B656" s="87"/>
      <c r="C656" s="87"/>
      <c r="D656" s="85"/>
      <c r="E656" s="87"/>
      <c r="F656" s="87"/>
      <c r="G656" s="87"/>
      <c r="H656" s="5"/>
      <c r="I656" s="5"/>
      <c r="J656" s="5"/>
      <c r="K656" s="87"/>
      <c r="L656" s="87"/>
      <c r="M656" s="87"/>
      <c r="N656" s="87"/>
      <c r="O656" s="87"/>
      <c r="P656" s="87"/>
      <c r="Q656" s="87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</row>
    <row r="657" customFormat="false" ht="12.75" hidden="false" customHeight="false" outlineLevel="0" collapsed="false">
      <c r="A657" s="5"/>
      <c r="B657" s="87"/>
      <c r="C657" s="87"/>
      <c r="D657" s="85"/>
      <c r="E657" s="87"/>
      <c r="F657" s="87"/>
      <c r="G657" s="87"/>
      <c r="H657" s="5"/>
      <c r="I657" s="5"/>
      <c r="J657" s="5"/>
      <c r="K657" s="87"/>
      <c r="L657" s="87"/>
      <c r="M657" s="87"/>
      <c r="N657" s="87"/>
      <c r="O657" s="87"/>
      <c r="P657" s="87"/>
      <c r="Q657" s="87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</row>
    <row r="658" customFormat="false" ht="12.75" hidden="false" customHeight="false" outlineLevel="0" collapsed="false">
      <c r="A658" s="5"/>
      <c r="B658" s="87"/>
      <c r="C658" s="87"/>
      <c r="D658" s="85"/>
      <c r="E658" s="87"/>
      <c r="F658" s="87"/>
      <c r="G658" s="87"/>
      <c r="H658" s="5"/>
      <c r="I658" s="5"/>
      <c r="J658" s="5"/>
      <c r="K658" s="87"/>
      <c r="L658" s="87"/>
      <c r="M658" s="87"/>
      <c r="N658" s="87"/>
      <c r="O658" s="87"/>
      <c r="P658" s="87"/>
      <c r="Q658" s="87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</row>
    <row r="659" customFormat="false" ht="12.75" hidden="false" customHeight="false" outlineLevel="0" collapsed="false">
      <c r="A659" s="5"/>
      <c r="B659" s="87"/>
      <c r="C659" s="87"/>
      <c r="D659" s="85"/>
      <c r="E659" s="87"/>
      <c r="F659" s="87"/>
      <c r="G659" s="87"/>
      <c r="H659" s="5"/>
      <c r="I659" s="5"/>
      <c r="J659" s="5"/>
      <c r="K659" s="87"/>
      <c r="L659" s="87"/>
      <c r="M659" s="87"/>
      <c r="N659" s="87"/>
      <c r="O659" s="87"/>
      <c r="P659" s="87"/>
      <c r="Q659" s="87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false" outlineLevel="0" collapsed="false">
      <c r="A660" s="5"/>
      <c r="B660" s="87"/>
      <c r="C660" s="87"/>
      <c r="D660" s="85"/>
      <c r="E660" s="87"/>
      <c r="F660" s="87"/>
      <c r="G660" s="87"/>
      <c r="H660" s="5"/>
      <c r="I660" s="5"/>
      <c r="J660" s="5"/>
      <c r="K660" s="87"/>
      <c r="L660" s="87"/>
      <c r="M660" s="87"/>
      <c r="N660" s="87"/>
      <c r="O660" s="87"/>
      <c r="P660" s="87"/>
      <c r="Q660" s="87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</row>
    <row r="661" customFormat="false" ht="12.75" hidden="false" customHeight="false" outlineLevel="0" collapsed="false">
      <c r="A661" s="5"/>
      <c r="B661" s="87"/>
      <c r="C661" s="87"/>
      <c r="D661" s="85"/>
      <c r="E661" s="87"/>
      <c r="F661" s="87"/>
      <c r="G661" s="87"/>
      <c r="H661" s="5"/>
      <c r="I661" s="5"/>
      <c r="J661" s="5"/>
      <c r="K661" s="87"/>
      <c r="L661" s="87"/>
      <c r="M661" s="87"/>
      <c r="N661" s="87"/>
      <c r="O661" s="87"/>
      <c r="P661" s="87"/>
      <c r="Q661" s="87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</row>
    <row r="662" customFormat="false" ht="12.75" hidden="false" customHeight="false" outlineLevel="0" collapsed="false">
      <c r="A662" s="5"/>
      <c r="B662" s="87"/>
      <c r="C662" s="87"/>
      <c r="D662" s="85"/>
      <c r="E662" s="87"/>
      <c r="F662" s="87"/>
      <c r="G662" s="87"/>
      <c r="H662" s="5"/>
      <c r="I662" s="5"/>
      <c r="J662" s="5"/>
      <c r="K662" s="87"/>
      <c r="L662" s="87"/>
      <c r="M662" s="87"/>
      <c r="N662" s="87"/>
      <c r="O662" s="87"/>
      <c r="P662" s="87"/>
      <c r="Q662" s="87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</row>
    <row r="663" customFormat="false" ht="12.75" hidden="false" customHeight="false" outlineLevel="0" collapsed="false">
      <c r="A663" s="5"/>
      <c r="B663" s="87"/>
      <c r="C663" s="87"/>
      <c r="D663" s="85"/>
      <c r="E663" s="87"/>
      <c r="F663" s="87"/>
      <c r="G663" s="87"/>
      <c r="H663" s="5"/>
      <c r="I663" s="5"/>
      <c r="J663" s="5"/>
      <c r="K663" s="87"/>
      <c r="L663" s="87"/>
      <c r="M663" s="87"/>
      <c r="N663" s="87"/>
      <c r="O663" s="87"/>
      <c r="P663" s="87"/>
      <c r="Q663" s="87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</row>
    <row r="664" customFormat="false" ht="12.75" hidden="false" customHeight="false" outlineLevel="0" collapsed="false">
      <c r="A664" s="5"/>
      <c r="B664" s="87"/>
      <c r="C664" s="87"/>
      <c r="D664" s="85"/>
      <c r="E664" s="87"/>
      <c r="F664" s="87"/>
      <c r="G664" s="87"/>
      <c r="H664" s="5"/>
      <c r="I664" s="5"/>
      <c r="J664" s="5"/>
      <c r="K664" s="87"/>
      <c r="L664" s="87"/>
      <c r="M664" s="87"/>
      <c r="N664" s="87"/>
      <c r="O664" s="87"/>
      <c r="P664" s="87"/>
      <c r="Q664" s="87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</row>
    <row r="665" customFormat="false" ht="12.75" hidden="false" customHeight="false" outlineLevel="0" collapsed="false">
      <c r="A665" s="5"/>
      <c r="B665" s="87"/>
      <c r="C665" s="87"/>
      <c r="D665" s="85"/>
      <c r="E665" s="87"/>
      <c r="F665" s="87"/>
      <c r="G665" s="87"/>
      <c r="H665" s="5"/>
      <c r="I665" s="5"/>
      <c r="J665" s="5"/>
      <c r="K665" s="87"/>
      <c r="L665" s="87"/>
      <c r="M665" s="87"/>
      <c r="N665" s="87"/>
      <c r="O665" s="87"/>
      <c r="P665" s="87"/>
      <c r="Q665" s="87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</row>
    <row r="666" customFormat="false" ht="12.75" hidden="false" customHeight="false" outlineLevel="0" collapsed="false">
      <c r="A666" s="5"/>
      <c r="B666" s="87"/>
      <c r="C666" s="87"/>
      <c r="D666" s="85"/>
      <c r="E666" s="87"/>
      <c r="F666" s="87"/>
      <c r="G666" s="87"/>
      <c r="H666" s="5"/>
      <c r="I666" s="5"/>
      <c r="J666" s="5"/>
      <c r="K666" s="87"/>
      <c r="L666" s="87"/>
      <c r="M666" s="87"/>
      <c r="N666" s="87"/>
      <c r="O666" s="87"/>
      <c r="P666" s="87"/>
      <c r="Q666" s="87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</row>
    <row r="667" customFormat="false" ht="12.75" hidden="false" customHeight="false" outlineLevel="0" collapsed="false">
      <c r="A667" s="5"/>
      <c r="B667" s="87"/>
      <c r="C667" s="87"/>
      <c r="D667" s="85"/>
      <c r="E667" s="87"/>
      <c r="F667" s="87"/>
      <c r="G667" s="87"/>
      <c r="H667" s="5"/>
      <c r="I667" s="5"/>
      <c r="J667" s="5"/>
      <c r="K667" s="87"/>
      <c r="L667" s="87"/>
      <c r="M667" s="87"/>
      <c r="N667" s="87"/>
      <c r="O667" s="87"/>
      <c r="P667" s="87"/>
      <c r="Q667" s="87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</row>
    <row r="668" customFormat="false" ht="12.75" hidden="false" customHeight="false" outlineLevel="0" collapsed="false">
      <c r="A668" s="5"/>
      <c r="B668" s="87"/>
      <c r="C668" s="87"/>
      <c r="D668" s="85"/>
      <c r="E668" s="87"/>
      <c r="F668" s="87"/>
      <c r="G668" s="87"/>
      <c r="H668" s="5"/>
      <c r="I668" s="5"/>
      <c r="J668" s="5"/>
      <c r="K668" s="87"/>
      <c r="L668" s="87"/>
      <c r="M668" s="87"/>
      <c r="N668" s="87"/>
      <c r="O668" s="87"/>
      <c r="P668" s="87"/>
      <c r="Q668" s="87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</row>
    <row r="669" customFormat="false" ht="12.75" hidden="false" customHeight="false" outlineLevel="0" collapsed="false">
      <c r="A669" s="5"/>
      <c r="B669" s="87"/>
      <c r="C669" s="87"/>
      <c r="D669" s="85"/>
      <c r="E669" s="87"/>
      <c r="F669" s="87"/>
      <c r="G669" s="87"/>
      <c r="H669" s="5"/>
      <c r="I669" s="5"/>
      <c r="J669" s="5"/>
      <c r="K669" s="87"/>
      <c r="L669" s="87"/>
      <c r="M669" s="87"/>
      <c r="N669" s="87"/>
      <c r="O669" s="87"/>
      <c r="P669" s="87"/>
      <c r="Q669" s="87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</row>
    <row r="670" customFormat="false" ht="12.75" hidden="false" customHeight="false" outlineLevel="0" collapsed="false">
      <c r="A670" s="5"/>
      <c r="B670" s="87"/>
      <c r="C670" s="87"/>
      <c r="D670" s="85"/>
      <c r="E670" s="87"/>
      <c r="F670" s="87"/>
      <c r="G670" s="87"/>
      <c r="H670" s="5"/>
      <c r="I670" s="5"/>
      <c r="J670" s="5"/>
      <c r="K670" s="87"/>
      <c r="L670" s="87"/>
      <c r="M670" s="87"/>
      <c r="N670" s="87"/>
      <c r="O670" s="87"/>
      <c r="P670" s="87"/>
      <c r="Q670" s="87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</row>
    <row r="671" customFormat="false" ht="12.75" hidden="false" customHeight="false" outlineLevel="0" collapsed="false">
      <c r="A671" s="5"/>
      <c r="B671" s="87"/>
      <c r="C671" s="87"/>
      <c r="D671" s="85"/>
      <c r="E671" s="87"/>
      <c r="F671" s="87"/>
      <c r="G671" s="87"/>
      <c r="H671" s="5"/>
      <c r="I671" s="5"/>
      <c r="J671" s="5"/>
      <c r="K671" s="87"/>
      <c r="L671" s="87"/>
      <c r="M671" s="87"/>
      <c r="N671" s="87"/>
      <c r="O671" s="87"/>
      <c r="P671" s="87"/>
      <c r="Q671" s="87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</row>
    <row r="672" customFormat="false" ht="12.75" hidden="false" customHeight="false" outlineLevel="0" collapsed="false">
      <c r="A672" s="5"/>
      <c r="B672" s="87"/>
      <c r="C672" s="87"/>
      <c r="D672" s="85"/>
      <c r="E672" s="87"/>
      <c r="F672" s="87"/>
      <c r="G672" s="87"/>
      <c r="H672" s="5"/>
      <c r="I672" s="5"/>
      <c r="J672" s="5"/>
      <c r="K672" s="87"/>
      <c r="L672" s="87"/>
      <c r="M672" s="87"/>
      <c r="N672" s="87"/>
      <c r="O672" s="87"/>
      <c r="P672" s="87"/>
      <c r="Q672" s="87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</row>
    <row r="673" customFormat="false" ht="12.75" hidden="false" customHeight="false" outlineLevel="0" collapsed="false">
      <c r="A673" s="5"/>
      <c r="B673" s="87"/>
      <c r="C673" s="87"/>
      <c r="D673" s="85"/>
      <c r="E673" s="87"/>
      <c r="F673" s="87"/>
      <c r="G673" s="87"/>
      <c r="H673" s="5"/>
      <c r="I673" s="5"/>
      <c r="J673" s="5"/>
      <c r="K673" s="87"/>
      <c r="L673" s="87"/>
      <c r="M673" s="87"/>
      <c r="N673" s="87"/>
      <c r="O673" s="87"/>
      <c r="P673" s="87"/>
      <c r="Q673" s="87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</row>
    <row r="674" customFormat="false" ht="12.75" hidden="false" customHeight="false" outlineLevel="0" collapsed="false">
      <c r="A674" s="5"/>
      <c r="B674" s="87"/>
      <c r="C674" s="87"/>
      <c r="D674" s="85"/>
      <c r="E674" s="87"/>
      <c r="F674" s="87"/>
      <c r="G674" s="87"/>
      <c r="H674" s="5"/>
      <c r="I674" s="5"/>
      <c r="J674" s="5"/>
      <c r="K674" s="87"/>
      <c r="L674" s="87"/>
      <c r="M674" s="87"/>
      <c r="N674" s="87"/>
      <c r="O674" s="87"/>
      <c r="P674" s="87"/>
      <c r="Q674" s="87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</row>
    <row r="675" customFormat="false" ht="12.75" hidden="false" customHeight="false" outlineLevel="0" collapsed="false">
      <c r="A675" s="5"/>
      <c r="B675" s="87"/>
      <c r="C675" s="87"/>
      <c r="D675" s="85"/>
      <c r="E675" s="87"/>
      <c r="F675" s="87"/>
      <c r="G675" s="87"/>
      <c r="H675" s="5"/>
      <c r="I675" s="5"/>
      <c r="J675" s="5"/>
      <c r="K675" s="87"/>
      <c r="L675" s="87"/>
      <c r="M675" s="87"/>
      <c r="N675" s="87"/>
      <c r="O675" s="87"/>
      <c r="P675" s="87"/>
      <c r="Q675" s="87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</row>
    <row r="676" customFormat="false" ht="12.75" hidden="false" customHeight="false" outlineLevel="0" collapsed="false">
      <c r="A676" s="5"/>
      <c r="B676" s="87"/>
      <c r="C676" s="87"/>
      <c r="D676" s="85"/>
      <c r="E676" s="87"/>
      <c r="F676" s="87"/>
      <c r="G676" s="87"/>
      <c r="H676" s="5"/>
      <c r="I676" s="5"/>
      <c r="J676" s="5"/>
      <c r="K676" s="87"/>
      <c r="L676" s="87"/>
      <c r="M676" s="87"/>
      <c r="N676" s="87"/>
      <c r="O676" s="87"/>
      <c r="P676" s="87"/>
      <c r="Q676" s="87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</row>
    <row r="677" customFormat="false" ht="12.75" hidden="false" customHeight="false" outlineLevel="0" collapsed="false">
      <c r="A677" s="5"/>
      <c r="B677" s="87"/>
      <c r="C677" s="87"/>
      <c r="D677" s="85"/>
      <c r="E677" s="87"/>
      <c r="F677" s="87"/>
      <c r="G677" s="87"/>
      <c r="H677" s="5"/>
      <c r="I677" s="5"/>
      <c r="J677" s="5"/>
      <c r="K677" s="87"/>
      <c r="L677" s="87"/>
      <c r="M677" s="87"/>
      <c r="N677" s="87"/>
      <c r="O677" s="87"/>
      <c r="P677" s="87"/>
      <c r="Q677" s="87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</row>
    <row r="678" customFormat="false" ht="12.75" hidden="false" customHeight="false" outlineLevel="0" collapsed="false">
      <c r="A678" s="5"/>
      <c r="B678" s="87"/>
      <c r="C678" s="87"/>
      <c r="D678" s="85"/>
      <c r="E678" s="87"/>
      <c r="F678" s="87"/>
      <c r="G678" s="87"/>
      <c r="H678" s="5"/>
      <c r="I678" s="5"/>
      <c r="J678" s="5"/>
      <c r="K678" s="87"/>
      <c r="L678" s="87"/>
      <c r="M678" s="87"/>
      <c r="N678" s="87"/>
      <c r="O678" s="87"/>
      <c r="P678" s="87"/>
      <c r="Q678" s="87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</row>
    <row r="679" customFormat="false" ht="12.75" hidden="false" customHeight="false" outlineLevel="0" collapsed="false">
      <c r="A679" s="5"/>
      <c r="B679" s="87"/>
      <c r="C679" s="87"/>
      <c r="D679" s="85"/>
      <c r="E679" s="87"/>
      <c r="F679" s="87"/>
      <c r="G679" s="87"/>
      <c r="H679" s="5"/>
      <c r="I679" s="5"/>
      <c r="J679" s="5"/>
      <c r="K679" s="87"/>
      <c r="L679" s="87"/>
      <c r="M679" s="87"/>
      <c r="N679" s="87"/>
      <c r="O679" s="87"/>
      <c r="P679" s="87"/>
      <c r="Q679" s="87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</row>
    <row r="680" customFormat="false" ht="12.75" hidden="false" customHeight="false" outlineLevel="0" collapsed="false">
      <c r="A680" s="5"/>
      <c r="B680" s="87"/>
      <c r="C680" s="87"/>
      <c r="D680" s="85"/>
      <c r="E680" s="87"/>
      <c r="F680" s="87"/>
      <c r="G680" s="87"/>
      <c r="H680" s="5"/>
      <c r="I680" s="5"/>
      <c r="J680" s="5"/>
      <c r="K680" s="87"/>
      <c r="L680" s="87"/>
      <c r="M680" s="87"/>
      <c r="N680" s="87"/>
      <c r="O680" s="87"/>
      <c r="P680" s="87"/>
      <c r="Q680" s="87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</row>
    <row r="681" customFormat="false" ht="12.75" hidden="false" customHeight="false" outlineLevel="0" collapsed="false">
      <c r="A681" s="5"/>
      <c r="B681" s="87"/>
      <c r="C681" s="87"/>
      <c r="D681" s="85"/>
      <c r="E681" s="87"/>
      <c r="F681" s="87"/>
      <c r="G681" s="87"/>
      <c r="H681" s="5"/>
      <c r="I681" s="5"/>
      <c r="J681" s="5"/>
      <c r="K681" s="87"/>
      <c r="L681" s="87"/>
      <c r="M681" s="87"/>
      <c r="N681" s="87"/>
      <c r="O681" s="87"/>
      <c r="P681" s="87"/>
      <c r="Q681" s="87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</row>
    <row r="682" customFormat="false" ht="12.75" hidden="false" customHeight="false" outlineLevel="0" collapsed="false">
      <c r="A682" s="5"/>
      <c r="B682" s="87"/>
      <c r="C682" s="87"/>
      <c r="D682" s="85"/>
      <c r="E682" s="87"/>
      <c r="F682" s="87"/>
      <c r="G682" s="87"/>
      <c r="H682" s="5"/>
      <c r="I682" s="5"/>
      <c r="J682" s="5"/>
      <c r="K682" s="87"/>
      <c r="L682" s="87"/>
      <c r="M682" s="87"/>
      <c r="N682" s="87"/>
      <c r="O682" s="87"/>
      <c r="P682" s="87"/>
      <c r="Q682" s="87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</row>
    <row r="683" customFormat="false" ht="12.75" hidden="false" customHeight="false" outlineLevel="0" collapsed="false">
      <c r="A683" s="5"/>
      <c r="B683" s="87"/>
      <c r="C683" s="87"/>
      <c r="D683" s="85"/>
      <c r="E683" s="87"/>
      <c r="F683" s="87"/>
      <c r="G683" s="87"/>
      <c r="H683" s="5"/>
      <c r="I683" s="5"/>
      <c r="J683" s="5"/>
      <c r="K683" s="87"/>
      <c r="L683" s="87"/>
      <c r="M683" s="87"/>
      <c r="N683" s="87"/>
      <c r="O683" s="87"/>
      <c r="P683" s="87"/>
      <c r="Q683" s="87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</row>
    <row r="684" customFormat="false" ht="12.75" hidden="false" customHeight="false" outlineLevel="0" collapsed="false">
      <c r="A684" s="5"/>
      <c r="B684" s="87"/>
      <c r="C684" s="87"/>
      <c r="D684" s="85"/>
      <c r="E684" s="87"/>
      <c r="F684" s="87"/>
      <c r="G684" s="87"/>
      <c r="H684" s="5"/>
      <c r="I684" s="5"/>
      <c r="J684" s="5"/>
      <c r="K684" s="87"/>
      <c r="L684" s="87"/>
      <c r="M684" s="87"/>
      <c r="N684" s="87"/>
      <c r="O684" s="87"/>
      <c r="P684" s="87"/>
      <c r="Q684" s="87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</row>
    <row r="685" customFormat="false" ht="12.75" hidden="false" customHeight="false" outlineLevel="0" collapsed="false">
      <c r="A685" s="5"/>
      <c r="B685" s="87"/>
      <c r="C685" s="87"/>
      <c r="D685" s="85"/>
      <c r="E685" s="87"/>
      <c r="F685" s="87"/>
      <c r="G685" s="87"/>
      <c r="H685" s="5"/>
      <c r="I685" s="5"/>
      <c r="J685" s="5"/>
      <c r="K685" s="87"/>
      <c r="L685" s="87"/>
      <c r="M685" s="87"/>
      <c r="N685" s="87"/>
      <c r="O685" s="87"/>
      <c r="P685" s="87"/>
      <c r="Q685" s="87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</row>
    <row r="686" customFormat="false" ht="12.75" hidden="false" customHeight="false" outlineLevel="0" collapsed="false">
      <c r="A686" s="5"/>
      <c r="B686" s="87"/>
      <c r="C686" s="87"/>
      <c r="D686" s="85"/>
      <c r="E686" s="87"/>
      <c r="F686" s="87"/>
      <c r="G686" s="87"/>
      <c r="H686" s="5"/>
      <c r="I686" s="5"/>
      <c r="J686" s="5"/>
      <c r="K686" s="87"/>
      <c r="L686" s="87"/>
      <c r="M686" s="87"/>
      <c r="N686" s="87"/>
      <c r="O686" s="87"/>
      <c r="P686" s="87"/>
      <c r="Q686" s="87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</row>
    <row r="687" customFormat="false" ht="12.75" hidden="false" customHeight="false" outlineLevel="0" collapsed="false">
      <c r="A687" s="5"/>
      <c r="B687" s="87"/>
      <c r="C687" s="87"/>
      <c r="D687" s="85"/>
      <c r="E687" s="87"/>
      <c r="F687" s="87"/>
      <c r="G687" s="87"/>
      <c r="H687" s="5"/>
      <c r="I687" s="5"/>
      <c r="J687" s="5"/>
      <c r="K687" s="87"/>
      <c r="L687" s="87"/>
      <c r="M687" s="87"/>
      <c r="N687" s="87"/>
      <c r="O687" s="87"/>
      <c r="P687" s="87"/>
      <c r="Q687" s="87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</row>
    <row r="688" customFormat="false" ht="12.75" hidden="false" customHeight="false" outlineLevel="0" collapsed="false">
      <c r="A688" s="5"/>
      <c r="B688" s="87"/>
      <c r="C688" s="87"/>
      <c r="D688" s="85"/>
      <c r="E688" s="87"/>
      <c r="F688" s="87"/>
      <c r="G688" s="87"/>
      <c r="H688" s="5"/>
      <c r="I688" s="5"/>
      <c r="J688" s="5"/>
      <c r="K688" s="87"/>
      <c r="L688" s="87"/>
      <c r="M688" s="87"/>
      <c r="N688" s="87"/>
      <c r="O688" s="87"/>
      <c r="P688" s="87"/>
      <c r="Q688" s="87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</row>
    <row r="689" customFormat="false" ht="12.75" hidden="false" customHeight="false" outlineLevel="0" collapsed="false">
      <c r="A689" s="5"/>
      <c r="B689" s="87"/>
      <c r="C689" s="87"/>
      <c r="D689" s="85"/>
      <c r="E689" s="87"/>
      <c r="F689" s="87"/>
      <c r="G689" s="87"/>
      <c r="H689" s="5"/>
      <c r="I689" s="5"/>
      <c r="J689" s="5"/>
      <c r="K689" s="87"/>
      <c r="L689" s="87"/>
      <c r="M689" s="87"/>
      <c r="N689" s="87"/>
      <c r="O689" s="87"/>
      <c r="P689" s="87"/>
      <c r="Q689" s="87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</row>
    <row r="690" customFormat="false" ht="12.75" hidden="false" customHeight="false" outlineLevel="0" collapsed="false">
      <c r="A690" s="5"/>
      <c r="B690" s="87"/>
      <c r="C690" s="87"/>
      <c r="D690" s="85"/>
      <c r="E690" s="87"/>
      <c r="F690" s="87"/>
      <c r="G690" s="87"/>
      <c r="H690" s="5"/>
      <c r="I690" s="5"/>
      <c r="J690" s="5"/>
      <c r="K690" s="87"/>
      <c r="L690" s="87"/>
      <c r="M690" s="87"/>
      <c r="N690" s="87"/>
      <c r="O690" s="87"/>
      <c r="P690" s="87"/>
      <c r="Q690" s="87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</row>
    <row r="691" customFormat="false" ht="12.75" hidden="false" customHeight="false" outlineLevel="0" collapsed="false">
      <c r="A691" s="5"/>
      <c r="B691" s="87"/>
      <c r="C691" s="87"/>
      <c r="D691" s="85"/>
      <c r="E691" s="87"/>
      <c r="F691" s="87"/>
      <c r="G691" s="87"/>
      <c r="H691" s="5"/>
      <c r="I691" s="5"/>
      <c r="J691" s="5"/>
      <c r="K691" s="87"/>
      <c r="L691" s="87"/>
      <c r="M691" s="87"/>
      <c r="N691" s="87"/>
      <c r="O691" s="87"/>
      <c r="P691" s="87"/>
      <c r="Q691" s="87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</row>
    <row r="692" customFormat="false" ht="12.75" hidden="false" customHeight="false" outlineLevel="0" collapsed="false">
      <c r="A692" s="5"/>
      <c r="B692" s="87"/>
      <c r="C692" s="87"/>
      <c r="D692" s="85"/>
      <c r="E692" s="87"/>
      <c r="F692" s="87"/>
      <c r="G692" s="87"/>
      <c r="H692" s="5"/>
      <c r="I692" s="5"/>
      <c r="J692" s="5"/>
      <c r="K692" s="87"/>
      <c r="L692" s="87"/>
      <c r="M692" s="87"/>
      <c r="N692" s="87"/>
      <c r="O692" s="87"/>
      <c r="P692" s="87"/>
      <c r="Q692" s="87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</row>
    <row r="693" customFormat="false" ht="12.75" hidden="false" customHeight="false" outlineLevel="0" collapsed="false">
      <c r="A693" s="5"/>
      <c r="B693" s="87"/>
      <c r="C693" s="87"/>
      <c r="D693" s="85"/>
      <c r="E693" s="87"/>
      <c r="F693" s="87"/>
      <c r="G693" s="87"/>
      <c r="H693" s="5"/>
      <c r="I693" s="5"/>
      <c r="J693" s="5"/>
      <c r="K693" s="87"/>
      <c r="L693" s="87"/>
      <c r="M693" s="87"/>
      <c r="N693" s="87"/>
      <c r="O693" s="87"/>
      <c r="P693" s="87"/>
      <c r="Q693" s="87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</row>
    <row r="694" customFormat="false" ht="12.75" hidden="false" customHeight="false" outlineLevel="0" collapsed="false">
      <c r="A694" s="5"/>
      <c r="B694" s="87"/>
      <c r="C694" s="87"/>
      <c r="D694" s="85"/>
      <c r="E694" s="87"/>
      <c r="F694" s="87"/>
      <c r="G694" s="87"/>
      <c r="H694" s="5"/>
      <c r="I694" s="5"/>
      <c r="J694" s="5"/>
      <c r="K694" s="87"/>
      <c r="L694" s="87"/>
      <c r="M694" s="87"/>
      <c r="N694" s="87"/>
      <c r="O694" s="87"/>
      <c r="P694" s="87"/>
      <c r="Q694" s="87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</row>
    <row r="695" customFormat="false" ht="12.75" hidden="false" customHeight="false" outlineLevel="0" collapsed="false">
      <c r="A695" s="5"/>
      <c r="B695" s="87"/>
      <c r="C695" s="87"/>
      <c r="D695" s="85"/>
      <c r="E695" s="87"/>
      <c r="F695" s="87"/>
      <c r="G695" s="87"/>
      <c r="H695" s="5"/>
      <c r="I695" s="5"/>
      <c r="J695" s="5"/>
      <c r="K695" s="87"/>
      <c r="L695" s="87"/>
      <c r="M695" s="87"/>
      <c r="N695" s="87"/>
      <c r="O695" s="87"/>
      <c r="P695" s="87"/>
      <c r="Q695" s="87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</row>
    <row r="696" customFormat="false" ht="12.75" hidden="false" customHeight="false" outlineLevel="0" collapsed="false">
      <c r="A696" s="5"/>
      <c r="B696" s="87"/>
      <c r="C696" s="87"/>
      <c r="D696" s="85"/>
      <c r="E696" s="87"/>
      <c r="F696" s="87"/>
      <c r="G696" s="87"/>
      <c r="H696" s="5"/>
      <c r="I696" s="5"/>
      <c r="J696" s="5"/>
      <c r="K696" s="87"/>
      <c r="L696" s="87"/>
      <c r="M696" s="87"/>
      <c r="N696" s="87"/>
      <c r="O696" s="87"/>
      <c r="P696" s="87"/>
      <c r="Q696" s="87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</row>
    <row r="697" customFormat="false" ht="12.75" hidden="false" customHeight="false" outlineLevel="0" collapsed="false">
      <c r="A697" s="5"/>
      <c r="B697" s="87"/>
      <c r="C697" s="87"/>
      <c r="D697" s="85"/>
      <c r="E697" s="87"/>
      <c r="F697" s="87"/>
      <c r="G697" s="87"/>
      <c r="H697" s="5"/>
      <c r="I697" s="5"/>
      <c r="J697" s="5"/>
      <c r="K697" s="87"/>
      <c r="L697" s="87"/>
      <c r="M697" s="87"/>
      <c r="N697" s="87"/>
      <c r="O697" s="87"/>
      <c r="P697" s="87"/>
      <c r="Q697" s="87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</row>
    <row r="698" customFormat="false" ht="12.75" hidden="false" customHeight="false" outlineLevel="0" collapsed="false">
      <c r="A698" s="5"/>
      <c r="B698" s="87"/>
      <c r="C698" s="87"/>
      <c r="D698" s="85"/>
      <c r="E698" s="87"/>
      <c r="F698" s="87"/>
      <c r="G698" s="87"/>
      <c r="H698" s="5"/>
      <c r="I698" s="5"/>
      <c r="J698" s="5"/>
      <c r="K698" s="87"/>
      <c r="L698" s="87"/>
      <c r="M698" s="87"/>
      <c r="N698" s="87"/>
      <c r="O698" s="87"/>
      <c r="P698" s="87"/>
      <c r="Q698" s="87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</row>
    <row r="699" customFormat="false" ht="12.75" hidden="false" customHeight="false" outlineLevel="0" collapsed="false">
      <c r="A699" s="5"/>
      <c r="B699" s="87"/>
      <c r="C699" s="87"/>
      <c r="D699" s="85"/>
      <c r="E699" s="87"/>
      <c r="F699" s="87"/>
      <c r="G699" s="87"/>
      <c r="H699" s="5"/>
      <c r="I699" s="5"/>
      <c r="J699" s="5"/>
      <c r="K699" s="87"/>
      <c r="L699" s="87"/>
      <c r="M699" s="87"/>
      <c r="N699" s="87"/>
      <c r="O699" s="87"/>
      <c r="P699" s="87"/>
      <c r="Q699" s="87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</row>
    <row r="700" customFormat="false" ht="12.75" hidden="false" customHeight="false" outlineLevel="0" collapsed="false">
      <c r="A700" s="5"/>
      <c r="B700" s="87"/>
      <c r="C700" s="87"/>
      <c r="D700" s="85"/>
      <c r="E700" s="87"/>
      <c r="F700" s="87"/>
      <c r="G700" s="87"/>
      <c r="H700" s="5"/>
      <c r="I700" s="5"/>
      <c r="J700" s="5"/>
      <c r="K700" s="87"/>
      <c r="L700" s="87"/>
      <c r="M700" s="87"/>
      <c r="N700" s="87"/>
      <c r="O700" s="87"/>
      <c r="P700" s="87"/>
      <c r="Q700" s="87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</row>
    <row r="701" customFormat="false" ht="12.75" hidden="false" customHeight="false" outlineLevel="0" collapsed="false">
      <c r="A701" s="5"/>
      <c r="B701" s="87"/>
      <c r="C701" s="87"/>
      <c r="D701" s="85"/>
      <c r="E701" s="87"/>
      <c r="F701" s="87"/>
      <c r="G701" s="87"/>
      <c r="H701" s="5"/>
      <c r="I701" s="5"/>
      <c r="J701" s="5"/>
      <c r="K701" s="87"/>
      <c r="L701" s="87"/>
      <c r="M701" s="87"/>
      <c r="N701" s="87"/>
      <c r="O701" s="87"/>
      <c r="P701" s="87"/>
      <c r="Q701" s="87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</row>
    <row r="702" customFormat="false" ht="12.75" hidden="false" customHeight="false" outlineLevel="0" collapsed="false">
      <c r="A702" s="5"/>
      <c r="B702" s="87"/>
      <c r="C702" s="87"/>
      <c r="D702" s="85"/>
      <c r="E702" s="87"/>
      <c r="F702" s="87"/>
      <c r="G702" s="87"/>
      <c r="H702" s="5"/>
      <c r="I702" s="5"/>
      <c r="J702" s="5"/>
      <c r="K702" s="87"/>
      <c r="L702" s="87"/>
      <c r="M702" s="87"/>
      <c r="N702" s="87"/>
      <c r="O702" s="87"/>
      <c r="P702" s="87"/>
      <c r="Q702" s="87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</row>
    <row r="703" customFormat="false" ht="12.75" hidden="false" customHeight="false" outlineLevel="0" collapsed="false">
      <c r="A703" s="5"/>
      <c r="B703" s="87"/>
      <c r="C703" s="87"/>
      <c r="D703" s="85"/>
      <c r="E703" s="87"/>
      <c r="F703" s="87"/>
      <c r="G703" s="87"/>
      <c r="H703" s="5"/>
      <c r="I703" s="5"/>
      <c r="J703" s="5"/>
      <c r="K703" s="87"/>
      <c r="L703" s="87"/>
      <c r="M703" s="87"/>
      <c r="N703" s="87"/>
      <c r="O703" s="87"/>
      <c r="P703" s="87"/>
      <c r="Q703" s="87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</row>
    <row r="704" customFormat="false" ht="12.75" hidden="false" customHeight="false" outlineLevel="0" collapsed="false">
      <c r="A704" s="5"/>
      <c r="B704" s="87"/>
      <c r="C704" s="87"/>
      <c r="D704" s="85"/>
      <c r="E704" s="87"/>
      <c r="F704" s="87"/>
      <c r="G704" s="87"/>
      <c r="H704" s="5"/>
      <c r="I704" s="5"/>
      <c r="J704" s="5"/>
      <c r="K704" s="87"/>
      <c r="L704" s="87"/>
      <c r="M704" s="87"/>
      <c r="N704" s="87"/>
      <c r="O704" s="87"/>
      <c r="P704" s="87"/>
      <c r="Q704" s="87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</row>
    <row r="705" customFormat="false" ht="12.75" hidden="false" customHeight="false" outlineLevel="0" collapsed="false">
      <c r="A705" s="5"/>
      <c r="B705" s="87"/>
      <c r="C705" s="87"/>
      <c r="D705" s="85"/>
      <c r="E705" s="87"/>
      <c r="F705" s="87"/>
      <c r="G705" s="87"/>
      <c r="H705" s="5"/>
      <c r="I705" s="5"/>
      <c r="J705" s="5"/>
      <c r="K705" s="87"/>
      <c r="L705" s="87"/>
      <c r="M705" s="87"/>
      <c r="N705" s="87"/>
      <c r="O705" s="87"/>
      <c r="P705" s="87"/>
      <c r="Q705" s="87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</row>
    <row r="706" customFormat="false" ht="12.75" hidden="false" customHeight="false" outlineLevel="0" collapsed="false">
      <c r="A706" s="5"/>
      <c r="B706" s="87"/>
      <c r="C706" s="87"/>
      <c r="D706" s="85"/>
      <c r="E706" s="87"/>
      <c r="F706" s="87"/>
      <c r="G706" s="87"/>
      <c r="H706" s="5"/>
      <c r="I706" s="5"/>
      <c r="J706" s="5"/>
      <c r="K706" s="87"/>
      <c r="L706" s="87"/>
      <c r="M706" s="87"/>
      <c r="N706" s="87"/>
      <c r="O706" s="87"/>
      <c r="P706" s="87"/>
      <c r="Q706" s="87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</row>
    <row r="707" customFormat="false" ht="12.75" hidden="false" customHeight="false" outlineLevel="0" collapsed="false">
      <c r="A707" s="5"/>
      <c r="B707" s="87"/>
      <c r="C707" s="87"/>
      <c r="D707" s="85"/>
      <c r="E707" s="87"/>
      <c r="F707" s="87"/>
      <c r="G707" s="87"/>
      <c r="H707" s="5"/>
      <c r="I707" s="5"/>
      <c r="J707" s="5"/>
      <c r="K707" s="87"/>
      <c r="L707" s="87"/>
      <c r="M707" s="87"/>
      <c r="N707" s="87"/>
      <c r="O707" s="87"/>
      <c r="P707" s="87"/>
      <c r="Q707" s="87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</row>
    <row r="708" customFormat="false" ht="12.75" hidden="false" customHeight="false" outlineLevel="0" collapsed="false">
      <c r="A708" s="5"/>
      <c r="B708" s="87"/>
      <c r="C708" s="87"/>
      <c r="D708" s="85"/>
      <c r="E708" s="87"/>
      <c r="F708" s="87"/>
      <c r="G708" s="87"/>
      <c r="H708" s="5"/>
      <c r="I708" s="5"/>
      <c r="J708" s="5"/>
      <c r="K708" s="87"/>
      <c r="L708" s="87"/>
      <c r="M708" s="87"/>
      <c r="N708" s="87"/>
      <c r="O708" s="87"/>
      <c r="P708" s="87"/>
      <c r="Q708" s="87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</row>
    <row r="709" customFormat="false" ht="12.75" hidden="false" customHeight="false" outlineLevel="0" collapsed="false">
      <c r="A709" s="5"/>
      <c r="B709" s="87"/>
      <c r="C709" s="87"/>
      <c r="D709" s="85"/>
      <c r="E709" s="87"/>
      <c r="F709" s="87"/>
      <c r="G709" s="87"/>
      <c r="H709" s="5"/>
      <c r="I709" s="5"/>
      <c r="J709" s="5"/>
      <c r="K709" s="87"/>
      <c r="L709" s="87"/>
      <c r="M709" s="87"/>
      <c r="N709" s="87"/>
      <c r="O709" s="87"/>
      <c r="P709" s="87"/>
      <c r="Q709" s="87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</row>
    <row r="710" customFormat="false" ht="12.75" hidden="false" customHeight="false" outlineLevel="0" collapsed="false">
      <c r="A710" s="5"/>
      <c r="B710" s="87"/>
      <c r="C710" s="87"/>
      <c r="D710" s="85"/>
      <c r="E710" s="87"/>
      <c r="F710" s="87"/>
      <c r="G710" s="87"/>
      <c r="H710" s="5"/>
      <c r="I710" s="5"/>
      <c r="J710" s="5"/>
      <c r="K710" s="87"/>
      <c r="L710" s="87"/>
      <c r="M710" s="87"/>
      <c r="N710" s="87"/>
      <c r="O710" s="87"/>
      <c r="P710" s="87"/>
      <c r="Q710" s="87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</row>
    <row r="711" customFormat="false" ht="12.75" hidden="false" customHeight="false" outlineLevel="0" collapsed="false">
      <c r="A711" s="5"/>
      <c r="B711" s="87"/>
      <c r="C711" s="87"/>
      <c r="D711" s="85"/>
      <c r="E711" s="87"/>
      <c r="F711" s="87"/>
      <c r="G711" s="87"/>
      <c r="H711" s="5"/>
      <c r="I711" s="5"/>
      <c r="J711" s="5"/>
      <c r="K711" s="87"/>
      <c r="L711" s="87"/>
      <c r="M711" s="87"/>
      <c r="N711" s="87"/>
      <c r="O711" s="87"/>
      <c r="P711" s="87"/>
      <c r="Q711" s="87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</row>
    <row r="712" customFormat="false" ht="12.75" hidden="false" customHeight="false" outlineLevel="0" collapsed="false">
      <c r="A712" s="5"/>
      <c r="B712" s="87"/>
      <c r="C712" s="87"/>
      <c r="D712" s="85"/>
      <c r="E712" s="87"/>
      <c r="F712" s="87"/>
      <c r="G712" s="87"/>
      <c r="H712" s="5"/>
      <c r="I712" s="5"/>
      <c r="J712" s="5"/>
      <c r="K712" s="87"/>
      <c r="L712" s="87"/>
      <c r="M712" s="87"/>
      <c r="N712" s="87"/>
      <c r="O712" s="87"/>
      <c r="P712" s="87"/>
      <c r="Q712" s="87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</row>
    <row r="713" customFormat="false" ht="12.75" hidden="false" customHeight="false" outlineLevel="0" collapsed="false">
      <c r="A713" s="5"/>
      <c r="B713" s="87"/>
      <c r="C713" s="87"/>
      <c r="D713" s="85"/>
      <c r="E713" s="87"/>
      <c r="F713" s="87"/>
      <c r="G713" s="87"/>
      <c r="H713" s="5"/>
      <c r="I713" s="5"/>
      <c r="J713" s="5"/>
      <c r="K713" s="87"/>
      <c r="L713" s="87"/>
      <c r="M713" s="87"/>
      <c r="N713" s="87"/>
      <c r="O713" s="87"/>
      <c r="P713" s="87"/>
      <c r="Q713" s="87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</row>
    <row r="714" customFormat="false" ht="12.75" hidden="false" customHeight="false" outlineLevel="0" collapsed="false">
      <c r="A714" s="5"/>
      <c r="B714" s="87"/>
      <c r="C714" s="87"/>
      <c r="D714" s="85"/>
      <c r="E714" s="87"/>
      <c r="F714" s="87"/>
      <c r="G714" s="87"/>
      <c r="H714" s="5"/>
      <c r="I714" s="5"/>
      <c r="J714" s="5"/>
      <c r="K714" s="87"/>
      <c r="L714" s="87"/>
      <c r="M714" s="87"/>
      <c r="N714" s="87"/>
      <c r="O714" s="87"/>
      <c r="P714" s="87"/>
      <c r="Q714" s="87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</row>
    <row r="715" customFormat="false" ht="12.75" hidden="false" customHeight="false" outlineLevel="0" collapsed="false">
      <c r="A715" s="5"/>
      <c r="B715" s="87"/>
      <c r="C715" s="87"/>
      <c r="D715" s="85"/>
      <c r="E715" s="87"/>
      <c r="F715" s="87"/>
      <c r="G715" s="87"/>
      <c r="H715" s="5"/>
      <c r="I715" s="5"/>
      <c r="J715" s="5"/>
      <c r="K715" s="87"/>
      <c r="L715" s="87"/>
      <c r="M715" s="87"/>
      <c r="N715" s="87"/>
      <c r="O715" s="87"/>
      <c r="P715" s="87"/>
      <c r="Q715" s="87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</row>
    <row r="716" customFormat="false" ht="12.75" hidden="false" customHeight="false" outlineLevel="0" collapsed="false">
      <c r="A716" s="5"/>
      <c r="B716" s="87"/>
      <c r="C716" s="87"/>
      <c r="D716" s="85"/>
      <c r="E716" s="87"/>
      <c r="F716" s="87"/>
      <c r="G716" s="87"/>
      <c r="H716" s="5"/>
      <c r="I716" s="5"/>
      <c r="J716" s="5"/>
      <c r="K716" s="87"/>
      <c r="L716" s="87"/>
      <c r="M716" s="87"/>
      <c r="N716" s="87"/>
      <c r="O716" s="87"/>
      <c r="P716" s="87"/>
      <c r="Q716" s="87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</row>
    <row r="717" customFormat="false" ht="12.75" hidden="false" customHeight="false" outlineLevel="0" collapsed="false">
      <c r="A717" s="5"/>
      <c r="B717" s="87"/>
      <c r="C717" s="87"/>
      <c r="D717" s="85"/>
      <c r="E717" s="87"/>
      <c r="F717" s="87"/>
      <c r="G717" s="87"/>
      <c r="H717" s="5"/>
      <c r="I717" s="5"/>
      <c r="J717" s="5"/>
      <c r="K717" s="87"/>
      <c r="L717" s="87"/>
      <c r="M717" s="87"/>
      <c r="N717" s="87"/>
      <c r="O717" s="87"/>
      <c r="P717" s="87"/>
      <c r="Q717" s="87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</row>
    <row r="718" customFormat="false" ht="12.75" hidden="false" customHeight="false" outlineLevel="0" collapsed="false">
      <c r="A718" s="5"/>
      <c r="B718" s="87"/>
      <c r="C718" s="87"/>
      <c r="D718" s="85"/>
      <c r="E718" s="87"/>
      <c r="F718" s="87"/>
      <c r="G718" s="87"/>
      <c r="H718" s="5"/>
      <c r="I718" s="5"/>
      <c r="J718" s="5"/>
      <c r="K718" s="87"/>
      <c r="L718" s="87"/>
      <c r="M718" s="87"/>
      <c r="N718" s="87"/>
      <c r="O718" s="87"/>
      <c r="P718" s="87"/>
      <c r="Q718" s="87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</row>
    <row r="719" customFormat="false" ht="12.75" hidden="false" customHeight="false" outlineLevel="0" collapsed="false">
      <c r="A719" s="5"/>
      <c r="B719" s="87"/>
      <c r="C719" s="87"/>
      <c r="D719" s="85"/>
      <c r="E719" s="87"/>
      <c r="F719" s="87"/>
      <c r="G719" s="87"/>
      <c r="H719" s="5"/>
      <c r="I719" s="5"/>
      <c r="J719" s="5"/>
      <c r="K719" s="87"/>
      <c r="L719" s="87"/>
      <c r="M719" s="87"/>
      <c r="N719" s="87"/>
      <c r="O719" s="87"/>
      <c r="P719" s="87"/>
      <c r="Q719" s="87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</row>
    <row r="720" customFormat="false" ht="12.75" hidden="false" customHeight="false" outlineLevel="0" collapsed="false">
      <c r="A720" s="5"/>
      <c r="B720" s="87"/>
      <c r="C720" s="87"/>
      <c r="D720" s="85"/>
      <c r="E720" s="87"/>
      <c r="F720" s="87"/>
      <c r="G720" s="87"/>
      <c r="H720" s="5"/>
      <c r="I720" s="5"/>
      <c r="J720" s="5"/>
      <c r="K720" s="87"/>
      <c r="L720" s="87"/>
      <c r="M720" s="87"/>
      <c r="N720" s="87"/>
      <c r="O720" s="87"/>
      <c r="P720" s="87"/>
      <c r="Q720" s="87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</row>
    <row r="721" customFormat="false" ht="12.75" hidden="false" customHeight="false" outlineLevel="0" collapsed="false">
      <c r="A721" s="5"/>
      <c r="B721" s="87"/>
      <c r="C721" s="87"/>
      <c r="D721" s="85"/>
      <c r="E721" s="87"/>
      <c r="F721" s="87"/>
      <c r="G721" s="87"/>
      <c r="H721" s="5"/>
      <c r="I721" s="5"/>
      <c r="J721" s="5"/>
      <c r="K721" s="87"/>
      <c r="L721" s="87"/>
      <c r="M721" s="87"/>
      <c r="N721" s="87"/>
      <c r="O721" s="87"/>
      <c r="P721" s="87"/>
      <c r="Q721" s="87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</row>
    <row r="722" customFormat="false" ht="12.75" hidden="false" customHeight="false" outlineLevel="0" collapsed="false">
      <c r="A722" s="5"/>
      <c r="B722" s="87"/>
      <c r="C722" s="87"/>
      <c r="D722" s="85"/>
      <c r="E722" s="87"/>
      <c r="F722" s="87"/>
      <c r="G722" s="87"/>
      <c r="H722" s="5"/>
      <c r="I722" s="5"/>
      <c r="J722" s="5"/>
      <c r="K722" s="87"/>
      <c r="L722" s="87"/>
      <c r="M722" s="87"/>
      <c r="N722" s="87"/>
      <c r="O722" s="87"/>
      <c r="P722" s="87"/>
      <c r="Q722" s="87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</row>
    <row r="723" customFormat="false" ht="12.75" hidden="false" customHeight="false" outlineLevel="0" collapsed="false">
      <c r="A723" s="5"/>
      <c r="B723" s="87"/>
      <c r="C723" s="87"/>
      <c r="D723" s="85"/>
      <c r="E723" s="87"/>
      <c r="F723" s="87"/>
      <c r="G723" s="87"/>
      <c r="H723" s="5"/>
      <c r="I723" s="5"/>
      <c r="J723" s="5"/>
      <c r="K723" s="87"/>
      <c r="L723" s="87"/>
      <c r="M723" s="87"/>
      <c r="N723" s="87"/>
      <c r="O723" s="87"/>
      <c r="P723" s="87"/>
      <c r="Q723" s="87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</row>
    <row r="724" customFormat="false" ht="12.75" hidden="false" customHeight="false" outlineLevel="0" collapsed="false">
      <c r="A724" s="5"/>
      <c r="B724" s="87"/>
      <c r="C724" s="87"/>
      <c r="D724" s="85"/>
      <c r="E724" s="87"/>
      <c r="F724" s="87"/>
      <c r="G724" s="87"/>
      <c r="H724" s="5"/>
      <c r="I724" s="5"/>
      <c r="J724" s="5"/>
      <c r="K724" s="87"/>
      <c r="L724" s="87"/>
      <c r="M724" s="87"/>
      <c r="N724" s="87"/>
      <c r="O724" s="87"/>
      <c r="P724" s="87"/>
      <c r="Q724" s="87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</row>
    <row r="725" customFormat="false" ht="12.75" hidden="false" customHeight="false" outlineLevel="0" collapsed="false">
      <c r="A725" s="5"/>
      <c r="B725" s="87"/>
      <c r="C725" s="87"/>
      <c r="D725" s="85"/>
      <c r="E725" s="87"/>
      <c r="F725" s="87"/>
      <c r="G725" s="87"/>
      <c r="H725" s="5"/>
      <c r="I725" s="5"/>
      <c r="J725" s="5"/>
      <c r="K725" s="87"/>
      <c r="L725" s="87"/>
      <c r="M725" s="87"/>
      <c r="N725" s="87"/>
      <c r="O725" s="87"/>
      <c r="P725" s="87"/>
      <c r="Q725" s="87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</row>
    <row r="726" customFormat="false" ht="12.75" hidden="false" customHeight="false" outlineLevel="0" collapsed="false">
      <c r="A726" s="5"/>
      <c r="B726" s="87"/>
      <c r="C726" s="87"/>
      <c r="D726" s="85"/>
      <c r="E726" s="87"/>
      <c r="F726" s="87"/>
      <c r="G726" s="87"/>
      <c r="H726" s="5"/>
      <c r="I726" s="5"/>
      <c r="J726" s="5"/>
      <c r="K726" s="87"/>
      <c r="L726" s="87"/>
      <c r="M726" s="87"/>
      <c r="N726" s="87"/>
      <c r="O726" s="87"/>
      <c r="P726" s="87"/>
      <c r="Q726" s="87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</row>
    <row r="727" customFormat="false" ht="12.75" hidden="false" customHeight="false" outlineLevel="0" collapsed="false">
      <c r="A727" s="5"/>
      <c r="B727" s="87"/>
      <c r="C727" s="87"/>
      <c r="D727" s="85"/>
      <c r="E727" s="87"/>
      <c r="F727" s="87"/>
      <c r="G727" s="87"/>
      <c r="H727" s="5"/>
      <c r="I727" s="5"/>
      <c r="J727" s="5"/>
      <c r="K727" s="87"/>
      <c r="L727" s="87"/>
      <c r="M727" s="87"/>
      <c r="N727" s="87"/>
      <c r="O727" s="87"/>
      <c r="P727" s="87"/>
      <c r="Q727" s="87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</row>
    <row r="728" customFormat="false" ht="12.75" hidden="false" customHeight="false" outlineLevel="0" collapsed="false">
      <c r="A728" s="5"/>
      <c r="B728" s="87"/>
      <c r="C728" s="87"/>
      <c r="D728" s="85"/>
      <c r="E728" s="87"/>
      <c r="F728" s="87"/>
      <c r="G728" s="87"/>
      <c r="H728" s="5"/>
      <c r="I728" s="5"/>
      <c r="J728" s="5"/>
      <c r="K728" s="87"/>
      <c r="L728" s="87"/>
      <c r="M728" s="87"/>
      <c r="N728" s="87"/>
      <c r="O728" s="87"/>
      <c r="P728" s="87"/>
      <c r="Q728" s="87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</row>
    <row r="729" customFormat="false" ht="12.75" hidden="false" customHeight="false" outlineLevel="0" collapsed="false">
      <c r="A729" s="5"/>
      <c r="B729" s="87"/>
      <c r="C729" s="87"/>
      <c r="D729" s="85"/>
      <c r="E729" s="87"/>
      <c r="F729" s="87"/>
      <c r="G729" s="87"/>
      <c r="H729" s="5"/>
      <c r="I729" s="5"/>
      <c r="J729" s="5"/>
      <c r="K729" s="87"/>
      <c r="L729" s="87"/>
      <c r="M729" s="87"/>
      <c r="N729" s="87"/>
      <c r="O729" s="87"/>
      <c r="P729" s="87"/>
      <c r="Q729" s="87"/>
      <c r="FC729" s="5"/>
      <c r="FD729" s="5"/>
      <c r="FE729" s="5"/>
      <c r="FF729" s="5"/>
      <c r="FG729" s="5"/>
      <c r="FH729" s="5"/>
      <c r="FI729" s="5"/>
      <c r="FJ729" s="5"/>
      <c r="FK729" s="5"/>
      <c r="FL729" s="5"/>
      <c r="FM729" s="5"/>
      <c r="FN729" s="5"/>
      <c r="FO729" s="5"/>
      <c r="FP729" s="5"/>
      <c r="FQ729" s="5"/>
      <c r="FR729" s="5"/>
      <c r="FS729" s="5"/>
      <c r="FT729" s="5"/>
      <c r="FU729" s="5"/>
      <c r="FV729" s="5"/>
      <c r="FW729" s="5"/>
      <c r="FX729" s="5"/>
      <c r="FY729" s="5"/>
      <c r="FZ729" s="5"/>
      <c r="GA729" s="5"/>
      <c r="GB729" s="5"/>
      <c r="GC729" s="5"/>
      <c r="GD729" s="5"/>
      <c r="GE729" s="5"/>
      <c r="GF729" s="5"/>
      <c r="GG729" s="5"/>
      <c r="GH729" s="5"/>
      <c r="GI729" s="5"/>
      <c r="GJ729" s="5"/>
      <c r="GK729" s="5"/>
      <c r="GL729" s="5"/>
      <c r="GM729" s="5"/>
      <c r="GN729" s="5"/>
      <c r="GO729" s="5"/>
      <c r="GP729" s="5"/>
      <c r="GQ729" s="5"/>
      <c r="GR729" s="5"/>
      <c r="GS729" s="5"/>
      <c r="GT729" s="5"/>
      <c r="GU729" s="5"/>
      <c r="GV729" s="5"/>
      <c r="GW729" s="5"/>
      <c r="GX729" s="5"/>
      <c r="GY729" s="5"/>
      <c r="GZ729" s="5"/>
      <c r="HA729" s="5"/>
      <c r="HB729" s="5"/>
      <c r="HC729" s="5"/>
      <c r="HD729" s="5"/>
      <c r="HE729" s="5"/>
      <c r="HF729" s="5"/>
      <c r="HG729" s="5"/>
      <c r="HH729" s="5"/>
      <c r="HI729" s="5"/>
      <c r="HJ729" s="5"/>
      <c r="HK729" s="5"/>
      <c r="HL729" s="5"/>
      <c r="HM729" s="5"/>
      <c r="HN729" s="5"/>
      <c r="HO729" s="5"/>
      <c r="HP729" s="5"/>
      <c r="HQ729" s="5"/>
      <c r="HR729" s="5"/>
      <c r="HS729" s="5"/>
      <c r="HT729" s="5"/>
      <c r="HU729" s="5"/>
      <c r="HV729" s="5"/>
      <c r="HW729" s="5"/>
      <c r="HX729" s="5"/>
      <c r="HY729" s="5"/>
      <c r="HZ729" s="5"/>
      <c r="IA729" s="5"/>
      <c r="IB729" s="5"/>
      <c r="IC729" s="5"/>
      <c r="ID729" s="5"/>
      <c r="IE729" s="5"/>
      <c r="IF729" s="5"/>
      <c r="IG729" s="5"/>
      <c r="IH729" s="5"/>
      <c r="II729" s="5"/>
      <c r="IJ729" s="5"/>
      <c r="IK729" s="5"/>
      <c r="IL729" s="5"/>
      <c r="IM729" s="5"/>
      <c r="IN729" s="5"/>
      <c r="IO729" s="5"/>
      <c r="IP729" s="5"/>
      <c r="IQ729" s="5"/>
      <c r="IR729" s="5"/>
      <c r="IS729" s="5"/>
      <c r="IT729" s="5"/>
      <c r="IU729" s="5"/>
      <c r="IV729" s="5"/>
      <c r="IW729" s="5"/>
    </row>
    <row r="730" customFormat="false" ht="12.75" hidden="false" customHeight="false" outlineLevel="0" collapsed="false">
      <c r="A730" s="5"/>
      <c r="B730" s="87"/>
      <c r="C730" s="87"/>
      <c r="D730" s="85"/>
      <c r="E730" s="87"/>
      <c r="F730" s="87"/>
      <c r="G730" s="87"/>
      <c r="H730" s="5"/>
      <c r="I730" s="5"/>
      <c r="J730" s="5"/>
      <c r="K730" s="87"/>
      <c r="L730" s="87"/>
      <c r="M730" s="87"/>
      <c r="N730" s="87"/>
      <c r="O730" s="87"/>
      <c r="P730" s="87"/>
      <c r="Q730" s="87"/>
      <c r="FC730" s="5"/>
      <c r="FD730" s="5"/>
      <c r="FE730" s="5"/>
      <c r="FF730" s="5"/>
      <c r="FG730" s="5"/>
      <c r="FH730" s="5"/>
      <c r="FI730" s="5"/>
      <c r="FJ730" s="5"/>
      <c r="FK730" s="5"/>
      <c r="FL730" s="5"/>
      <c r="FM730" s="5"/>
      <c r="FN730" s="5"/>
      <c r="FO730" s="5"/>
      <c r="FP730" s="5"/>
      <c r="FQ730" s="5"/>
      <c r="FR730" s="5"/>
      <c r="FS730" s="5"/>
      <c r="FT730" s="5"/>
      <c r="FU730" s="5"/>
      <c r="FV730" s="5"/>
      <c r="FW730" s="5"/>
      <c r="FX730" s="5"/>
      <c r="FY730" s="5"/>
      <c r="FZ730" s="5"/>
      <c r="GA730" s="5"/>
      <c r="GB730" s="5"/>
      <c r="GC730" s="5"/>
      <c r="GD730" s="5"/>
      <c r="GE730" s="5"/>
      <c r="GF730" s="5"/>
      <c r="GG730" s="5"/>
      <c r="GH730" s="5"/>
      <c r="GI730" s="5"/>
      <c r="GJ730" s="5"/>
      <c r="GK730" s="5"/>
      <c r="GL730" s="5"/>
      <c r="GM730" s="5"/>
      <c r="GN730" s="5"/>
      <c r="GO730" s="5"/>
      <c r="GP730" s="5"/>
      <c r="GQ730" s="5"/>
      <c r="GR730" s="5"/>
      <c r="GS730" s="5"/>
      <c r="GT730" s="5"/>
      <c r="GU730" s="5"/>
      <c r="GV730" s="5"/>
      <c r="GW730" s="5"/>
      <c r="GX730" s="5"/>
      <c r="GY730" s="5"/>
      <c r="GZ730" s="5"/>
      <c r="HA730" s="5"/>
      <c r="HB730" s="5"/>
      <c r="HC730" s="5"/>
      <c r="HD730" s="5"/>
      <c r="HE730" s="5"/>
      <c r="HF730" s="5"/>
      <c r="HG730" s="5"/>
      <c r="HH730" s="5"/>
      <c r="HI730" s="5"/>
      <c r="HJ730" s="5"/>
      <c r="HK730" s="5"/>
      <c r="HL730" s="5"/>
      <c r="HM730" s="5"/>
      <c r="HN730" s="5"/>
      <c r="HO730" s="5"/>
      <c r="HP730" s="5"/>
      <c r="HQ730" s="5"/>
      <c r="HR730" s="5"/>
      <c r="HS730" s="5"/>
      <c r="HT730" s="5"/>
      <c r="HU730" s="5"/>
      <c r="HV730" s="5"/>
      <c r="HW730" s="5"/>
      <c r="HX730" s="5"/>
      <c r="HY730" s="5"/>
      <c r="HZ730" s="5"/>
      <c r="IA730" s="5"/>
      <c r="IB730" s="5"/>
      <c r="IC730" s="5"/>
      <c r="ID730" s="5"/>
      <c r="IE730" s="5"/>
      <c r="IF730" s="5"/>
      <c r="IG730" s="5"/>
      <c r="IH730" s="5"/>
      <c r="II730" s="5"/>
      <c r="IJ730" s="5"/>
      <c r="IK730" s="5"/>
      <c r="IL730" s="5"/>
      <c r="IM730" s="5"/>
      <c r="IN730" s="5"/>
      <c r="IO730" s="5"/>
      <c r="IP730" s="5"/>
      <c r="IQ730" s="5"/>
      <c r="IR730" s="5"/>
      <c r="IS730" s="5"/>
      <c r="IT730" s="5"/>
      <c r="IU730" s="5"/>
      <c r="IV730" s="5"/>
      <c r="IW730" s="5"/>
    </row>
    <row r="731" customFormat="false" ht="12.75" hidden="false" customHeight="false" outlineLevel="0" collapsed="false">
      <c r="A731" s="5"/>
      <c r="B731" s="87"/>
      <c r="C731" s="87"/>
      <c r="D731" s="85"/>
      <c r="E731" s="87"/>
      <c r="F731" s="87"/>
      <c r="G731" s="87"/>
      <c r="H731" s="5"/>
      <c r="I731" s="5"/>
      <c r="J731" s="5"/>
      <c r="K731" s="87"/>
      <c r="L731" s="87"/>
      <c r="M731" s="87"/>
      <c r="N731" s="87"/>
      <c r="O731" s="87"/>
      <c r="P731" s="87"/>
      <c r="Q731" s="87"/>
      <c r="FC731" s="5"/>
      <c r="FD731" s="5"/>
      <c r="FE731" s="5"/>
      <c r="FF731" s="5"/>
      <c r="FG731" s="5"/>
      <c r="FH731" s="5"/>
      <c r="FI731" s="5"/>
      <c r="FJ731" s="5"/>
      <c r="FK731" s="5"/>
      <c r="FL731" s="5"/>
      <c r="FM731" s="5"/>
      <c r="FN731" s="5"/>
      <c r="FO731" s="5"/>
      <c r="FP731" s="5"/>
      <c r="FQ731" s="5"/>
      <c r="FR731" s="5"/>
      <c r="FS731" s="5"/>
      <c r="FT731" s="5"/>
      <c r="FU731" s="5"/>
      <c r="FV731" s="5"/>
      <c r="FW731" s="5"/>
      <c r="FX731" s="5"/>
      <c r="FY731" s="5"/>
      <c r="FZ731" s="5"/>
      <c r="GA731" s="5"/>
      <c r="GB731" s="5"/>
      <c r="GC731" s="5"/>
      <c r="GD731" s="5"/>
      <c r="GE731" s="5"/>
      <c r="GF731" s="5"/>
      <c r="GG731" s="5"/>
      <c r="GH731" s="5"/>
      <c r="GI731" s="5"/>
      <c r="GJ731" s="5"/>
      <c r="GK731" s="5"/>
      <c r="GL731" s="5"/>
      <c r="GM731" s="5"/>
      <c r="GN731" s="5"/>
      <c r="GO731" s="5"/>
      <c r="GP731" s="5"/>
      <c r="GQ731" s="5"/>
      <c r="GR731" s="5"/>
      <c r="GS731" s="5"/>
      <c r="GT731" s="5"/>
      <c r="GU731" s="5"/>
      <c r="GV731" s="5"/>
      <c r="GW731" s="5"/>
      <c r="GX731" s="5"/>
      <c r="GY731" s="5"/>
      <c r="GZ731" s="5"/>
      <c r="HA731" s="5"/>
      <c r="HB731" s="5"/>
      <c r="HC731" s="5"/>
      <c r="HD731" s="5"/>
      <c r="HE731" s="5"/>
      <c r="HF731" s="5"/>
      <c r="HG731" s="5"/>
      <c r="HH731" s="5"/>
      <c r="HI731" s="5"/>
      <c r="HJ731" s="5"/>
      <c r="HK731" s="5"/>
      <c r="HL731" s="5"/>
      <c r="HM731" s="5"/>
      <c r="HN731" s="5"/>
      <c r="HO731" s="5"/>
      <c r="HP731" s="5"/>
      <c r="HQ731" s="5"/>
      <c r="HR731" s="5"/>
      <c r="HS731" s="5"/>
      <c r="HT731" s="5"/>
      <c r="HU731" s="5"/>
      <c r="HV731" s="5"/>
      <c r="HW731" s="5"/>
      <c r="HX731" s="5"/>
      <c r="HY731" s="5"/>
      <c r="HZ731" s="5"/>
      <c r="IA731" s="5"/>
      <c r="IB731" s="5"/>
      <c r="IC731" s="5"/>
      <c r="ID731" s="5"/>
      <c r="IE731" s="5"/>
      <c r="IF731" s="5"/>
      <c r="IG731" s="5"/>
      <c r="IH731" s="5"/>
      <c r="II731" s="5"/>
      <c r="IJ731" s="5"/>
      <c r="IK731" s="5"/>
      <c r="IL731" s="5"/>
      <c r="IM731" s="5"/>
      <c r="IN731" s="5"/>
      <c r="IO731" s="5"/>
      <c r="IP731" s="5"/>
      <c r="IQ731" s="5"/>
      <c r="IR731" s="5"/>
      <c r="IS731" s="5"/>
      <c r="IT731" s="5"/>
      <c r="IU731" s="5"/>
      <c r="IV731" s="5"/>
      <c r="IW731" s="5"/>
    </row>
    <row r="732" customFormat="false" ht="12.75" hidden="false" customHeight="false" outlineLevel="0" collapsed="false">
      <c r="A732" s="5"/>
      <c r="B732" s="87"/>
      <c r="C732" s="87"/>
      <c r="D732" s="85"/>
      <c r="E732" s="87"/>
      <c r="F732" s="87"/>
      <c r="G732" s="87"/>
      <c r="H732" s="5"/>
      <c r="I732" s="5"/>
      <c r="J732" s="5"/>
      <c r="K732" s="87"/>
      <c r="L732" s="87"/>
      <c r="M732" s="87"/>
      <c r="N732" s="87"/>
      <c r="O732" s="87"/>
      <c r="P732" s="87"/>
      <c r="Q732" s="87"/>
      <c r="FC732" s="5"/>
      <c r="FD732" s="5"/>
      <c r="FE732" s="5"/>
      <c r="FF732" s="5"/>
      <c r="FG732" s="5"/>
      <c r="FH732" s="5"/>
      <c r="FI732" s="5"/>
      <c r="FJ732" s="5"/>
      <c r="FK732" s="5"/>
      <c r="FL732" s="5"/>
      <c r="FM732" s="5"/>
      <c r="FN732" s="5"/>
      <c r="FO732" s="5"/>
      <c r="FP732" s="5"/>
      <c r="FQ732" s="5"/>
      <c r="FR732" s="5"/>
      <c r="FS732" s="5"/>
      <c r="FT732" s="5"/>
      <c r="FU732" s="5"/>
      <c r="FV732" s="5"/>
      <c r="FW732" s="5"/>
      <c r="FX732" s="5"/>
      <c r="FY732" s="5"/>
      <c r="FZ732" s="5"/>
      <c r="GA732" s="5"/>
      <c r="GB732" s="5"/>
      <c r="GC732" s="5"/>
      <c r="GD732" s="5"/>
      <c r="GE732" s="5"/>
      <c r="GF732" s="5"/>
      <c r="GG732" s="5"/>
      <c r="GH732" s="5"/>
      <c r="GI732" s="5"/>
      <c r="GJ732" s="5"/>
      <c r="GK732" s="5"/>
      <c r="GL732" s="5"/>
      <c r="GM732" s="5"/>
      <c r="GN732" s="5"/>
      <c r="GO732" s="5"/>
      <c r="GP732" s="5"/>
      <c r="GQ732" s="5"/>
      <c r="GR732" s="5"/>
      <c r="GS732" s="5"/>
      <c r="GT732" s="5"/>
      <c r="GU732" s="5"/>
      <c r="GV732" s="5"/>
      <c r="GW732" s="5"/>
      <c r="GX732" s="5"/>
      <c r="GY732" s="5"/>
      <c r="GZ732" s="5"/>
      <c r="HA732" s="5"/>
      <c r="HB732" s="5"/>
      <c r="HC732" s="5"/>
      <c r="HD732" s="5"/>
      <c r="HE732" s="5"/>
      <c r="HF732" s="5"/>
      <c r="HG732" s="5"/>
      <c r="HH732" s="5"/>
      <c r="HI732" s="5"/>
      <c r="HJ732" s="5"/>
      <c r="HK732" s="5"/>
      <c r="HL732" s="5"/>
      <c r="HM732" s="5"/>
      <c r="HN732" s="5"/>
      <c r="HO732" s="5"/>
      <c r="HP732" s="5"/>
      <c r="HQ732" s="5"/>
      <c r="HR732" s="5"/>
      <c r="HS732" s="5"/>
      <c r="HT732" s="5"/>
      <c r="HU732" s="5"/>
      <c r="HV732" s="5"/>
      <c r="HW732" s="5"/>
      <c r="HX732" s="5"/>
      <c r="HY732" s="5"/>
      <c r="HZ732" s="5"/>
      <c r="IA732" s="5"/>
      <c r="IB732" s="5"/>
      <c r="IC732" s="5"/>
      <c r="ID732" s="5"/>
      <c r="IE732" s="5"/>
      <c r="IF732" s="5"/>
      <c r="IG732" s="5"/>
      <c r="IH732" s="5"/>
      <c r="II732" s="5"/>
      <c r="IJ732" s="5"/>
      <c r="IK732" s="5"/>
      <c r="IL732" s="5"/>
      <c r="IM732" s="5"/>
      <c r="IN732" s="5"/>
      <c r="IO732" s="5"/>
      <c r="IP732" s="5"/>
      <c r="IQ732" s="5"/>
      <c r="IR732" s="5"/>
      <c r="IS732" s="5"/>
      <c r="IT732" s="5"/>
      <c r="IU732" s="5"/>
      <c r="IV732" s="5"/>
      <c r="IW732" s="5"/>
    </row>
    <row r="733" customFormat="false" ht="12.75" hidden="false" customHeight="false" outlineLevel="0" collapsed="false">
      <c r="A733" s="5"/>
      <c r="B733" s="87"/>
      <c r="C733" s="87"/>
      <c r="D733" s="85"/>
      <c r="E733" s="87"/>
      <c r="F733" s="87"/>
      <c r="G733" s="87"/>
      <c r="H733" s="5"/>
      <c r="I733" s="5"/>
      <c r="J733" s="5"/>
      <c r="K733" s="87"/>
      <c r="L733" s="87"/>
      <c r="M733" s="87"/>
      <c r="N733" s="87"/>
      <c r="O733" s="87"/>
      <c r="P733" s="87"/>
      <c r="Q733" s="87"/>
      <c r="FC733" s="5"/>
      <c r="FD733" s="5"/>
      <c r="FE733" s="5"/>
      <c r="FF733" s="5"/>
      <c r="FG733" s="5"/>
      <c r="FH733" s="5"/>
      <c r="FI733" s="5"/>
      <c r="FJ733" s="5"/>
      <c r="FK733" s="5"/>
      <c r="FL733" s="5"/>
      <c r="FM733" s="5"/>
      <c r="FN733" s="5"/>
      <c r="FO733" s="5"/>
      <c r="FP733" s="5"/>
      <c r="FQ733" s="5"/>
      <c r="FR733" s="5"/>
      <c r="FS733" s="5"/>
      <c r="FT733" s="5"/>
      <c r="FU733" s="5"/>
      <c r="FV733" s="5"/>
      <c r="FW733" s="5"/>
      <c r="FX733" s="5"/>
      <c r="FY733" s="5"/>
      <c r="FZ733" s="5"/>
      <c r="GA733" s="5"/>
      <c r="GB733" s="5"/>
      <c r="GC733" s="5"/>
      <c r="GD733" s="5"/>
      <c r="GE733" s="5"/>
      <c r="GF733" s="5"/>
      <c r="GG733" s="5"/>
      <c r="GH733" s="5"/>
      <c r="GI733" s="5"/>
      <c r="GJ733" s="5"/>
      <c r="GK733" s="5"/>
      <c r="GL733" s="5"/>
      <c r="GM733" s="5"/>
      <c r="GN733" s="5"/>
      <c r="GO733" s="5"/>
      <c r="GP733" s="5"/>
      <c r="GQ733" s="5"/>
      <c r="GR733" s="5"/>
      <c r="GS733" s="5"/>
      <c r="GT733" s="5"/>
      <c r="GU733" s="5"/>
      <c r="GV733" s="5"/>
      <c r="GW733" s="5"/>
      <c r="GX733" s="5"/>
      <c r="GY733" s="5"/>
      <c r="GZ733" s="5"/>
      <c r="HA733" s="5"/>
      <c r="HB733" s="5"/>
      <c r="HC733" s="5"/>
      <c r="HD733" s="5"/>
      <c r="HE733" s="5"/>
      <c r="HF733" s="5"/>
      <c r="HG733" s="5"/>
      <c r="HH733" s="5"/>
      <c r="HI733" s="5"/>
      <c r="HJ733" s="5"/>
      <c r="HK733" s="5"/>
      <c r="HL733" s="5"/>
      <c r="HM733" s="5"/>
      <c r="HN733" s="5"/>
      <c r="HO733" s="5"/>
      <c r="HP733" s="5"/>
      <c r="HQ733" s="5"/>
      <c r="HR733" s="5"/>
      <c r="HS733" s="5"/>
      <c r="HT733" s="5"/>
      <c r="HU733" s="5"/>
      <c r="HV733" s="5"/>
      <c r="HW733" s="5"/>
      <c r="HX733" s="5"/>
      <c r="HY733" s="5"/>
      <c r="HZ733" s="5"/>
      <c r="IA733" s="5"/>
      <c r="IB733" s="5"/>
      <c r="IC733" s="5"/>
      <c r="ID733" s="5"/>
      <c r="IE733" s="5"/>
      <c r="IF733" s="5"/>
      <c r="IG733" s="5"/>
      <c r="IH733" s="5"/>
      <c r="II733" s="5"/>
      <c r="IJ733" s="5"/>
      <c r="IK733" s="5"/>
      <c r="IL733" s="5"/>
      <c r="IM733" s="5"/>
      <c r="IN733" s="5"/>
      <c r="IO733" s="5"/>
      <c r="IP733" s="5"/>
      <c r="IQ733" s="5"/>
      <c r="IR733" s="5"/>
      <c r="IS733" s="5"/>
      <c r="IT733" s="5"/>
      <c r="IU733" s="5"/>
      <c r="IV733" s="5"/>
      <c r="IW733" s="5"/>
    </row>
    <row r="734" customFormat="false" ht="12.75" hidden="false" customHeight="false" outlineLevel="0" collapsed="false">
      <c r="A734" s="5"/>
      <c r="B734" s="87"/>
      <c r="C734" s="87"/>
      <c r="D734" s="85"/>
      <c r="E734" s="87"/>
      <c r="F734" s="87"/>
      <c r="G734" s="87"/>
      <c r="H734" s="5"/>
      <c r="I734" s="5"/>
      <c r="J734" s="5"/>
      <c r="K734" s="87"/>
      <c r="L734" s="87"/>
      <c r="M734" s="87"/>
      <c r="N734" s="87"/>
      <c r="O734" s="87"/>
      <c r="P734" s="87"/>
      <c r="Q734" s="87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</row>
    <row r="735" customFormat="false" ht="12.75" hidden="false" customHeight="false" outlineLevel="0" collapsed="false">
      <c r="A735" s="5"/>
      <c r="B735" s="87"/>
      <c r="C735" s="87"/>
      <c r="D735" s="85"/>
      <c r="E735" s="87"/>
      <c r="F735" s="87"/>
      <c r="G735" s="87"/>
      <c r="H735" s="5"/>
      <c r="I735" s="5"/>
      <c r="J735" s="5"/>
      <c r="K735" s="87"/>
      <c r="L735" s="87"/>
      <c r="M735" s="87"/>
      <c r="N735" s="87"/>
      <c r="O735" s="87"/>
      <c r="P735" s="87"/>
      <c r="Q735" s="87"/>
      <c r="FC735" s="5"/>
      <c r="FD735" s="5"/>
      <c r="FE735" s="5"/>
      <c r="FF735" s="5"/>
      <c r="FG735" s="5"/>
      <c r="FH735" s="5"/>
      <c r="FI735" s="5"/>
      <c r="FJ735" s="5"/>
      <c r="FK735" s="5"/>
      <c r="FL735" s="5"/>
      <c r="FM735" s="5"/>
      <c r="FN735" s="5"/>
      <c r="FO735" s="5"/>
      <c r="FP735" s="5"/>
      <c r="FQ735" s="5"/>
      <c r="FR735" s="5"/>
      <c r="FS735" s="5"/>
      <c r="FT735" s="5"/>
      <c r="FU735" s="5"/>
      <c r="FV735" s="5"/>
      <c r="FW735" s="5"/>
      <c r="FX735" s="5"/>
      <c r="FY735" s="5"/>
      <c r="FZ735" s="5"/>
      <c r="GA735" s="5"/>
      <c r="GB735" s="5"/>
      <c r="GC735" s="5"/>
      <c r="GD735" s="5"/>
      <c r="GE735" s="5"/>
      <c r="GF735" s="5"/>
      <c r="GG735" s="5"/>
      <c r="GH735" s="5"/>
      <c r="GI735" s="5"/>
      <c r="GJ735" s="5"/>
      <c r="GK735" s="5"/>
      <c r="GL735" s="5"/>
      <c r="GM735" s="5"/>
      <c r="GN735" s="5"/>
      <c r="GO735" s="5"/>
      <c r="GP735" s="5"/>
      <c r="GQ735" s="5"/>
      <c r="GR735" s="5"/>
      <c r="GS735" s="5"/>
      <c r="GT735" s="5"/>
      <c r="GU735" s="5"/>
      <c r="GV735" s="5"/>
      <c r="GW735" s="5"/>
      <c r="GX735" s="5"/>
      <c r="GY735" s="5"/>
      <c r="GZ735" s="5"/>
      <c r="HA735" s="5"/>
      <c r="HB735" s="5"/>
      <c r="HC735" s="5"/>
      <c r="HD735" s="5"/>
      <c r="HE735" s="5"/>
      <c r="HF735" s="5"/>
      <c r="HG735" s="5"/>
      <c r="HH735" s="5"/>
      <c r="HI735" s="5"/>
      <c r="HJ735" s="5"/>
      <c r="HK735" s="5"/>
      <c r="HL735" s="5"/>
      <c r="HM735" s="5"/>
      <c r="HN735" s="5"/>
      <c r="HO735" s="5"/>
      <c r="HP735" s="5"/>
      <c r="HQ735" s="5"/>
      <c r="HR735" s="5"/>
      <c r="HS735" s="5"/>
      <c r="HT735" s="5"/>
      <c r="HU735" s="5"/>
      <c r="HV735" s="5"/>
      <c r="HW735" s="5"/>
      <c r="HX735" s="5"/>
      <c r="HY735" s="5"/>
      <c r="HZ735" s="5"/>
      <c r="IA735" s="5"/>
      <c r="IB735" s="5"/>
      <c r="IC735" s="5"/>
      <c r="ID735" s="5"/>
      <c r="IE735" s="5"/>
      <c r="IF735" s="5"/>
      <c r="IG735" s="5"/>
      <c r="IH735" s="5"/>
      <c r="II735" s="5"/>
      <c r="IJ735" s="5"/>
      <c r="IK735" s="5"/>
      <c r="IL735" s="5"/>
      <c r="IM735" s="5"/>
      <c r="IN735" s="5"/>
      <c r="IO735" s="5"/>
      <c r="IP735" s="5"/>
      <c r="IQ735" s="5"/>
      <c r="IR735" s="5"/>
      <c r="IS735" s="5"/>
      <c r="IT735" s="5"/>
      <c r="IU735" s="5"/>
      <c r="IV735" s="5"/>
      <c r="IW735" s="5"/>
    </row>
    <row r="736" customFormat="false" ht="12.75" hidden="false" customHeight="false" outlineLevel="0" collapsed="false">
      <c r="A736" s="5"/>
      <c r="B736" s="87"/>
      <c r="C736" s="87"/>
      <c r="D736" s="85"/>
      <c r="E736" s="87"/>
      <c r="F736" s="87"/>
      <c r="G736" s="87"/>
      <c r="H736" s="5"/>
      <c r="I736" s="5"/>
      <c r="J736" s="5"/>
      <c r="K736" s="87"/>
      <c r="L736" s="87"/>
      <c r="M736" s="87"/>
      <c r="N736" s="87"/>
      <c r="O736" s="87"/>
      <c r="P736" s="87"/>
      <c r="Q736" s="87"/>
      <c r="FC736" s="5"/>
      <c r="FD736" s="5"/>
      <c r="FE736" s="5"/>
      <c r="FF736" s="5"/>
      <c r="FG736" s="5"/>
      <c r="FH736" s="5"/>
      <c r="FI736" s="5"/>
      <c r="FJ736" s="5"/>
      <c r="FK736" s="5"/>
      <c r="FL736" s="5"/>
      <c r="FM736" s="5"/>
      <c r="FN736" s="5"/>
      <c r="FO736" s="5"/>
      <c r="FP736" s="5"/>
      <c r="FQ736" s="5"/>
      <c r="FR736" s="5"/>
      <c r="FS736" s="5"/>
      <c r="FT736" s="5"/>
      <c r="FU736" s="5"/>
      <c r="FV736" s="5"/>
      <c r="FW736" s="5"/>
      <c r="FX736" s="5"/>
      <c r="FY736" s="5"/>
      <c r="FZ736" s="5"/>
      <c r="GA736" s="5"/>
      <c r="GB736" s="5"/>
      <c r="GC736" s="5"/>
      <c r="GD736" s="5"/>
      <c r="GE736" s="5"/>
      <c r="GF736" s="5"/>
      <c r="GG736" s="5"/>
      <c r="GH736" s="5"/>
      <c r="GI736" s="5"/>
      <c r="GJ736" s="5"/>
      <c r="GK736" s="5"/>
      <c r="GL736" s="5"/>
      <c r="GM736" s="5"/>
      <c r="GN736" s="5"/>
      <c r="GO736" s="5"/>
      <c r="GP736" s="5"/>
      <c r="GQ736" s="5"/>
      <c r="GR736" s="5"/>
      <c r="GS736" s="5"/>
      <c r="GT736" s="5"/>
      <c r="GU736" s="5"/>
      <c r="GV736" s="5"/>
      <c r="GW736" s="5"/>
      <c r="GX736" s="5"/>
      <c r="GY736" s="5"/>
      <c r="GZ736" s="5"/>
      <c r="HA736" s="5"/>
      <c r="HB736" s="5"/>
      <c r="HC736" s="5"/>
      <c r="HD736" s="5"/>
      <c r="HE736" s="5"/>
      <c r="HF736" s="5"/>
      <c r="HG736" s="5"/>
      <c r="HH736" s="5"/>
      <c r="HI736" s="5"/>
      <c r="HJ736" s="5"/>
      <c r="HK736" s="5"/>
      <c r="HL736" s="5"/>
      <c r="HM736" s="5"/>
      <c r="HN736" s="5"/>
      <c r="HO736" s="5"/>
      <c r="HP736" s="5"/>
      <c r="HQ736" s="5"/>
      <c r="HR736" s="5"/>
      <c r="HS736" s="5"/>
      <c r="HT736" s="5"/>
      <c r="HU736" s="5"/>
      <c r="HV736" s="5"/>
      <c r="HW736" s="5"/>
      <c r="HX736" s="5"/>
      <c r="HY736" s="5"/>
      <c r="HZ736" s="5"/>
      <c r="IA736" s="5"/>
      <c r="IB736" s="5"/>
      <c r="IC736" s="5"/>
      <c r="ID736" s="5"/>
      <c r="IE736" s="5"/>
      <c r="IF736" s="5"/>
      <c r="IG736" s="5"/>
      <c r="IH736" s="5"/>
      <c r="II736" s="5"/>
      <c r="IJ736" s="5"/>
      <c r="IK736" s="5"/>
      <c r="IL736" s="5"/>
      <c r="IM736" s="5"/>
      <c r="IN736" s="5"/>
      <c r="IO736" s="5"/>
      <c r="IP736" s="5"/>
      <c r="IQ736" s="5"/>
      <c r="IR736" s="5"/>
      <c r="IS736" s="5"/>
      <c r="IT736" s="5"/>
      <c r="IU736" s="5"/>
      <c r="IV736" s="5"/>
      <c r="IW736" s="5"/>
    </row>
    <row r="737" customFormat="false" ht="12.75" hidden="false" customHeight="false" outlineLevel="0" collapsed="false">
      <c r="A737" s="5"/>
      <c r="B737" s="87"/>
      <c r="C737" s="87"/>
      <c r="D737" s="85"/>
      <c r="E737" s="87"/>
      <c r="F737" s="87"/>
      <c r="G737" s="87"/>
      <c r="H737" s="5"/>
      <c r="I737" s="5"/>
      <c r="J737" s="5"/>
      <c r="K737" s="87"/>
      <c r="L737" s="87"/>
      <c r="M737" s="87"/>
      <c r="N737" s="87"/>
      <c r="O737" s="87"/>
      <c r="P737" s="87"/>
      <c r="Q737" s="87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  <c r="II737" s="5"/>
      <c r="IJ737" s="5"/>
      <c r="IK737" s="5"/>
      <c r="IL737" s="5"/>
      <c r="IM737" s="5"/>
      <c r="IN737" s="5"/>
      <c r="IO737" s="5"/>
      <c r="IP737" s="5"/>
      <c r="IQ737" s="5"/>
      <c r="IR737" s="5"/>
      <c r="IS737" s="5"/>
      <c r="IT737" s="5"/>
      <c r="IU737" s="5"/>
      <c r="IV737" s="5"/>
      <c r="IW737" s="5"/>
    </row>
    <row r="738" customFormat="false" ht="12.75" hidden="false" customHeight="false" outlineLevel="0" collapsed="false">
      <c r="A738" s="5"/>
      <c r="B738" s="87"/>
      <c r="C738" s="87"/>
      <c r="D738" s="85"/>
      <c r="E738" s="87"/>
      <c r="F738" s="87"/>
      <c r="G738" s="87"/>
      <c r="H738" s="5"/>
      <c r="I738" s="5"/>
      <c r="J738" s="5"/>
      <c r="K738" s="87"/>
      <c r="L738" s="87"/>
      <c r="M738" s="87"/>
      <c r="N738" s="87"/>
      <c r="O738" s="87"/>
      <c r="P738" s="87"/>
      <c r="Q738" s="87"/>
      <c r="FC738" s="5"/>
      <c r="FD738" s="5"/>
      <c r="FE738" s="5"/>
      <c r="FF738" s="5"/>
      <c r="FG738" s="5"/>
      <c r="FH738" s="5"/>
      <c r="FI738" s="5"/>
      <c r="FJ738" s="5"/>
      <c r="FK738" s="5"/>
      <c r="FL738" s="5"/>
      <c r="FM738" s="5"/>
      <c r="FN738" s="5"/>
      <c r="FO738" s="5"/>
      <c r="FP738" s="5"/>
      <c r="FQ738" s="5"/>
      <c r="FR738" s="5"/>
      <c r="FS738" s="5"/>
      <c r="FT738" s="5"/>
      <c r="FU738" s="5"/>
      <c r="FV738" s="5"/>
      <c r="FW738" s="5"/>
      <c r="FX738" s="5"/>
      <c r="FY738" s="5"/>
      <c r="FZ738" s="5"/>
      <c r="GA738" s="5"/>
      <c r="GB738" s="5"/>
      <c r="GC738" s="5"/>
      <c r="GD738" s="5"/>
      <c r="GE738" s="5"/>
      <c r="GF738" s="5"/>
      <c r="GG738" s="5"/>
      <c r="GH738" s="5"/>
      <c r="GI738" s="5"/>
      <c r="GJ738" s="5"/>
      <c r="GK738" s="5"/>
      <c r="GL738" s="5"/>
      <c r="GM738" s="5"/>
      <c r="GN738" s="5"/>
      <c r="GO738" s="5"/>
      <c r="GP738" s="5"/>
      <c r="GQ738" s="5"/>
      <c r="GR738" s="5"/>
      <c r="GS738" s="5"/>
      <c r="GT738" s="5"/>
      <c r="GU738" s="5"/>
      <c r="GV738" s="5"/>
      <c r="GW738" s="5"/>
      <c r="GX738" s="5"/>
      <c r="GY738" s="5"/>
      <c r="GZ738" s="5"/>
      <c r="HA738" s="5"/>
      <c r="HB738" s="5"/>
      <c r="HC738" s="5"/>
      <c r="HD738" s="5"/>
      <c r="HE738" s="5"/>
      <c r="HF738" s="5"/>
      <c r="HG738" s="5"/>
      <c r="HH738" s="5"/>
      <c r="HI738" s="5"/>
      <c r="HJ738" s="5"/>
      <c r="HK738" s="5"/>
      <c r="HL738" s="5"/>
      <c r="HM738" s="5"/>
      <c r="HN738" s="5"/>
      <c r="HO738" s="5"/>
      <c r="HP738" s="5"/>
      <c r="HQ738" s="5"/>
      <c r="HR738" s="5"/>
      <c r="HS738" s="5"/>
      <c r="HT738" s="5"/>
      <c r="HU738" s="5"/>
      <c r="HV738" s="5"/>
      <c r="HW738" s="5"/>
      <c r="HX738" s="5"/>
      <c r="HY738" s="5"/>
      <c r="HZ738" s="5"/>
      <c r="IA738" s="5"/>
      <c r="IB738" s="5"/>
      <c r="IC738" s="5"/>
      <c r="ID738" s="5"/>
      <c r="IE738" s="5"/>
      <c r="IF738" s="5"/>
      <c r="IG738" s="5"/>
      <c r="IH738" s="5"/>
      <c r="II738" s="5"/>
      <c r="IJ738" s="5"/>
      <c r="IK738" s="5"/>
      <c r="IL738" s="5"/>
      <c r="IM738" s="5"/>
      <c r="IN738" s="5"/>
      <c r="IO738" s="5"/>
      <c r="IP738" s="5"/>
      <c r="IQ738" s="5"/>
      <c r="IR738" s="5"/>
      <c r="IS738" s="5"/>
      <c r="IT738" s="5"/>
      <c r="IU738" s="5"/>
      <c r="IV738" s="5"/>
      <c r="IW738" s="5"/>
    </row>
    <row r="739" customFormat="false" ht="12.75" hidden="false" customHeight="false" outlineLevel="0" collapsed="false">
      <c r="A739" s="5"/>
      <c r="B739" s="87"/>
      <c r="C739" s="87"/>
      <c r="D739" s="85"/>
      <c r="E739" s="87"/>
      <c r="F739" s="87"/>
      <c r="G739" s="87"/>
      <c r="H739" s="5"/>
      <c r="I739" s="5"/>
      <c r="J739" s="5"/>
      <c r="K739" s="87"/>
      <c r="L739" s="87"/>
      <c r="M739" s="87"/>
      <c r="N739" s="87"/>
      <c r="O739" s="87"/>
      <c r="P739" s="87"/>
      <c r="Q739" s="87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  <c r="II739" s="5"/>
      <c r="IJ739" s="5"/>
      <c r="IK739" s="5"/>
      <c r="IL739" s="5"/>
      <c r="IM739" s="5"/>
      <c r="IN739" s="5"/>
      <c r="IO739" s="5"/>
      <c r="IP739" s="5"/>
      <c r="IQ739" s="5"/>
      <c r="IR739" s="5"/>
      <c r="IS739" s="5"/>
      <c r="IT739" s="5"/>
      <c r="IU739" s="5"/>
      <c r="IV739" s="5"/>
      <c r="IW739" s="5"/>
    </row>
    <row r="740" customFormat="false" ht="12.75" hidden="false" customHeight="false" outlineLevel="0" collapsed="false">
      <c r="A740" s="5"/>
      <c r="B740" s="87"/>
      <c r="C740" s="87"/>
      <c r="D740" s="85"/>
      <c r="E740" s="87"/>
      <c r="F740" s="87"/>
      <c r="G740" s="87"/>
      <c r="H740" s="5"/>
      <c r="I740" s="5"/>
      <c r="J740" s="5"/>
      <c r="K740" s="87"/>
      <c r="L740" s="87"/>
      <c r="M740" s="87"/>
      <c r="N740" s="87"/>
      <c r="O740" s="87"/>
      <c r="P740" s="87"/>
      <c r="Q740" s="87"/>
      <c r="FC740" s="5"/>
      <c r="FD740" s="5"/>
      <c r="FE740" s="5"/>
      <c r="FF740" s="5"/>
      <c r="FG740" s="5"/>
      <c r="FH740" s="5"/>
      <c r="FI740" s="5"/>
      <c r="FJ740" s="5"/>
      <c r="FK740" s="5"/>
      <c r="FL740" s="5"/>
      <c r="FM740" s="5"/>
      <c r="FN740" s="5"/>
      <c r="FO740" s="5"/>
      <c r="FP740" s="5"/>
      <c r="FQ740" s="5"/>
      <c r="FR740" s="5"/>
      <c r="FS740" s="5"/>
      <c r="FT740" s="5"/>
      <c r="FU740" s="5"/>
      <c r="FV740" s="5"/>
      <c r="FW740" s="5"/>
      <c r="FX740" s="5"/>
      <c r="FY740" s="5"/>
      <c r="FZ740" s="5"/>
      <c r="GA740" s="5"/>
      <c r="GB740" s="5"/>
      <c r="GC740" s="5"/>
      <c r="GD740" s="5"/>
      <c r="GE740" s="5"/>
      <c r="GF740" s="5"/>
      <c r="GG740" s="5"/>
      <c r="GH740" s="5"/>
      <c r="GI740" s="5"/>
      <c r="GJ740" s="5"/>
      <c r="GK740" s="5"/>
      <c r="GL740" s="5"/>
      <c r="GM740" s="5"/>
      <c r="GN740" s="5"/>
      <c r="GO740" s="5"/>
      <c r="GP740" s="5"/>
      <c r="GQ740" s="5"/>
      <c r="GR740" s="5"/>
      <c r="GS740" s="5"/>
      <c r="GT740" s="5"/>
      <c r="GU740" s="5"/>
      <c r="GV740" s="5"/>
      <c r="GW740" s="5"/>
      <c r="GX740" s="5"/>
      <c r="GY740" s="5"/>
      <c r="GZ740" s="5"/>
      <c r="HA740" s="5"/>
      <c r="HB740" s="5"/>
      <c r="HC740" s="5"/>
      <c r="HD740" s="5"/>
      <c r="HE740" s="5"/>
      <c r="HF740" s="5"/>
      <c r="HG740" s="5"/>
      <c r="HH740" s="5"/>
      <c r="HI740" s="5"/>
      <c r="HJ740" s="5"/>
      <c r="HK740" s="5"/>
      <c r="HL740" s="5"/>
      <c r="HM740" s="5"/>
      <c r="HN740" s="5"/>
      <c r="HO740" s="5"/>
      <c r="HP740" s="5"/>
      <c r="HQ740" s="5"/>
      <c r="HR740" s="5"/>
      <c r="HS740" s="5"/>
      <c r="HT740" s="5"/>
      <c r="HU740" s="5"/>
      <c r="HV740" s="5"/>
      <c r="HW740" s="5"/>
      <c r="HX740" s="5"/>
      <c r="HY740" s="5"/>
      <c r="HZ740" s="5"/>
      <c r="IA740" s="5"/>
      <c r="IB740" s="5"/>
      <c r="IC740" s="5"/>
      <c r="ID740" s="5"/>
      <c r="IE740" s="5"/>
      <c r="IF740" s="5"/>
      <c r="IG740" s="5"/>
      <c r="IH740" s="5"/>
      <c r="II740" s="5"/>
      <c r="IJ740" s="5"/>
      <c r="IK740" s="5"/>
      <c r="IL740" s="5"/>
      <c r="IM740" s="5"/>
      <c r="IN740" s="5"/>
      <c r="IO740" s="5"/>
      <c r="IP740" s="5"/>
      <c r="IQ740" s="5"/>
      <c r="IR740" s="5"/>
      <c r="IS740" s="5"/>
      <c r="IT740" s="5"/>
      <c r="IU740" s="5"/>
      <c r="IV740" s="5"/>
      <c r="IW740" s="5"/>
    </row>
    <row r="741" customFormat="false" ht="12.75" hidden="false" customHeight="false" outlineLevel="0" collapsed="false">
      <c r="A741" s="5"/>
      <c r="B741" s="87"/>
      <c r="C741" s="87"/>
      <c r="D741" s="85"/>
      <c r="E741" s="87"/>
      <c r="F741" s="87"/>
      <c r="G741" s="87"/>
      <c r="H741" s="5"/>
      <c r="I741" s="5"/>
      <c r="J741" s="5"/>
      <c r="K741" s="87"/>
      <c r="L741" s="87"/>
      <c r="M741" s="87"/>
      <c r="N741" s="87"/>
      <c r="O741" s="87"/>
      <c r="P741" s="87"/>
      <c r="Q741" s="87"/>
      <c r="FC741" s="5"/>
      <c r="FD741" s="5"/>
      <c r="FE741" s="5"/>
      <c r="FF741" s="5"/>
      <c r="FG741" s="5"/>
      <c r="FH741" s="5"/>
      <c r="FI741" s="5"/>
      <c r="FJ741" s="5"/>
      <c r="FK741" s="5"/>
      <c r="FL741" s="5"/>
      <c r="FM741" s="5"/>
      <c r="FN741" s="5"/>
      <c r="FO741" s="5"/>
      <c r="FP741" s="5"/>
      <c r="FQ741" s="5"/>
      <c r="FR741" s="5"/>
      <c r="FS741" s="5"/>
      <c r="FT741" s="5"/>
      <c r="FU741" s="5"/>
      <c r="FV741" s="5"/>
      <c r="FW741" s="5"/>
      <c r="FX741" s="5"/>
      <c r="FY741" s="5"/>
      <c r="FZ741" s="5"/>
      <c r="GA741" s="5"/>
      <c r="GB741" s="5"/>
      <c r="GC741" s="5"/>
      <c r="GD741" s="5"/>
      <c r="GE741" s="5"/>
      <c r="GF741" s="5"/>
      <c r="GG741" s="5"/>
      <c r="GH741" s="5"/>
      <c r="GI741" s="5"/>
      <c r="GJ741" s="5"/>
      <c r="GK741" s="5"/>
      <c r="GL741" s="5"/>
      <c r="GM741" s="5"/>
      <c r="GN741" s="5"/>
      <c r="GO741" s="5"/>
      <c r="GP741" s="5"/>
      <c r="GQ741" s="5"/>
      <c r="GR741" s="5"/>
      <c r="GS741" s="5"/>
      <c r="GT741" s="5"/>
      <c r="GU741" s="5"/>
      <c r="GV741" s="5"/>
      <c r="GW741" s="5"/>
      <c r="GX741" s="5"/>
      <c r="GY741" s="5"/>
      <c r="GZ741" s="5"/>
      <c r="HA741" s="5"/>
      <c r="HB741" s="5"/>
      <c r="HC741" s="5"/>
      <c r="HD741" s="5"/>
      <c r="HE741" s="5"/>
      <c r="HF741" s="5"/>
      <c r="HG741" s="5"/>
      <c r="HH741" s="5"/>
      <c r="HI741" s="5"/>
      <c r="HJ741" s="5"/>
      <c r="HK741" s="5"/>
      <c r="HL741" s="5"/>
      <c r="HM741" s="5"/>
      <c r="HN741" s="5"/>
      <c r="HO741" s="5"/>
      <c r="HP741" s="5"/>
      <c r="HQ741" s="5"/>
      <c r="HR741" s="5"/>
      <c r="HS741" s="5"/>
      <c r="HT741" s="5"/>
      <c r="HU741" s="5"/>
      <c r="HV741" s="5"/>
      <c r="HW741" s="5"/>
      <c r="HX741" s="5"/>
      <c r="HY741" s="5"/>
      <c r="HZ741" s="5"/>
      <c r="IA741" s="5"/>
      <c r="IB741" s="5"/>
      <c r="IC741" s="5"/>
      <c r="ID741" s="5"/>
      <c r="IE741" s="5"/>
      <c r="IF741" s="5"/>
      <c r="IG741" s="5"/>
      <c r="IH741" s="5"/>
      <c r="II741" s="5"/>
      <c r="IJ741" s="5"/>
      <c r="IK741" s="5"/>
      <c r="IL741" s="5"/>
      <c r="IM741" s="5"/>
      <c r="IN741" s="5"/>
      <c r="IO741" s="5"/>
      <c r="IP741" s="5"/>
      <c r="IQ741" s="5"/>
      <c r="IR741" s="5"/>
      <c r="IS741" s="5"/>
      <c r="IT741" s="5"/>
      <c r="IU741" s="5"/>
      <c r="IV741" s="5"/>
      <c r="IW741" s="5"/>
    </row>
    <row r="742" customFormat="false" ht="12.75" hidden="false" customHeight="false" outlineLevel="0" collapsed="false">
      <c r="A742" s="5"/>
      <c r="B742" s="87"/>
      <c r="C742" s="87"/>
      <c r="D742" s="85"/>
      <c r="E742" s="87"/>
      <c r="F742" s="87"/>
      <c r="G742" s="87"/>
      <c r="H742" s="5"/>
      <c r="I742" s="5"/>
      <c r="J742" s="5"/>
      <c r="K742" s="87"/>
      <c r="L742" s="87"/>
      <c r="M742" s="87"/>
      <c r="N742" s="87"/>
      <c r="O742" s="87"/>
      <c r="P742" s="87"/>
      <c r="Q742" s="87"/>
      <c r="FC742" s="5"/>
      <c r="FD742" s="5"/>
      <c r="FE742" s="5"/>
      <c r="FF742" s="5"/>
      <c r="FG742" s="5"/>
      <c r="FH742" s="5"/>
      <c r="FI742" s="5"/>
      <c r="FJ742" s="5"/>
      <c r="FK742" s="5"/>
      <c r="FL742" s="5"/>
      <c r="FM742" s="5"/>
      <c r="FN742" s="5"/>
      <c r="FO742" s="5"/>
      <c r="FP742" s="5"/>
      <c r="FQ742" s="5"/>
      <c r="FR742" s="5"/>
      <c r="FS742" s="5"/>
      <c r="FT742" s="5"/>
      <c r="FU742" s="5"/>
      <c r="FV742" s="5"/>
      <c r="FW742" s="5"/>
      <c r="FX742" s="5"/>
      <c r="FY742" s="5"/>
      <c r="FZ742" s="5"/>
      <c r="GA742" s="5"/>
      <c r="GB742" s="5"/>
      <c r="GC742" s="5"/>
      <c r="GD742" s="5"/>
      <c r="GE742" s="5"/>
      <c r="GF742" s="5"/>
      <c r="GG742" s="5"/>
      <c r="GH742" s="5"/>
      <c r="GI742" s="5"/>
      <c r="GJ742" s="5"/>
      <c r="GK742" s="5"/>
      <c r="GL742" s="5"/>
      <c r="GM742" s="5"/>
      <c r="GN742" s="5"/>
      <c r="GO742" s="5"/>
      <c r="GP742" s="5"/>
      <c r="GQ742" s="5"/>
      <c r="GR742" s="5"/>
      <c r="GS742" s="5"/>
      <c r="GT742" s="5"/>
      <c r="GU742" s="5"/>
      <c r="GV742" s="5"/>
      <c r="GW742" s="5"/>
      <c r="GX742" s="5"/>
      <c r="GY742" s="5"/>
      <c r="GZ742" s="5"/>
      <c r="HA742" s="5"/>
      <c r="HB742" s="5"/>
      <c r="HC742" s="5"/>
      <c r="HD742" s="5"/>
      <c r="HE742" s="5"/>
      <c r="HF742" s="5"/>
      <c r="HG742" s="5"/>
      <c r="HH742" s="5"/>
      <c r="HI742" s="5"/>
      <c r="HJ742" s="5"/>
      <c r="HK742" s="5"/>
      <c r="HL742" s="5"/>
      <c r="HM742" s="5"/>
      <c r="HN742" s="5"/>
      <c r="HO742" s="5"/>
      <c r="HP742" s="5"/>
      <c r="HQ742" s="5"/>
      <c r="HR742" s="5"/>
      <c r="HS742" s="5"/>
      <c r="HT742" s="5"/>
      <c r="HU742" s="5"/>
      <c r="HV742" s="5"/>
      <c r="HW742" s="5"/>
      <c r="HX742" s="5"/>
      <c r="HY742" s="5"/>
      <c r="HZ742" s="5"/>
      <c r="IA742" s="5"/>
      <c r="IB742" s="5"/>
      <c r="IC742" s="5"/>
      <c r="ID742" s="5"/>
      <c r="IE742" s="5"/>
      <c r="IF742" s="5"/>
      <c r="IG742" s="5"/>
      <c r="IH742" s="5"/>
      <c r="II742" s="5"/>
      <c r="IJ742" s="5"/>
      <c r="IK742" s="5"/>
      <c r="IL742" s="5"/>
      <c r="IM742" s="5"/>
      <c r="IN742" s="5"/>
      <c r="IO742" s="5"/>
      <c r="IP742" s="5"/>
      <c r="IQ742" s="5"/>
      <c r="IR742" s="5"/>
      <c r="IS742" s="5"/>
      <c r="IT742" s="5"/>
      <c r="IU742" s="5"/>
      <c r="IV742" s="5"/>
      <c r="IW742" s="5"/>
    </row>
    <row r="743" customFormat="false" ht="12.75" hidden="false" customHeight="false" outlineLevel="0" collapsed="false">
      <c r="A743" s="5"/>
      <c r="B743" s="87"/>
      <c r="C743" s="87"/>
      <c r="D743" s="85"/>
      <c r="E743" s="87"/>
      <c r="F743" s="87"/>
      <c r="G743" s="87"/>
      <c r="H743" s="5"/>
      <c r="I743" s="5"/>
      <c r="J743" s="5"/>
      <c r="K743" s="87"/>
      <c r="L743" s="87"/>
      <c r="M743" s="87"/>
      <c r="N743" s="87"/>
      <c r="O743" s="87"/>
      <c r="P743" s="87"/>
      <c r="Q743" s="87"/>
      <c r="FC743" s="5"/>
      <c r="FD743" s="5"/>
      <c r="FE743" s="5"/>
      <c r="FF743" s="5"/>
      <c r="FG743" s="5"/>
      <c r="FH743" s="5"/>
      <c r="FI743" s="5"/>
      <c r="FJ743" s="5"/>
      <c r="FK743" s="5"/>
      <c r="FL743" s="5"/>
      <c r="FM743" s="5"/>
      <c r="FN743" s="5"/>
      <c r="FO743" s="5"/>
      <c r="FP743" s="5"/>
      <c r="FQ743" s="5"/>
      <c r="FR743" s="5"/>
      <c r="FS743" s="5"/>
      <c r="FT743" s="5"/>
      <c r="FU743" s="5"/>
      <c r="FV743" s="5"/>
      <c r="FW743" s="5"/>
      <c r="FX743" s="5"/>
      <c r="FY743" s="5"/>
      <c r="FZ743" s="5"/>
      <c r="GA743" s="5"/>
      <c r="GB743" s="5"/>
      <c r="GC743" s="5"/>
      <c r="GD743" s="5"/>
      <c r="GE743" s="5"/>
      <c r="GF743" s="5"/>
      <c r="GG743" s="5"/>
      <c r="GH743" s="5"/>
      <c r="GI743" s="5"/>
      <c r="GJ743" s="5"/>
      <c r="GK743" s="5"/>
      <c r="GL743" s="5"/>
      <c r="GM743" s="5"/>
      <c r="GN743" s="5"/>
      <c r="GO743" s="5"/>
      <c r="GP743" s="5"/>
      <c r="GQ743" s="5"/>
      <c r="GR743" s="5"/>
      <c r="GS743" s="5"/>
      <c r="GT743" s="5"/>
      <c r="GU743" s="5"/>
      <c r="GV743" s="5"/>
      <c r="GW743" s="5"/>
      <c r="GX743" s="5"/>
      <c r="GY743" s="5"/>
      <c r="GZ743" s="5"/>
      <c r="HA743" s="5"/>
      <c r="HB743" s="5"/>
      <c r="HC743" s="5"/>
      <c r="HD743" s="5"/>
      <c r="HE743" s="5"/>
      <c r="HF743" s="5"/>
      <c r="HG743" s="5"/>
      <c r="HH743" s="5"/>
      <c r="HI743" s="5"/>
      <c r="HJ743" s="5"/>
      <c r="HK743" s="5"/>
      <c r="HL743" s="5"/>
      <c r="HM743" s="5"/>
      <c r="HN743" s="5"/>
      <c r="HO743" s="5"/>
      <c r="HP743" s="5"/>
      <c r="HQ743" s="5"/>
      <c r="HR743" s="5"/>
      <c r="HS743" s="5"/>
      <c r="HT743" s="5"/>
      <c r="HU743" s="5"/>
      <c r="HV743" s="5"/>
      <c r="HW743" s="5"/>
      <c r="HX743" s="5"/>
      <c r="HY743" s="5"/>
      <c r="HZ743" s="5"/>
      <c r="IA743" s="5"/>
      <c r="IB743" s="5"/>
      <c r="IC743" s="5"/>
      <c r="ID743" s="5"/>
      <c r="IE743" s="5"/>
      <c r="IF743" s="5"/>
      <c r="IG743" s="5"/>
      <c r="IH743" s="5"/>
      <c r="II743" s="5"/>
      <c r="IJ743" s="5"/>
      <c r="IK743" s="5"/>
      <c r="IL743" s="5"/>
      <c r="IM743" s="5"/>
      <c r="IN743" s="5"/>
      <c r="IO743" s="5"/>
      <c r="IP743" s="5"/>
      <c r="IQ743" s="5"/>
      <c r="IR743" s="5"/>
      <c r="IS743" s="5"/>
      <c r="IT743" s="5"/>
      <c r="IU743" s="5"/>
      <c r="IV743" s="5"/>
      <c r="IW743" s="5"/>
    </row>
    <row r="744" customFormat="false" ht="12.75" hidden="false" customHeight="false" outlineLevel="0" collapsed="false">
      <c r="A744" s="5"/>
      <c r="B744" s="87"/>
      <c r="C744" s="87"/>
      <c r="D744" s="85"/>
      <c r="E744" s="87"/>
      <c r="F744" s="87"/>
      <c r="G744" s="87"/>
      <c r="H744" s="5"/>
      <c r="I744" s="5"/>
      <c r="J744" s="5"/>
      <c r="K744" s="87"/>
      <c r="L744" s="87"/>
      <c r="M744" s="87"/>
      <c r="N744" s="87"/>
      <c r="O744" s="87"/>
      <c r="P744" s="87"/>
      <c r="Q744" s="87"/>
      <c r="FC744" s="5"/>
      <c r="FD744" s="5"/>
      <c r="FE744" s="5"/>
      <c r="FF744" s="5"/>
      <c r="FG744" s="5"/>
      <c r="FH744" s="5"/>
      <c r="FI744" s="5"/>
      <c r="FJ744" s="5"/>
      <c r="FK744" s="5"/>
      <c r="FL744" s="5"/>
      <c r="FM744" s="5"/>
      <c r="FN744" s="5"/>
      <c r="FO744" s="5"/>
      <c r="FP744" s="5"/>
      <c r="FQ744" s="5"/>
      <c r="FR744" s="5"/>
      <c r="FS744" s="5"/>
      <c r="FT744" s="5"/>
      <c r="FU744" s="5"/>
      <c r="FV744" s="5"/>
      <c r="FW744" s="5"/>
      <c r="FX744" s="5"/>
      <c r="FY744" s="5"/>
      <c r="FZ744" s="5"/>
      <c r="GA744" s="5"/>
      <c r="GB744" s="5"/>
      <c r="GC744" s="5"/>
      <c r="GD744" s="5"/>
      <c r="GE744" s="5"/>
      <c r="GF744" s="5"/>
      <c r="GG744" s="5"/>
      <c r="GH744" s="5"/>
      <c r="GI744" s="5"/>
      <c r="GJ744" s="5"/>
      <c r="GK744" s="5"/>
      <c r="GL744" s="5"/>
      <c r="GM744" s="5"/>
      <c r="GN744" s="5"/>
      <c r="GO744" s="5"/>
      <c r="GP744" s="5"/>
      <c r="GQ744" s="5"/>
      <c r="GR744" s="5"/>
      <c r="GS744" s="5"/>
      <c r="GT744" s="5"/>
      <c r="GU744" s="5"/>
      <c r="GV744" s="5"/>
      <c r="GW744" s="5"/>
      <c r="GX744" s="5"/>
      <c r="GY744" s="5"/>
      <c r="GZ744" s="5"/>
      <c r="HA744" s="5"/>
      <c r="HB744" s="5"/>
      <c r="HC744" s="5"/>
      <c r="HD744" s="5"/>
      <c r="HE744" s="5"/>
      <c r="HF744" s="5"/>
      <c r="HG744" s="5"/>
      <c r="HH744" s="5"/>
      <c r="HI744" s="5"/>
      <c r="HJ744" s="5"/>
      <c r="HK744" s="5"/>
      <c r="HL744" s="5"/>
      <c r="HM744" s="5"/>
      <c r="HN744" s="5"/>
      <c r="HO744" s="5"/>
      <c r="HP744" s="5"/>
      <c r="HQ744" s="5"/>
      <c r="HR744" s="5"/>
      <c r="HS744" s="5"/>
      <c r="HT744" s="5"/>
      <c r="HU744" s="5"/>
      <c r="HV744" s="5"/>
      <c r="HW744" s="5"/>
      <c r="HX744" s="5"/>
      <c r="HY744" s="5"/>
      <c r="HZ744" s="5"/>
      <c r="IA744" s="5"/>
      <c r="IB744" s="5"/>
      <c r="IC744" s="5"/>
      <c r="ID744" s="5"/>
      <c r="IE744" s="5"/>
      <c r="IF744" s="5"/>
      <c r="IG744" s="5"/>
      <c r="IH744" s="5"/>
      <c r="II744" s="5"/>
      <c r="IJ744" s="5"/>
      <c r="IK744" s="5"/>
      <c r="IL744" s="5"/>
      <c r="IM744" s="5"/>
      <c r="IN744" s="5"/>
      <c r="IO744" s="5"/>
      <c r="IP744" s="5"/>
      <c r="IQ744" s="5"/>
      <c r="IR744" s="5"/>
      <c r="IS744" s="5"/>
      <c r="IT744" s="5"/>
      <c r="IU744" s="5"/>
      <c r="IV744" s="5"/>
      <c r="IW744" s="5"/>
    </row>
    <row r="745" customFormat="false" ht="12.75" hidden="false" customHeight="false" outlineLevel="0" collapsed="false">
      <c r="A745" s="5"/>
      <c r="B745" s="87"/>
      <c r="C745" s="87"/>
      <c r="D745" s="85"/>
      <c r="E745" s="87"/>
      <c r="F745" s="87"/>
      <c r="G745" s="87"/>
      <c r="H745" s="5"/>
      <c r="I745" s="5"/>
      <c r="J745" s="5"/>
      <c r="K745" s="87"/>
      <c r="L745" s="87"/>
      <c r="M745" s="87"/>
      <c r="N745" s="87"/>
      <c r="O745" s="87"/>
      <c r="P745" s="87"/>
      <c r="Q745" s="87"/>
      <c r="FC745" s="5"/>
      <c r="FD745" s="5"/>
      <c r="FE745" s="5"/>
      <c r="FF745" s="5"/>
      <c r="FG745" s="5"/>
      <c r="FH745" s="5"/>
      <c r="FI745" s="5"/>
      <c r="FJ745" s="5"/>
      <c r="FK745" s="5"/>
      <c r="FL745" s="5"/>
      <c r="FM745" s="5"/>
      <c r="FN745" s="5"/>
      <c r="FO745" s="5"/>
      <c r="FP745" s="5"/>
      <c r="FQ745" s="5"/>
      <c r="FR745" s="5"/>
      <c r="FS745" s="5"/>
      <c r="FT745" s="5"/>
      <c r="FU745" s="5"/>
      <c r="FV745" s="5"/>
      <c r="FW745" s="5"/>
      <c r="FX745" s="5"/>
      <c r="FY745" s="5"/>
      <c r="FZ745" s="5"/>
      <c r="GA745" s="5"/>
      <c r="GB745" s="5"/>
      <c r="GC745" s="5"/>
      <c r="GD745" s="5"/>
      <c r="GE745" s="5"/>
      <c r="GF745" s="5"/>
      <c r="GG745" s="5"/>
      <c r="GH745" s="5"/>
      <c r="GI745" s="5"/>
      <c r="GJ745" s="5"/>
      <c r="GK745" s="5"/>
      <c r="GL745" s="5"/>
      <c r="GM745" s="5"/>
      <c r="GN745" s="5"/>
      <c r="GO745" s="5"/>
      <c r="GP745" s="5"/>
      <c r="GQ745" s="5"/>
      <c r="GR745" s="5"/>
      <c r="GS745" s="5"/>
      <c r="GT745" s="5"/>
      <c r="GU745" s="5"/>
      <c r="GV745" s="5"/>
      <c r="GW745" s="5"/>
      <c r="GX745" s="5"/>
      <c r="GY745" s="5"/>
      <c r="GZ745" s="5"/>
      <c r="HA745" s="5"/>
      <c r="HB745" s="5"/>
      <c r="HC745" s="5"/>
      <c r="HD745" s="5"/>
      <c r="HE745" s="5"/>
      <c r="HF745" s="5"/>
      <c r="HG745" s="5"/>
      <c r="HH745" s="5"/>
      <c r="HI745" s="5"/>
      <c r="HJ745" s="5"/>
      <c r="HK745" s="5"/>
      <c r="HL745" s="5"/>
      <c r="HM745" s="5"/>
      <c r="HN745" s="5"/>
      <c r="HO745" s="5"/>
      <c r="HP745" s="5"/>
      <c r="HQ745" s="5"/>
      <c r="HR745" s="5"/>
      <c r="HS745" s="5"/>
      <c r="HT745" s="5"/>
      <c r="HU745" s="5"/>
      <c r="HV745" s="5"/>
      <c r="HW745" s="5"/>
      <c r="HX745" s="5"/>
      <c r="HY745" s="5"/>
      <c r="HZ745" s="5"/>
      <c r="IA745" s="5"/>
      <c r="IB745" s="5"/>
      <c r="IC745" s="5"/>
      <c r="ID745" s="5"/>
      <c r="IE745" s="5"/>
      <c r="IF745" s="5"/>
      <c r="IG745" s="5"/>
      <c r="IH745" s="5"/>
      <c r="II745" s="5"/>
      <c r="IJ745" s="5"/>
      <c r="IK745" s="5"/>
      <c r="IL745" s="5"/>
      <c r="IM745" s="5"/>
      <c r="IN745" s="5"/>
      <c r="IO745" s="5"/>
      <c r="IP745" s="5"/>
      <c r="IQ745" s="5"/>
      <c r="IR745" s="5"/>
      <c r="IS745" s="5"/>
      <c r="IT745" s="5"/>
      <c r="IU745" s="5"/>
      <c r="IV745" s="5"/>
      <c r="IW745" s="5"/>
    </row>
    <row r="746" customFormat="false" ht="12.75" hidden="false" customHeight="false" outlineLevel="0" collapsed="false">
      <c r="A746" s="5"/>
      <c r="B746" s="87"/>
      <c r="C746" s="87"/>
      <c r="D746" s="85"/>
      <c r="E746" s="87"/>
      <c r="F746" s="87"/>
      <c r="G746" s="87"/>
      <c r="H746" s="5"/>
      <c r="I746" s="5"/>
      <c r="J746" s="5"/>
      <c r="K746" s="87"/>
      <c r="L746" s="87"/>
      <c r="M746" s="87"/>
      <c r="N746" s="87"/>
      <c r="O746" s="87"/>
      <c r="P746" s="87"/>
      <c r="Q746" s="87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  <c r="II746" s="5"/>
      <c r="IJ746" s="5"/>
      <c r="IK746" s="5"/>
      <c r="IL746" s="5"/>
      <c r="IM746" s="5"/>
      <c r="IN746" s="5"/>
      <c r="IO746" s="5"/>
      <c r="IP746" s="5"/>
      <c r="IQ746" s="5"/>
      <c r="IR746" s="5"/>
      <c r="IS746" s="5"/>
      <c r="IT746" s="5"/>
      <c r="IU746" s="5"/>
      <c r="IV746" s="5"/>
      <c r="IW746" s="5"/>
    </row>
    <row r="747" customFormat="false" ht="12.75" hidden="false" customHeight="false" outlineLevel="0" collapsed="false">
      <c r="A747" s="5"/>
      <c r="B747" s="87"/>
      <c r="C747" s="87"/>
      <c r="D747" s="85"/>
      <c r="E747" s="87"/>
      <c r="F747" s="87"/>
      <c r="G747" s="87"/>
      <c r="H747" s="5"/>
      <c r="I747" s="5"/>
      <c r="J747" s="5"/>
      <c r="K747" s="87"/>
      <c r="L747" s="87"/>
      <c r="M747" s="87"/>
      <c r="N747" s="87"/>
      <c r="O747" s="87"/>
      <c r="P747" s="87"/>
      <c r="Q747" s="87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</row>
    <row r="748" customFormat="false" ht="12.75" hidden="false" customHeight="false" outlineLevel="0" collapsed="false">
      <c r="A748" s="5"/>
      <c r="B748" s="87"/>
      <c r="C748" s="87"/>
      <c r="D748" s="85"/>
      <c r="E748" s="87"/>
      <c r="F748" s="87"/>
      <c r="G748" s="87"/>
      <c r="H748" s="5"/>
      <c r="I748" s="5"/>
      <c r="J748" s="5"/>
      <c r="K748" s="87"/>
      <c r="L748" s="87"/>
      <c r="M748" s="87"/>
      <c r="N748" s="87"/>
      <c r="O748" s="87"/>
      <c r="P748" s="87"/>
      <c r="Q748" s="87"/>
      <c r="FC748" s="5"/>
      <c r="FD748" s="5"/>
      <c r="FE748" s="5"/>
      <c r="FF748" s="5"/>
      <c r="FG748" s="5"/>
      <c r="FH748" s="5"/>
      <c r="FI748" s="5"/>
      <c r="FJ748" s="5"/>
      <c r="FK748" s="5"/>
      <c r="FL748" s="5"/>
      <c r="FM748" s="5"/>
      <c r="FN748" s="5"/>
      <c r="FO748" s="5"/>
      <c r="FP748" s="5"/>
      <c r="FQ748" s="5"/>
      <c r="FR748" s="5"/>
      <c r="FS748" s="5"/>
      <c r="FT748" s="5"/>
      <c r="FU748" s="5"/>
      <c r="FV748" s="5"/>
      <c r="FW748" s="5"/>
      <c r="FX748" s="5"/>
      <c r="FY748" s="5"/>
      <c r="FZ748" s="5"/>
      <c r="GA748" s="5"/>
      <c r="GB748" s="5"/>
      <c r="GC748" s="5"/>
      <c r="GD748" s="5"/>
      <c r="GE748" s="5"/>
      <c r="GF748" s="5"/>
      <c r="GG748" s="5"/>
      <c r="GH748" s="5"/>
      <c r="GI748" s="5"/>
      <c r="GJ748" s="5"/>
      <c r="GK748" s="5"/>
      <c r="GL748" s="5"/>
      <c r="GM748" s="5"/>
      <c r="GN748" s="5"/>
      <c r="GO748" s="5"/>
      <c r="GP748" s="5"/>
      <c r="GQ748" s="5"/>
      <c r="GR748" s="5"/>
      <c r="GS748" s="5"/>
      <c r="GT748" s="5"/>
      <c r="GU748" s="5"/>
      <c r="GV748" s="5"/>
      <c r="GW748" s="5"/>
      <c r="GX748" s="5"/>
      <c r="GY748" s="5"/>
      <c r="GZ748" s="5"/>
      <c r="HA748" s="5"/>
      <c r="HB748" s="5"/>
      <c r="HC748" s="5"/>
      <c r="HD748" s="5"/>
      <c r="HE748" s="5"/>
      <c r="HF748" s="5"/>
      <c r="HG748" s="5"/>
      <c r="HH748" s="5"/>
      <c r="HI748" s="5"/>
      <c r="HJ748" s="5"/>
      <c r="HK748" s="5"/>
      <c r="HL748" s="5"/>
      <c r="HM748" s="5"/>
      <c r="HN748" s="5"/>
      <c r="HO748" s="5"/>
      <c r="HP748" s="5"/>
      <c r="HQ748" s="5"/>
      <c r="HR748" s="5"/>
      <c r="HS748" s="5"/>
      <c r="HT748" s="5"/>
      <c r="HU748" s="5"/>
      <c r="HV748" s="5"/>
      <c r="HW748" s="5"/>
      <c r="HX748" s="5"/>
      <c r="HY748" s="5"/>
      <c r="HZ748" s="5"/>
      <c r="IA748" s="5"/>
      <c r="IB748" s="5"/>
      <c r="IC748" s="5"/>
      <c r="ID748" s="5"/>
      <c r="IE748" s="5"/>
      <c r="IF748" s="5"/>
      <c r="IG748" s="5"/>
      <c r="IH748" s="5"/>
      <c r="II748" s="5"/>
      <c r="IJ748" s="5"/>
      <c r="IK748" s="5"/>
      <c r="IL748" s="5"/>
      <c r="IM748" s="5"/>
      <c r="IN748" s="5"/>
      <c r="IO748" s="5"/>
      <c r="IP748" s="5"/>
      <c r="IQ748" s="5"/>
      <c r="IR748" s="5"/>
      <c r="IS748" s="5"/>
      <c r="IT748" s="5"/>
      <c r="IU748" s="5"/>
      <c r="IV748" s="5"/>
      <c r="IW748" s="5"/>
    </row>
    <row r="749" customFormat="false" ht="12.75" hidden="false" customHeight="false" outlineLevel="0" collapsed="false">
      <c r="A749" s="5"/>
      <c r="B749" s="87"/>
      <c r="C749" s="87"/>
      <c r="D749" s="85"/>
      <c r="E749" s="87"/>
      <c r="F749" s="87"/>
      <c r="G749" s="87"/>
      <c r="H749" s="5"/>
      <c r="I749" s="5"/>
      <c r="J749" s="5"/>
      <c r="K749" s="87"/>
      <c r="L749" s="87"/>
      <c r="M749" s="87"/>
      <c r="N749" s="87"/>
      <c r="O749" s="87"/>
      <c r="P749" s="87"/>
      <c r="Q749" s="87"/>
      <c r="FC749" s="5"/>
      <c r="FD749" s="5"/>
      <c r="FE749" s="5"/>
      <c r="FF749" s="5"/>
      <c r="FG749" s="5"/>
      <c r="FH749" s="5"/>
      <c r="FI749" s="5"/>
      <c r="FJ749" s="5"/>
      <c r="FK749" s="5"/>
      <c r="FL749" s="5"/>
      <c r="FM749" s="5"/>
      <c r="FN749" s="5"/>
      <c r="FO749" s="5"/>
      <c r="FP749" s="5"/>
      <c r="FQ749" s="5"/>
      <c r="FR749" s="5"/>
      <c r="FS749" s="5"/>
      <c r="FT749" s="5"/>
      <c r="FU749" s="5"/>
      <c r="FV749" s="5"/>
      <c r="FW749" s="5"/>
      <c r="FX749" s="5"/>
      <c r="FY749" s="5"/>
      <c r="FZ749" s="5"/>
      <c r="GA749" s="5"/>
      <c r="GB749" s="5"/>
      <c r="GC749" s="5"/>
      <c r="GD749" s="5"/>
      <c r="GE749" s="5"/>
      <c r="GF749" s="5"/>
      <c r="GG749" s="5"/>
      <c r="GH749" s="5"/>
      <c r="GI749" s="5"/>
      <c r="GJ749" s="5"/>
      <c r="GK749" s="5"/>
      <c r="GL749" s="5"/>
      <c r="GM749" s="5"/>
      <c r="GN749" s="5"/>
      <c r="GO749" s="5"/>
      <c r="GP749" s="5"/>
      <c r="GQ749" s="5"/>
      <c r="GR749" s="5"/>
      <c r="GS749" s="5"/>
      <c r="GT749" s="5"/>
      <c r="GU749" s="5"/>
      <c r="GV749" s="5"/>
      <c r="GW749" s="5"/>
      <c r="GX749" s="5"/>
      <c r="GY749" s="5"/>
      <c r="GZ749" s="5"/>
      <c r="HA749" s="5"/>
      <c r="HB749" s="5"/>
      <c r="HC749" s="5"/>
      <c r="HD749" s="5"/>
      <c r="HE749" s="5"/>
      <c r="HF749" s="5"/>
      <c r="HG749" s="5"/>
      <c r="HH749" s="5"/>
      <c r="HI749" s="5"/>
      <c r="HJ749" s="5"/>
      <c r="HK749" s="5"/>
      <c r="HL749" s="5"/>
      <c r="HM749" s="5"/>
      <c r="HN749" s="5"/>
      <c r="HO749" s="5"/>
      <c r="HP749" s="5"/>
      <c r="HQ749" s="5"/>
      <c r="HR749" s="5"/>
      <c r="HS749" s="5"/>
      <c r="HT749" s="5"/>
      <c r="HU749" s="5"/>
      <c r="HV749" s="5"/>
      <c r="HW749" s="5"/>
      <c r="HX749" s="5"/>
      <c r="HY749" s="5"/>
      <c r="HZ749" s="5"/>
      <c r="IA749" s="5"/>
      <c r="IB749" s="5"/>
      <c r="IC749" s="5"/>
      <c r="ID749" s="5"/>
      <c r="IE749" s="5"/>
      <c r="IF749" s="5"/>
      <c r="IG749" s="5"/>
      <c r="IH749" s="5"/>
      <c r="II749" s="5"/>
      <c r="IJ749" s="5"/>
      <c r="IK749" s="5"/>
      <c r="IL749" s="5"/>
      <c r="IM749" s="5"/>
      <c r="IN749" s="5"/>
      <c r="IO749" s="5"/>
      <c r="IP749" s="5"/>
      <c r="IQ749" s="5"/>
      <c r="IR749" s="5"/>
      <c r="IS749" s="5"/>
      <c r="IT749" s="5"/>
      <c r="IU749" s="5"/>
      <c r="IV749" s="5"/>
      <c r="IW749" s="5"/>
    </row>
    <row r="750" customFormat="false" ht="12.75" hidden="false" customHeight="false" outlineLevel="0" collapsed="false">
      <c r="A750" s="5"/>
      <c r="B750" s="87"/>
      <c r="C750" s="87"/>
      <c r="D750" s="85"/>
      <c r="E750" s="87"/>
      <c r="F750" s="87"/>
      <c r="G750" s="87"/>
      <c r="H750" s="5"/>
      <c r="I750" s="5"/>
      <c r="J750" s="5"/>
      <c r="K750" s="87"/>
      <c r="L750" s="87"/>
      <c r="M750" s="87"/>
      <c r="N750" s="87"/>
      <c r="O750" s="87"/>
      <c r="P750" s="87"/>
      <c r="Q750" s="87"/>
      <c r="FC750" s="5"/>
      <c r="FD750" s="5"/>
      <c r="FE750" s="5"/>
      <c r="FF750" s="5"/>
      <c r="FG750" s="5"/>
      <c r="FH750" s="5"/>
      <c r="FI750" s="5"/>
      <c r="FJ750" s="5"/>
      <c r="FK750" s="5"/>
      <c r="FL750" s="5"/>
      <c r="FM750" s="5"/>
      <c r="FN750" s="5"/>
      <c r="FO750" s="5"/>
      <c r="FP750" s="5"/>
      <c r="FQ750" s="5"/>
      <c r="FR750" s="5"/>
      <c r="FS750" s="5"/>
      <c r="FT750" s="5"/>
      <c r="FU750" s="5"/>
      <c r="FV750" s="5"/>
      <c r="FW750" s="5"/>
      <c r="FX750" s="5"/>
      <c r="FY750" s="5"/>
      <c r="FZ750" s="5"/>
      <c r="GA750" s="5"/>
      <c r="GB750" s="5"/>
      <c r="GC750" s="5"/>
      <c r="GD750" s="5"/>
      <c r="GE750" s="5"/>
      <c r="GF750" s="5"/>
      <c r="GG750" s="5"/>
      <c r="GH750" s="5"/>
      <c r="GI750" s="5"/>
      <c r="GJ750" s="5"/>
      <c r="GK750" s="5"/>
      <c r="GL750" s="5"/>
      <c r="GM750" s="5"/>
      <c r="GN750" s="5"/>
      <c r="GO750" s="5"/>
      <c r="GP750" s="5"/>
      <c r="GQ750" s="5"/>
      <c r="GR750" s="5"/>
      <c r="GS750" s="5"/>
      <c r="GT750" s="5"/>
      <c r="GU750" s="5"/>
      <c r="GV750" s="5"/>
      <c r="GW750" s="5"/>
      <c r="GX750" s="5"/>
      <c r="GY750" s="5"/>
      <c r="GZ750" s="5"/>
      <c r="HA750" s="5"/>
      <c r="HB750" s="5"/>
      <c r="HC750" s="5"/>
      <c r="HD750" s="5"/>
      <c r="HE750" s="5"/>
      <c r="HF750" s="5"/>
      <c r="HG750" s="5"/>
      <c r="HH750" s="5"/>
      <c r="HI750" s="5"/>
      <c r="HJ750" s="5"/>
      <c r="HK750" s="5"/>
      <c r="HL750" s="5"/>
      <c r="HM750" s="5"/>
      <c r="HN750" s="5"/>
      <c r="HO750" s="5"/>
      <c r="HP750" s="5"/>
      <c r="HQ750" s="5"/>
      <c r="HR750" s="5"/>
      <c r="HS750" s="5"/>
      <c r="HT750" s="5"/>
      <c r="HU750" s="5"/>
      <c r="HV750" s="5"/>
      <c r="HW750" s="5"/>
      <c r="HX750" s="5"/>
      <c r="HY750" s="5"/>
      <c r="HZ750" s="5"/>
      <c r="IA750" s="5"/>
      <c r="IB750" s="5"/>
      <c r="IC750" s="5"/>
      <c r="ID750" s="5"/>
      <c r="IE750" s="5"/>
      <c r="IF750" s="5"/>
      <c r="IG750" s="5"/>
      <c r="IH750" s="5"/>
      <c r="II750" s="5"/>
      <c r="IJ750" s="5"/>
      <c r="IK750" s="5"/>
      <c r="IL750" s="5"/>
      <c r="IM750" s="5"/>
      <c r="IN750" s="5"/>
      <c r="IO750" s="5"/>
      <c r="IP750" s="5"/>
      <c r="IQ750" s="5"/>
      <c r="IR750" s="5"/>
      <c r="IS750" s="5"/>
      <c r="IT750" s="5"/>
      <c r="IU750" s="5"/>
      <c r="IV750" s="5"/>
      <c r="IW750" s="5"/>
    </row>
    <row r="751" customFormat="false" ht="12.75" hidden="false" customHeight="false" outlineLevel="0" collapsed="false">
      <c r="A751" s="5"/>
      <c r="B751" s="87"/>
      <c r="C751" s="87"/>
      <c r="D751" s="85"/>
      <c r="E751" s="87"/>
      <c r="F751" s="87"/>
      <c r="G751" s="87"/>
      <c r="H751" s="5"/>
      <c r="I751" s="5"/>
      <c r="J751" s="5"/>
      <c r="K751" s="87"/>
      <c r="L751" s="87"/>
      <c r="M751" s="87"/>
      <c r="N751" s="87"/>
      <c r="O751" s="87"/>
      <c r="P751" s="87"/>
      <c r="Q751" s="87"/>
      <c r="FC751" s="5"/>
      <c r="FD751" s="5"/>
      <c r="FE751" s="5"/>
      <c r="FF751" s="5"/>
      <c r="FG751" s="5"/>
      <c r="FH751" s="5"/>
      <c r="FI751" s="5"/>
      <c r="FJ751" s="5"/>
      <c r="FK751" s="5"/>
      <c r="FL751" s="5"/>
      <c r="FM751" s="5"/>
      <c r="FN751" s="5"/>
      <c r="FO751" s="5"/>
      <c r="FP751" s="5"/>
      <c r="FQ751" s="5"/>
      <c r="FR751" s="5"/>
      <c r="FS751" s="5"/>
      <c r="FT751" s="5"/>
      <c r="FU751" s="5"/>
      <c r="FV751" s="5"/>
      <c r="FW751" s="5"/>
      <c r="FX751" s="5"/>
      <c r="FY751" s="5"/>
      <c r="FZ751" s="5"/>
      <c r="GA751" s="5"/>
      <c r="GB751" s="5"/>
      <c r="GC751" s="5"/>
      <c r="GD751" s="5"/>
      <c r="GE751" s="5"/>
      <c r="GF751" s="5"/>
      <c r="GG751" s="5"/>
      <c r="GH751" s="5"/>
      <c r="GI751" s="5"/>
      <c r="GJ751" s="5"/>
      <c r="GK751" s="5"/>
      <c r="GL751" s="5"/>
      <c r="GM751" s="5"/>
      <c r="GN751" s="5"/>
      <c r="GO751" s="5"/>
      <c r="GP751" s="5"/>
      <c r="GQ751" s="5"/>
      <c r="GR751" s="5"/>
      <c r="GS751" s="5"/>
      <c r="GT751" s="5"/>
      <c r="GU751" s="5"/>
      <c r="GV751" s="5"/>
      <c r="GW751" s="5"/>
      <c r="GX751" s="5"/>
      <c r="GY751" s="5"/>
      <c r="GZ751" s="5"/>
      <c r="HA751" s="5"/>
      <c r="HB751" s="5"/>
      <c r="HC751" s="5"/>
      <c r="HD751" s="5"/>
      <c r="HE751" s="5"/>
      <c r="HF751" s="5"/>
      <c r="HG751" s="5"/>
      <c r="HH751" s="5"/>
      <c r="HI751" s="5"/>
      <c r="HJ751" s="5"/>
      <c r="HK751" s="5"/>
      <c r="HL751" s="5"/>
      <c r="HM751" s="5"/>
      <c r="HN751" s="5"/>
      <c r="HO751" s="5"/>
      <c r="HP751" s="5"/>
      <c r="HQ751" s="5"/>
      <c r="HR751" s="5"/>
      <c r="HS751" s="5"/>
      <c r="HT751" s="5"/>
      <c r="HU751" s="5"/>
      <c r="HV751" s="5"/>
      <c r="HW751" s="5"/>
      <c r="HX751" s="5"/>
      <c r="HY751" s="5"/>
      <c r="HZ751" s="5"/>
      <c r="IA751" s="5"/>
      <c r="IB751" s="5"/>
      <c r="IC751" s="5"/>
      <c r="ID751" s="5"/>
      <c r="IE751" s="5"/>
      <c r="IF751" s="5"/>
      <c r="IG751" s="5"/>
      <c r="IH751" s="5"/>
      <c r="II751" s="5"/>
      <c r="IJ751" s="5"/>
      <c r="IK751" s="5"/>
      <c r="IL751" s="5"/>
      <c r="IM751" s="5"/>
      <c r="IN751" s="5"/>
      <c r="IO751" s="5"/>
      <c r="IP751" s="5"/>
      <c r="IQ751" s="5"/>
      <c r="IR751" s="5"/>
      <c r="IS751" s="5"/>
      <c r="IT751" s="5"/>
      <c r="IU751" s="5"/>
      <c r="IV751" s="5"/>
      <c r="IW751" s="5"/>
    </row>
    <row r="752" customFormat="false" ht="12.75" hidden="false" customHeight="false" outlineLevel="0" collapsed="false">
      <c r="A752" s="5"/>
      <c r="B752" s="87"/>
      <c r="C752" s="87"/>
      <c r="D752" s="85"/>
      <c r="E752" s="87"/>
      <c r="F752" s="87"/>
      <c r="G752" s="87"/>
      <c r="H752" s="5"/>
      <c r="I752" s="5"/>
      <c r="J752" s="5"/>
      <c r="K752" s="87"/>
      <c r="L752" s="87"/>
      <c r="M752" s="87"/>
      <c r="N752" s="87"/>
      <c r="O752" s="87"/>
      <c r="P752" s="87"/>
      <c r="Q752" s="87"/>
      <c r="FC752" s="5"/>
      <c r="FD752" s="5"/>
      <c r="FE752" s="5"/>
      <c r="FF752" s="5"/>
      <c r="FG752" s="5"/>
      <c r="FH752" s="5"/>
      <c r="FI752" s="5"/>
      <c r="FJ752" s="5"/>
      <c r="FK752" s="5"/>
      <c r="FL752" s="5"/>
      <c r="FM752" s="5"/>
      <c r="FN752" s="5"/>
      <c r="FO752" s="5"/>
      <c r="FP752" s="5"/>
      <c r="FQ752" s="5"/>
      <c r="FR752" s="5"/>
      <c r="FS752" s="5"/>
      <c r="FT752" s="5"/>
      <c r="FU752" s="5"/>
      <c r="FV752" s="5"/>
      <c r="FW752" s="5"/>
      <c r="FX752" s="5"/>
      <c r="FY752" s="5"/>
      <c r="FZ752" s="5"/>
      <c r="GA752" s="5"/>
      <c r="GB752" s="5"/>
      <c r="GC752" s="5"/>
      <c r="GD752" s="5"/>
      <c r="GE752" s="5"/>
      <c r="GF752" s="5"/>
      <c r="GG752" s="5"/>
      <c r="GH752" s="5"/>
      <c r="GI752" s="5"/>
      <c r="GJ752" s="5"/>
      <c r="GK752" s="5"/>
      <c r="GL752" s="5"/>
      <c r="GM752" s="5"/>
      <c r="GN752" s="5"/>
      <c r="GO752" s="5"/>
      <c r="GP752" s="5"/>
      <c r="GQ752" s="5"/>
      <c r="GR752" s="5"/>
      <c r="GS752" s="5"/>
      <c r="GT752" s="5"/>
      <c r="GU752" s="5"/>
      <c r="GV752" s="5"/>
      <c r="GW752" s="5"/>
      <c r="GX752" s="5"/>
      <c r="GY752" s="5"/>
      <c r="GZ752" s="5"/>
      <c r="HA752" s="5"/>
      <c r="HB752" s="5"/>
      <c r="HC752" s="5"/>
      <c r="HD752" s="5"/>
      <c r="HE752" s="5"/>
      <c r="HF752" s="5"/>
      <c r="HG752" s="5"/>
      <c r="HH752" s="5"/>
      <c r="HI752" s="5"/>
      <c r="HJ752" s="5"/>
      <c r="HK752" s="5"/>
      <c r="HL752" s="5"/>
      <c r="HM752" s="5"/>
      <c r="HN752" s="5"/>
      <c r="HO752" s="5"/>
      <c r="HP752" s="5"/>
      <c r="HQ752" s="5"/>
      <c r="HR752" s="5"/>
      <c r="HS752" s="5"/>
      <c r="HT752" s="5"/>
      <c r="HU752" s="5"/>
      <c r="HV752" s="5"/>
      <c r="HW752" s="5"/>
      <c r="HX752" s="5"/>
      <c r="HY752" s="5"/>
      <c r="HZ752" s="5"/>
      <c r="IA752" s="5"/>
      <c r="IB752" s="5"/>
      <c r="IC752" s="5"/>
      <c r="ID752" s="5"/>
      <c r="IE752" s="5"/>
      <c r="IF752" s="5"/>
      <c r="IG752" s="5"/>
      <c r="IH752" s="5"/>
      <c r="II752" s="5"/>
      <c r="IJ752" s="5"/>
      <c r="IK752" s="5"/>
      <c r="IL752" s="5"/>
      <c r="IM752" s="5"/>
      <c r="IN752" s="5"/>
      <c r="IO752" s="5"/>
      <c r="IP752" s="5"/>
      <c r="IQ752" s="5"/>
      <c r="IR752" s="5"/>
      <c r="IS752" s="5"/>
      <c r="IT752" s="5"/>
      <c r="IU752" s="5"/>
      <c r="IV752" s="5"/>
      <c r="IW752" s="5"/>
    </row>
    <row r="753" customFormat="false" ht="12.75" hidden="false" customHeight="false" outlineLevel="0" collapsed="false">
      <c r="A753" s="5"/>
      <c r="B753" s="87"/>
      <c r="C753" s="87"/>
      <c r="D753" s="85"/>
      <c r="E753" s="87"/>
      <c r="F753" s="87"/>
      <c r="G753" s="87"/>
      <c r="H753" s="5"/>
      <c r="I753" s="5"/>
      <c r="J753" s="5"/>
      <c r="K753" s="87"/>
      <c r="L753" s="87"/>
      <c r="M753" s="87"/>
      <c r="N753" s="87"/>
      <c r="O753" s="87"/>
      <c r="P753" s="87"/>
      <c r="Q753" s="87"/>
      <c r="FC753" s="5"/>
      <c r="FD753" s="5"/>
      <c r="FE753" s="5"/>
      <c r="FF753" s="5"/>
      <c r="FG753" s="5"/>
      <c r="FH753" s="5"/>
      <c r="FI753" s="5"/>
      <c r="FJ753" s="5"/>
      <c r="FK753" s="5"/>
      <c r="FL753" s="5"/>
      <c r="FM753" s="5"/>
      <c r="FN753" s="5"/>
      <c r="FO753" s="5"/>
      <c r="FP753" s="5"/>
      <c r="FQ753" s="5"/>
      <c r="FR753" s="5"/>
      <c r="FS753" s="5"/>
      <c r="FT753" s="5"/>
      <c r="FU753" s="5"/>
      <c r="FV753" s="5"/>
      <c r="FW753" s="5"/>
      <c r="FX753" s="5"/>
      <c r="FY753" s="5"/>
      <c r="FZ753" s="5"/>
      <c r="GA753" s="5"/>
      <c r="GB753" s="5"/>
      <c r="GC753" s="5"/>
      <c r="GD753" s="5"/>
      <c r="GE753" s="5"/>
      <c r="GF753" s="5"/>
      <c r="GG753" s="5"/>
      <c r="GH753" s="5"/>
      <c r="GI753" s="5"/>
      <c r="GJ753" s="5"/>
      <c r="GK753" s="5"/>
      <c r="GL753" s="5"/>
      <c r="GM753" s="5"/>
      <c r="GN753" s="5"/>
      <c r="GO753" s="5"/>
      <c r="GP753" s="5"/>
      <c r="GQ753" s="5"/>
      <c r="GR753" s="5"/>
      <c r="GS753" s="5"/>
      <c r="GT753" s="5"/>
      <c r="GU753" s="5"/>
      <c r="GV753" s="5"/>
      <c r="GW753" s="5"/>
      <c r="GX753" s="5"/>
      <c r="GY753" s="5"/>
      <c r="GZ753" s="5"/>
      <c r="HA753" s="5"/>
      <c r="HB753" s="5"/>
      <c r="HC753" s="5"/>
      <c r="HD753" s="5"/>
      <c r="HE753" s="5"/>
      <c r="HF753" s="5"/>
      <c r="HG753" s="5"/>
      <c r="HH753" s="5"/>
      <c r="HI753" s="5"/>
      <c r="HJ753" s="5"/>
      <c r="HK753" s="5"/>
      <c r="HL753" s="5"/>
      <c r="HM753" s="5"/>
      <c r="HN753" s="5"/>
      <c r="HO753" s="5"/>
      <c r="HP753" s="5"/>
      <c r="HQ753" s="5"/>
      <c r="HR753" s="5"/>
      <c r="HS753" s="5"/>
      <c r="HT753" s="5"/>
      <c r="HU753" s="5"/>
      <c r="HV753" s="5"/>
      <c r="HW753" s="5"/>
      <c r="HX753" s="5"/>
      <c r="HY753" s="5"/>
      <c r="HZ753" s="5"/>
      <c r="IA753" s="5"/>
      <c r="IB753" s="5"/>
      <c r="IC753" s="5"/>
      <c r="ID753" s="5"/>
      <c r="IE753" s="5"/>
      <c r="IF753" s="5"/>
      <c r="IG753" s="5"/>
      <c r="IH753" s="5"/>
      <c r="II753" s="5"/>
      <c r="IJ753" s="5"/>
      <c r="IK753" s="5"/>
      <c r="IL753" s="5"/>
      <c r="IM753" s="5"/>
      <c r="IN753" s="5"/>
      <c r="IO753" s="5"/>
      <c r="IP753" s="5"/>
      <c r="IQ753" s="5"/>
      <c r="IR753" s="5"/>
      <c r="IS753" s="5"/>
      <c r="IT753" s="5"/>
      <c r="IU753" s="5"/>
      <c r="IV753" s="5"/>
      <c r="IW753" s="5"/>
    </row>
    <row r="754" customFormat="false" ht="12.75" hidden="false" customHeight="false" outlineLevel="0" collapsed="false">
      <c r="A754" s="5"/>
      <c r="B754" s="87"/>
      <c r="C754" s="87"/>
      <c r="D754" s="85"/>
      <c r="E754" s="87"/>
      <c r="F754" s="87"/>
      <c r="G754" s="87"/>
      <c r="H754" s="5"/>
      <c r="I754" s="5"/>
      <c r="J754" s="5"/>
      <c r="K754" s="87"/>
      <c r="L754" s="87"/>
      <c r="M754" s="87"/>
      <c r="N754" s="87"/>
      <c r="O754" s="87"/>
      <c r="P754" s="87"/>
      <c r="Q754" s="87"/>
      <c r="FC754" s="5"/>
      <c r="FD754" s="5"/>
      <c r="FE754" s="5"/>
      <c r="FF754" s="5"/>
      <c r="FG754" s="5"/>
      <c r="FH754" s="5"/>
      <c r="FI754" s="5"/>
      <c r="FJ754" s="5"/>
      <c r="FK754" s="5"/>
      <c r="FL754" s="5"/>
      <c r="FM754" s="5"/>
      <c r="FN754" s="5"/>
      <c r="FO754" s="5"/>
      <c r="FP754" s="5"/>
      <c r="FQ754" s="5"/>
      <c r="FR754" s="5"/>
      <c r="FS754" s="5"/>
      <c r="FT754" s="5"/>
      <c r="FU754" s="5"/>
      <c r="FV754" s="5"/>
      <c r="FW754" s="5"/>
      <c r="FX754" s="5"/>
      <c r="FY754" s="5"/>
      <c r="FZ754" s="5"/>
      <c r="GA754" s="5"/>
      <c r="GB754" s="5"/>
      <c r="GC754" s="5"/>
      <c r="GD754" s="5"/>
      <c r="GE754" s="5"/>
      <c r="GF754" s="5"/>
      <c r="GG754" s="5"/>
      <c r="GH754" s="5"/>
      <c r="GI754" s="5"/>
      <c r="GJ754" s="5"/>
      <c r="GK754" s="5"/>
      <c r="GL754" s="5"/>
      <c r="GM754" s="5"/>
      <c r="GN754" s="5"/>
      <c r="GO754" s="5"/>
      <c r="GP754" s="5"/>
      <c r="GQ754" s="5"/>
      <c r="GR754" s="5"/>
      <c r="GS754" s="5"/>
      <c r="GT754" s="5"/>
      <c r="GU754" s="5"/>
      <c r="GV754" s="5"/>
      <c r="GW754" s="5"/>
      <c r="GX754" s="5"/>
      <c r="GY754" s="5"/>
      <c r="GZ754" s="5"/>
      <c r="HA754" s="5"/>
      <c r="HB754" s="5"/>
      <c r="HC754" s="5"/>
      <c r="HD754" s="5"/>
      <c r="HE754" s="5"/>
      <c r="HF754" s="5"/>
      <c r="HG754" s="5"/>
      <c r="HH754" s="5"/>
      <c r="HI754" s="5"/>
      <c r="HJ754" s="5"/>
      <c r="HK754" s="5"/>
      <c r="HL754" s="5"/>
      <c r="HM754" s="5"/>
      <c r="HN754" s="5"/>
      <c r="HO754" s="5"/>
      <c r="HP754" s="5"/>
      <c r="HQ754" s="5"/>
      <c r="HR754" s="5"/>
      <c r="HS754" s="5"/>
      <c r="HT754" s="5"/>
      <c r="HU754" s="5"/>
      <c r="HV754" s="5"/>
      <c r="HW754" s="5"/>
      <c r="HX754" s="5"/>
      <c r="HY754" s="5"/>
      <c r="HZ754" s="5"/>
      <c r="IA754" s="5"/>
      <c r="IB754" s="5"/>
      <c r="IC754" s="5"/>
      <c r="ID754" s="5"/>
      <c r="IE754" s="5"/>
      <c r="IF754" s="5"/>
      <c r="IG754" s="5"/>
      <c r="IH754" s="5"/>
      <c r="II754" s="5"/>
      <c r="IJ754" s="5"/>
      <c r="IK754" s="5"/>
      <c r="IL754" s="5"/>
      <c r="IM754" s="5"/>
      <c r="IN754" s="5"/>
      <c r="IO754" s="5"/>
      <c r="IP754" s="5"/>
      <c r="IQ754" s="5"/>
      <c r="IR754" s="5"/>
      <c r="IS754" s="5"/>
      <c r="IT754" s="5"/>
      <c r="IU754" s="5"/>
      <c r="IV754" s="5"/>
      <c r="IW754" s="5"/>
    </row>
    <row r="755" customFormat="false" ht="12.75" hidden="false" customHeight="false" outlineLevel="0" collapsed="false">
      <c r="A755" s="5"/>
      <c r="B755" s="87"/>
      <c r="C755" s="87"/>
      <c r="D755" s="85"/>
      <c r="E755" s="87"/>
      <c r="F755" s="87"/>
      <c r="G755" s="87"/>
      <c r="H755" s="5"/>
      <c r="I755" s="5"/>
      <c r="J755" s="5"/>
      <c r="K755" s="87"/>
      <c r="L755" s="87"/>
      <c r="M755" s="87"/>
      <c r="N755" s="87"/>
      <c r="O755" s="87"/>
      <c r="P755" s="87"/>
      <c r="Q755" s="87"/>
      <c r="FC755" s="5"/>
      <c r="FD755" s="5"/>
      <c r="FE755" s="5"/>
      <c r="FF755" s="5"/>
      <c r="FG755" s="5"/>
      <c r="FH755" s="5"/>
      <c r="FI755" s="5"/>
      <c r="FJ755" s="5"/>
      <c r="FK755" s="5"/>
      <c r="FL755" s="5"/>
      <c r="FM755" s="5"/>
      <c r="FN755" s="5"/>
      <c r="FO755" s="5"/>
      <c r="FP755" s="5"/>
      <c r="FQ755" s="5"/>
      <c r="FR755" s="5"/>
      <c r="FS755" s="5"/>
      <c r="FT755" s="5"/>
      <c r="FU755" s="5"/>
      <c r="FV755" s="5"/>
      <c r="FW755" s="5"/>
      <c r="FX755" s="5"/>
      <c r="FY755" s="5"/>
      <c r="FZ755" s="5"/>
      <c r="GA755" s="5"/>
      <c r="GB755" s="5"/>
      <c r="GC755" s="5"/>
      <c r="GD755" s="5"/>
      <c r="GE755" s="5"/>
      <c r="GF755" s="5"/>
      <c r="GG755" s="5"/>
      <c r="GH755" s="5"/>
      <c r="GI755" s="5"/>
      <c r="GJ755" s="5"/>
      <c r="GK755" s="5"/>
      <c r="GL755" s="5"/>
      <c r="GM755" s="5"/>
      <c r="GN755" s="5"/>
      <c r="GO755" s="5"/>
      <c r="GP755" s="5"/>
      <c r="GQ755" s="5"/>
      <c r="GR755" s="5"/>
      <c r="GS755" s="5"/>
      <c r="GT755" s="5"/>
      <c r="GU755" s="5"/>
      <c r="GV755" s="5"/>
      <c r="GW755" s="5"/>
      <c r="GX755" s="5"/>
      <c r="GY755" s="5"/>
      <c r="GZ755" s="5"/>
      <c r="HA755" s="5"/>
      <c r="HB755" s="5"/>
      <c r="HC755" s="5"/>
      <c r="HD755" s="5"/>
      <c r="HE755" s="5"/>
      <c r="HF755" s="5"/>
      <c r="HG755" s="5"/>
      <c r="HH755" s="5"/>
      <c r="HI755" s="5"/>
      <c r="HJ755" s="5"/>
      <c r="HK755" s="5"/>
      <c r="HL755" s="5"/>
      <c r="HM755" s="5"/>
      <c r="HN755" s="5"/>
      <c r="HO755" s="5"/>
      <c r="HP755" s="5"/>
      <c r="HQ755" s="5"/>
      <c r="HR755" s="5"/>
      <c r="HS755" s="5"/>
      <c r="HT755" s="5"/>
      <c r="HU755" s="5"/>
      <c r="HV755" s="5"/>
      <c r="HW755" s="5"/>
      <c r="HX755" s="5"/>
      <c r="HY755" s="5"/>
      <c r="HZ755" s="5"/>
      <c r="IA755" s="5"/>
      <c r="IB755" s="5"/>
      <c r="IC755" s="5"/>
      <c r="ID755" s="5"/>
      <c r="IE755" s="5"/>
      <c r="IF755" s="5"/>
      <c r="IG755" s="5"/>
      <c r="IH755" s="5"/>
      <c r="II755" s="5"/>
      <c r="IJ755" s="5"/>
      <c r="IK755" s="5"/>
      <c r="IL755" s="5"/>
      <c r="IM755" s="5"/>
      <c r="IN755" s="5"/>
      <c r="IO755" s="5"/>
      <c r="IP755" s="5"/>
      <c r="IQ755" s="5"/>
      <c r="IR755" s="5"/>
      <c r="IS755" s="5"/>
      <c r="IT755" s="5"/>
      <c r="IU755" s="5"/>
      <c r="IV755" s="5"/>
      <c r="IW755" s="5"/>
    </row>
    <row r="756" customFormat="false" ht="12.75" hidden="false" customHeight="false" outlineLevel="0" collapsed="false">
      <c r="A756" s="5"/>
      <c r="B756" s="87"/>
      <c r="C756" s="87"/>
      <c r="D756" s="85"/>
      <c r="E756" s="87"/>
      <c r="F756" s="87"/>
      <c r="G756" s="87"/>
      <c r="H756" s="5"/>
      <c r="I756" s="5"/>
      <c r="J756" s="5"/>
      <c r="K756" s="87"/>
      <c r="L756" s="87"/>
      <c r="M756" s="87"/>
      <c r="N756" s="87"/>
      <c r="O756" s="87"/>
      <c r="P756" s="87"/>
      <c r="Q756" s="87"/>
      <c r="FC756" s="5"/>
      <c r="FD756" s="5"/>
      <c r="FE756" s="5"/>
      <c r="FF756" s="5"/>
      <c r="FG756" s="5"/>
      <c r="FH756" s="5"/>
      <c r="FI756" s="5"/>
      <c r="FJ756" s="5"/>
      <c r="FK756" s="5"/>
      <c r="FL756" s="5"/>
      <c r="FM756" s="5"/>
      <c r="FN756" s="5"/>
      <c r="FO756" s="5"/>
      <c r="FP756" s="5"/>
      <c r="FQ756" s="5"/>
      <c r="FR756" s="5"/>
      <c r="FS756" s="5"/>
      <c r="FT756" s="5"/>
      <c r="FU756" s="5"/>
      <c r="FV756" s="5"/>
      <c r="FW756" s="5"/>
      <c r="FX756" s="5"/>
      <c r="FY756" s="5"/>
      <c r="FZ756" s="5"/>
      <c r="GA756" s="5"/>
      <c r="GB756" s="5"/>
      <c r="GC756" s="5"/>
      <c r="GD756" s="5"/>
      <c r="GE756" s="5"/>
      <c r="GF756" s="5"/>
      <c r="GG756" s="5"/>
      <c r="GH756" s="5"/>
      <c r="GI756" s="5"/>
      <c r="GJ756" s="5"/>
      <c r="GK756" s="5"/>
      <c r="GL756" s="5"/>
      <c r="GM756" s="5"/>
      <c r="GN756" s="5"/>
      <c r="GO756" s="5"/>
      <c r="GP756" s="5"/>
      <c r="GQ756" s="5"/>
      <c r="GR756" s="5"/>
      <c r="GS756" s="5"/>
      <c r="GT756" s="5"/>
      <c r="GU756" s="5"/>
      <c r="GV756" s="5"/>
      <c r="GW756" s="5"/>
      <c r="GX756" s="5"/>
      <c r="GY756" s="5"/>
      <c r="GZ756" s="5"/>
      <c r="HA756" s="5"/>
      <c r="HB756" s="5"/>
      <c r="HC756" s="5"/>
      <c r="HD756" s="5"/>
      <c r="HE756" s="5"/>
      <c r="HF756" s="5"/>
      <c r="HG756" s="5"/>
      <c r="HH756" s="5"/>
      <c r="HI756" s="5"/>
      <c r="HJ756" s="5"/>
      <c r="HK756" s="5"/>
      <c r="HL756" s="5"/>
      <c r="HM756" s="5"/>
      <c r="HN756" s="5"/>
      <c r="HO756" s="5"/>
      <c r="HP756" s="5"/>
      <c r="HQ756" s="5"/>
      <c r="HR756" s="5"/>
      <c r="HS756" s="5"/>
      <c r="HT756" s="5"/>
      <c r="HU756" s="5"/>
      <c r="HV756" s="5"/>
      <c r="HW756" s="5"/>
      <c r="HX756" s="5"/>
      <c r="HY756" s="5"/>
      <c r="HZ756" s="5"/>
      <c r="IA756" s="5"/>
      <c r="IB756" s="5"/>
      <c r="IC756" s="5"/>
      <c r="ID756" s="5"/>
      <c r="IE756" s="5"/>
      <c r="IF756" s="5"/>
      <c r="IG756" s="5"/>
      <c r="IH756" s="5"/>
      <c r="II756" s="5"/>
      <c r="IJ756" s="5"/>
      <c r="IK756" s="5"/>
      <c r="IL756" s="5"/>
      <c r="IM756" s="5"/>
      <c r="IN756" s="5"/>
      <c r="IO756" s="5"/>
      <c r="IP756" s="5"/>
      <c r="IQ756" s="5"/>
      <c r="IR756" s="5"/>
      <c r="IS756" s="5"/>
      <c r="IT756" s="5"/>
      <c r="IU756" s="5"/>
      <c r="IV756" s="5"/>
      <c r="IW756" s="5"/>
    </row>
    <row r="757" customFormat="false" ht="12.75" hidden="false" customHeight="false" outlineLevel="0" collapsed="false">
      <c r="A757" s="5"/>
      <c r="B757" s="87"/>
      <c r="C757" s="87"/>
      <c r="D757" s="85"/>
      <c r="E757" s="87"/>
      <c r="F757" s="87"/>
      <c r="G757" s="87"/>
      <c r="H757" s="5"/>
      <c r="I757" s="5"/>
      <c r="J757" s="5"/>
      <c r="K757" s="87"/>
      <c r="L757" s="87"/>
      <c r="M757" s="87"/>
      <c r="N757" s="87"/>
      <c r="O757" s="87"/>
      <c r="P757" s="87"/>
      <c r="Q757" s="87"/>
      <c r="FC757" s="5"/>
      <c r="FD757" s="5"/>
      <c r="FE757" s="5"/>
      <c r="FF757" s="5"/>
      <c r="FG757" s="5"/>
      <c r="FH757" s="5"/>
      <c r="FI757" s="5"/>
      <c r="FJ757" s="5"/>
      <c r="FK757" s="5"/>
      <c r="FL757" s="5"/>
      <c r="FM757" s="5"/>
      <c r="FN757" s="5"/>
      <c r="FO757" s="5"/>
      <c r="FP757" s="5"/>
      <c r="FQ757" s="5"/>
      <c r="FR757" s="5"/>
      <c r="FS757" s="5"/>
      <c r="FT757" s="5"/>
      <c r="FU757" s="5"/>
      <c r="FV757" s="5"/>
      <c r="FW757" s="5"/>
      <c r="FX757" s="5"/>
      <c r="FY757" s="5"/>
      <c r="FZ757" s="5"/>
      <c r="GA757" s="5"/>
      <c r="GB757" s="5"/>
      <c r="GC757" s="5"/>
      <c r="GD757" s="5"/>
      <c r="GE757" s="5"/>
      <c r="GF757" s="5"/>
      <c r="GG757" s="5"/>
      <c r="GH757" s="5"/>
      <c r="GI757" s="5"/>
      <c r="GJ757" s="5"/>
      <c r="GK757" s="5"/>
      <c r="GL757" s="5"/>
      <c r="GM757" s="5"/>
      <c r="GN757" s="5"/>
      <c r="GO757" s="5"/>
      <c r="GP757" s="5"/>
      <c r="GQ757" s="5"/>
      <c r="GR757" s="5"/>
      <c r="GS757" s="5"/>
      <c r="GT757" s="5"/>
      <c r="GU757" s="5"/>
      <c r="GV757" s="5"/>
      <c r="GW757" s="5"/>
      <c r="GX757" s="5"/>
      <c r="GY757" s="5"/>
      <c r="GZ757" s="5"/>
      <c r="HA757" s="5"/>
      <c r="HB757" s="5"/>
      <c r="HC757" s="5"/>
      <c r="HD757" s="5"/>
      <c r="HE757" s="5"/>
      <c r="HF757" s="5"/>
      <c r="HG757" s="5"/>
      <c r="HH757" s="5"/>
      <c r="HI757" s="5"/>
      <c r="HJ757" s="5"/>
      <c r="HK757" s="5"/>
      <c r="HL757" s="5"/>
      <c r="HM757" s="5"/>
      <c r="HN757" s="5"/>
      <c r="HO757" s="5"/>
      <c r="HP757" s="5"/>
      <c r="HQ757" s="5"/>
      <c r="HR757" s="5"/>
      <c r="HS757" s="5"/>
      <c r="HT757" s="5"/>
      <c r="HU757" s="5"/>
      <c r="HV757" s="5"/>
      <c r="HW757" s="5"/>
      <c r="HX757" s="5"/>
      <c r="HY757" s="5"/>
      <c r="HZ757" s="5"/>
      <c r="IA757" s="5"/>
      <c r="IB757" s="5"/>
      <c r="IC757" s="5"/>
      <c r="ID757" s="5"/>
      <c r="IE757" s="5"/>
      <c r="IF757" s="5"/>
      <c r="IG757" s="5"/>
      <c r="IH757" s="5"/>
      <c r="II757" s="5"/>
      <c r="IJ757" s="5"/>
      <c r="IK757" s="5"/>
      <c r="IL757" s="5"/>
      <c r="IM757" s="5"/>
      <c r="IN757" s="5"/>
      <c r="IO757" s="5"/>
      <c r="IP757" s="5"/>
      <c r="IQ757" s="5"/>
      <c r="IR757" s="5"/>
      <c r="IS757" s="5"/>
      <c r="IT757" s="5"/>
      <c r="IU757" s="5"/>
      <c r="IV757" s="5"/>
      <c r="IW757" s="5"/>
    </row>
    <row r="758" customFormat="false" ht="12.75" hidden="false" customHeight="false" outlineLevel="0" collapsed="false">
      <c r="A758" s="5"/>
      <c r="B758" s="87"/>
      <c r="C758" s="87"/>
      <c r="D758" s="85"/>
      <c r="E758" s="87"/>
      <c r="F758" s="87"/>
      <c r="G758" s="87"/>
      <c r="H758" s="5"/>
      <c r="I758" s="5"/>
      <c r="J758" s="5"/>
      <c r="K758" s="87"/>
      <c r="L758" s="87"/>
      <c r="M758" s="87"/>
      <c r="N758" s="87"/>
      <c r="O758" s="87"/>
      <c r="P758" s="87"/>
      <c r="Q758" s="87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</row>
    <row r="759" customFormat="false" ht="12.75" hidden="false" customHeight="false" outlineLevel="0" collapsed="false">
      <c r="A759" s="5"/>
      <c r="B759" s="87"/>
      <c r="C759" s="87"/>
      <c r="D759" s="85"/>
      <c r="E759" s="87"/>
      <c r="F759" s="87"/>
      <c r="G759" s="87"/>
      <c r="H759" s="5"/>
      <c r="I759" s="5"/>
      <c r="J759" s="5"/>
      <c r="K759" s="87"/>
      <c r="L759" s="87"/>
      <c r="M759" s="87"/>
      <c r="N759" s="87"/>
      <c r="O759" s="87"/>
      <c r="P759" s="87"/>
      <c r="Q759" s="87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</row>
    <row r="760" customFormat="false" ht="12.75" hidden="false" customHeight="false" outlineLevel="0" collapsed="false">
      <c r="A760" s="5"/>
      <c r="B760" s="87"/>
      <c r="C760" s="87"/>
      <c r="D760" s="85"/>
      <c r="E760" s="87"/>
      <c r="F760" s="87"/>
      <c r="G760" s="87"/>
      <c r="H760" s="5"/>
      <c r="I760" s="5"/>
      <c r="J760" s="5"/>
      <c r="K760" s="87"/>
      <c r="L760" s="87"/>
      <c r="M760" s="87"/>
      <c r="N760" s="87"/>
      <c r="O760" s="87"/>
      <c r="P760" s="87"/>
      <c r="Q760" s="87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</row>
    <row r="761" customFormat="false" ht="12.75" hidden="false" customHeight="false" outlineLevel="0" collapsed="false">
      <c r="A761" s="5"/>
      <c r="B761" s="87"/>
      <c r="C761" s="87"/>
      <c r="D761" s="85"/>
      <c r="E761" s="87"/>
      <c r="F761" s="87"/>
      <c r="G761" s="87"/>
      <c r="H761" s="5"/>
      <c r="I761" s="5"/>
      <c r="J761" s="5"/>
      <c r="K761" s="87"/>
      <c r="L761" s="87"/>
      <c r="M761" s="87"/>
      <c r="N761" s="87"/>
      <c r="O761" s="87"/>
      <c r="P761" s="87"/>
      <c r="Q761" s="87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</row>
    <row r="762" customFormat="false" ht="12.75" hidden="false" customHeight="false" outlineLevel="0" collapsed="false">
      <c r="A762" s="5"/>
      <c r="B762" s="87"/>
      <c r="C762" s="87"/>
      <c r="D762" s="85"/>
      <c r="E762" s="87"/>
      <c r="F762" s="87"/>
      <c r="G762" s="87"/>
      <c r="H762" s="5"/>
      <c r="I762" s="5"/>
      <c r="J762" s="5"/>
      <c r="K762" s="87"/>
      <c r="L762" s="87"/>
      <c r="M762" s="87"/>
      <c r="N762" s="87"/>
      <c r="O762" s="87"/>
      <c r="P762" s="87"/>
      <c r="Q762" s="87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</row>
    <row r="763" customFormat="false" ht="12.75" hidden="false" customHeight="false" outlineLevel="0" collapsed="false">
      <c r="A763" s="5"/>
      <c r="B763" s="87"/>
      <c r="C763" s="87"/>
      <c r="D763" s="85"/>
      <c r="E763" s="87"/>
      <c r="F763" s="87"/>
      <c r="G763" s="87"/>
      <c r="H763" s="5"/>
      <c r="I763" s="5"/>
      <c r="J763" s="5"/>
      <c r="K763" s="87"/>
      <c r="L763" s="87"/>
      <c r="M763" s="87"/>
      <c r="N763" s="87"/>
      <c r="O763" s="87"/>
      <c r="P763" s="87"/>
      <c r="Q763" s="87"/>
      <c r="FC763" s="5"/>
      <c r="FD763" s="5"/>
      <c r="FE763" s="5"/>
      <c r="FF763" s="5"/>
      <c r="FG763" s="5"/>
      <c r="FH763" s="5"/>
      <c r="FI763" s="5"/>
      <c r="FJ763" s="5"/>
      <c r="FK763" s="5"/>
      <c r="FL763" s="5"/>
      <c r="FM763" s="5"/>
      <c r="FN763" s="5"/>
      <c r="FO763" s="5"/>
      <c r="FP763" s="5"/>
      <c r="FQ763" s="5"/>
      <c r="FR763" s="5"/>
      <c r="FS763" s="5"/>
      <c r="FT763" s="5"/>
      <c r="FU763" s="5"/>
      <c r="FV763" s="5"/>
      <c r="FW763" s="5"/>
      <c r="FX763" s="5"/>
      <c r="FY763" s="5"/>
      <c r="FZ763" s="5"/>
      <c r="GA763" s="5"/>
      <c r="GB763" s="5"/>
      <c r="GC763" s="5"/>
      <c r="GD763" s="5"/>
      <c r="GE763" s="5"/>
      <c r="GF763" s="5"/>
      <c r="GG763" s="5"/>
      <c r="GH763" s="5"/>
      <c r="GI763" s="5"/>
      <c r="GJ763" s="5"/>
      <c r="GK763" s="5"/>
      <c r="GL763" s="5"/>
      <c r="GM763" s="5"/>
      <c r="GN763" s="5"/>
      <c r="GO763" s="5"/>
      <c r="GP763" s="5"/>
      <c r="GQ763" s="5"/>
      <c r="GR763" s="5"/>
      <c r="GS763" s="5"/>
      <c r="GT763" s="5"/>
      <c r="GU763" s="5"/>
      <c r="GV763" s="5"/>
      <c r="GW763" s="5"/>
      <c r="GX763" s="5"/>
      <c r="GY763" s="5"/>
      <c r="GZ763" s="5"/>
      <c r="HA763" s="5"/>
      <c r="HB763" s="5"/>
      <c r="HC763" s="5"/>
      <c r="HD763" s="5"/>
      <c r="HE763" s="5"/>
      <c r="HF763" s="5"/>
      <c r="HG763" s="5"/>
      <c r="HH763" s="5"/>
      <c r="HI763" s="5"/>
      <c r="HJ763" s="5"/>
      <c r="HK763" s="5"/>
      <c r="HL763" s="5"/>
      <c r="HM763" s="5"/>
      <c r="HN763" s="5"/>
      <c r="HO763" s="5"/>
      <c r="HP763" s="5"/>
      <c r="HQ763" s="5"/>
      <c r="HR763" s="5"/>
      <c r="HS763" s="5"/>
      <c r="HT763" s="5"/>
      <c r="HU763" s="5"/>
      <c r="HV763" s="5"/>
      <c r="HW763" s="5"/>
      <c r="HX763" s="5"/>
      <c r="HY763" s="5"/>
      <c r="HZ763" s="5"/>
      <c r="IA763" s="5"/>
      <c r="IB763" s="5"/>
      <c r="IC763" s="5"/>
      <c r="ID763" s="5"/>
      <c r="IE763" s="5"/>
      <c r="IF763" s="5"/>
      <c r="IG763" s="5"/>
      <c r="IH763" s="5"/>
      <c r="II763" s="5"/>
      <c r="IJ763" s="5"/>
      <c r="IK763" s="5"/>
      <c r="IL763" s="5"/>
      <c r="IM763" s="5"/>
      <c r="IN763" s="5"/>
      <c r="IO763" s="5"/>
      <c r="IP763" s="5"/>
      <c r="IQ763" s="5"/>
      <c r="IR763" s="5"/>
      <c r="IS763" s="5"/>
      <c r="IT763" s="5"/>
      <c r="IU763" s="5"/>
      <c r="IV763" s="5"/>
      <c r="IW763" s="5"/>
    </row>
    <row r="764" customFormat="false" ht="12.75" hidden="false" customHeight="false" outlineLevel="0" collapsed="false">
      <c r="A764" s="5"/>
      <c r="B764" s="87"/>
      <c r="C764" s="87"/>
      <c r="D764" s="85"/>
      <c r="E764" s="87"/>
      <c r="F764" s="87"/>
      <c r="G764" s="87"/>
      <c r="H764" s="5"/>
      <c r="I764" s="5"/>
      <c r="J764" s="5"/>
      <c r="K764" s="87"/>
      <c r="L764" s="87"/>
      <c r="M764" s="87"/>
      <c r="N764" s="87"/>
      <c r="O764" s="87"/>
      <c r="P764" s="87"/>
      <c r="Q764" s="87"/>
      <c r="FC764" s="5"/>
      <c r="FD764" s="5"/>
      <c r="FE764" s="5"/>
      <c r="FF764" s="5"/>
      <c r="FG764" s="5"/>
      <c r="FH764" s="5"/>
      <c r="FI764" s="5"/>
      <c r="FJ764" s="5"/>
      <c r="FK764" s="5"/>
      <c r="FL764" s="5"/>
      <c r="FM764" s="5"/>
      <c r="FN764" s="5"/>
      <c r="FO764" s="5"/>
      <c r="FP764" s="5"/>
      <c r="FQ764" s="5"/>
      <c r="FR764" s="5"/>
      <c r="FS764" s="5"/>
      <c r="FT764" s="5"/>
      <c r="FU764" s="5"/>
      <c r="FV764" s="5"/>
      <c r="FW764" s="5"/>
      <c r="FX764" s="5"/>
      <c r="FY764" s="5"/>
      <c r="FZ764" s="5"/>
      <c r="GA764" s="5"/>
      <c r="GB764" s="5"/>
      <c r="GC764" s="5"/>
      <c r="GD764" s="5"/>
      <c r="GE764" s="5"/>
      <c r="GF764" s="5"/>
      <c r="GG764" s="5"/>
      <c r="GH764" s="5"/>
      <c r="GI764" s="5"/>
      <c r="GJ764" s="5"/>
      <c r="GK764" s="5"/>
      <c r="GL764" s="5"/>
      <c r="GM764" s="5"/>
      <c r="GN764" s="5"/>
      <c r="GO764" s="5"/>
      <c r="GP764" s="5"/>
      <c r="GQ764" s="5"/>
      <c r="GR764" s="5"/>
      <c r="GS764" s="5"/>
      <c r="GT764" s="5"/>
      <c r="GU764" s="5"/>
      <c r="GV764" s="5"/>
      <c r="GW764" s="5"/>
      <c r="GX764" s="5"/>
      <c r="GY764" s="5"/>
      <c r="GZ764" s="5"/>
      <c r="HA764" s="5"/>
      <c r="HB764" s="5"/>
      <c r="HC764" s="5"/>
      <c r="HD764" s="5"/>
      <c r="HE764" s="5"/>
      <c r="HF764" s="5"/>
      <c r="HG764" s="5"/>
      <c r="HH764" s="5"/>
      <c r="HI764" s="5"/>
      <c r="HJ764" s="5"/>
      <c r="HK764" s="5"/>
      <c r="HL764" s="5"/>
      <c r="HM764" s="5"/>
      <c r="HN764" s="5"/>
      <c r="HO764" s="5"/>
      <c r="HP764" s="5"/>
      <c r="HQ764" s="5"/>
      <c r="HR764" s="5"/>
      <c r="HS764" s="5"/>
      <c r="HT764" s="5"/>
      <c r="HU764" s="5"/>
      <c r="HV764" s="5"/>
      <c r="HW764" s="5"/>
      <c r="HX764" s="5"/>
      <c r="HY764" s="5"/>
      <c r="HZ764" s="5"/>
      <c r="IA764" s="5"/>
      <c r="IB764" s="5"/>
      <c r="IC764" s="5"/>
      <c r="ID764" s="5"/>
      <c r="IE764" s="5"/>
      <c r="IF764" s="5"/>
      <c r="IG764" s="5"/>
      <c r="IH764" s="5"/>
      <c r="II764" s="5"/>
      <c r="IJ764" s="5"/>
      <c r="IK764" s="5"/>
      <c r="IL764" s="5"/>
      <c r="IM764" s="5"/>
      <c r="IN764" s="5"/>
      <c r="IO764" s="5"/>
      <c r="IP764" s="5"/>
      <c r="IQ764" s="5"/>
      <c r="IR764" s="5"/>
      <c r="IS764" s="5"/>
      <c r="IT764" s="5"/>
      <c r="IU764" s="5"/>
      <c r="IV764" s="5"/>
      <c r="IW764" s="5"/>
    </row>
    <row r="765" customFormat="false" ht="12.75" hidden="false" customHeight="false" outlineLevel="0" collapsed="false">
      <c r="A765" s="5"/>
      <c r="B765" s="87"/>
      <c r="C765" s="87"/>
      <c r="D765" s="85"/>
      <c r="E765" s="87"/>
      <c r="F765" s="87"/>
      <c r="G765" s="87"/>
      <c r="H765" s="5"/>
      <c r="I765" s="5"/>
      <c r="J765" s="5"/>
      <c r="K765" s="87"/>
      <c r="L765" s="87"/>
      <c r="M765" s="87"/>
      <c r="N765" s="87"/>
      <c r="O765" s="87"/>
      <c r="P765" s="87"/>
      <c r="Q765" s="87"/>
      <c r="FC765" s="5"/>
      <c r="FD765" s="5"/>
      <c r="FE765" s="5"/>
      <c r="FF765" s="5"/>
      <c r="FG765" s="5"/>
      <c r="FH765" s="5"/>
      <c r="FI765" s="5"/>
      <c r="FJ765" s="5"/>
      <c r="FK765" s="5"/>
      <c r="FL765" s="5"/>
      <c r="FM765" s="5"/>
      <c r="FN765" s="5"/>
      <c r="FO765" s="5"/>
      <c r="FP765" s="5"/>
      <c r="FQ765" s="5"/>
      <c r="FR765" s="5"/>
      <c r="FS765" s="5"/>
      <c r="FT765" s="5"/>
      <c r="FU765" s="5"/>
      <c r="FV765" s="5"/>
      <c r="FW765" s="5"/>
      <c r="FX765" s="5"/>
      <c r="FY765" s="5"/>
      <c r="FZ765" s="5"/>
      <c r="GA765" s="5"/>
      <c r="GB765" s="5"/>
      <c r="GC765" s="5"/>
      <c r="GD765" s="5"/>
      <c r="GE765" s="5"/>
      <c r="GF765" s="5"/>
      <c r="GG765" s="5"/>
      <c r="GH765" s="5"/>
      <c r="GI765" s="5"/>
      <c r="GJ765" s="5"/>
      <c r="GK765" s="5"/>
      <c r="GL765" s="5"/>
      <c r="GM765" s="5"/>
      <c r="GN765" s="5"/>
      <c r="GO765" s="5"/>
      <c r="GP765" s="5"/>
      <c r="GQ765" s="5"/>
      <c r="GR765" s="5"/>
      <c r="GS765" s="5"/>
      <c r="GT765" s="5"/>
      <c r="GU765" s="5"/>
      <c r="GV765" s="5"/>
      <c r="GW765" s="5"/>
      <c r="GX765" s="5"/>
      <c r="GY765" s="5"/>
      <c r="GZ765" s="5"/>
      <c r="HA765" s="5"/>
      <c r="HB765" s="5"/>
      <c r="HC765" s="5"/>
      <c r="HD765" s="5"/>
      <c r="HE765" s="5"/>
      <c r="HF765" s="5"/>
      <c r="HG765" s="5"/>
      <c r="HH765" s="5"/>
      <c r="HI765" s="5"/>
      <c r="HJ765" s="5"/>
      <c r="HK765" s="5"/>
      <c r="HL765" s="5"/>
      <c r="HM765" s="5"/>
      <c r="HN765" s="5"/>
      <c r="HO765" s="5"/>
      <c r="HP765" s="5"/>
      <c r="HQ765" s="5"/>
      <c r="HR765" s="5"/>
      <c r="HS765" s="5"/>
      <c r="HT765" s="5"/>
      <c r="HU765" s="5"/>
      <c r="HV765" s="5"/>
      <c r="HW765" s="5"/>
      <c r="HX765" s="5"/>
      <c r="HY765" s="5"/>
      <c r="HZ765" s="5"/>
      <c r="IA765" s="5"/>
      <c r="IB765" s="5"/>
      <c r="IC765" s="5"/>
      <c r="ID765" s="5"/>
      <c r="IE765" s="5"/>
      <c r="IF765" s="5"/>
      <c r="IG765" s="5"/>
      <c r="IH765" s="5"/>
      <c r="II765" s="5"/>
      <c r="IJ765" s="5"/>
      <c r="IK765" s="5"/>
      <c r="IL765" s="5"/>
      <c r="IM765" s="5"/>
      <c r="IN765" s="5"/>
      <c r="IO765" s="5"/>
      <c r="IP765" s="5"/>
      <c r="IQ765" s="5"/>
      <c r="IR765" s="5"/>
      <c r="IS765" s="5"/>
      <c r="IT765" s="5"/>
      <c r="IU765" s="5"/>
      <c r="IV765" s="5"/>
      <c r="IW765" s="5"/>
    </row>
    <row r="766" customFormat="false" ht="12.75" hidden="false" customHeight="false" outlineLevel="0" collapsed="false">
      <c r="A766" s="5"/>
      <c r="B766" s="87"/>
      <c r="C766" s="87"/>
      <c r="D766" s="85"/>
      <c r="E766" s="87"/>
      <c r="F766" s="87"/>
      <c r="G766" s="87"/>
      <c r="H766" s="5"/>
      <c r="I766" s="5"/>
      <c r="J766" s="5"/>
      <c r="K766" s="87"/>
      <c r="L766" s="87"/>
      <c r="M766" s="87"/>
      <c r="N766" s="87"/>
      <c r="O766" s="87"/>
      <c r="P766" s="87"/>
      <c r="Q766" s="87"/>
      <c r="FC766" s="5"/>
      <c r="FD766" s="5"/>
      <c r="FE766" s="5"/>
      <c r="FF766" s="5"/>
      <c r="FG766" s="5"/>
      <c r="FH766" s="5"/>
      <c r="FI766" s="5"/>
      <c r="FJ766" s="5"/>
      <c r="FK766" s="5"/>
      <c r="FL766" s="5"/>
      <c r="FM766" s="5"/>
      <c r="FN766" s="5"/>
      <c r="FO766" s="5"/>
      <c r="FP766" s="5"/>
      <c r="FQ766" s="5"/>
      <c r="FR766" s="5"/>
      <c r="FS766" s="5"/>
      <c r="FT766" s="5"/>
      <c r="FU766" s="5"/>
      <c r="FV766" s="5"/>
      <c r="FW766" s="5"/>
      <c r="FX766" s="5"/>
      <c r="FY766" s="5"/>
      <c r="FZ766" s="5"/>
      <c r="GA766" s="5"/>
      <c r="GB766" s="5"/>
      <c r="GC766" s="5"/>
      <c r="GD766" s="5"/>
      <c r="GE766" s="5"/>
      <c r="GF766" s="5"/>
      <c r="GG766" s="5"/>
      <c r="GH766" s="5"/>
      <c r="GI766" s="5"/>
      <c r="GJ766" s="5"/>
      <c r="GK766" s="5"/>
      <c r="GL766" s="5"/>
      <c r="GM766" s="5"/>
      <c r="GN766" s="5"/>
      <c r="GO766" s="5"/>
      <c r="GP766" s="5"/>
      <c r="GQ766" s="5"/>
      <c r="GR766" s="5"/>
      <c r="GS766" s="5"/>
      <c r="GT766" s="5"/>
      <c r="GU766" s="5"/>
      <c r="GV766" s="5"/>
      <c r="GW766" s="5"/>
      <c r="GX766" s="5"/>
      <c r="GY766" s="5"/>
      <c r="GZ766" s="5"/>
      <c r="HA766" s="5"/>
      <c r="HB766" s="5"/>
      <c r="HC766" s="5"/>
      <c r="HD766" s="5"/>
      <c r="HE766" s="5"/>
      <c r="HF766" s="5"/>
      <c r="HG766" s="5"/>
      <c r="HH766" s="5"/>
      <c r="HI766" s="5"/>
      <c r="HJ766" s="5"/>
      <c r="HK766" s="5"/>
      <c r="HL766" s="5"/>
      <c r="HM766" s="5"/>
      <c r="HN766" s="5"/>
      <c r="HO766" s="5"/>
      <c r="HP766" s="5"/>
      <c r="HQ766" s="5"/>
      <c r="HR766" s="5"/>
      <c r="HS766" s="5"/>
      <c r="HT766" s="5"/>
      <c r="HU766" s="5"/>
      <c r="HV766" s="5"/>
      <c r="HW766" s="5"/>
      <c r="HX766" s="5"/>
      <c r="HY766" s="5"/>
      <c r="HZ766" s="5"/>
      <c r="IA766" s="5"/>
      <c r="IB766" s="5"/>
      <c r="IC766" s="5"/>
      <c r="ID766" s="5"/>
      <c r="IE766" s="5"/>
      <c r="IF766" s="5"/>
      <c r="IG766" s="5"/>
      <c r="IH766" s="5"/>
      <c r="II766" s="5"/>
      <c r="IJ766" s="5"/>
      <c r="IK766" s="5"/>
      <c r="IL766" s="5"/>
      <c r="IM766" s="5"/>
      <c r="IN766" s="5"/>
      <c r="IO766" s="5"/>
      <c r="IP766" s="5"/>
      <c r="IQ766" s="5"/>
      <c r="IR766" s="5"/>
      <c r="IS766" s="5"/>
      <c r="IT766" s="5"/>
      <c r="IU766" s="5"/>
      <c r="IV766" s="5"/>
      <c r="IW766" s="5"/>
    </row>
    <row r="767" customFormat="false" ht="12.75" hidden="false" customHeight="false" outlineLevel="0" collapsed="false">
      <c r="A767" s="5"/>
      <c r="B767" s="87"/>
      <c r="C767" s="87"/>
      <c r="D767" s="85"/>
      <c r="E767" s="87"/>
      <c r="F767" s="87"/>
      <c r="G767" s="87"/>
      <c r="H767" s="5"/>
      <c r="I767" s="5"/>
      <c r="J767" s="5"/>
      <c r="K767" s="87"/>
      <c r="L767" s="87"/>
      <c r="M767" s="87"/>
      <c r="N767" s="87"/>
      <c r="O767" s="87"/>
      <c r="P767" s="87"/>
      <c r="Q767" s="87"/>
      <c r="FC767" s="5"/>
      <c r="FD767" s="5"/>
      <c r="FE767" s="5"/>
      <c r="FF767" s="5"/>
      <c r="FG767" s="5"/>
      <c r="FH767" s="5"/>
      <c r="FI767" s="5"/>
      <c r="FJ767" s="5"/>
      <c r="FK767" s="5"/>
      <c r="FL767" s="5"/>
      <c r="FM767" s="5"/>
      <c r="FN767" s="5"/>
      <c r="FO767" s="5"/>
      <c r="FP767" s="5"/>
      <c r="FQ767" s="5"/>
      <c r="FR767" s="5"/>
      <c r="FS767" s="5"/>
      <c r="FT767" s="5"/>
      <c r="FU767" s="5"/>
      <c r="FV767" s="5"/>
      <c r="FW767" s="5"/>
      <c r="FX767" s="5"/>
      <c r="FY767" s="5"/>
      <c r="FZ767" s="5"/>
      <c r="GA767" s="5"/>
      <c r="GB767" s="5"/>
      <c r="GC767" s="5"/>
      <c r="GD767" s="5"/>
      <c r="GE767" s="5"/>
      <c r="GF767" s="5"/>
      <c r="GG767" s="5"/>
      <c r="GH767" s="5"/>
      <c r="GI767" s="5"/>
      <c r="GJ767" s="5"/>
      <c r="GK767" s="5"/>
      <c r="GL767" s="5"/>
      <c r="GM767" s="5"/>
      <c r="GN767" s="5"/>
      <c r="GO767" s="5"/>
      <c r="GP767" s="5"/>
      <c r="GQ767" s="5"/>
      <c r="GR767" s="5"/>
      <c r="GS767" s="5"/>
      <c r="GT767" s="5"/>
      <c r="GU767" s="5"/>
      <c r="GV767" s="5"/>
      <c r="GW767" s="5"/>
      <c r="GX767" s="5"/>
      <c r="GY767" s="5"/>
      <c r="GZ767" s="5"/>
      <c r="HA767" s="5"/>
      <c r="HB767" s="5"/>
      <c r="HC767" s="5"/>
      <c r="HD767" s="5"/>
      <c r="HE767" s="5"/>
      <c r="HF767" s="5"/>
      <c r="HG767" s="5"/>
      <c r="HH767" s="5"/>
      <c r="HI767" s="5"/>
      <c r="HJ767" s="5"/>
      <c r="HK767" s="5"/>
      <c r="HL767" s="5"/>
      <c r="HM767" s="5"/>
      <c r="HN767" s="5"/>
      <c r="HO767" s="5"/>
      <c r="HP767" s="5"/>
      <c r="HQ767" s="5"/>
      <c r="HR767" s="5"/>
      <c r="HS767" s="5"/>
      <c r="HT767" s="5"/>
      <c r="HU767" s="5"/>
      <c r="HV767" s="5"/>
      <c r="HW767" s="5"/>
      <c r="HX767" s="5"/>
      <c r="HY767" s="5"/>
      <c r="HZ767" s="5"/>
      <c r="IA767" s="5"/>
      <c r="IB767" s="5"/>
      <c r="IC767" s="5"/>
      <c r="ID767" s="5"/>
      <c r="IE767" s="5"/>
      <c r="IF767" s="5"/>
      <c r="IG767" s="5"/>
      <c r="IH767" s="5"/>
      <c r="II767" s="5"/>
      <c r="IJ767" s="5"/>
      <c r="IK767" s="5"/>
      <c r="IL767" s="5"/>
      <c r="IM767" s="5"/>
      <c r="IN767" s="5"/>
      <c r="IO767" s="5"/>
      <c r="IP767" s="5"/>
      <c r="IQ767" s="5"/>
      <c r="IR767" s="5"/>
      <c r="IS767" s="5"/>
      <c r="IT767" s="5"/>
      <c r="IU767" s="5"/>
      <c r="IV767" s="5"/>
      <c r="IW767" s="5"/>
    </row>
    <row r="768" customFormat="false" ht="12.75" hidden="false" customHeight="false" outlineLevel="0" collapsed="false">
      <c r="A768" s="5"/>
      <c r="B768" s="87"/>
      <c r="C768" s="87"/>
      <c r="D768" s="85"/>
      <c r="E768" s="87"/>
      <c r="F768" s="87"/>
      <c r="G768" s="87"/>
      <c r="H768" s="5"/>
      <c r="I768" s="5"/>
      <c r="J768" s="5"/>
      <c r="K768" s="87"/>
      <c r="L768" s="87"/>
      <c r="M768" s="87"/>
      <c r="N768" s="87"/>
      <c r="O768" s="87"/>
      <c r="P768" s="87"/>
      <c r="Q768" s="87"/>
      <c r="FC768" s="5"/>
      <c r="FD768" s="5"/>
      <c r="FE768" s="5"/>
      <c r="FF768" s="5"/>
      <c r="FG768" s="5"/>
      <c r="FH768" s="5"/>
      <c r="FI768" s="5"/>
      <c r="FJ768" s="5"/>
      <c r="FK768" s="5"/>
      <c r="FL768" s="5"/>
      <c r="FM768" s="5"/>
      <c r="FN768" s="5"/>
      <c r="FO768" s="5"/>
      <c r="FP768" s="5"/>
      <c r="FQ768" s="5"/>
      <c r="FR768" s="5"/>
      <c r="FS768" s="5"/>
      <c r="FT768" s="5"/>
      <c r="FU768" s="5"/>
      <c r="FV768" s="5"/>
      <c r="FW768" s="5"/>
      <c r="FX768" s="5"/>
      <c r="FY768" s="5"/>
      <c r="FZ768" s="5"/>
      <c r="GA768" s="5"/>
      <c r="GB768" s="5"/>
      <c r="GC768" s="5"/>
      <c r="GD768" s="5"/>
      <c r="GE768" s="5"/>
      <c r="GF768" s="5"/>
      <c r="GG768" s="5"/>
      <c r="GH768" s="5"/>
      <c r="GI768" s="5"/>
      <c r="GJ768" s="5"/>
      <c r="GK768" s="5"/>
      <c r="GL768" s="5"/>
      <c r="GM768" s="5"/>
      <c r="GN768" s="5"/>
      <c r="GO768" s="5"/>
      <c r="GP768" s="5"/>
      <c r="GQ768" s="5"/>
      <c r="GR768" s="5"/>
      <c r="GS768" s="5"/>
      <c r="GT768" s="5"/>
      <c r="GU768" s="5"/>
      <c r="GV768" s="5"/>
      <c r="GW768" s="5"/>
      <c r="GX768" s="5"/>
      <c r="GY768" s="5"/>
      <c r="GZ768" s="5"/>
      <c r="HA768" s="5"/>
      <c r="HB768" s="5"/>
      <c r="HC768" s="5"/>
      <c r="HD768" s="5"/>
      <c r="HE768" s="5"/>
      <c r="HF768" s="5"/>
      <c r="HG768" s="5"/>
      <c r="HH768" s="5"/>
      <c r="HI768" s="5"/>
      <c r="HJ768" s="5"/>
      <c r="HK768" s="5"/>
      <c r="HL768" s="5"/>
      <c r="HM768" s="5"/>
      <c r="HN768" s="5"/>
      <c r="HO768" s="5"/>
      <c r="HP768" s="5"/>
      <c r="HQ768" s="5"/>
      <c r="HR768" s="5"/>
      <c r="HS768" s="5"/>
      <c r="HT768" s="5"/>
      <c r="HU768" s="5"/>
      <c r="HV768" s="5"/>
      <c r="HW768" s="5"/>
      <c r="HX768" s="5"/>
      <c r="HY768" s="5"/>
      <c r="HZ768" s="5"/>
      <c r="IA768" s="5"/>
      <c r="IB768" s="5"/>
      <c r="IC768" s="5"/>
      <c r="ID768" s="5"/>
      <c r="IE768" s="5"/>
      <c r="IF768" s="5"/>
      <c r="IG768" s="5"/>
      <c r="IH768" s="5"/>
      <c r="II768" s="5"/>
      <c r="IJ768" s="5"/>
      <c r="IK768" s="5"/>
      <c r="IL768" s="5"/>
      <c r="IM768" s="5"/>
      <c r="IN768" s="5"/>
      <c r="IO768" s="5"/>
      <c r="IP768" s="5"/>
      <c r="IQ768" s="5"/>
      <c r="IR768" s="5"/>
      <c r="IS768" s="5"/>
      <c r="IT768" s="5"/>
      <c r="IU768" s="5"/>
      <c r="IV768" s="5"/>
      <c r="IW768" s="5"/>
    </row>
    <row r="769" customFormat="false" ht="12.75" hidden="false" customHeight="false" outlineLevel="0" collapsed="false">
      <c r="A769" s="5"/>
      <c r="B769" s="87"/>
      <c r="C769" s="87"/>
      <c r="D769" s="85"/>
      <c r="E769" s="87"/>
      <c r="F769" s="87"/>
      <c r="G769" s="87"/>
      <c r="H769" s="5"/>
      <c r="I769" s="5"/>
      <c r="J769" s="5"/>
      <c r="K769" s="87"/>
      <c r="L769" s="87"/>
      <c r="M769" s="87"/>
      <c r="N769" s="87"/>
      <c r="O769" s="87"/>
      <c r="P769" s="87"/>
      <c r="Q769" s="87"/>
      <c r="FC769" s="5"/>
      <c r="FD769" s="5"/>
      <c r="FE769" s="5"/>
      <c r="FF769" s="5"/>
      <c r="FG769" s="5"/>
      <c r="FH769" s="5"/>
      <c r="FI769" s="5"/>
      <c r="FJ769" s="5"/>
      <c r="FK769" s="5"/>
      <c r="FL769" s="5"/>
      <c r="FM769" s="5"/>
      <c r="FN769" s="5"/>
      <c r="FO769" s="5"/>
      <c r="FP769" s="5"/>
      <c r="FQ769" s="5"/>
      <c r="FR769" s="5"/>
      <c r="FS769" s="5"/>
      <c r="FT769" s="5"/>
      <c r="FU769" s="5"/>
      <c r="FV769" s="5"/>
      <c r="FW769" s="5"/>
      <c r="FX769" s="5"/>
      <c r="FY769" s="5"/>
      <c r="FZ769" s="5"/>
      <c r="GA769" s="5"/>
      <c r="GB769" s="5"/>
      <c r="GC769" s="5"/>
      <c r="GD769" s="5"/>
      <c r="GE769" s="5"/>
      <c r="GF769" s="5"/>
      <c r="GG769" s="5"/>
      <c r="GH769" s="5"/>
      <c r="GI769" s="5"/>
      <c r="GJ769" s="5"/>
      <c r="GK769" s="5"/>
      <c r="GL769" s="5"/>
      <c r="GM769" s="5"/>
      <c r="GN769" s="5"/>
      <c r="GO769" s="5"/>
      <c r="GP769" s="5"/>
      <c r="GQ769" s="5"/>
      <c r="GR769" s="5"/>
      <c r="GS769" s="5"/>
      <c r="GT769" s="5"/>
      <c r="GU769" s="5"/>
      <c r="GV769" s="5"/>
      <c r="GW769" s="5"/>
      <c r="GX769" s="5"/>
      <c r="GY769" s="5"/>
      <c r="GZ769" s="5"/>
      <c r="HA769" s="5"/>
      <c r="HB769" s="5"/>
      <c r="HC769" s="5"/>
      <c r="HD769" s="5"/>
      <c r="HE769" s="5"/>
      <c r="HF769" s="5"/>
      <c r="HG769" s="5"/>
      <c r="HH769" s="5"/>
      <c r="HI769" s="5"/>
      <c r="HJ769" s="5"/>
      <c r="HK769" s="5"/>
      <c r="HL769" s="5"/>
      <c r="HM769" s="5"/>
      <c r="HN769" s="5"/>
      <c r="HO769" s="5"/>
      <c r="HP769" s="5"/>
      <c r="HQ769" s="5"/>
      <c r="HR769" s="5"/>
      <c r="HS769" s="5"/>
      <c r="HT769" s="5"/>
      <c r="HU769" s="5"/>
      <c r="HV769" s="5"/>
      <c r="HW769" s="5"/>
      <c r="HX769" s="5"/>
      <c r="HY769" s="5"/>
      <c r="HZ769" s="5"/>
      <c r="IA769" s="5"/>
      <c r="IB769" s="5"/>
      <c r="IC769" s="5"/>
      <c r="ID769" s="5"/>
      <c r="IE769" s="5"/>
      <c r="IF769" s="5"/>
      <c r="IG769" s="5"/>
      <c r="IH769" s="5"/>
      <c r="II769" s="5"/>
      <c r="IJ769" s="5"/>
      <c r="IK769" s="5"/>
      <c r="IL769" s="5"/>
      <c r="IM769" s="5"/>
      <c r="IN769" s="5"/>
      <c r="IO769" s="5"/>
      <c r="IP769" s="5"/>
      <c r="IQ769" s="5"/>
      <c r="IR769" s="5"/>
      <c r="IS769" s="5"/>
      <c r="IT769" s="5"/>
      <c r="IU769" s="5"/>
      <c r="IV769" s="5"/>
      <c r="IW769" s="5"/>
    </row>
    <row r="770" customFormat="false" ht="12.75" hidden="false" customHeight="false" outlineLevel="0" collapsed="false">
      <c r="A770" s="5"/>
      <c r="B770" s="87"/>
      <c r="C770" s="87"/>
      <c r="D770" s="85"/>
      <c r="E770" s="87"/>
      <c r="F770" s="87"/>
      <c r="G770" s="87"/>
      <c r="H770" s="5"/>
      <c r="I770" s="5"/>
      <c r="J770" s="5"/>
      <c r="K770" s="87"/>
      <c r="L770" s="87"/>
      <c r="M770" s="87"/>
      <c r="N770" s="87"/>
      <c r="O770" s="87"/>
      <c r="P770" s="87"/>
      <c r="Q770" s="87"/>
      <c r="FC770" s="5"/>
      <c r="FD770" s="5"/>
      <c r="FE770" s="5"/>
      <c r="FF770" s="5"/>
      <c r="FG770" s="5"/>
      <c r="FH770" s="5"/>
      <c r="FI770" s="5"/>
      <c r="FJ770" s="5"/>
      <c r="FK770" s="5"/>
      <c r="FL770" s="5"/>
      <c r="FM770" s="5"/>
      <c r="FN770" s="5"/>
      <c r="FO770" s="5"/>
      <c r="FP770" s="5"/>
      <c r="FQ770" s="5"/>
      <c r="FR770" s="5"/>
      <c r="FS770" s="5"/>
      <c r="FT770" s="5"/>
      <c r="FU770" s="5"/>
      <c r="FV770" s="5"/>
      <c r="FW770" s="5"/>
      <c r="FX770" s="5"/>
      <c r="FY770" s="5"/>
      <c r="FZ770" s="5"/>
      <c r="GA770" s="5"/>
      <c r="GB770" s="5"/>
      <c r="GC770" s="5"/>
      <c r="GD770" s="5"/>
      <c r="GE770" s="5"/>
      <c r="GF770" s="5"/>
      <c r="GG770" s="5"/>
      <c r="GH770" s="5"/>
      <c r="GI770" s="5"/>
      <c r="GJ770" s="5"/>
      <c r="GK770" s="5"/>
      <c r="GL770" s="5"/>
      <c r="GM770" s="5"/>
      <c r="GN770" s="5"/>
      <c r="GO770" s="5"/>
      <c r="GP770" s="5"/>
      <c r="GQ770" s="5"/>
      <c r="GR770" s="5"/>
      <c r="GS770" s="5"/>
      <c r="GT770" s="5"/>
      <c r="GU770" s="5"/>
      <c r="GV770" s="5"/>
      <c r="GW770" s="5"/>
      <c r="GX770" s="5"/>
      <c r="GY770" s="5"/>
      <c r="GZ770" s="5"/>
      <c r="HA770" s="5"/>
      <c r="HB770" s="5"/>
      <c r="HC770" s="5"/>
      <c r="HD770" s="5"/>
      <c r="HE770" s="5"/>
      <c r="HF770" s="5"/>
      <c r="HG770" s="5"/>
      <c r="HH770" s="5"/>
      <c r="HI770" s="5"/>
      <c r="HJ770" s="5"/>
      <c r="HK770" s="5"/>
      <c r="HL770" s="5"/>
      <c r="HM770" s="5"/>
      <c r="HN770" s="5"/>
      <c r="HO770" s="5"/>
      <c r="HP770" s="5"/>
      <c r="HQ770" s="5"/>
      <c r="HR770" s="5"/>
      <c r="HS770" s="5"/>
      <c r="HT770" s="5"/>
      <c r="HU770" s="5"/>
      <c r="HV770" s="5"/>
      <c r="HW770" s="5"/>
      <c r="HX770" s="5"/>
      <c r="HY770" s="5"/>
      <c r="HZ770" s="5"/>
      <c r="IA770" s="5"/>
      <c r="IB770" s="5"/>
      <c r="IC770" s="5"/>
      <c r="ID770" s="5"/>
      <c r="IE770" s="5"/>
      <c r="IF770" s="5"/>
      <c r="IG770" s="5"/>
      <c r="IH770" s="5"/>
      <c r="II770" s="5"/>
      <c r="IJ770" s="5"/>
      <c r="IK770" s="5"/>
      <c r="IL770" s="5"/>
      <c r="IM770" s="5"/>
      <c r="IN770" s="5"/>
      <c r="IO770" s="5"/>
      <c r="IP770" s="5"/>
      <c r="IQ770" s="5"/>
      <c r="IR770" s="5"/>
      <c r="IS770" s="5"/>
      <c r="IT770" s="5"/>
      <c r="IU770" s="5"/>
      <c r="IV770" s="5"/>
      <c r="IW770" s="5"/>
    </row>
    <row r="771" customFormat="false" ht="12.75" hidden="false" customHeight="false" outlineLevel="0" collapsed="false">
      <c r="A771" s="5"/>
      <c r="B771" s="87"/>
      <c r="C771" s="87"/>
      <c r="D771" s="85"/>
      <c r="E771" s="87"/>
      <c r="F771" s="87"/>
      <c r="G771" s="87"/>
      <c r="H771" s="5"/>
      <c r="I771" s="5"/>
      <c r="J771" s="5"/>
      <c r="K771" s="87"/>
      <c r="L771" s="87"/>
      <c r="M771" s="87"/>
      <c r="N771" s="87"/>
      <c r="O771" s="87"/>
      <c r="P771" s="87"/>
      <c r="Q771" s="87"/>
      <c r="FC771" s="5"/>
      <c r="FD771" s="5"/>
      <c r="FE771" s="5"/>
      <c r="FF771" s="5"/>
      <c r="FG771" s="5"/>
      <c r="FH771" s="5"/>
      <c r="FI771" s="5"/>
      <c r="FJ771" s="5"/>
      <c r="FK771" s="5"/>
      <c r="FL771" s="5"/>
      <c r="FM771" s="5"/>
      <c r="FN771" s="5"/>
      <c r="FO771" s="5"/>
      <c r="FP771" s="5"/>
      <c r="FQ771" s="5"/>
      <c r="FR771" s="5"/>
      <c r="FS771" s="5"/>
      <c r="FT771" s="5"/>
      <c r="FU771" s="5"/>
      <c r="FV771" s="5"/>
      <c r="FW771" s="5"/>
      <c r="FX771" s="5"/>
      <c r="FY771" s="5"/>
      <c r="FZ771" s="5"/>
      <c r="GA771" s="5"/>
      <c r="GB771" s="5"/>
      <c r="GC771" s="5"/>
      <c r="GD771" s="5"/>
      <c r="GE771" s="5"/>
      <c r="GF771" s="5"/>
      <c r="GG771" s="5"/>
      <c r="GH771" s="5"/>
      <c r="GI771" s="5"/>
      <c r="GJ771" s="5"/>
      <c r="GK771" s="5"/>
      <c r="GL771" s="5"/>
      <c r="GM771" s="5"/>
      <c r="GN771" s="5"/>
      <c r="GO771" s="5"/>
      <c r="GP771" s="5"/>
      <c r="GQ771" s="5"/>
      <c r="GR771" s="5"/>
      <c r="GS771" s="5"/>
      <c r="GT771" s="5"/>
      <c r="GU771" s="5"/>
      <c r="GV771" s="5"/>
      <c r="GW771" s="5"/>
      <c r="GX771" s="5"/>
      <c r="GY771" s="5"/>
      <c r="GZ771" s="5"/>
      <c r="HA771" s="5"/>
      <c r="HB771" s="5"/>
      <c r="HC771" s="5"/>
      <c r="HD771" s="5"/>
      <c r="HE771" s="5"/>
      <c r="HF771" s="5"/>
      <c r="HG771" s="5"/>
      <c r="HH771" s="5"/>
      <c r="HI771" s="5"/>
      <c r="HJ771" s="5"/>
      <c r="HK771" s="5"/>
      <c r="HL771" s="5"/>
      <c r="HM771" s="5"/>
      <c r="HN771" s="5"/>
      <c r="HO771" s="5"/>
      <c r="HP771" s="5"/>
      <c r="HQ771" s="5"/>
      <c r="HR771" s="5"/>
      <c r="HS771" s="5"/>
      <c r="HT771" s="5"/>
      <c r="HU771" s="5"/>
      <c r="HV771" s="5"/>
      <c r="HW771" s="5"/>
      <c r="HX771" s="5"/>
      <c r="HY771" s="5"/>
      <c r="HZ771" s="5"/>
      <c r="IA771" s="5"/>
      <c r="IB771" s="5"/>
      <c r="IC771" s="5"/>
      <c r="ID771" s="5"/>
      <c r="IE771" s="5"/>
      <c r="IF771" s="5"/>
      <c r="IG771" s="5"/>
      <c r="IH771" s="5"/>
      <c r="II771" s="5"/>
      <c r="IJ771" s="5"/>
      <c r="IK771" s="5"/>
      <c r="IL771" s="5"/>
      <c r="IM771" s="5"/>
      <c r="IN771" s="5"/>
      <c r="IO771" s="5"/>
      <c r="IP771" s="5"/>
      <c r="IQ771" s="5"/>
      <c r="IR771" s="5"/>
      <c r="IS771" s="5"/>
      <c r="IT771" s="5"/>
      <c r="IU771" s="5"/>
      <c r="IV771" s="5"/>
      <c r="IW771" s="5"/>
    </row>
    <row r="772" customFormat="false" ht="12.75" hidden="false" customHeight="false" outlineLevel="0" collapsed="false">
      <c r="A772" s="5"/>
      <c r="B772" s="87"/>
      <c r="C772" s="87"/>
      <c r="D772" s="85"/>
      <c r="E772" s="87"/>
      <c r="F772" s="87"/>
      <c r="G772" s="87"/>
      <c r="H772" s="5"/>
      <c r="I772" s="5"/>
      <c r="J772" s="5"/>
      <c r="K772" s="87"/>
      <c r="L772" s="87"/>
      <c r="M772" s="87"/>
      <c r="N772" s="87"/>
      <c r="O772" s="87"/>
      <c r="P772" s="87"/>
      <c r="Q772" s="87"/>
      <c r="FC772" s="5"/>
      <c r="FD772" s="5"/>
      <c r="FE772" s="5"/>
      <c r="FF772" s="5"/>
      <c r="FG772" s="5"/>
      <c r="FH772" s="5"/>
      <c r="FI772" s="5"/>
      <c r="FJ772" s="5"/>
      <c r="FK772" s="5"/>
      <c r="FL772" s="5"/>
      <c r="FM772" s="5"/>
      <c r="FN772" s="5"/>
      <c r="FO772" s="5"/>
      <c r="FP772" s="5"/>
      <c r="FQ772" s="5"/>
      <c r="FR772" s="5"/>
      <c r="FS772" s="5"/>
      <c r="FT772" s="5"/>
      <c r="FU772" s="5"/>
      <c r="FV772" s="5"/>
      <c r="FW772" s="5"/>
      <c r="FX772" s="5"/>
      <c r="FY772" s="5"/>
      <c r="FZ772" s="5"/>
      <c r="GA772" s="5"/>
      <c r="GB772" s="5"/>
      <c r="GC772" s="5"/>
      <c r="GD772" s="5"/>
      <c r="GE772" s="5"/>
      <c r="GF772" s="5"/>
      <c r="GG772" s="5"/>
      <c r="GH772" s="5"/>
      <c r="GI772" s="5"/>
      <c r="GJ772" s="5"/>
      <c r="GK772" s="5"/>
      <c r="GL772" s="5"/>
      <c r="GM772" s="5"/>
      <c r="GN772" s="5"/>
      <c r="GO772" s="5"/>
      <c r="GP772" s="5"/>
      <c r="GQ772" s="5"/>
      <c r="GR772" s="5"/>
      <c r="GS772" s="5"/>
      <c r="GT772" s="5"/>
      <c r="GU772" s="5"/>
      <c r="GV772" s="5"/>
      <c r="GW772" s="5"/>
      <c r="GX772" s="5"/>
      <c r="GY772" s="5"/>
      <c r="GZ772" s="5"/>
      <c r="HA772" s="5"/>
      <c r="HB772" s="5"/>
      <c r="HC772" s="5"/>
      <c r="HD772" s="5"/>
      <c r="HE772" s="5"/>
      <c r="HF772" s="5"/>
      <c r="HG772" s="5"/>
      <c r="HH772" s="5"/>
      <c r="HI772" s="5"/>
      <c r="HJ772" s="5"/>
      <c r="HK772" s="5"/>
      <c r="HL772" s="5"/>
      <c r="HM772" s="5"/>
      <c r="HN772" s="5"/>
      <c r="HO772" s="5"/>
      <c r="HP772" s="5"/>
      <c r="HQ772" s="5"/>
      <c r="HR772" s="5"/>
      <c r="HS772" s="5"/>
      <c r="HT772" s="5"/>
      <c r="HU772" s="5"/>
      <c r="HV772" s="5"/>
      <c r="HW772" s="5"/>
      <c r="HX772" s="5"/>
      <c r="HY772" s="5"/>
      <c r="HZ772" s="5"/>
      <c r="IA772" s="5"/>
      <c r="IB772" s="5"/>
      <c r="IC772" s="5"/>
      <c r="ID772" s="5"/>
      <c r="IE772" s="5"/>
      <c r="IF772" s="5"/>
      <c r="IG772" s="5"/>
      <c r="IH772" s="5"/>
      <c r="II772" s="5"/>
      <c r="IJ772" s="5"/>
      <c r="IK772" s="5"/>
      <c r="IL772" s="5"/>
      <c r="IM772" s="5"/>
      <c r="IN772" s="5"/>
      <c r="IO772" s="5"/>
      <c r="IP772" s="5"/>
      <c r="IQ772" s="5"/>
      <c r="IR772" s="5"/>
      <c r="IS772" s="5"/>
      <c r="IT772" s="5"/>
      <c r="IU772" s="5"/>
      <c r="IV772" s="5"/>
      <c r="IW772" s="5"/>
    </row>
    <row r="773" customFormat="false" ht="12.75" hidden="false" customHeight="false" outlineLevel="0" collapsed="false">
      <c r="A773" s="5"/>
      <c r="B773" s="87"/>
      <c r="C773" s="87"/>
      <c r="D773" s="85"/>
      <c r="E773" s="87"/>
      <c r="F773" s="87"/>
      <c r="G773" s="87"/>
      <c r="H773" s="5"/>
      <c r="I773" s="5"/>
      <c r="J773" s="5"/>
      <c r="K773" s="87"/>
      <c r="L773" s="87"/>
      <c r="M773" s="87"/>
      <c r="N773" s="87"/>
      <c r="O773" s="87"/>
      <c r="P773" s="87"/>
      <c r="Q773" s="87"/>
      <c r="FC773" s="5"/>
      <c r="FD773" s="5"/>
      <c r="FE773" s="5"/>
      <c r="FF773" s="5"/>
      <c r="FG773" s="5"/>
      <c r="FH773" s="5"/>
      <c r="FI773" s="5"/>
      <c r="FJ773" s="5"/>
      <c r="FK773" s="5"/>
      <c r="FL773" s="5"/>
      <c r="FM773" s="5"/>
      <c r="FN773" s="5"/>
      <c r="FO773" s="5"/>
      <c r="FP773" s="5"/>
      <c r="FQ773" s="5"/>
      <c r="FR773" s="5"/>
      <c r="FS773" s="5"/>
      <c r="FT773" s="5"/>
      <c r="FU773" s="5"/>
      <c r="FV773" s="5"/>
      <c r="FW773" s="5"/>
      <c r="FX773" s="5"/>
      <c r="FY773" s="5"/>
      <c r="FZ773" s="5"/>
      <c r="GA773" s="5"/>
      <c r="GB773" s="5"/>
      <c r="GC773" s="5"/>
      <c r="GD773" s="5"/>
      <c r="GE773" s="5"/>
      <c r="GF773" s="5"/>
      <c r="GG773" s="5"/>
      <c r="GH773" s="5"/>
      <c r="GI773" s="5"/>
      <c r="GJ773" s="5"/>
      <c r="GK773" s="5"/>
      <c r="GL773" s="5"/>
      <c r="GM773" s="5"/>
      <c r="GN773" s="5"/>
      <c r="GO773" s="5"/>
      <c r="GP773" s="5"/>
      <c r="GQ773" s="5"/>
      <c r="GR773" s="5"/>
      <c r="GS773" s="5"/>
      <c r="GT773" s="5"/>
      <c r="GU773" s="5"/>
      <c r="GV773" s="5"/>
      <c r="GW773" s="5"/>
      <c r="GX773" s="5"/>
      <c r="GY773" s="5"/>
      <c r="GZ773" s="5"/>
      <c r="HA773" s="5"/>
      <c r="HB773" s="5"/>
      <c r="HC773" s="5"/>
      <c r="HD773" s="5"/>
      <c r="HE773" s="5"/>
      <c r="HF773" s="5"/>
      <c r="HG773" s="5"/>
      <c r="HH773" s="5"/>
      <c r="HI773" s="5"/>
      <c r="HJ773" s="5"/>
      <c r="HK773" s="5"/>
      <c r="HL773" s="5"/>
      <c r="HM773" s="5"/>
      <c r="HN773" s="5"/>
      <c r="HO773" s="5"/>
      <c r="HP773" s="5"/>
      <c r="HQ773" s="5"/>
      <c r="HR773" s="5"/>
      <c r="HS773" s="5"/>
      <c r="HT773" s="5"/>
      <c r="HU773" s="5"/>
      <c r="HV773" s="5"/>
      <c r="HW773" s="5"/>
      <c r="HX773" s="5"/>
      <c r="HY773" s="5"/>
      <c r="HZ773" s="5"/>
      <c r="IA773" s="5"/>
      <c r="IB773" s="5"/>
      <c r="IC773" s="5"/>
      <c r="ID773" s="5"/>
      <c r="IE773" s="5"/>
      <c r="IF773" s="5"/>
      <c r="IG773" s="5"/>
      <c r="IH773" s="5"/>
      <c r="II773" s="5"/>
      <c r="IJ773" s="5"/>
      <c r="IK773" s="5"/>
      <c r="IL773" s="5"/>
      <c r="IM773" s="5"/>
      <c r="IN773" s="5"/>
      <c r="IO773" s="5"/>
      <c r="IP773" s="5"/>
      <c r="IQ773" s="5"/>
      <c r="IR773" s="5"/>
      <c r="IS773" s="5"/>
      <c r="IT773" s="5"/>
      <c r="IU773" s="5"/>
      <c r="IV773" s="5"/>
      <c r="IW773" s="5"/>
    </row>
    <row r="774" customFormat="false" ht="12.75" hidden="false" customHeight="false" outlineLevel="0" collapsed="false">
      <c r="A774" s="5"/>
      <c r="B774" s="87"/>
      <c r="C774" s="87"/>
      <c r="D774" s="85"/>
      <c r="E774" s="87"/>
      <c r="F774" s="87"/>
      <c r="G774" s="87"/>
      <c r="H774" s="5"/>
      <c r="I774" s="5"/>
      <c r="J774" s="5"/>
      <c r="K774" s="87"/>
      <c r="L774" s="87"/>
      <c r="M774" s="87"/>
      <c r="N774" s="87"/>
      <c r="O774" s="87"/>
      <c r="P774" s="87"/>
      <c r="Q774" s="87"/>
      <c r="FC774" s="5"/>
      <c r="FD774" s="5"/>
      <c r="FE774" s="5"/>
      <c r="FF774" s="5"/>
      <c r="FG774" s="5"/>
      <c r="FH774" s="5"/>
      <c r="FI774" s="5"/>
      <c r="FJ774" s="5"/>
      <c r="FK774" s="5"/>
      <c r="FL774" s="5"/>
      <c r="FM774" s="5"/>
      <c r="FN774" s="5"/>
      <c r="FO774" s="5"/>
      <c r="FP774" s="5"/>
      <c r="FQ774" s="5"/>
      <c r="FR774" s="5"/>
      <c r="FS774" s="5"/>
      <c r="FT774" s="5"/>
      <c r="FU774" s="5"/>
      <c r="FV774" s="5"/>
      <c r="FW774" s="5"/>
      <c r="FX774" s="5"/>
      <c r="FY774" s="5"/>
      <c r="FZ774" s="5"/>
      <c r="GA774" s="5"/>
      <c r="GB774" s="5"/>
      <c r="GC774" s="5"/>
      <c r="GD774" s="5"/>
      <c r="GE774" s="5"/>
      <c r="GF774" s="5"/>
      <c r="GG774" s="5"/>
      <c r="GH774" s="5"/>
      <c r="GI774" s="5"/>
      <c r="GJ774" s="5"/>
      <c r="GK774" s="5"/>
      <c r="GL774" s="5"/>
      <c r="GM774" s="5"/>
      <c r="GN774" s="5"/>
      <c r="GO774" s="5"/>
      <c r="GP774" s="5"/>
      <c r="GQ774" s="5"/>
      <c r="GR774" s="5"/>
      <c r="GS774" s="5"/>
      <c r="GT774" s="5"/>
      <c r="GU774" s="5"/>
      <c r="GV774" s="5"/>
      <c r="GW774" s="5"/>
      <c r="GX774" s="5"/>
      <c r="GY774" s="5"/>
      <c r="GZ774" s="5"/>
      <c r="HA774" s="5"/>
      <c r="HB774" s="5"/>
      <c r="HC774" s="5"/>
      <c r="HD774" s="5"/>
      <c r="HE774" s="5"/>
      <c r="HF774" s="5"/>
      <c r="HG774" s="5"/>
      <c r="HH774" s="5"/>
      <c r="HI774" s="5"/>
      <c r="HJ774" s="5"/>
      <c r="HK774" s="5"/>
      <c r="HL774" s="5"/>
      <c r="HM774" s="5"/>
      <c r="HN774" s="5"/>
      <c r="HO774" s="5"/>
      <c r="HP774" s="5"/>
      <c r="HQ774" s="5"/>
      <c r="HR774" s="5"/>
      <c r="HS774" s="5"/>
      <c r="HT774" s="5"/>
      <c r="HU774" s="5"/>
      <c r="HV774" s="5"/>
      <c r="HW774" s="5"/>
      <c r="HX774" s="5"/>
      <c r="HY774" s="5"/>
      <c r="HZ774" s="5"/>
      <c r="IA774" s="5"/>
      <c r="IB774" s="5"/>
      <c r="IC774" s="5"/>
      <c r="ID774" s="5"/>
      <c r="IE774" s="5"/>
      <c r="IF774" s="5"/>
      <c r="IG774" s="5"/>
      <c r="IH774" s="5"/>
      <c r="II774" s="5"/>
      <c r="IJ774" s="5"/>
      <c r="IK774" s="5"/>
      <c r="IL774" s="5"/>
      <c r="IM774" s="5"/>
      <c r="IN774" s="5"/>
      <c r="IO774" s="5"/>
      <c r="IP774" s="5"/>
      <c r="IQ774" s="5"/>
      <c r="IR774" s="5"/>
      <c r="IS774" s="5"/>
      <c r="IT774" s="5"/>
      <c r="IU774" s="5"/>
      <c r="IV774" s="5"/>
      <c r="IW774" s="5"/>
    </row>
    <row r="775" customFormat="false" ht="12.75" hidden="false" customHeight="false" outlineLevel="0" collapsed="false">
      <c r="A775" s="5"/>
      <c r="B775" s="87"/>
      <c r="C775" s="87"/>
      <c r="D775" s="85"/>
      <c r="E775" s="87"/>
      <c r="F775" s="87"/>
      <c r="G775" s="87"/>
      <c r="H775" s="5"/>
      <c r="I775" s="5"/>
      <c r="J775" s="5"/>
      <c r="K775" s="87"/>
      <c r="L775" s="87"/>
      <c r="M775" s="87"/>
      <c r="N775" s="87"/>
      <c r="O775" s="87"/>
      <c r="P775" s="87"/>
      <c r="Q775" s="87"/>
      <c r="FC775" s="5"/>
      <c r="FD775" s="5"/>
      <c r="FE775" s="5"/>
      <c r="FF775" s="5"/>
      <c r="FG775" s="5"/>
      <c r="FH775" s="5"/>
      <c r="FI775" s="5"/>
      <c r="FJ775" s="5"/>
      <c r="FK775" s="5"/>
      <c r="FL775" s="5"/>
      <c r="FM775" s="5"/>
      <c r="FN775" s="5"/>
      <c r="FO775" s="5"/>
      <c r="FP775" s="5"/>
      <c r="FQ775" s="5"/>
      <c r="FR775" s="5"/>
      <c r="FS775" s="5"/>
      <c r="FT775" s="5"/>
      <c r="FU775" s="5"/>
      <c r="FV775" s="5"/>
      <c r="FW775" s="5"/>
      <c r="FX775" s="5"/>
      <c r="FY775" s="5"/>
      <c r="FZ775" s="5"/>
      <c r="GA775" s="5"/>
      <c r="GB775" s="5"/>
      <c r="GC775" s="5"/>
      <c r="GD775" s="5"/>
      <c r="GE775" s="5"/>
      <c r="GF775" s="5"/>
      <c r="GG775" s="5"/>
      <c r="GH775" s="5"/>
      <c r="GI775" s="5"/>
      <c r="GJ775" s="5"/>
      <c r="GK775" s="5"/>
      <c r="GL775" s="5"/>
      <c r="GM775" s="5"/>
      <c r="GN775" s="5"/>
      <c r="GO775" s="5"/>
      <c r="GP775" s="5"/>
      <c r="GQ775" s="5"/>
      <c r="GR775" s="5"/>
      <c r="GS775" s="5"/>
      <c r="GT775" s="5"/>
      <c r="GU775" s="5"/>
      <c r="GV775" s="5"/>
      <c r="GW775" s="5"/>
      <c r="GX775" s="5"/>
      <c r="GY775" s="5"/>
      <c r="GZ775" s="5"/>
      <c r="HA775" s="5"/>
      <c r="HB775" s="5"/>
      <c r="HC775" s="5"/>
      <c r="HD775" s="5"/>
      <c r="HE775" s="5"/>
      <c r="HF775" s="5"/>
      <c r="HG775" s="5"/>
      <c r="HH775" s="5"/>
      <c r="HI775" s="5"/>
      <c r="HJ775" s="5"/>
      <c r="HK775" s="5"/>
      <c r="HL775" s="5"/>
      <c r="HM775" s="5"/>
      <c r="HN775" s="5"/>
      <c r="HO775" s="5"/>
      <c r="HP775" s="5"/>
      <c r="HQ775" s="5"/>
      <c r="HR775" s="5"/>
      <c r="HS775" s="5"/>
      <c r="HT775" s="5"/>
      <c r="HU775" s="5"/>
      <c r="HV775" s="5"/>
      <c r="HW775" s="5"/>
      <c r="HX775" s="5"/>
      <c r="HY775" s="5"/>
      <c r="HZ775" s="5"/>
      <c r="IA775" s="5"/>
      <c r="IB775" s="5"/>
      <c r="IC775" s="5"/>
      <c r="ID775" s="5"/>
      <c r="IE775" s="5"/>
      <c r="IF775" s="5"/>
      <c r="IG775" s="5"/>
      <c r="IH775" s="5"/>
      <c r="II775" s="5"/>
      <c r="IJ775" s="5"/>
      <c r="IK775" s="5"/>
      <c r="IL775" s="5"/>
      <c r="IM775" s="5"/>
      <c r="IN775" s="5"/>
      <c r="IO775" s="5"/>
      <c r="IP775" s="5"/>
      <c r="IQ775" s="5"/>
      <c r="IR775" s="5"/>
      <c r="IS775" s="5"/>
      <c r="IT775" s="5"/>
      <c r="IU775" s="5"/>
      <c r="IV775" s="5"/>
      <c r="IW775" s="5"/>
    </row>
    <row r="776" customFormat="false" ht="12.75" hidden="false" customHeight="false" outlineLevel="0" collapsed="false">
      <c r="A776" s="5"/>
      <c r="B776" s="87"/>
      <c r="C776" s="87"/>
      <c r="D776" s="85"/>
      <c r="E776" s="87"/>
      <c r="F776" s="87"/>
      <c r="G776" s="87"/>
      <c r="H776" s="5"/>
      <c r="I776" s="5"/>
      <c r="J776" s="5"/>
      <c r="K776" s="87"/>
      <c r="L776" s="87"/>
      <c r="M776" s="87"/>
      <c r="N776" s="87"/>
      <c r="O776" s="87"/>
      <c r="P776" s="87"/>
      <c r="Q776" s="87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</row>
    <row r="777" customFormat="false" ht="12.75" hidden="false" customHeight="false" outlineLevel="0" collapsed="false">
      <c r="A777" s="5"/>
      <c r="B777" s="87"/>
      <c r="C777" s="87"/>
      <c r="D777" s="85"/>
      <c r="E777" s="87"/>
      <c r="F777" s="87"/>
      <c r="G777" s="87"/>
      <c r="H777" s="5"/>
      <c r="I777" s="5"/>
      <c r="J777" s="5"/>
      <c r="K777" s="87"/>
      <c r="L777" s="87"/>
      <c r="M777" s="87"/>
      <c r="N777" s="87"/>
      <c r="O777" s="87"/>
      <c r="P777" s="87"/>
      <c r="Q777" s="87"/>
      <c r="FC777" s="5"/>
      <c r="FD777" s="5"/>
      <c r="FE777" s="5"/>
      <c r="FF777" s="5"/>
      <c r="FG777" s="5"/>
      <c r="FH777" s="5"/>
      <c r="FI777" s="5"/>
      <c r="FJ777" s="5"/>
      <c r="FK777" s="5"/>
      <c r="FL777" s="5"/>
      <c r="FM777" s="5"/>
      <c r="FN777" s="5"/>
      <c r="FO777" s="5"/>
      <c r="FP777" s="5"/>
      <c r="FQ777" s="5"/>
      <c r="FR777" s="5"/>
      <c r="FS777" s="5"/>
      <c r="FT777" s="5"/>
      <c r="FU777" s="5"/>
      <c r="FV777" s="5"/>
      <c r="FW777" s="5"/>
      <c r="FX777" s="5"/>
      <c r="FY777" s="5"/>
      <c r="FZ777" s="5"/>
      <c r="GA777" s="5"/>
      <c r="GB777" s="5"/>
      <c r="GC777" s="5"/>
      <c r="GD777" s="5"/>
      <c r="GE777" s="5"/>
      <c r="GF777" s="5"/>
      <c r="GG777" s="5"/>
      <c r="GH777" s="5"/>
      <c r="GI777" s="5"/>
      <c r="GJ777" s="5"/>
      <c r="GK777" s="5"/>
      <c r="GL777" s="5"/>
      <c r="GM777" s="5"/>
      <c r="GN777" s="5"/>
      <c r="GO777" s="5"/>
      <c r="GP777" s="5"/>
      <c r="GQ777" s="5"/>
      <c r="GR777" s="5"/>
      <c r="GS777" s="5"/>
      <c r="GT777" s="5"/>
      <c r="GU777" s="5"/>
      <c r="GV777" s="5"/>
      <c r="GW777" s="5"/>
      <c r="GX777" s="5"/>
      <c r="GY777" s="5"/>
      <c r="GZ777" s="5"/>
      <c r="HA777" s="5"/>
      <c r="HB777" s="5"/>
      <c r="HC777" s="5"/>
      <c r="HD777" s="5"/>
      <c r="HE777" s="5"/>
      <c r="HF777" s="5"/>
      <c r="HG777" s="5"/>
      <c r="HH777" s="5"/>
      <c r="HI777" s="5"/>
      <c r="HJ777" s="5"/>
      <c r="HK777" s="5"/>
      <c r="HL777" s="5"/>
      <c r="HM777" s="5"/>
      <c r="HN777" s="5"/>
      <c r="HO777" s="5"/>
      <c r="HP777" s="5"/>
      <c r="HQ777" s="5"/>
      <c r="HR777" s="5"/>
      <c r="HS777" s="5"/>
      <c r="HT777" s="5"/>
      <c r="HU777" s="5"/>
      <c r="HV777" s="5"/>
      <c r="HW777" s="5"/>
      <c r="HX777" s="5"/>
      <c r="HY777" s="5"/>
      <c r="HZ777" s="5"/>
      <c r="IA777" s="5"/>
      <c r="IB777" s="5"/>
      <c r="IC777" s="5"/>
      <c r="ID777" s="5"/>
      <c r="IE777" s="5"/>
      <c r="IF777" s="5"/>
      <c r="IG777" s="5"/>
      <c r="IH777" s="5"/>
      <c r="II777" s="5"/>
      <c r="IJ777" s="5"/>
      <c r="IK777" s="5"/>
      <c r="IL777" s="5"/>
      <c r="IM777" s="5"/>
      <c r="IN777" s="5"/>
      <c r="IO777" s="5"/>
      <c r="IP777" s="5"/>
      <c r="IQ777" s="5"/>
      <c r="IR777" s="5"/>
      <c r="IS777" s="5"/>
      <c r="IT777" s="5"/>
      <c r="IU777" s="5"/>
      <c r="IV777" s="5"/>
      <c r="IW777" s="5"/>
    </row>
    <row r="778" customFormat="false" ht="12.75" hidden="false" customHeight="false" outlineLevel="0" collapsed="false">
      <c r="A778" s="5"/>
      <c r="B778" s="87"/>
      <c r="C778" s="87"/>
      <c r="D778" s="85"/>
      <c r="E778" s="87"/>
      <c r="F778" s="87"/>
      <c r="G778" s="87"/>
      <c r="H778" s="5"/>
      <c r="I778" s="5"/>
      <c r="J778" s="5"/>
      <c r="K778" s="87"/>
      <c r="L778" s="87"/>
      <c r="M778" s="87"/>
      <c r="N778" s="87"/>
      <c r="O778" s="87"/>
      <c r="P778" s="87"/>
      <c r="Q778" s="87"/>
      <c r="FC778" s="5"/>
      <c r="FD778" s="5"/>
      <c r="FE778" s="5"/>
      <c r="FF778" s="5"/>
      <c r="FG778" s="5"/>
      <c r="FH778" s="5"/>
      <c r="FI778" s="5"/>
      <c r="FJ778" s="5"/>
      <c r="FK778" s="5"/>
      <c r="FL778" s="5"/>
      <c r="FM778" s="5"/>
      <c r="FN778" s="5"/>
      <c r="FO778" s="5"/>
      <c r="FP778" s="5"/>
      <c r="FQ778" s="5"/>
      <c r="FR778" s="5"/>
      <c r="FS778" s="5"/>
      <c r="FT778" s="5"/>
      <c r="FU778" s="5"/>
      <c r="FV778" s="5"/>
      <c r="FW778" s="5"/>
      <c r="FX778" s="5"/>
      <c r="FY778" s="5"/>
      <c r="FZ778" s="5"/>
      <c r="GA778" s="5"/>
      <c r="GB778" s="5"/>
      <c r="GC778" s="5"/>
      <c r="GD778" s="5"/>
      <c r="GE778" s="5"/>
      <c r="GF778" s="5"/>
      <c r="GG778" s="5"/>
      <c r="GH778" s="5"/>
      <c r="GI778" s="5"/>
      <c r="GJ778" s="5"/>
      <c r="GK778" s="5"/>
      <c r="GL778" s="5"/>
      <c r="GM778" s="5"/>
      <c r="GN778" s="5"/>
      <c r="GO778" s="5"/>
      <c r="GP778" s="5"/>
      <c r="GQ778" s="5"/>
      <c r="GR778" s="5"/>
      <c r="GS778" s="5"/>
      <c r="GT778" s="5"/>
      <c r="GU778" s="5"/>
      <c r="GV778" s="5"/>
      <c r="GW778" s="5"/>
      <c r="GX778" s="5"/>
      <c r="GY778" s="5"/>
      <c r="GZ778" s="5"/>
      <c r="HA778" s="5"/>
      <c r="HB778" s="5"/>
      <c r="HC778" s="5"/>
      <c r="HD778" s="5"/>
      <c r="HE778" s="5"/>
      <c r="HF778" s="5"/>
      <c r="HG778" s="5"/>
      <c r="HH778" s="5"/>
      <c r="HI778" s="5"/>
      <c r="HJ778" s="5"/>
      <c r="HK778" s="5"/>
      <c r="HL778" s="5"/>
      <c r="HM778" s="5"/>
      <c r="HN778" s="5"/>
      <c r="HO778" s="5"/>
      <c r="HP778" s="5"/>
      <c r="HQ778" s="5"/>
      <c r="HR778" s="5"/>
      <c r="HS778" s="5"/>
      <c r="HT778" s="5"/>
      <c r="HU778" s="5"/>
      <c r="HV778" s="5"/>
      <c r="HW778" s="5"/>
      <c r="HX778" s="5"/>
      <c r="HY778" s="5"/>
      <c r="HZ778" s="5"/>
      <c r="IA778" s="5"/>
      <c r="IB778" s="5"/>
      <c r="IC778" s="5"/>
      <c r="ID778" s="5"/>
      <c r="IE778" s="5"/>
      <c r="IF778" s="5"/>
      <c r="IG778" s="5"/>
      <c r="IH778" s="5"/>
      <c r="II778" s="5"/>
      <c r="IJ778" s="5"/>
      <c r="IK778" s="5"/>
      <c r="IL778" s="5"/>
      <c r="IM778" s="5"/>
      <c r="IN778" s="5"/>
      <c r="IO778" s="5"/>
      <c r="IP778" s="5"/>
      <c r="IQ778" s="5"/>
      <c r="IR778" s="5"/>
      <c r="IS778" s="5"/>
      <c r="IT778" s="5"/>
      <c r="IU778" s="5"/>
      <c r="IV778" s="5"/>
      <c r="IW778" s="5"/>
    </row>
    <row r="779" customFormat="false" ht="12.75" hidden="false" customHeight="false" outlineLevel="0" collapsed="false">
      <c r="A779" s="5"/>
      <c r="B779" s="87"/>
      <c r="C779" s="87"/>
      <c r="D779" s="85"/>
      <c r="E779" s="87"/>
      <c r="F779" s="87"/>
      <c r="G779" s="87"/>
      <c r="H779" s="5"/>
      <c r="I779" s="5"/>
      <c r="J779" s="5"/>
      <c r="K779" s="87"/>
      <c r="L779" s="87"/>
      <c r="M779" s="87"/>
      <c r="N779" s="87"/>
      <c r="O779" s="87"/>
      <c r="P779" s="87"/>
      <c r="Q779" s="87"/>
      <c r="FC779" s="5"/>
      <c r="FD779" s="5"/>
      <c r="FE779" s="5"/>
      <c r="FF779" s="5"/>
      <c r="FG779" s="5"/>
      <c r="FH779" s="5"/>
      <c r="FI779" s="5"/>
      <c r="FJ779" s="5"/>
      <c r="FK779" s="5"/>
      <c r="FL779" s="5"/>
      <c r="FM779" s="5"/>
      <c r="FN779" s="5"/>
      <c r="FO779" s="5"/>
      <c r="FP779" s="5"/>
      <c r="FQ779" s="5"/>
      <c r="FR779" s="5"/>
      <c r="FS779" s="5"/>
      <c r="FT779" s="5"/>
      <c r="FU779" s="5"/>
      <c r="FV779" s="5"/>
      <c r="FW779" s="5"/>
      <c r="FX779" s="5"/>
      <c r="FY779" s="5"/>
      <c r="FZ779" s="5"/>
      <c r="GA779" s="5"/>
      <c r="GB779" s="5"/>
      <c r="GC779" s="5"/>
      <c r="GD779" s="5"/>
      <c r="GE779" s="5"/>
      <c r="GF779" s="5"/>
      <c r="GG779" s="5"/>
      <c r="GH779" s="5"/>
      <c r="GI779" s="5"/>
      <c r="GJ779" s="5"/>
      <c r="GK779" s="5"/>
      <c r="GL779" s="5"/>
      <c r="GM779" s="5"/>
      <c r="GN779" s="5"/>
      <c r="GO779" s="5"/>
      <c r="GP779" s="5"/>
      <c r="GQ779" s="5"/>
      <c r="GR779" s="5"/>
      <c r="GS779" s="5"/>
      <c r="GT779" s="5"/>
      <c r="GU779" s="5"/>
      <c r="GV779" s="5"/>
      <c r="GW779" s="5"/>
      <c r="GX779" s="5"/>
      <c r="GY779" s="5"/>
      <c r="GZ779" s="5"/>
      <c r="HA779" s="5"/>
      <c r="HB779" s="5"/>
      <c r="HC779" s="5"/>
      <c r="HD779" s="5"/>
      <c r="HE779" s="5"/>
      <c r="HF779" s="5"/>
      <c r="HG779" s="5"/>
      <c r="HH779" s="5"/>
      <c r="HI779" s="5"/>
      <c r="HJ779" s="5"/>
      <c r="HK779" s="5"/>
      <c r="HL779" s="5"/>
      <c r="HM779" s="5"/>
      <c r="HN779" s="5"/>
      <c r="HO779" s="5"/>
      <c r="HP779" s="5"/>
      <c r="HQ779" s="5"/>
      <c r="HR779" s="5"/>
      <c r="HS779" s="5"/>
      <c r="HT779" s="5"/>
      <c r="HU779" s="5"/>
      <c r="HV779" s="5"/>
      <c r="HW779" s="5"/>
      <c r="HX779" s="5"/>
      <c r="HY779" s="5"/>
      <c r="HZ779" s="5"/>
      <c r="IA779" s="5"/>
      <c r="IB779" s="5"/>
      <c r="IC779" s="5"/>
      <c r="ID779" s="5"/>
      <c r="IE779" s="5"/>
      <c r="IF779" s="5"/>
      <c r="IG779" s="5"/>
      <c r="IH779" s="5"/>
      <c r="II779" s="5"/>
      <c r="IJ779" s="5"/>
      <c r="IK779" s="5"/>
      <c r="IL779" s="5"/>
      <c r="IM779" s="5"/>
      <c r="IN779" s="5"/>
      <c r="IO779" s="5"/>
      <c r="IP779" s="5"/>
      <c r="IQ779" s="5"/>
      <c r="IR779" s="5"/>
      <c r="IS779" s="5"/>
      <c r="IT779" s="5"/>
      <c r="IU779" s="5"/>
      <c r="IV779" s="5"/>
      <c r="IW779" s="5"/>
    </row>
    <row r="780" customFormat="false" ht="12.75" hidden="false" customHeight="false" outlineLevel="0" collapsed="false">
      <c r="A780" s="5"/>
      <c r="B780" s="87"/>
      <c r="C780" s="87"/>
      <c r="D780" s="85"/>
      <c r="E780" s="87"/>
      <c r="F780" s="87"/>
      <c r="G780" s="87"/>
      <c r="H780" s="5"/>
      <c r="I780" s="5"/>
      <c r="J780" s="5"/>
      <c r="K780" s="87"/>
      <c r="L780" s="87"/>
      <c r="M780" s="87"/>
      <c r="N780" s="87"/>
      <c r="O780" s="87"/>
      <c r="P780" s="87"/>
      <c r="Q780" s="87"/>
      <c r="FC780" s="5"/>
      <c r="FD780" s="5"/>
      <c r="FE780" s="5"/>
      <c r="FF780" s="5"/>
      <c r="FG780" s="5"/>
      <c r="FH780" s="5"/>
      <c r="FI780" s="5"/>
      <c r="FJ780" s="5"/>
      <c r="FK780" s="5"/>
      <c r="FL780" s="5"/>
      <c r="FM780" s="5"/>
      <c r="FN780" s="5"/>
      <c r="FO780" s="5"/>
      <c r="FP780" s="5"/>
      <c r="FQ780" s="5"/>
      <c r="FR780" s="5"/>
      <c r="FS780" s="5"/>
      <c r="FT780" s="5"/>
      <c r="FU780" s="5"/>
      <c r="FV780" s="5"/>
      <c r="FW780" s="5"/>
      <c r="FX780" s="5"/>
      <c r="FY780" s="5"/>
      <c r="FZ780" s="5"/>
      <c r="GA780" s="5"/>
      <c r="GB780" s="5"/>
      <c r="GC780" s="5"/>
      <c r="GD780" s="5"/>
      <c r="GE780" s="5"/>
      <c r="GF780" s="5"/>
      <c r="GG780" s="5"/>
      <c r="GH780" s="5"/>
      <c r="GI780" s="5"/>
      <c r="GJ780" s="5"/>
      <c r="GK780" s="5"/>
      <c r="GL780" s="5"/>
      <c r="GM780" s="5"/>
      <c r="GN780" s="5"/>
      <c r="GO780" s="5"/>
      <c r="GP780" s="5"/>
      <c r="GQ780" s="5"/>
      <c r="GR780" s="5"/>
      <c r="GS780" s="5"/>
      <c r="GT780" s="5"/>
      <c r="GU780" s="5"/>
      <c r="GV780" s="5"/>
      <c r="GW780" s="5"/>
      <c r="GX780" s="5"/>
      <c r="GY780" s="5"/>
      <c r="GZ780" s="5"/>
      <c r="HA780" s="5"/>
      <c r="HB780" s="5"/>
      <c r="HC780" s="5"/>
      <c r="HD780" s="5"/>
      <c r="HE780" s="5"/>
      <c r="HF780" s="5"/>
      <c r="HG780" s="5"/>
      <c r="HH780" s="5"/>
      <c r="HI780" s="5"/>
      <c r="HJ780" s="5"/>
      <c r="HK780" s="5"/>
      <c r="HL780" s="5"/>
      <c r="HM780" s="5"/>
      <c r="HN780" s="5"/>
      <c r="HO780" s="5"/>
      <c r="HP780" s="5"/>
      <c r="HQ780" s="5"/>
      <c r="HR780" s="5"/>
      <c r="HS780" s="5"/>
      <c r="HT780" s="5"/>
      <c r="HU780" s="5"/>
      <c r="HV780" s="5"/>
      <c r="HW780" s="5"/>
      <c r="HX780" s="5"/>
      <c r="HY780" s="5"/>
      <c r="HZ780" s="5"/>
      <c r="IA780" s="5"/>
      <c r="IB780" s="5"/>
      <c r="IC780" s="5"/>
      <c r="ID780" s="5"/>
      <c r="IE780" s="5"/>
      <c r="IF780" s="5"/>
      <c r="IG780" s="5"/>
      <c r="IH780" s="5"/>
      <c r="II780" s="5"/>
      <c r="IJ780" s="5"/>
      <c r="IK780" s="5"/>
      <c r="IL780" s="5"/>
      <c r="IM780" s="5"/>
      <c r="IN780" s="5"/>
      <c r="IO780" s="5"/>
      <c r="IP780" s="5"/>
      <c r="IQ780" s="5"/>
      <c r="IR780" s="5"/>
      <c r="IS780" s="5"/>
      <c r="IT780" s="5"/>
      <c r="IU780" s="5"/>
      <c r="IV780" s="5"/>
      <c r="IW780" s="5"/>
    </row>
    <row r="781" customFormat="false" ht="12.75" hidden="false" customHeight="false" outlineLevel="0" collapsed="false">
      <c r="A781" s="5"/>
      <c r="B781" s="87"/>
      <c r="C781" s="87"/>
      <c r="D781" s="85"/>
      <c r="E781" s="87"/>
      <c r="F781" s="87"/>
      <c r="G781" s="87"/>
      <c r="H781" s="5"/>
      <c r="I781" s="5"/>
      <c r="J781" s="5"/>
      <c r="K781" s="87"/>
      <c r="L781" s="87"/>
      <c r="M781" s="87"/>
      <c r="N781" s="87"/>
      <c r="O781" s="87"/>
      <c r="P781" s="87"/>
      <c r="Q781" s="87"/>
      <c r="FC781" s="5"/>
      <c r="FD781" s="5"/>
      <c r="FE781" s="5"/>
      <c r="FF781" s="5"/>
      <c r="FG781" s="5"/>
      <c r="FH781" s="5"/>
      <c r="FI781" s="5"/>
      <c r="FJ781" s="5"/>
      <c r="FK781" s="5"/>
      <c r="FL781" s="5"/>
      <c r="FM781" s="5"/>
      <c r="FN781" s="5"/>
      <c r="FO781" s="5"/>
      <c r="FP781" s="5"/>
      <c r="FQ781" s="5"/>
      <c r="FR781" s="5"/>
      <c r="FS781" s="5"/>
      <c r="FT781" s="5"/>
      <c r="FU781" s="5"/>
      <c r="FV781" s="5"/>
      <c r="FW781" s="5"/>
      <c r="FX781" s="5"/>
      <c r="FY781" s="5"/>
      <c r="FZ781" s="5"/>
      <c r="GA781" s="5"/>
      <c r="GB781" s="5"/>
      <c r="GC781" s="5"/>
      <c r="GD781" s="5"/>
      <c r="GE781" s="5"/>
      <c r="GF781" s="5"/>
      <c r="GG781" s="5"/>
      <c r="GH781" s="5"/>
      <c r="GI781" s="5"/>
      <c r="GJ781" s="5"/>
      <c r="GK781" s="5"/>
      <c r="GL781" s="5"/>
      <c r="GM781" s="5"/>
      <c r="GN781" s="5"/>
      <c r="GO781" s="5"/>
      <c r="GP781" s="5"/>
      <c r="GQ781" s="5"/>
      <c r="GR781" s="5"/>
      <c r="GS781" s="5"/>
      <c r="GT781" s="5"/>
      <c r="GU781" s="5"/>
      <c r="GV781" s="5"/>
      <c r="GW781" s="5"/>
      <c r="GX781" s="5"/>
      <c r="GY781" s="5"/>
      <c r="GZ781" s="5"/>
      <c r="HA781" s="5"/>
      <c r="HB781" s="5"/>
      <c r="HC781" s="5"/>
      <c r="HD781" s="5"/>
      <c r="HE781" s="5"/>
      <c r="HF781" s="5"/>
      <c r="HG781" s="5"/>
      <c r="HH781" s="5"/>
      <c r="HI781" s="5"/>
      <c r="HJ781" s="5"/>
      <c r="HK781" s="5"/>
      <c r="HL781" s="5"/>
      <c r="HM781" s="5"/>
      <c r="HN781" s="5"/>
      <c r="HO781" s="5"/>
      <c r="HP781" s="5"/>
      <c r="HQ781" s="5"/>
      <c r="HR781" s="5"/>
      <c r="HS781" s="5"/>
      <c r="HT781" s="5"/>
      <c r="HU781" s="5"/>
      <c r="HV781" s="5"/>
      <c r="HW781" s="5"/>
      <c r="HX781" s="5"/>
      <c r="HY781" s="5"/>
      <c r="HZ781" s="5"/>
      <c r="IA781" s="5"/>
      <c r="IB781" s="5"/>
      <c r="IC781" s="5"/>
      <c r="ID781" s="5"/>
      <c r="IE781" s="5"/>
      <c r="IF781" s="5"/>
      <c r="IG781" s="5"/>
      <c r="IH781" s="5"/>
      <c r="II781" s="5"/>
      <c r="IJ781" s="5"/>
      <c r="IK781" s="5"/>
      <c r="IL781" s="5"/>
      <c r="IM781" s="5"/>
      <c r="IN781" s="5"/>
      <c r="IO781" s="5"/>
      <c r="IP781" s="5"/>
      <c r="IQ781" s="5"/>
      <c r="IR781" s="5"/>
      <c r="IS781" s="5"/>
      <c r="IT781" s="5"/>
      <c r="IU781" s="5"/>
      <c r="IV781" s="5"/>
      <c r="IW781" s="5"/>
    </row>
    <row r="782" customFormat="false" ht="12.75" hidden="false" customHeight="false" outlineLevel="0" collapsed="false">
      <c r="A782" s="5"/>
      <c r="B782" s="87"/>
      <c r="C782" s="87"/>
      <c r="D782" s="85"/>
      <c r="E782" s="87"/>
      <c r="F782" s="87"/>
      <c r="G782" s="87"/>
      <c r="H782" s="5"/>
      <c r="I782" s="5"/>
      <c r="J782" s="5"/>
      <c r="K782" s="87"/>
      <c r="L782" s="87"/>
      <c r="M782" s="87"/>
      <c r="N782" s="87"/>
      <c r="O782" s="87"/>
      <c r="P782" s="87"/>
      <c r="Q782" s="87"/>
      <c r="FC782" s="5"/>
      <c r="FD782" s="5"/>
      <c r="FE782" s="5"/>
      <c r="FF782" s="5"/>
      <c r="FG782" s="5"/>
      <c r="FH782" s="5"/>
      <c r="FI782" s="5"/>
      <c r="FJ782" s="5"/>
      <c r="FK782" s="5"/>
      <c r="FL782" s="5"/>
      <c r="FM782" s="5"/>
      <c r="FN782" s="5"/>
      <c r="FO782" s="5"/>
      <c r="FP782" s="5"/>
      <c r="FQ782" s="5"/>
      <c r="FR782" s="5"/>
      <c r="FS782" s="5"/>
      <c r="FT782" s="5"/>
      <c r="FU782" s="5"/>
      <c r="FV782" s="5"/>
      <c r="FW782" s="5"/>
      <c r="FX782" s="5"/>
      <c r="FY782" s="5"/>
      <c r="FZ782" s="5"/>
      <c r="GA782" s="5"/>
      <c r="GB782" s="5"/>
      <c r="GC782" s="5"/>
      <c r="GD782" s="5"/>
      <c r="GE782" s="5"/>
      <c r="GF782" s="5"/>
      <c r="GG782" s="5"/>
      <c r="GH782" s="5"/>
      <c r="GI782" s="5"/>
      <c r="GJ782" s="5"/>
      <c r="GK782" s="5"/>
      <c r="GL782" s="5"/>
      <c r="GM782" s="5"/>
      <c r="GN782" s="5"/>
      <c r="GO782" s="5"/>
      <c r="GP782" s="5"/>
      <c r="GQ782" s="5"/>
      <c r="GR782" s="5"/>
      <c r="GS782" s="5"/>
      <c r="GT782" s="5"/>
      <c r="GU782" s="5"/>
      <c r="GV782" s="5"/>
      <c r="GW782" s="5"/>
      <c r="GX782" s="5"/>
      <c r="GY782" s="5"/>
      <c r="GZ782" s="5"/>
      <c r="HA782" s="5"/>
      <c r="HB782" s="5"/>
      <c r="HC782" s="5"/>
      <c r="HD782" s="5"/>
      <c r="HE782" s="5"/>
      <c r="HF782" s="5"/>
      <c r="HG782" s="5"/>
      <c r="HH782" s="5"/>
      <c r="HI782" s="5"/>
      <c r="HJ782" s="5"/>
      <c r="HK782" s="5"/>
      <c r="HL782" s="5"/>
      <c r="HM782" s="5"/>
      <c r="HN782" s="5"/>
      <c r="HO782" s="5"/>
      <c r="HP782" s="5"/>
      <c r="HQ782" s="5"/>
      <c r="HR782" s="5"/>
      <c r="HS782" s="5"/>
      <c r="HT782" s="5"/>
      <c r="HU782" s="5"/>
      <c r="HV782" s="5"/>
      <c r="HW782" s="5"/>
      <c r="HX782" s="5"/>
      <c r="HY782" s="5"/>
      <c r="HZ782" s="5"/>
      <c r="IA782" s="5"/>
      <c r="IB782" s="5"/>
      <c r="IC782" s="5"/>
      <c r="ID782" s="5"/>
      <c r="IE782" s="5"/>
      <c r="IF782" s="5"/>
      <c r="IG782" s="5"/>
      <c r="IH782" s="5"/>
      <c r="II782" s="5"/>
      <c r="IJ782" s="5"/>
      <c r="IK782" s="5"/>
      <c r="IL782" s="5"/>
      <c r="IM782" s="5"/>
      <c r="IN782" s="5"/>
      <c r="IO782" s="5"/>
      <c r="IP782" s="5"/>
      <c r="IQ782" s="5"/>
      <c r="IR782" s="5"/>
      <c r="IS782" s="5"/>
      <c r="IT782" s="5"/>
      <c r="IU782" s="5"/>
      <c r="IV782" s="5"/>
      <c r="IW782" s="5"/>
    </row>
    <row r="783" customFormat="false" ht="12.75" hidden="false" customHeight="false" outlineLevel="0" collapsed="false">
      <c r="A783" s="5"/>
      <c r="B783" s="87"/>
      <c r="C783" s="87"/>
      <c r="D783" s="85"/>
      <c r="E783" s="87"/>
      <c r="F783" s="87"/>
      <c r="G783" s="87"/>
      <c r="H783" s="5"/>
      <c r="I783" s="5"/>
      <c r="J783" s="5"/>
      <c r="K783" s="87"/>
      <c r="L783" s="87"/>
      <c r="M783" s="87"/>
      <c r="N783" s="87"/>
      <c r="O783" s="87"/>
      <c r="P783" s="87"/>
      <c r="Q783" s="87"/>
      <c r="FC783" s="5"/>
      <c r="FD783" s="5"/>
      <c r="FE783" s="5"/>
      <c r="FF783" s="5"/>
      <c r="FG783" s="5"/>
      <c r="FH783" s="5"/>
      <c r="FI783" s="5"/>
      <c r="FJ783" s="5"/>
      <c r="FK783" s="5"/>
      <c r="FL783" s="5"/>
      <c r="FM783" s="5"/>
      <c r="FN783" s="5"/>
      <c r="FO783" s="5"/>
      <c r="FP783" s="5"/>
      <c r="FQ783" s="5"/>
      <c r="FR783" s="5"/>
      <c r="FS783" s="5"/>
      <c r="FT783" s="5"/>
      <c r="FU783" s="5"/>
      <c r="FV783" s="5"/>
      <c r="FW783" s="5"/>
      <c r="FX783" s="5"/>
      <c r="FY783" s="5"/>
      <c r="FZ783" s="5"/>
      <c r="GA783" s="5"/>
      <c r="GB783" s="5"/>
      <c r="GC783" s="5"/>
      <c r="GD783" s="5"/>
      <c r="GE783" s="5"/>
      <c r="GF783" s="5"/>
      <c r="GG783" s="5"/>
      <c r="GH783" s="5"/>
      <c r="GI783" s="5"/>
      <c r="GJ783" s="5"/>
      <c r="GK783" s="5"/>
      <c r="GL783" s="5"/>
      <c r="GM783" s="5"/>
      <c r="GN783" s="5"/>
      <c r="GO783" s="5"/>
      <c r="GP783" s="5"/>
      <c r="GQ783" s="5"/>
      <c r="GR783" s="5"/>
      <c r="GS783" s="5"/>
      <c r="GT783" s="5"/>
      <c r="GU783" s="5"/>
      <c r="GV783" s="5"/>
      <c r="GW783" s="5"/>
      <c r="GX783" s="5"/>
      <c r="GY783" s="5"/>
      <c r="GZ783" s="5"/>
      <c r="HA783" s="5"/>
      <c r="HB783" s="5"/>
      <c r="HC783" s="5"/>
      <c r="HD783" s="5"/>
      <c r="HE783" s="5"/>
      <c r="HF783" s="5"/>
      <c r="HG783" s="5"/>
      <c r="HH783" s="5"/>
      <c r="HI783" s="5"/>
      <c r="HJ783" s="5"/>
      <c r="HK783" s="5"/>
      <c r="HL783" s="5"/>
      <c r="HM783" s="5"/>
      <c r="HN783" s="5"/>
      <c r="HO783" s="5"/>
      <c r="HP783" s="5"/>
      <c r="HQ783" s="5"/>
      <c r="HR783" s="5"/>
      <c r="HS783" s="5"/>
      <c r="HT783" s="5"/>
      <c r="HU783" s="5"/>
      <c r="HV783" s="5"/>
      <c r="HW783" s="5"/>
      <c r="HX783" s="5"/>
      <c r="HY783" s="5"/>
      <c r="HZ783" s="5"/>
      <c r="IA783" s="5"/>
      <c r="IB783" s="5"/>
      <c r="IC783" s="5"/>
      <c r="ID783" s="5"/>
      <c r="IE783" s="5"/>
      <c r="IF783" s="5"/>
      <c r="IG783" s="5"/>
      <c r="IH783" s="5"/>
      <c r="II783" s="5"/>
      <c r="IJ783" s="5"/>
      <c r="IK783" s="5"/>
      <c r="IL783" s="5"/>
      <c r="IM783" s="5"/>
      <c r="IN783" s="5"/>
      <c r="IO783" s="5"/>
      <c r="IP783" s="5"/>
      <c r="IQ783" s="5"/>
      <c r="IR783" s="5"/>
      <c r="IS783" s="5"/>
      <c r="IT783" s="5"/>
      <c r="IU783" s="5"/>
      <c r="IV783" s="5"/>
      <c r="IW783" s="5"/>
    </row>
    <row r="784" customFormat="false" ht="12.75" hidden="false" customHeight="false" outlineLevel="0" collapsed="false">
      <c r="A784" s="5"/>
      <c r="B784" s="87"/>
      <c r="C784" s="87"/>
      <c r="D784" s="85"/>
      <c r="E784" s="87"/>
      <c r="F784" s="87"/>
      <c r="G784" s="87"/>
      <c r="H784" s="5"/>
      <c r="I784" s="5"/>
      <c r="J784" s="5"/>
      <c r="K784" s="87"/>
      <c r="L784" s="87"/>
      <c r="M784" s="87"/>
      <c r="N784" s="87"/>
      <c r="O784" s="87"/>
      <c r="P784" s="87"/>
      <c r="Q784" s="87"/>
      <c r="FC784" s="5"/>
      <c r="FD784" s="5"/>
      <c r="FE784" s="5"/>
      <c r="FF784" s="5"/>
      <c r="FG784" s="5"/>
      <c r="FH784" s="5"/>
      <c r="FI784" s="5"/>
      <c r="FJ784" s="5"/>
      <c r="FK784" s="5"/>
      <c r="FL784" s="5"/>
      <c r="FM784" s="5"/>
      <c r="FN784" s="5"/>
      <c r="FO784" s="5"/>
      <c r="FP784" s="5"/>
      <c r="FQ784" s="5"/>
      <c r="FR784" s="5"/>
      <c r="FS784" s="5"/>
      <c r="FT784" s="5"/>
      <c r="FU784" s="5"/>
      <c r="FV784" s="5"/>
      <c r="FW784" s="5"/>
      <c r="FX784" s="5"/>
      <c r="FY784" s="5"/>
      <c r="FZ784" s="5"/>
      <c r="GA784" s="5"/>
      <c r="GB784" s="5"/>
      <c r="GC784" s="5"/>
      <c r="GD784" s="5"/>
      <c r="GE784" s="5"/>
      <c r="GF784" s="5"/>
      <c r="GG784" s="5"/>
      <c r="GH784" s="5"/>
      <c r="GI784" s="5"/>
      <c r="GJ784" s="5"/>
      <c r="GK784" s="5"/>
      <c r="GL784" s="5"/>
      <c r="GM784" s="5"/>
      <c r="GN784" s="5"/>
      <c r="GO784" s="5"/>
      <c r="GP784" s="5"/>
      <c r="GQ784" s="5"/>
      <c r="GR784" s="5"/>
      <c r="GS784" s="5"/>
      <c r="GT784" s="5"/>
      <c r="GU784" s="5"/>
      <c r="GV784" s="5"/>
      <c r="GW784" s="5"/>
      <c r="GX784" s="5"/>
      <c r="GY784" s="5"/>
      <c r="GZ784" s="5"/>
      <c r="HA784" s="5"/>
      <c r="HB784" s="5"/>
      <c r="HC784" s="5"/>
      <c r="HD784" s="5"/>
      <c r="HE784" s="5"/>
      <c r="HF784" s="5"/>
      <c r="HG784" s="5"/>
      <c r="HH784" s="5"/>
      <c r="HI784" s="5"/>
      <c r="HJ784" s="5"/>
      <c r="HK784" s="5"/>
      <c r="HL784" s="5"/>
      <c r="HM784" s="5"/>
      <c r="HN784" s="5"/>
      <c r="HO784" s="5"/>
      <c r="HP784" s="5"/>
      <c r="HQ784" s="5"/>
      <c r="HR784" s="5"/>
      <c r="HS784" s="5"/>
      <c r="HT784" s="5"/>
      <c r="HU784" s="5"/>
      <c r="HV784" s="5"/>
      <c r="HW784" s="5"/>
      <c r="HX784" s="5"/>
      <c r="HY784" s="5"/>
      <c r="HZ784" s="5"/>
      <c r="IA784" s="5"/>
      <c r="IB784" s="5"/>
      <c r="IC784" s="5"/>
      <c r="ID784" s="5"/>
      <c r="IE784" s="5"/>
      <c r="IF784" s="5"/>
      <c r="IG784" s="5"/>
      <c r="IH784" s="5"/>
      <c r="II784" s="5"/>
      <c r="IJ784" s="5"/>
      <c r="IK784" s="5"/>
      <c r="IL784" s="5"/>
      <c r="IM784" s="5"/>
      <c r="IN784" s="5"/>
      <c r="IO784" s="5"/>
      <c r="IP784" s="5"/>
      <c r="IQ784" s="5"/>
      <c r="IR784" s="5"/>
      <c r="IS784" s="5"/>
      <c r="IT784" s="5"/>
      <c r="IU784" s="5"/>
      <c r="IV784" s="5"/>
      <c r="IW784" s="5"/>
    </row>
    <row r="785" customFormat="false" ht="12.75" hidden="false" customHeight="false" outlineLevel="0" collapsed="false">
      <c r="A785" s="5"/>
      <c r="B785" s="87"/>
      <c r="C785" s="87"/>
      <c r="D785" s="85"/>
      <c r="E785" s="87"/>
      <c r="F785" s="87"/>
      <c r="G785" s="87"/>
      <c r="H785" s="5"/>
      <c r="I785" s="5"/>
      <c r="J785" s="5"/>
      <c r="K785" s="87"/>
      <c r="L785" s="87"/>
      <c r="M785" s="87"/>
      <c r="N785" s="87"/>
      <c r="O785" s="87"/>
      <c r="P785" s="87"/>
      <c r="Q785" s="87"/>
      <c r="FC785" s="5"/>
      <c r="FD785" s="5"/>
      <c r="FE785" s="5"/>
      <c r="FF785" s="5"/>
      <c r="FG785" s="5"/>
      <c r="FH785" s="5"/>
      <c r="FI785" s="5"/>
      <c r="FJ785" s="5"/>
      <c r="FK785" s="5"/>
      <c r="FL785" s="5"/>
      <c r="FM785" s="5"/>
      <c r="FN785" s="5"/>
      <c r="FO785" s="5"/>
      <c r="FP785" s="5"/>
      <c r="FQ785" s="5"/>
      <c r="FR785" s="5"/>
      <c r="FS785" s="5"/>
      <c r="FT785" s="5"/>
      <c r="FU785" s="5"/>
      <c r="FV785" s="5"/>
      <c r="FW785" s="5"/>
      <c r="FX785" s="5"/>
      <c r="FY785" s="5"/>
      <c r="FZ785" s="5"/>
      <c r="GA785" s="5"/>
      <c r="GB785" s="5"/>
      <c r="GC785" s="5"/>
      <c r="GD785" s="5"/>
      <c r="GE785" s="5"/>
      <c r="GF785" s="5"/>
      <c r="GG785" s="5"/>
      <c r="GH785" s="5"/>
      <c r="GI785" s="5"/>
      <c r="GJ785" s="5"/>
      <c r="GK785" s="5"/>
      <c r="GL785" s="5"/>
      <c r="GM785" s="5"/>
      <c r="GN785" s="5"/>
      <c r="GO785" s="5"/>
      <c r="GP785" s="5"/>
      <c r="GQ785" s="5"/>
      <c r="GR785" s="5"/>
      <c r="GS785" s="5"/>
      <c r="GT785" s="5"/>
      <c r="GU785" s="5"/>
      <c r="GV785" s="5"/>
      <c r="GW785" s="5"/>
      <c r="GX785" s="5"/>
      <c r="GY785" s="5"/>
      <c r="GZ785" s="5"/>
      <c r="HA785" s="5"/>
      <c r="HB785" s="5"/>
      <c r="HC785" s="5"/>
      <c r="HD785" s="5"/>
      <c r="HE785" s="5"/>
      <c r="HF785" s="5"/>
      <c r="HG785" s="5"/>
      <c r="HH785" s="5"/>
      <c r="HI785" s="5"/>
      <c r="HJ785" s="5"/>
      <c r="HK785" s="5"/>
      <c r="HL785" s="5"/>
      <c r="HM785" s="5"/>
      <c r="HN785" s="5"/>
      <c r="HO785" s="5"/>
      <c r="HP785" s="5"/>
      <c r="HQ785" s="5"/>
      <c r="HR785" s="5"/>
      <c r="HS785" s="5"/>
      <c r="HT785" s="5"/>
      <c r="HU785" s="5"/>
      <c r="HV785" s="5"/>
      <c r="HW785" s="5"/>
      <c r="HX785" s="5"/>
      <c r="HY785" s="5"/>
      <c r="HZ785" s="5"/>
      <c r="IA785" s="5"/>
      <c r="IB785" s="5"/>
      <c r="IC785" s="5"/>
      <c r="ID785" s="5"/>
      <c r="IE785" s="5"/>
      <c r="IF785" s="5"/>
      <c r="IG785" s="5"/>
      <c r="IH785" s="5"/>
      <c r="II785" s="5"/>
      <c r="IJ785" s="5"/>
      <c r="IK785" s="5"/>
      <c r="IL785" s="5"/>
      <c r="IM785" s="5"/>
      <c r="IN785" s="5"/>
      <c r="IO785" s="5"/>
      <c r="IP785" s="5"/>
      <c r="IQ785" s="5"/>
      <c r="IR785" s="5"/>
      <c r="IS785" s="5"/>
      <c r="IT785" s="5"/>
      <c r="IU785" s="5"/>
      <c r="IV785" s="5"/>
      <c r="IW785" s="5"/>
    </row>
    <row r="786" customFormat="false" ht="12.75" hidden="false" customHeight="false" outlineLevel="0" collapsed="false">
      <c r="A786" s="5"/>
      <c r="B786" s="87"/>
      <c r="C786" s="87"/>
      <c r="D786" s="85"/>
      <c r="E786" s="87"/>
      <c r="F786" s="87"/>
      <c r="G786" s="87"/>
      <c r="H786" s="5"/>
      <c r="I786" s="5"/>
      <c r="J786" s="5"/>
      <c r="K786" s="87"/>
      <c r="L786" s="87"/>
      <c r="M786" s="87"/>
      <c r="N786" s="87"/>
      <c r="O786" s="87"/>
      <c r="P786" s="87"/>
      <c r="Q786" s="87"/>
      <c r="FC786" s="5"/>
      <c r="FD786" s="5"/>
      <c r="FE786" s="5"/>
      <c r="FF786" s="5"/>
      <c r="FG786" s="5"/>
      <c r="FH786" s="5"/>
      <c r="FI786" s="5"/>
      <c r="FJ786" s="5"/>
      <c r="FK786" s="5"/>
      <c r="FL786" s="5"/>
      <c r="FM786" s="5"/>
      <c r="FN786" s="5"/>
      <c r="FO786" s="5"/>
      <c r="FP786" s="5"/>
      <c r="FQ786" s="5"/>
      <c r="FR786" s="5"/>
      <c r="FS786" s="5"/>
      <c r="FT786" s="5"/>
      <c r="FU786" s="5"/>
      <c r="FV786" s="5"/>
      <c r="FW786" s="5"/>
      <c r="FX786" s="5"/>
      <c r="FY786" s="5"/>
      <c r="FZ786" s="5"/>
      <c r="GA786" s="5"/>
      <c r="GB786" s="5"/>
      <c r="GC786" s="5"/>
      <c r="GD786" s="5"/>
      <c r="GE786" s="5"/>
      <c r="GF786" s="5"/>
      <c r="GG786" s="5"/>
      <c r="GH786" s="5"/>
      <c r="GI786" s="5"/>
      <c r="GJ786" s="5"/>
      <c r="GK786" s="5"/>
      <c r="GL786" s="5"/>
      <c r="GM786" s="5"/>
      <c r="GN786" s="5"/>
      <c r="GO786" s="5"/>
      <c r="GP786" s="5"/>
      <c r="GQ786" s="5"/>
      <c r="GR786" s="5"/>
      <c r="GS786" s="5"/>
      <c r="GT786" s="5"/>
      <c r="GU786" s="5"/>
      <c r="GV786" s="5"/>
      <c r="GW786" s="5"/>
      <c r="GX786" s="5"/>
      <c r="GY786" s="5"/>
      <c r="GZ786" s="5"/>
      <c r="HA786" s="5"/>
      <c r="HB786" s="5"/>
      <c r="HC786" s="5"/>
      <c r="HD786" s="5"/>
      <c r="HE786" s="5"/>
      <c r="HF786" s="5"/>
      <c r="HG786" s="5"/>
      <c r="HH786" s="5"/>
      <c r="HI786" s="5"/>
      <c r="HJ786" s="5"/>
      <c r="HK786" s="5"/>
      <c r="HL786" s="5"/>
      <c r="HM786" s="5"/>
      <c r="HN786" s="5"/>
      <c r="HO786" s="5"/>
      <c r="HP786" s="5"/>
      <c r="HQ786" s="5"/>
      <c r="HR786" s="5"/>
      <c r="HS786" s="5"/>
      <c r="HT786" s="5"/>
      <c r="HU786" s="5"/>
      <c r="HV786" s="5"/>
      <c r="HW786" s="5"/>
      <c r="HX786" s="5"/>
      <c r="HY786" s="5"/>
      <c r="HZ786" s="5"/>
      <c r="IA786" s="5"/>
      <c r="IB786" s="5"/>
      <c r="IC786" s="5"/>
      <c r="ID786" s="5"/>
      <c r="IE786" s="5"/>
      <c r="IF786" s="5"/>
      <c r="IG786" s="5"/>
      <c r="IH786" s="5"/>
      <c r="II786" s="5"/>
      <c r="IJ786" s="5"/>
      <c r="IK786" s="5"/>
      <c r="IL786" s="5"/>
      <c r="IM786" s="5"/>
      <c r="IN786" s="5"/>
      <c r="IO786" s="5"/>
      <c r="IP786" s="5"/>
      <c r="IQ786" s="5"/>
      <c r="IR786" s="5"/>
      <c r="IS786" s="5"/>
      <c r="IT786" s="5"/>
      <c r="IU786" s="5"/>
      <c r="IV786" s="5"/>
      <c r="IW786" s="5"/>
    </row>
    <row r="787" customFormat="false" ht="12.75" hidden="false" customHeight="false" outlineLevel="0" collapsed="false">
      <c r="A787" s="5"/>
      <c r="B787" s="87"/>
      <c r="C787" s="87"/>
      <c r="D787" s="85"/>
      <c r="E787" s="87"/>
      <c r="F787" s="87"/>
      <c r="G787" s="87"/>
      <c r="H787" s="5"/>
      <c r="I787" s="5"/>
      <c r="J787" s="5"/>
      <c r="K787" s="87"/>
      <c r="L787" s="87"/>
      <c r="M787" s="87"/>
      <c r="N787" s="87"/>
      <c r="O787" s="87"/>
      <c r="P787" s="87"/>
      <c r="Q787" s="87"/>
      <c r="FC787" s="5"/>
      <c r="FD787" s="5"/>
      <c r="FE787" s="5"/>
      <c r="FF787" s="5"/>
      <c r="FG787" s="5"/>
      <c r="FH787" s="5"/>
      <c r="FI787" s="5"/>
      <c r="FJ787" s="5"/>
      <c r="FK787" s="5"/>
      <c r="FL787" s="5"/>
      <c r="FM787" s="5"/>
      <c r="FN787" s="5"/>
      <c r="FO787" s="5"/>
      <c r="FP787" s="5"/>
      <c r="FQ787" s="5"/>
      <c r="FR787" s="5"/>
      <c r="FS787" s="5"/>
      <c r="FT787" s="5"/>
      <c r="FU787" s="5"/>
      <c r="FV787" s="5"/>
      <c r="FW787" s="5"/>
      <c r="FX787" s="5"/>
      <c r="FY787" s="5"/>
      <c r="FZ787" s="5"/>
      <c r="GA787" s="5"/>
      <c r="GB787" s="5"/>
      <c r="GC787" s="5"/>
      <c r="GD787" s="5"/>
      <c r="GE787" s="5"/>
      <c r="GF787" s="5"/>
      <c r="GG787" s="5"/>
      <c r="GH787" s="5"/>
      <c r="GI787" s="5"/>
      <c r="GJ787" s="5"/>
      <c r="GK787" s="5"/>
      <c r="GL787" s="5"/>
      <c r="GM787" s="5"/>
      <c r="GN787" s="5"/>
      <c r="GO787" s="5"/>
      <c r="GP787" s="5"/>
      <c r="GQ787" s="5"/>
      <c r="GR787" s="5"/>
      <c r="GS787" s="5"/>
      <c r="GT787" s="5"/>
      <c r="GU787" s="5"/>
      <c r="GV787" s="5"/>
      <c r="GW787" s="5"/>
      <c r="GX787" s="5"/>
      <c r="GY787" s="5"/>
      <c r="GZ787" s="5"/>
      <c r="HA787" s="5"/>
      <c r="HB787" s="5"/>
      <c r="HC787" s="5"/>
      <c r="HD787" s="5"/>
      <c r="HE787" s="5"/>
      <c r="HF787" s="5"/>
      <c r="HG787" s="5"/>
      <c r="HH787" s="5"/>
      <c r="HI787" s="5"/>
      <c r="HJ787" s="5"/>
      <c r="HK787" s="5"/>
      <c r="HL787" s="5"/>
      <c r="HM787" s="5"/>
      <c r="HN787" s="5"/>
      <c r="HO787" s="5"/>
      <c r="HP787" s="5"/>
      <c r="HQ787" s="5"/>
      <c r="HR787" s="5"/>
      <c r="HS787" s="5"/>
      <c r="HT787" s="5"/>
      <c r="HU787" s="5"/>
      <c r="HV787" s="5"/>
      <c r="HW787" s="5"/>
      <c r="HX787" s="5"/>
      <c r="HY787" s="5"/>
      <c r="HZ787" s="5"/>
      <c r="IA787" s="5"/>
      <c r="IB787" s="5"/>
      <c r="IC787" s="5"/>
      <c r="ID787" s="5"/>
      <c r="IE787" s="5"/>
      <c r="IF787" s="5"/>
      <c r="IG787" s="5"/>
      <c r="IH787" s="5"/>
      <c r="II787" s="5"/>
      <c r="IJ787" s="5"/>
      <c r="IK787" s="5"/>
      <c r="IL787" s="5"/>
      <c r="IM787" s="5"/>
      <c r="IN787" s="5"/>
      <c r="IO787" s="5"/>
      <c r="IP787" s="5"/>
      <c r="IQ787" s="5"/>
      <c r="IR787" s="5"/>
      <c r="IS787" s="5"/>
      <c r="IT787" s="5"/>
      <c r="IU787" s="5"/>
      <c r="IV787" s="5"/>
      <c r="IW787" s="5"/>
    </row>
    <row r="788" customFormat="false" ht="12.75" hidden="false" customHeight="false" outlineLevel="0" collapsed="false">
      <c r="A788" s="5"/>
      <c r="B788" s="87"/>
      <c r="C788" s="87"/>
      <c r="D788" s="85"/>
      <c r="E788" s="87"/>
      <c r="F788" s="87"/>
      <c r="G788" s="87"/>
      <c r="H788" s="5"/>
      <c r="I788" s="5"/>
      <c r="J788" s="5"/>
      <c r="K788" s="87"/>
      <c r="L788" s="87"/>
      <c r="M788" s="87"/>
      <c r="N788" s="87"/>
      <c r="O788" s="87"/>
      <c r="P788" s="87"/>
      <c r="Q788" s="87"/>
      <c r="FC788" s="5"/>
      <c r="FD788" s="5"/>
      <c r="FE788" s="5"/>
      <c r="FF788" s="5"/>
      <c r="FG788" s="5"/>
      <c r="FH788" s="5"/>
      <c r="FI788" s="5"/>
      <c r="FJ788" s="5"/>
      <c r="FK788" s="5"/>
      <c r="FL788" s="5"/>
      <c r="FM788" s="5"/>
      <c r="FN788" s="5"/>
      <c r="FO788" s="5"/>
      <c r="FP788" s="5"/>
      <c r="FQ788" s="5"/>
      <c r="FR788" s="5"/>
      <c r="FS788" s="5"/>
      <c r="FT788" s="5"/>
      <c r="FU788" s="5"/>
      <c r="FV788" s="5"/>
      <c r="FW788" s="5"/>
      <c r="FX788" s="5"/>
      <c r="FY788" s="5"/>
      <c r="FZ788" s="5"/>
      <c r="GA788" s="5"/>
      <c r="GB788" s="5"/>
      <c r="GC788" s="5"/>
      <c r="GD788" s="5"/>
      <c r="GE788" s="5"/>
      <c r="GF788" s="5"/>
      <c r="GG788" s="5"/>
      <c r="GH788" s="5"/>
      <c r="GI788" s="5"/>
      <c r="GJ788" s="5"/>
      <c r="GK788" s="5"/>
      <c r="GL788" s="5"/>
      <c r="GM788" s="5"/>
      <c r="GN788" s="5"/>
      <c r="GO788" s="5"/>
      <c r="GP788" s="5"/>
      <c r="GQ788" s="5"/>
      <c r="GR788" s="5"/>
      <c r="GS788" s="5"/>
      <c r="GT788" s="5"/>
      <c r="GU788" s="5"/>
      <c r="GV788" s="5"/>
      <c r="GW788" s="5"/>
      <c r="GX788" s="5"/>
      <c r="GY788" s="5"/>
      <c r="GZ788" s="5"/>
      <c r="HA788" s="5"/>
      <c r="HB788" s="5"/>
      <c r="HC788" s="5"/>
      <c r="HD788" s="5"/>
      <c r="HE788" s="5"/>
      <c r="HF788" s="5"/>
      <c r="HG788" s="5"/>
      <c r="HH788" s="5"/>
      <c r="HI788" s="5"/>
      <c r="HJ788" s="5"/>
      <c r="HK788" s="5"/>
      <c r="HL788" s="5"/>
      <c r="HM788" s="5"/>
      <c r="HN788" s="5"/>
      <c r="HO788" s="5"/>
      <c r="HP788" s="5"/>
      <c r="HQ788" s="5"/>
      <c r="HR788" s="5"/>
      <c r="HS788" s="5"/>
      <c r="HT788" s="5"/>
      <c r="HU788" s="5"/>
      <c r="HV788" s="5"/>
      <c r="HW788" s="5"/>
      <c r="HX788" s="5"/>
      <c r="HY788" s="5"/>
      <c r="HZ788" s="5"/>
      <c r="IA788" s="5"/>
      <c r="IB788" s="5"/>
      <c r="IC788" s="5"/>
      <c r="ID788" s="5"/>
      <c r="IE788" s="5"/>
      <c r="IF788" s="5"/>
      <c r="IG788" s="5"/>
      <c r="IH788" s="5"/>
      <c r="II788" s="5"/>
      <c r="IJ788" s="5"/>
      <c r="IK788" s="5"/>
      <c r="IL788" s="5"/>
      <c r="IM788" s="5"/>
      <c r="IN788" s="5"/>
      <c r="IO788" s="5"/>
      <c r="IP788" s="5"/>
      <c r="IQ788" s="5"/>
      <c r="IR788" s="5"/>
      <c r="IS788" s="5"/>
      <c r="IT788" s="5"/>
      <c r="IU788" s="5"/>
      <c r="IV788" s="5"/>
      <c r="IW788" s="5"/>
    </row>
    <row r="789" customFormat="false" ht="12.75" hidden="false" customHeight="false" outlineLevel="0" collapsed="false">
      <c r="A789" s="5"/>
      <c r="B789" s="87"/>
      <c r="C789" s="87"/>
      <c r="D789" s="85"/>
      <c r="E789" s="87"/>
      <c r="F789" s="87"/>
      <c r="G789" s="87"/>
      <c r="H789" s="5"/>
      <c r="I789" s="5"/>
      <c r="J789" s="5"/>
      <c r="K789" s="87"/>
      <c r="L789" s="87"/>
      <c r="M789" s="87"/>
      <c r="N789" s="87"/>
      <c r="O789" s="87"/>
      <c r="P789" s="87"/>
      <c r="Q789" s="87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</row>
    <row r="790" customFormat="false" ht="12.75" hidden="false" customHeight="false" outlineLevel="0" collapsed="false">
      <c r="A790" s="5"/>
      <c r="B790" s="87"/>
      <c r="C790" s="87"/>
      <c r="D790" s="85"/>
      <c r="E790" s="87"/>
      <c r="F790" s="87"/>
      <c r="G790" s="87"/>
      <c r="H790" s="5"/>
      <c r="I790" s="5"/>
      <c r="J790" s="5"/>
      <c r="K790" s="87"/>
      <c r="L790" s="87"/>
      <c r="M790" s="87"/>
      <c r="N790" s="87"/>
      <c r="O790" s="87"/>
      <c r="P790" s="87"/>
      <c r="Q790" s="87"/>
      <c r="FC790" s="5"/>
      <c r="FD790" s="5"/>
      <c r="FE790" s="5"/>
      <c r="FF790" s="5"/>
      <c r="FG790" s="5"/>
      <c r="FH790" s="5"/>
      <c r="FI790" s="5"/>
      <c r="FJ790" s="5"/>
      <c r="FK790" s="5"/>
      <c r="FL790" s="5"/>
      <c r="FM790" s="5"/>
      <c r="FN790" s="5"/>
      <c r="FO790" s="5"/>
      <c r="FP790" s="5"/>
      <c r="FQ790" s="5"/>
      <c r="FR790" s="5"/>
      <c r="FS790" s="5"/>
      <c r="FT790" s="5"/>
      <c r="FU790" s="5"/>
      <c r="FV790" s="5"/>
      <c r="FW790" s="5"/>
      <c r="FX790" s="5"/>
      <c r="FY790" s="5"/>
      <c r="FZ790" s="5"/>
      <c r="GA790" s="5"/>
      <c r="GB790" s="5"/>
      <c r="GC790" s="5"/>
      <c r="GD790" s="5"/>
      <c r="GE790" s="5"/>
      <c r="GF790" s="5"/>
      <c r="GG790" s="5"/>
      <c r="GH790" s="5"/>
      <c r="GI790" s="5"/>
      <c r="GJ790" s="5"/>
      <c r="GK790" s="5"/>
      <c r="GL790" s="5"/>
      <c r="GM790" s="5"/>
      <c r="GN790" s="5"/>
      <c r="GO790" s="5"/>
      <c r="GP790" s="5"/>
      <c r="GQ790" s="5"/>
      <c r="GR790" s="5"/>
      <c r="GS790" s="5"/>
      <c r="GT790" s="5"/>
      <c r="GU790" s="5"/>
      <c r="GV790" s="5"/>
      <c r="GW790" s="5"/>
      <c r="GX790" s="5"/>
      <c r="GY790" s="5"/>
      <c r="GZ790" s="5"/>
      <c r="HA790" s="5"/>
      <c r="HB790" s="5"/>
      <c r="HC790" s="5"/>
      <c r="HD790" s="5"/>
      <c r="HE790" s="5"/>
      <c r="HF790" s="5"/>
      <c r="HG790" s="5"/>
      <c r="HH790" s="5"/>
      <c r="HI790" s="5"/>
      <c r="HJ790" s="5"/>
      <c r="HK790" s="5"/>
      <c r="HL790" s="5"/>
      <c r="HM790" s="5"/>
      <c r="HN790" s="5"/>
      <c r="HO790" s="5"/>
      <c r="HP790" s="5"/>
      <c r="HQ790" s="5"/>
      <c r="HR790" s="5"/>
      <c r="HS790" s="5"/>
      <c r="HT790" s="5"/>
      <c r="HU790" s="5"/>
      <c r="HV790" s="5"/>
      <c r="HW790" s="5"/>
      <c r="HX790" s="5"/>
      <c r="HY790" s="5"/>
      <c r="HZ790" s="5"/>
      <c r="IA790" s="5"/>
      <c r="IB790" s="5"/>
      <c r="IC790" s="5"/>
      <c r="ID790" s="5"/>
      <c r="IE790" s="5"/>
      <c r="IF790" s="5"/>
      <c r="IG790" s="5"/>
      <c r="IH790" s="5"/>
      <c r="II790" s="5"/>
      <c r="IJ790" s="5"/>
      <c r="IK790" s="5"/>
      <c r="IL790" s="5"/>
      <c r="IM790" s="5"/>
      <c r="IN790" s="5"/>
      <c r="IO790" s="5"/>
      <c r="IP790" s="5"/>
      <c r="IQ790" s="5"/>
      <c r="IR790" s="5"/>
      <c r="IS790" s="5"/>
      <c r="IT790" s="5"/>
      <c r="IU790" s="5"/>
      <c r="IV790" s="5"/>
      <c r="IW790" s="5"/>
    </row>
    <row r="791" customFormat="false" ht="12.75" hidden="false" customHeight="false" outlineLevel="0" collapsed="false">
      <c r="A791" s="5"/>
      <c r="B791" s="87"/>
      <c r="C791" s="87"/>
      <c r="D791" s="85"/>
      <c r="E791" s="87"/>
      <c r="F791" s="87"/>
      <c r="G791" s="87"/>
      <c r="H791" s="5"/>
      <c r="I791" s="5"/>
      <c r="J791" s="5"/>
      <c r="K791" s="87"/>
      <c r="L791" s="87"/>
      <c r="M791" s="87"/>
      <c r="N791" s="87"/>
      <c r="O791" s="87"/>
      <c r="P791" s="87"/>
      <c r="Q791" s="87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  <c r="GQ791" s="5"/>
      <c r="GR791" s="5"/>
      <c r="GS791" s="5"/>
      <c r="GT791" s="5"/>
      <c r="GU791" s="5"/>
      <c r="GV791" s="5"/>
      <c r="GW791" s="5"/>
      <c r="GX791" s="5"/>
      <c r="GY791" s="5"/>
      <c r="GZ791" s="5"/>
      <c r="HA791" s="5"/>
      <c r="HB791" s="5"/>
      <c r="HC791" s="5"/>
      <c r="HD791" s="5"/>
      <c r="HE791" s="5"/>
      <c r="HF791" s="5"/>
      <c r="HG791" s="5"/>
      <c r="HH791" s="5"/>
      <c r="HI791" s="5"/>
      <c r="HJ791" s="5"/>
      <c r="HK791" s="5"/>
      <c r="HL791" s="5"/>
      <c r="HM791" s="5"/>
      <c r="HN791" s="5"/>
      <c r="HO791" s="5"/>
      <c r="HP791" s="5"/>
      <c r="HQ791" s="5"/>
      <c r="HR791" s="5"/>
      <c r="HS791" s="5"/>
      <c r="HT791" s="5"/>
      <c r="HU791" s="5"/>
      <c r="HV791" s="5"/>
      <c r="HW791" s="5"/>
      <c r="HX791" s="5"/>
      <c r="HY791" s="5"/>
      <c r="HZ791" s="5"/>
      <c r="IA791" s="5"/>
      <c r="IB791" s="5"/>
      <c r="IC791" s="5"/>
      <c r="ID791" s="5"/>
      <c r="IE791" s="5"/>
      <c r="IF791" s="5"/>
      <c r="IG791" s="5"/>
      <c r="IH791" s="5"/>
      <c r="II791" s="5"/>
      <c r="IJ791" s="5"/>
      <c r="IK791" s="5"/>
      <c r="IL791" s="5"/>
      <c r="IM791" s="5"/>
      <c r="IN791" s="5"/>
      <c r="IO791" s="5"/>
      <c r="IP791" s="5"/>
      <c r="IQ791" s="5"/>
      <c r="IR791" s="5"/>
      <c r="IS791" s="5"/>
      <c r="IT791" s="5"/>
      <c r="IU791" s="5"/>
      <c r="IV791" s="5"/>
      <c r="IW791" s="5"/>
    </row>
    <row r="792" customFormat="false" ht="12.75" hidden="false" customHeight="false" outlineLevel="0" collapsed="false">
      <c r="A792" s="5"/>
      <c r="B792" s="87"/>
      <c r="C792" s="87"/>
      <c r="D792" s="85"/>
      <c r="E792" s="87"/>
      <c r="F792" s="87"/>
      <c r="G792" s="87"/>
      <c r="H792" s="5"/>
      <c r="I792" s="5"/>
      <c r="J792" s="5"/>
      <c r="K792" s="87"/>
      <c r="L792" s="87"/>
      <c r="M792" s="87"/>
      <c r="N792" s="87"/>
      <c r="O792" s="87"/>
      <c r="P792" s="87"/>
      <c r="Q792" s="87"/>
      <c r="FC792" s="5"/>
      <c r="FD792" s="5"/>
      <c r="FE792" s="5"/>
      <c r="FF792" s="5"/>
      <c r="FG792" s="5"/>
      <c r="FH792" s="5"/>
      <c r="FI792" s="5"/>
      <c r="FJ792" s="5"/>
      <c r="FK792" s="5"/>
      <c r="FL792" s="5"/>
      <c r="FM792" s="5"/>
      <c r="FN792" s="5"/>
      <c r="FO792" s="5"/>
      <c r="FP792" s="5"/>
      <c r="FQ792" s="5"/>
      <c r="FR792" s="5"/>
      <c r="FS792" s="5"/>
      <c r="FT792" s="5"/>
      <c r="FU792" s="5"/>
      <c r="FV792" s="5"/>
      <c r="FW792" s="5"/>
      <c r="FX792" s="5"/>
      <c r="FY792" s="5"/>
      <c r="FZ792" s="5"/>
      <c r="GA792" s="5"/>
      <c r="GB792" s="5"/>
      <c r="GC792" s="5"/>
      <c r="GD792" s="5"/>
      <c r="GE792" s="5"/>
      <c r="GF792" s="5"/>
      <c r="GG792" s="5"/>
      <c r="GH792" s="5"/>
      <c r="GI792" s="5"/>
      <c r="GJ792" s="5"/>
      <c r="GK792" s="5"/>
      <c r="GL792" s="5"/>
      <c r="GM792" s="5"/>
      <c r="GN792" s="5"/>
      <c r="GO792" s="5"/>
      <c r="GP792" s="5"/>
      <c r="GQ792" s="5"/>
      <c r="GR792" s="5"/>
      <c r="GS792" s="5"/>
      <c r="GT792" s="5"/>
      <c r="GU792" s="5"/>
      <c r="GV792" s="5"/>
      <c r="GW792" s="5"/>
      <c r="GX792" s="5"/>
      <c r="GY792" s="5"/>
      <c r="GZ792" s="5"/>
      <c r="HA792" s="5"/>
      <c r="HB792" s="5"/>
      <c r="HC792" s="5"/>
      <c r="HD792" s="5"/>
      <c r="HE792" s="5"/>
      <c r="HF792" s="5"/>
      <c r="HG792" s="5"/>
      <c r="HH792" s="5"/>
      <c r="HI792" s="5"/>
      <c r="HJ792" s="5"/>
      <c r="HK792" s="5"/>
      <c r="HL792" s="5"/>
      <c r="HM792" s="5"/>
      <c r="HN792" s="5"/>
      <c r="HO792" s="5"/>
      <c r="HP792" s="5"/>
      <c r="HQ792" s="5"/>
      <c r="HR792" s="5"/>
      <c r="HS792" s="5"/>
      <c r="HT792" s="5"/>
      <c r="HU792" s="5"/>
      <c r="HV792" s="5"/>
      <c r="HW792" s="5"/>
      <c r="HX792" s="5"/>
      <c r="HY792" s="5"/>
      <c r="HZ792" s="5"/>
      <c r="IA792" s="5"/>
      <c r="IB792" s="5"/>
      <c r="IC792" s="5"/>
      <c r="ID792" s="5"/>
      <c r="IE792" s="5"/>
      <c r="IF792" s="5"/>
      <c r="IG792" s="5"/>
      <c r="IH792" s="5"/>
      <c r="II792" s="5"/>
      <c r="IJ792" s="5"/>
      <c r="IK792" s="5"/>
      <c r="IL792" s="5"/>
      <c r="IM792" s="5"/>
      <c r="IN792" s="5"/>
      <c r="IO792" s="5"/>
      <c r="IP792" s="5"/>
      <c r="IQ792" s="5"/>
      <c r="IR792" s="5"/>
      <c r="IS792" s="5"/>
      <c r="IT792" s="5"/>
      <c r="IU792" s="5"/>
      <c r="IV792" s="5"/>
      <c r="IW792" s="5"/>
    </row>
    <row r="793" customFormat="false" ht="12.75" hidden="false" customHeight="false" outlineLevel="0" collapsed="false">
      <c r="A793" s="5"/>
      <c r="B793" s="87"/>
      <c r="C793" s="87"/>
      <c r="D793" s="85"/>
      <c r="E793" s="87"/>
      <c r="F793" s="87"/>
      <c r="G793" s="87"/>
      <c r="H793" s="5"/>
      <c r="I793" s="5"/>
      <c r="J793" s="5"/>
      <c r="K793" s="87"/>
      <c r="L793" s="87"/>
      <c r="M793" s="87"/>
      <c r="N793" s="87"/>
      <c r="O793" s="87"/>
      <c r="P793" s="87"/>
      <c r="Q793" s="87"/>
      <c r="FC793" s="5"/>
      <c r="FD793" s="5"/>
      <c r="FE793" s="5"/>
      <c r="FF793" s="5"/>
      <c r="FG793" s="5"/>
      <c r="FH793" s="5"/>
      <c r="FI793" s="5"/>
      <c r="FJ793" s="5"/>
      <c r="FK793" s="5"/>
      <c r="FL793" s="5"/>
      <c r="FM793" s="5"/>
      <c r="FN793" s="5"/>
      <c r="FO793" s="5"/>
      <c r="FP793" s="5"/>
      <c r="FQ793" s="5"/>
      <c r="FR793" s="5"/>
      <c r="FS793" s="5"/>
      <c r="FT793" s="5"/>
      <c r="FU793" s="5"/>
      <c r="FV793" s="5"/>
      <c r="FW793" s="5"/>
      <c r="FX793" s="5"/>
      <c r="FY793" s="5"/>
      <c r="FZ793" s="5"/>
      <c r="GA793" s="5"/>
      <c r="GB793" s="5"/>
      <c r="GC793" s="5"/>
      <c r="GD793" s="5"/>
      <c r="GE793" s="5"/>
      <c r="GF793" s="5"/>
      <c r="GG793" s="5"/>
      <c r="GH793" s="5"/>
      <c r="GI793" s="5"/>
      <c r="GJ793" s="5"/>
      <c r="GK793" s="5"/>
      <c r="GL793" s="5"/>
      <c r="GM793" s="5"/>
      <c r="GN793" s="5"/>
      <c r="GO793" s="5"/>
      <c r="GP793" s="5"/>
      <c r="GQ793" s="5"/>
      <c r="GR793" s="5"/>
      <c r="GS793" s="5"/>
      <c r="GT793" s="5"/>
      <c r="GU793" s="5"/>
      <c r="GV793" s="5"/>
      <c r="GW793" s="5"/>
      <c r="GX793" s="5"/>
      <c r="GY793" s="5"/>
      <c r="GZ793" s="5"/>
      <c r="HA793" s="5"/>
      <c r="HB793" s="5"/>
      <c r="HC793" s="5"/>
      <c r="HD793" s="5"/>
      <c r="HE793" s="5"/>
      <c r="HF793" s="5"/>
      <c r="HG793" s="5"/>
      <c r="HH793" s="5"/>
      <c r="HI793" s="5"/>
      <c r="HJ793" s="5"/>
      <c r="HK793" s="5"/>
      <c r="HL793" s="5"/>
      <c r="HM793" s="5"/>
      <c r="HN793" s="5"/>
      <c r="HO793" s="5"/>
      <c r="HP793" s="5"/>
      <c r="HQ793" s="5"/>
      <c r="HR793" s="5"/>
      <c r="HS793" s="5"/>
      <c r="HT793" s="5"/>
      <c r="HU793" s="5"/>
      <c r="HV793" s="5"/>
      <c r="HW793" s="5"/>
      <c r="HX793" s="5"/>
      <c r="HY793" s="5"/>
      <c r="HZ793" s="5"/>
      <c r="IA793" s="5"/>
      <c r="IB793" s="5"/>
      <c r="IC793" s="5"/>
      <c r="ID793" s="5"/>
      <c r="IE793" s="5"/>
      <c r="IF793" s="5"/>
      <c r="IG793" s="5"/>
      <c r="IH793" s="5"/>
      <c r="II793" s="5"/>
      <c r="IJ793" s="5"/>
      <c r="IK793" s="5"/>
      <c r="IL793" s="5"/>
      <c r="IM793" s="5"/>
      <c r="IN793" s="5"/>
      <c r="IO793" s="5"/>
      <c r="IP793" s="5"/>
      <c r="IQ793" s="5"/>
      <c r="IR793" s="5"/>
      <c r="IS793" s="5"/>
      <c r="IT793" s="5"/>
      <c r="IU793" s="5"/>
      <c r="IV793" s="5"/>
      <c r="IW793" s="5"/>
    </row>
    <row r="794" customFormat="false" ht="12.75" hidden="false" customHeight="false" outlineLevel="0" collapsed="false">
      <c r="A794" s="5"/>
      <c r="B794" s="87"/>
      <c r="C794" s="87"/>
      <c r="D794" s="85"/>
      <c r="E794" s="87"/>
      <c r="F794" s="87"/>
      <c r="G794" s="87"/>
      <c r="H794" s="5"/>
      <c r="I794" s="5"/>
      <c r="J794" s="5"/>
      <c r="K794" s="87"/>
      <c r="L794" s="87"/>
      <c r="M794" s="87"/>
      <c r="N794" s="87"/>
      <c r="O794" s="87"/>
      <c r="P794" s="87"/>
      <c r="Q794" s="87"/>
      <c r="FC794" s="5"/>
      <c r="FD794" s="5"/>
      <c r="FE794" s="5"/>
      <c r="FF794" s="5"/>
      <c r="FG794" s="5"/>
      <c r="FH794" s="5"/>
      <c r="FI794" s="5"/>
      <c r="FJ794" s="5"/>
      <c r="FK794" s="5"/>
      <c r="FL794" s="5"/>
      <c r="FM794" s="5"/>
      <c r="FN794" s="5"/>
      <c r="FO794" s="5"/>
      <c r="FP794" s="5"/>
      <c r="FQ794" s="5"/>
      <c r="FR794" s="5"/>
      <c r="FS794" s="5"/>
      <c r="FT794" s="5"/>
      <c r="FU794" s="5"/>
      <c r="FV794" s="5"/>
      <c r="FW794" s="5"/>
      <c r="FX794" s="5"/>
      <c r="FY794" s="5"/>
      <c r="FZ794" s="5"/>
      <c r="GA794" s="5"/>
      <c r="GB794" s="5"/>
      <c r="GC794" s="5"/>
      <c r="GD794" s="5"/>
      <c r="GE794" s="5"/>
      <c r="GF794" s="5"/>
      <c r="GG794" s="5"/>
      <c r="GH794" s="5"/>
      <c r="GI794" s="5"/>
      <c r="GJ794" s="5"/>
      <c r="GK794" s="5"/>
      <c r="GL794" s="5"/>
      <c r="GM794" s="5"/>
      <c r="GN794" s="5"/>
      <c r="GO794" s="5"/>
      <c r="GP794" s="5"/>
      <c r="GQ794" s="5"/>
      <c r="GR794" s="5"/>
      <c r="GS794" s="5"/>
      <c r="GT794" s="5"/>
      <c r="GU794" s="5"/>
      <c r="GV794" s="5"/>
      <c r="GW794" s="5"/>
      <c r="GX794" s="5"/>
      <c r="GY794" s="5"/>
      <c r="GZ794" s="5"/>
      <c r="HA794" s="5"/>
      <c r="HB794" s="5"/>
      <c r="HC794" s="5"/>
      <c r="HD794" s="5"/>
      <c r="HE794" s="5"/>
      <c r="HF794" s="5"/>
      <c r="HG794" s="5"/>
      <c r="HH794" s="5"/>
      <c r="HI794" s="5"/>
      <c r="HJ794" s="5"/>
      <c r="HK794" s="5"/>
      <c r="HL794" s="5"/>
      <c r="HM794" s="5"/>
      <c r="HN794" s="5"/>
      <c r="HO794" s="5"/>
      <c r="HP794" s="5"/>
      <c r="HQ794" s="5"/>
      <c r="HR794" s="5"/>
      <c r="HS794" s="5"/>
      <c r="HT794" s="5"/>
      <c r="HU794" s="5"/>
      <c r="HV794" s="5"/>
      <c r="HW794" s="5"/>
      <c r="HX794" s="5"/>
      <c r="HY794" s="5"/>
      <c r="HZ794" s="5"/>
      <c r="IA794" s="5"/>
      <c r="IB794" s="5"/>
      <c r="IC794" s="5"/>
      <c r="ID794" s="5"/>
      <c r="IE794" s="5"/>
      <c r="IF794" s="5"/>
      <c r="IG794" s="5"/>
      <c r="IH794" s="5"/>
      <c r="II794" s="5"/>
      <c r="IJ794" s="5"/>
      <c r="IK794" s="5"/>
      <c r="IL794" s="5"/>
      <c r="IM794" s="5"/>
      <c r="IN794" s="5"/>
      <c r="IO794" s="5"/>
      <c r="IP794" s="5"/>
      <c r="IQ794" s="5"/>
      <c r="IR794" s="5"/>
      <c r="IS794" s="5"/>
      <c r="IT794" s="5"/>
      <c r="IU794" s="5"/>
      <c r="IV794" s="5"/>
      <c r="IW794" s="5"/>
    </row>
    <row r="795" customFormat="false" ht="12.75" hidden="false" customHeight="false" outlineLevel="0" collapsed="false">
      <c r="A795" s="5"/>
      <c r="B795" s="87"/>
      <c r="C795" s="87"/>
      <c r="D795" s="85"/>
      <c r="E795" s="87"/>
      <c r="F795" s="87"/>
      <c r="G795" s="87"/>
      <c r="H795" s="5"/>
      <c r="I795" s="5"/>
      <c r="J795" s="5"/>
      <c r="K795" s="87"/>
      <c r="L795" s="87"/>
      <c r="M795" s="87"/>
      <c r="N795" s="87"/>
      <c r="O795" s="87"/>
      <c r="P795" s="87"/>
      <c r="Q795" s="87"/>
      <c r="FC795" s="5"/>
      <c r="FD795" s="5"/>
      <c r="FE795" s="5"/>
      <c r="FF795" s="5"/>
      <c r="FG795" s="5"/>
      <c r="FH795" s="5"/>
      <c r="FI795" s="5"/>
      <c r="FJ795" s="5"/>
      <c r="FK795" s="5"/>
      <c r="FL795" s="5"/>
      <c r="FM795" s="5"/>
      <c r="FN795" s="5"/>
      <c r="FO795" s="5"/>
      <c r="FP795" s="5"/>
      <c r="FQ795" s="5"/>
      <c r="FR795" s="5"/>
      <c r="FS795" s="5"/>
      <c r="FT795" s="5"/>
      <c r="FU795" s="5"/>
      <c r="FV795" s="5"/>
      <c r="FW795" s="5"/>
      <c r="FX795" s="5"/>
      <c r="FY795" s="5"/>
      <c r="FZ795" s="5"/>
      <c r="GA795" s="5"/>
      <c r="GB795" s="5"/>
      <c r="GC795" s="5"/>
      <c r="GD795" s="5"/>
      <c r="GE795" s="5"/>
      <c r="GF795" s="5"/>
      <c r="GG795" s="5"/>
      <c r="GH795" s="5"/>
      <c r="GI795" s="5"/>
      <c r="GJ795" s="5"/>
      <c r="GK795" s="5"/>
      <c r="GL795" s="5"/>
      <c r="GM795" s="5"/>
      <c r="GN795" s="5"/>
      <c r="GO795" s="5"/>
      <c r="GP795" s="5"/>
      <c r="GQ795" s="5"/>
      <c r="GR795" s="5"/>
      <c r="GS795" s="5"/>
      <c r="GT795" s="5"/>
      <c r="GU795" s="5"/>
      <c r="GV795" s="5"/>
      <c r="GW795" s="5"/>
      <c r="GX795" s="5"/>
      <c r="GY795" s="5"/>
      <c r="GZ795" s="5"/>
      <c r="HA795" s="5"/>
      <c r="HB795" s="5"/>
      <c r="HC795" s="5"/>
      <c r="HD795" s="5"/>
      <c r="HE795" s="5"/>
      <c r="HF795" s="5"/>
      <c r="HG795" s="5"/>
      <c r="HH795" s="5"/>
      <c r="HI795" s="5"/>
      <c r="HJ795" s="5"/>
      <c r="HK795" s="5"/>
      <c r="HL795" s="5"/>
      <c r="HM795" s="5"/>
      <c r="HN795" s="5"/>
      <c r="HO795" s="5"/>
      <c r="HP795" s="5"/>
      <c r="HQ795" s="5"/>
      <c r="HR795" s="5"/>
      <c r="HS795" s="5"/>
      <c r="HT795" s="5"/>
      <c r="HU795" s="5"/>
      <c r="HV795" s="5"/>
      <c r="HW795" s="5"/>
      <c r="HX795" s="5"/>
      <c r="HY795" s="5"/>
      <c r="HZ795" s="5"/>
      <c r="IA795" s="5"/>
      <c r="IB795" s="5"/>
      <c r="IC795" s="5"/>
      <c r="ID795" s="5"/>
      <c r="IE795" s="5"/>
      <c r="IF795" s="5"/>
      <c r="IG795" s="5"/>
      <c r="IH795" s="5"/>
      <c r="II795" s="5"/>
      <c r="IJ795" s="5"/>
      <c r="IK795" s="5"/>
      <c r="IL795" s="5"/>
      <c r="IM795" s="5"/>
      <c r="IN795" s="5"/>
      <c r="IO795" s="5"/>
      <c r="IP795" s="5"/>
      <c r="IQ795" s="5"/>
      <c r="IR795" s="5"/>
      <c r="IS795" s="5"/>
      <c r="IT795" s="5"/>
      <c r="IU795" s="5"/>
      <c r="IV795" s="5"/>
      <c r="IW795" s="5"/>
    </row>
    <row r="796" customFormat="false" ht="12.75" hidden="false" customHeight="false" outlineLevel="0" collapsed="false">
      <c r="A796" s="5"/>
      <c r="B796" s="87"/>
      <c r="C796" s="87"/>
      <c r="D796" s="85"/>
      <c r="E796" s="87"/>
      <c r="F796" s="87"/>
      <c r="G796" s="87"/>
      <c r="H796" s="5"/>
      <c r="I796" s="5"/>
      <c r="J796" s="5"/>
      <c r="K796" s="87"/>
      <c r="L796" s="87"/>
      <c r="M796" s="87"/>
      <c r="N796" s="87"/>
      <c r="O796" s="87"/>
      <c r="P796" s="87"/>
      <c r="Q796" s="87"/>
      <c r="FC796" s="5"/>
      <c r="FD796" s="5"/>
      <c r="FE796" s="5"/>
      <c r="FF796" s="5"/>
      <c r="FG796" s="5"/>
      <c r="FH796" s="5"/>
      <c r="FI796" s="5"/>
      <c r="FJ796" s="5"/>
      <c r="FK796" s="5"/>
      <c r="FL796" s="5"/>
      <c r="FM796" s="5"/>
      <c r="FN796" s="5"/>
      <c r="FO796" s="5"/>
      <c r="FP796" s="5"/>
      <c r="FQ796" s="5"/>
      <c r="FR796" s="5"/>
      <c r="FS796" s="5"/>
      <c r="FT796" s="5"/>
      <c r="FU796" s="5"/>
      <c r="FV796" s="5"/>
      <c r="FW796" s="5"/>
      <c r="FX796" s="5"/>
      <c r="FY796" s="5"/>
      <c r="FZ796" s="5"/>
      <c r="GA796" s="5"/>
      <c r="GB796" s="5"/>
      <c r="GC796" s="5"/>
      <c r="GD796" s="5"/>
      <c r="GE796" s="5"/>
      <c r="GF796" s="5"/>
      <c r="GG796" s="5"/>
      <c r="GH796" s="5"/>
      <c r="GI796" s="5"/>
      <c r="GJ796" s="5"/>
      <c r="GK796" s="5"/>
      <c r="GL796" s="5"/>
      <c r="GM796" s="5"/>
      <c r="GN796" s="5"/>
      <c r="GO796" s="5"/>
      <c r="GP796" s="5"/>
      <c r="GQ796" s="5"/>
      <c r="GR796" s="5"/>
      <c r="GS796" s="5"/>
      <c r="GT796" s="5"/>
      <c r="GU796" s="5"/>
      <c r="GV796" s="5"/>
      <c r="GW796" s="5"/>
      <c r="GX796" s="5"/>
      <c r="GY796" s="5"/>
      <c r="GZ796" s="5"/>
      <c r="HA796" s="5"/>
      <c r="HB796" s="5"/>
      <c r="HC796" s="5"/>
      <c r="HD796" s="5"/>
      <c r="HE796" s="5"/>
      <c r="HF796" s="5"/>
      <c r="HG796" s="5"/>
      <c r="HH796" s="5"/>
      <c r="HI796" s="5"/>
      <c r="HJ796" s="5"/>
      <c r="HK796" s="5"/>
      <c r="HL796" s="5"/>
      <c r="HM796" s="5"/>
      <c r="HN796" s="5"/>
      <c r="HO796" s="5"/>
      <c r="HP796" s="5"/>
      <c r="HQ796" s="5"/>
      <c r="HR796" s="5"/>
      <c r="HS796" s="5"/>
      <c r="HT796" s="5"/>
      <c r="HU796" s="5"/>
      <c r="HV796" s="5"/>
      <c r="HW796" s="5"/>
      <c r="HX796" s="5"/>
      <c r="HY796" s="5"/>
      <c r="HZ796" s="5"/>
      <c r="IA796" s="5"/>
      <c r="IB796" s="5"/>
      <c r="IC796" s="5"/>
      <c r="ID796" s="5"/>
      <c r="IE796" s="5"/>
      <c r="IF796" s="5"/>
      <c r="IG796" s="5"/>
      <c r="IH796" s="5"/>
      <c r="II796" s="5"/>
      <c r="IJ796" s="5"/>
      <c r="IK796" s="5"/>
      <c r="IL796" s="5"/>
      <c r="IM796" s="5"/>
      <c r="IN796" s="5"/>
      <c r="IO796" s="5"/>
      <c r="IP796" s="5"/>
      <c r="IQ796" s="5"/>
      <c r="IR796" s="5"/>
      <c r="IS796" s="5"/>
      <c r="IT796" s="5"/>
      <c r="IU796" s="5"/>
      <c r="IV796" s="5"/>
      <c r="IW796" s="5"/>
    </row>
    <row r="797" customFormat="false" ht="12.75" hidden="false" customHeight="false" outlineLevel="0" collapsed="false">
      <c r="A797" s="5"/>
      <c r="B797" s="87"/>
      <c r="C797" s="87"/>
      <c r="D797" s="85"/>
      <c r="E797" s="87"/>
      <c r="F797" s="87"/>
      <c r="G797" s="87"/>
      <c r="H797" s="5"/>
      <c r="I797" s="5"/>
      <c r="J797" s="5"/>
      <c r="K797" s="87"/>
      <c r="L797" s="87"/>
      <c r="M797" s="87"/>
      <c r="N797" s="87"/>
      <c r="O797" s="87"/>
      <c r="P797" s="87"/>
      <c r="Q797" s="87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</row>
    <row r="798" customFormat="false" ht="12.75" hidden="false" customHeight="false" outlineLevel="0" collapsed="false">
      <c r="A798" s="5"/>
      <c r="B798" s="87"/>
      <c r="C798" s="87"/>
      <c r="D798" s="85"/>
      <c r="E798" s="87"/>
      <c r="F798" s="87"/>
      <c r="G798" s="87"/>
      <c r="H798" s="5"/>
      <c r="I798" s="5"/>
      <c r="J798" s="5"/>
      <c r="K798" s="87"/>
      <c r="L798" s="87"/>
      <c r="M798" s="87"/>
      <c r="N798" s="87"/>
      <c r="O798" s="87"/>
      <c r="P798" s="87"/>
      <c r="Q798" s="87"/>
      <c r="FC798" s="5"/>
      <c r="FD798" s="5"/>
      <c r="FE798" s="5"/>
      <c r="FF798" s="5"/>
      <c r="FG798" s="5"/>
      <c r="FH798" s="5"/>
      <c r="FI798" s="5"/>
      <c r="FJ798" s="5"/>
      <c r="FK798" s="5"/>
      <c r="FL798" s="5"/>
      <c r="FM798" s="5"/>
      <c r="FN798" s="5"/>
      <c r="FO798" s="5"/>
      <c r="FP798" s="5"/>
      <c r="FQ798" s="5"/>
      <c r="FR798" s="5"/>
      <c r="FS798" s="5"/>
      <c r="FT798" s="5"/>
      <c r="FU798" s="5"/>
      <c r="FV798" s="5"/>
      <c r="FW798" s="5"/>
      <c r="FX798" s="5"/>
      <c r="FY798" s="5"/>
      <c r="FZ798" s="5"/>
      <c r="GA798" s="5"/>
      <c r="GB798" s="5"/>
      <c r="GC798" s="5"/>
      <c r="GD798" s="5"/>
      <c r="GE798" s="5"/>
      <c r="GF798" s="5"/>
      <c r="GG798" s="5"/>
      <c r="GH798" s="5"/>
      <c r="GI798" s="5"/>
      <c r="GJ798" s="5"/>
      <c r="GK798" s="5"/>
      <c r="GL798" s="5"/>
      <c r="GM798" s="5"/>
      <c r="GN798" s="5"/>
      <c r="GO798" s="5"/>
      <c r="GP798" s="5"/>
      <c r="GQ798" s="5"/>
      <c r="GR798" s="5"/>
      <c r="GS798" s="5"/>
      <c r="GT798" s="5"/>
      <c r="GU798" s="5"/>
      <c r="GV798" s="5"/>
      <c r="GW798" s="5"/>
      <c r="GX798" s="5"/>
      <c r="GY798" s="5"/>
      <c r="GZ798" s="5"/>
      <c r="HA798" s="5"/>
      <c r="HB798" s="5"/>
      <c r="HC798" s="5"/>
      <c r="HD798" s="5"/>
      <c r="HE798" s="5"/>
      <c r="HF798" s="5"/>
      <c r="HG798" s="5"/>
      <c r="HH798" s="5"/>
      <c r="HI798" s="5"/>
      <c r="HJ798" s="5"/>
      <c r="HK798" s="5"/>
      <c r="HL798" s="5"/>
      <c r="HM798" s="5"/>
      <c r="HN798" s="5"/>
      <c r="HO798" s="5"/>
      <c r="HP798" s="5"/>
      <c r="HQ798" s="5"/>
      <c r="HR798" s="5"/>
      <c r="HS798" s="5"/>
      <c r="HT798" s="5"/>
      <c r="HU798" s="5"/>
      <c r="HV798" s="5"/>
      <c r="HW798" s="5"/>
      <c r="HX798" s="5"/>
      <c r="HY798" s="5"/>
      <c r="HZ798" s="5"/>
      <c r="IA798" s="5"/>
      <c r="IB798" s="5"/>
      <c r="IC798" s="5"/>
      <c r="ID798" s="5"/>
      <c r="IE798" s="5"/>
      <c r="IF798" s="5"/>
      <c r="IG798" s="5"/>
      <c r="IH798" s="5"/>
      <c r="II798" s="5"/>
      <c r="IJ798" s="5"/>
      <c r="IK798" s="5"/>
      <c r="IL798" s="5"/>
      <c r="IM798" s="5"/>
      <c r="IN798" s="5"/>
      <c r="IO798" s="5"/>
      <c r="IP798" s="5"/>
      <c r="IQ798" s="5"/>
      <c r="IR798" s="5"/>
      <c r="IS798" s="5"/>
      <c r="IT798" s="5"/>
      <c r="IU798" s="5"/>
      <c r="IV798" s="5"/>
      <c r="IW798" s="5"/>
    </row>
    <row r="799" customFormat="false" ht="12.75" hidden="false" customHeight="false" outlineLevel="0" collapsed="false">
      <c r="A799" s="5"/>
      <c r="B799" s="87"/>
      <c r="C799" s="87"/>
      <c r="D799" s="85"/>
      <c r="E799" s="87"/>
      <c r="F799" s="87"/>
      <c r="G799" s="87"/>
      <c r="H799" s="5"/>
      <c r="I799" s="5"/>
      <c r="J799" s="5"/>
      <c r="K799" s="87"/>
      <c r="L799" s="87"/>
      <c r="M799" s="87"/>
      <c r="N799" s="87"/>
      <c r="O799" s="87"/>
      <c r="P799" s="87"/>
      <c r="Q799" s="87"/>
      <c r="FC799" s="5"/>
      <c r="FD799" s="5"/>
      <c r="FE799" s="5"/>
      <c r="FF799" s="5"/>
      <c r="FG799" s="5"/>
      <c r="FH799" s="5"/>
      <c r="FI799" s="5"/>
      <c r="FJ799" s="5"/>
      <c r="FK799" s="5"/>
      <c r="FL799" s="5"/>
      <c r="FM799" s="5"/>
      <c r="FN799" s="5"/>
      <c r="FO799" s="5"/>
      <c r="FP799" s="5"/>
      <c r="FQ799" s="5"/>
      <c r="FR799" s="5"/>
      <c r="FS799" s="5"/>
      <c r="FT799" s="5"/>
      <c r="FU799" s="5"/>
      <c r="FV799" s="5"/>
      <c r="FW799" s="5"/>
      <c r="FX799" s="5"/>
      <c r="FY799" s="5"/>
      <c r="FZ799" s="5"/>
      <c r="GA799" s="5"/>
      <c r="GB799" s="5"/>
      <c r="GC799" s="5"/>
      <c r="GD799" s="5"/>
      <c r="GE799" s="5"/>
      <c r="GF799" s="5"/>
      <c r="GG799" s="5"/>
      <c r="GH799" s="5"/>
      <c r="GI799" s="5"/>
      <c r="GJ799" s="5"/>
      <c r="GK799" s="5"/>
      <c r="GL799" s="5"/>
      <c r="GM799" s="5"/>
      <c r="GN799" s="5"/>
      <c r="GO799" s="5"/>
      <c r="GP799" s="5"/>
      <c r="GQ799" s="5"/>
      <c r="GR799" s="5"/>
      <c r="GS799" s="5"/>
      <c r="GT799" s="5"/>
      <c r="GU799" s="5"/>
      <c r="GV799" s="5"/>
      <c r="GW799" s="5"/>
      <c r="GX799" s="5"/>
      <c r="GY799" s="5"/>
      <c r="GZ799" s="5"/>
      <c r="HA799" s="5"/>
      <c r="HB799" s="5"/>
      <c r="HC799" s="5"/>
      <c r="HD799" s="5"/>
      <c r="HE799" s="5"/>
      <c r="HF799" s="5"/>
      <c r="HG799" s="5"/>
      <c r="HH799" s="5"/>
      <c r="HI799" s="5"/>
      <c r="HJ799" s="5"/>
      <c r="HK799" s="5"/>
      <c r="HL799" s="5"/>
      <c r="HM799" s="5"/>
      <c r="HN799" s="5"/>
      <c r="HO799" s="5"/>
      <c r="HP799" s="5"/>
      <c r="HQ799" s="5"/>
      <c r="HR799" s="5"/>
      <c r="HS799" s="5"/>
      <c r="HT799" s="5"/>
      <c r="HU799" s="5"/>
      <c r="HV799" s="5"/>
      <c r="HW799" s="5"/>
      <c r="HX799" s="5"/>
      <c r="HY799" s="5"/>
      <c r="HZ799" s="5"/>
      <c r="IA799" s="5"/>
      <c r="IB799" s="5"/>
      <c r="IC799" s="5"/>
      <c r="ID799" s="5"/>
      <c r="IE799" s="5"/>
      <c r="IF799" s="5"/>
      <c r="IG799" s="5"/>
      <c r="IH799" s="5"/>
      <c r="II799" s="5"/>
      <c r="IJ799" s="5"/>
      <c r="IK799" s="5"/>
      <c r="IL799" s="5"/>
      <c r="IM799" s="5"/>
      <c r="IN799" s="5"/>
      <c r="IO799" s="5"/>
      <c r="IP799" s="5"/>
      <c r="IQ799" s="5"/>
      <c r="IR799" s="5"/>
      <c r="IS799" s="5"/>
      <c r="IT799" s="5"/>
      <c r="IU799" s="5"/>
      <c r="IV799" s="5"/>
      <c r="IW799" s="5"/>
    </row>
    <row r="800" customFormat="false" ht="12.75" hidden="false" customHeight="false" outlineLevel="0" collapsed="false">
      <c r="A800" s="5"/>
      <c r="B800" s="87"/>
      <c r="C800" s="87"/>
      <c r="D800" s="85"/>
      <c r="E800" s="87"/>
      <c r="F800" s="87"/>
      <c r="G800" s="87"/>
      <c r="H800" s="5"/>
      <c r="I800" s="5"/>
      <c r="J800" s="5"/>
      <c r="K800" s="87"/>
      <c r="L800" s="87"/>
      <c r="M800" s="87"/>
      <c r="N800" s="87"/>
      <c r="O800" s="87"/>
      <c r="P800" s="87"/>
      <c r="Q800" s="87"/>
      <c r="FC800" s="5"/>
      <c r="FD800" s="5"/>
      <c r="FE800" s="5"/>
      <c r="FF800" s="5"/>
      <c r="FG800" s="5"/>
      <c r="FH800" s="5"/>
      <c r="FI800" s="5"/>
      <c r="FJ800" s="5"/>
      <c r="FK800" s="5"/>
      <c r="FL800" s="5"/>
      <c r="FM800" s="5"/>
      <c r="FN800" s="5"/>
      <c r="FO800" s="5"/>
      <c r="FP800" s="5"/>
      <c r="FQ800" s="5"/>
      <c r="FR800" s="5"/>
      <c r="FS800" s="5"/>
      <c r="FT800" s="5"/>
      <c r="FU800" s="5"/>
      <c r="FV800" s="5"/>
      <c r="FW800" s="5"/>
      <c r="FX800" s="5"/>
      <c r="FY800" s="5"/>
      <c r="FZ800" s="5"/>
      <c r="GA800" s="5"/>
      <c r="GB800" s="5"/>
      <c r="GC800" s="5"/>
      <c r="GD800" s="5"/>
      <c r="GE800" s="5"/>
      <c r="GF800" s="5"/>
      <c r="GG800" s="5"/>
      <c r="GH800" s="5"/>
      <c r="GI800" s="5"/>
      <c r="GJ800" s="5"/>
      <c r="GK800" s="5"/>
      <c r="GL800" s="5"/>
      <c r="GM800" s="5"/>
      <c r="GN800" s="5"/>
      <c r="GO800" s="5"/>
      <c r="GP800" s="5"/>
      <c r="GQ800" s="5"/>
      <c r="GR800" s="5"/>
      <c r="GS800" s="5"/>
      <c r="GT800" s="5"/>
      <c r="GU800" s="5"/>
      <c r="GV800" s="5"/>
      <c r="GW800" s="5"/>
      <c r="GX800" s="5"/>
      <c r="GY800" s="5"/>
      <c r="GZ800" s="5"/>
      <c r="HA800" s="5"/>
      <c r="HB800" s="5"/>
      <c r="HC800" s="5"/>
      <c r="HD800" s="5"/>
      <c r="HE800" s="5"/>
      <c r="HF800" s="5"/>
      <c r="HG800" s="5"/>
      <c r="HH800" s="5"/>
      <c r="HI800" s="5"/>
      <c r="HJ800" s="5"/>
      <c r="HK800" s="5"/>
      <c r="HL800" s="5"/>
      <c r="HM800" s="5"/>
      <c r="HN800" s="5"/>
      <c r="HO800" s="5"/>
      <c r="HP800" s="5"/>
      <c r="HQ800" s="5"/>
      <c r="HR800" s="5"/>
      <c r="HS800" s="5"/>
      <c r="HT800" s="5"/>
      <c r="HU800" s="5"/>
      <c r="HV800" s="5"/>
      <c r="HW800" s="5"/>
      <c r="HX800" s="5"/>
      <c r="HY800" s="5"/>
      <c r="HZ800" s="5"/>
      <c r="IA800" s="5"/>
      <c r="IB800" s="5"/>
      <c r="IC800" s="5"/>
      <c r="ID800" s="5"/>
      <c r="IE800" s="5"/>
      <c r="IF800" s="5"/>
      <c r="IG800" s="5"/>
      <c r="IH800" s="5"/>
      <c r="II800" s="5"/>
      <c r="IJ800" s="5"/>
      <c r="IK800" s="5"/>
      <c r="IL800" s="5"/>
      <c r="IM800" s="5"/>
      <c r="IN800" s="5"/>
      <c r="IO800" s="5"/>
      <c r="IP800" s="5"/>
      <c r="IQ800" s="5"/>
      <c r="IR800" s="5"/>
      <c r="IS800" s="5"/>
      <c r="IT800" s="5"/>
      <c r="IU800" s="5"/>
      <c r="IV800" s="5"/>
      <c r="IW800" s="5"/>
    </row>
    <row r="801" customFormat="false" ht="12.75" hidden="false" customHeight="false" outlineLevel="0" collapsed="false">
      <c r="A801" s="5"/>
      <c r="B801" s="87"/>
      <c r="C801" s="87"/>
      <c r="D801" s="85"/>
      <c r="E801" s="87"/>
      <c r="F801" s="87"/>
      <c r="G801" s="87"/>
      <c r="H801" s="5"/>
      <c r="I801" s="5"/>
      <c r="J801" s="5"/>
      <c r="K801" s="87"/>
      <c r="L801" s="87"/>
      <c r="M801" s="87"/>
      <c r="N801" s="87"/>
      <c r="O801" s="87"/>
      <c r="P801" s="87"/>
      <c r="Q801" s="87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  <c r="GQ801" s="5"/>
      <c r="GR801" s="5"/>
      <c r="GS801" s="5"/>
      <c r="GT801" s="5"/>
      <c r="GU801" s="5"/>
      <c r="GV801" s="5"/>
      <c r="GW801" s="5"/>
      <c r="GX801" s="5"/>
      <c r="GY801" s="5"/>
      <c r="GZ801" s="5"/>
      <c r="HA801" s="5"/>
      <c r="HB801" s="5"/>
      <c r="HC801" s="5"/>
      <c r="HD801" s="5"/>
      <c r="HE801" s="5"/>
      <c r="HF801" s="5"/>
      <c r="HG801" s="5"/>
      <c r="HH801" s="5"/>
      <c r="HI801" s="5"/>
      <c r="HJ801" s="5"/>
      <c r="HK801" s="5"/>
      <c r="HL801" s="5"/>
      <c r="HM801" s="5"/>
      <c r="HN801" s="5"/>
      <c r="HO801" s="5"/>
      <c r="HP801" s="5"/>
      <c r="HQ801" s="5"/>
      <c r="HR801" s="5"/>
      <c r="HS801" s="5"/>
      <c r="HT801" s="5"/>
      <c r="HU801" s="5"/>
      <c r="HV801" s="5"/>
      <c r="HW801" s="5"/>
      <c r="HX801" s="5"/>
      <c r="HY801" s="5"/>
      <c r="HZ801" s="5"/>
      <c r="IA801" s="5"/>
      <c r="IB801" s="5"/>
      <c r="IC801" s="5"/>
      <c r="ID801" s="5"/>
      <c r="IE801" s="5"/>
      <c r="IF801" s="5"/>
      <c r="IG801" s="5"/>
      <c r="IH801" s="5"/>
      <c r="II801" s="5"/>
      <c r="IJ801" s="5"/>
      <c r="IK801" s="5"/>
      <c r="IL801" s="5"/>
      <c r="IM801" s="5"/>
      <c r="IN801" s="5"/>
      <c r="IO801" s="5"/>
      <c r="IP801" s="5"/>
      <c r="IQ801" s="5"/>
      <c r="IR801" s="5"/>
      <c r="IS801" s="5"/>
      <c r="IT801" s="5"/>
      <c r="IU801" s="5"/>
      <c r="IV801" s="5"/>
      <c r="IW801" s="5"/>
    </row>
    <row r="802" customFormat="false" ht="12.75" hidden="false" customHeight="false" outlineLevel="0" collapsed="false">
      <c r="A802" s="5"/>
      <c r="B802" s="87"/>
      <c r="C802" s="87"/>
      <c r="D802" s="85"/>
      <c r="E802" s="87"/>
      <c r="F802" s="87"/>
      <c r="G802" s="87"/>
      <c r="H802" s="5"/>
      <c r="I802" s="5"/>
      <c r="J802" s="5"/>
      <c r="K802" s="87"/>
      <c r="L802" s="87"/>
      <c r="M802" s="87"/>
      <c r="N802" s="87"/>
      <c r="O802" s="87"/>
      <c r="P802" s="87"/>
      <c r="Q802" s="87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  <c r="GQ802" s="5"/>
      <c r="GR802" s="5"/>
      <c r="GS802" s="5"/>
      <c r="GT802" s="5"/>
      <c r="GU802" s="5"/>
      <c r="GV802" s="5"/>
      <c r="GW802" s="5"/>
      <c r="GX802" s="5"/>
      <c r="GY802" s="5"/>
      <c r="GZ802" s="5"/>
      <c r="HA802" s="5"/>
      <c r="HB802" s="5"/>
      <c r="HC802" s="5"/>
      <c r="HD802" s="5"/>
      <c r="HE802" s="5"/>
      <c r="HF802" s="5"/>
      <c r="HG802" s="5"/>
      <c r="HH802" s="5"/>
      <c r="HI802" s="5"/>
      <c r="HJ802" s="5"/>
      <c r="HK802" s="5"/>
      <c r="HL802" s="5"/>
      <c r="HM802" s="5"/>
      <c r="HN802" s="5"/>
      <c r="HO802" s="5"/>
      <c r="HP802" s="5"/>
      <c r="HQ802" s="5"/>
      <c r="HR802" s="5"/>
      <c r="HS802" s="5"/>
      <c r="HT802" s="5"/>
      <c r="HU802" s="5"/>
      <c r="HV802" s="5"/>
      <c r="HW802" s="5"/>
      <c r="HX802" s="5"/>
      <c r="HY802" s="5"/>
      <c r="HZ802" s="5"/>
      <c r="IA802" s="5"/>
      <c r="IB802" s="5"/>
      <c r="IC802" s="5"/>
      <c r="ID802" s="5"/>
      <c r="IE802" s="5"/>
      <c r="IF802" s="5"/>
      <c r="IG802" s="5"/>
      <c r="IH802" s="5"/>
      <c r="II802" s="5"/>
      <c r="IJ802" s="5"/>
      <c r="IK802" s="5"/>
      <c r="IL802" s="5"/>
      <c r="IM802" s="5"/>
      <c r="IN802" s="5"/>
      <c r="IO802" s="5"/>
      <c r="IP802" s="5"/>
      <c r="IQ802" s="5"/>
      <c r="IR802" s="5"/>
      <c r="IS802" s="5"/>
      <c r="IT802" s="5"/>
      <c r="IU802" s="5"/>
      <c r="IV802" s="5"/>
      <c r="IW802" s="5"/>
    </row>
    <row r="803" customFormat="false" ht="12.75" hidden="false" customHeight="false" outlineLevel="0" collapsed="false">
      <c r="A803" s="5"/>
      <c r="B803" s="87"/>
      <c r="C803" s="87"/>
      <c r="D803" s="85"/>
      <c r="E803" s="87"/>
      <c r="F803" s="87"/>
      <c r="G803" s="87"/>
      <c r="H803" s="5"/>
      <c r="I803" s="5"/>
      <c r="J803" s="5"/>
      <c r="K803" s="87"/>
      <c r="L803" s="87"/>
      <c r="M803" s="87"/>
      <c r="N803" s="87"/>
      <c r="O803" s="87"/>
      <c r="P803" s="87"/>
      <c r="Q803" s="87"/>
      <c r="FC803" s="5"/>
      <c r="FD803" s="5"/>
      <c r="FE803" s="5"/>
      <c r="FF803" s="5"/>
      <c r="FG803" s="5"/>
      <c r="FH803" s="5"/>
      <c r="FI803" s="5"/>
      <c r="FJ803" s="5"/>
      <c r="FK803" s="5"/>
      <c r="FL803" s="5"/>
      <c r="FM803" s="5"/>
      <c r="FN803" s="5"/>
      <c r="FO803" s="5"/>
      <c r="FP803" s="5"/>
      <c r="FQ803" s="5"/>
      <c r="FR803" s="5"/>
      <c r="FS803" s="5"/>
      <c r="FT803" s="5"/>
      <c r="FU803" s="5"/>
      <c r="FV803" s="5"/>
      <c r="FW803" s="5"/>
      <c r="FX803" s="5"/>
      <c r="FY803" s="5"/>
      <c r="FZ803" s="5"/>
      <c r="GA803" s="5"/>
      <c r="GB803" s="5"/>
      <c r="GC803" s="5"/>
      <c r="GD803" s="5"/>
      <c r="GE803" s="5"/>
      <c r="GF803" s="5"/>
      <c r="GG803" s="5"/>
      <c r="GH803" s="5"/>
      <c r="GI803" s="5"/>
      <c r="GJ803" s="5"/>
      <c r="GK803" s="5"/>
      <c r="GL803" s="5"/>
      <c r="GM803" s="5"/>
      <c r="GN803" s="5"/>
      <c r="GO803" s="5"/>
      <c r="GP803" s="5"/>
      <c r="GQ803" s="5"/>
      <c r="GR803" s="5"/>
      <c r="GS803" s="5"/>
      <c r="GT803" s="5"/>
      <c r="GU803" s="5"/>
      <c r="GV803" s="5"/>
      <c r="GW803" s="5"/>
      <c r="GX803" s="5"/>
      <c r="GY803" s="5"/>
      <c r="GZ803" s="5"/>
      <c r="HA803" s="5"/>
      <c r="HB803" s="5"/>
      <c r="HC803" s="5"/>
      <c r="HD803" s="5"/>
      <c r="HE803" s="5"/>
      <c r="HF803" s="5"/>
      <c r="HG803" s="5"/>
      <c r="HH803" s="5"/>
      <c r="HI803" s="5"/>
      <c r="HJ803" s="5"/>
      <c r="HK803" s="5"/>
      <c r="HL803" s="5"/>
      <c r="HM803" s="5"/>
      <c r="HN803" s="5"/>
      <c r="HO803" s="5"/>
      <c r="HP803" s="5"/>
      <c r="HQ803" s="5"/>
      <c r="HR803" s="5"/>
      <c r="HS803" s="5"/>
      <c r="HT803" s="5"/>
      <c r="HU803" s="5"/>
      <c r="HV803" s="5"/>
      <c r="HW803" s="5"/>
      <c r="HX803" s="5"/>
      <c r="HY803" s="5"/>
      <c r="HZ803" s="5"/>
      <c r="IA803" s="5"/>
      <c r="IB803" s="5"/>
      <c r="IC803" s="5"/>
      <c r="ID803" s="5"/>
      <c r="IE803" s="5"/>
      <c r="IF803" s="5"/>
      <c r="IG803" s="5"/>
      <c r="IH803" s="5"/>
      <c r="II803" s="5"/>
      <c r="IJ803" s="5"/>
      <c r="IK803" s="5"/>
      <c r="IL803" s="5"/>
      <c r="IM803" s="5"/>
      <c r="IN803" s="5"/>
      <c r="IO803" s="5"/>
      <c r="IP803" s="5"/>
      <c r="IQ803" s="5"/>
      <c r="IR803" s="5"/>
      <c r="IS803" s="5"/>
      <c r="IT803" s="5"/>
      <c r="IU803" s="5"/>
      <c r="IV803" s="5"/>
      <c r="IW803" s="5"/>
    </row>
    <row r="804" customFormat="false" ht="12.75" hidden="false" customHeight="false" outlineLevel="0" collapsed="false">
      <c r="A804" s="5"/>
      <c r="B804" s="87"/>
      <c r="C804" s="87"/>
      <c r="D804" s="85"/>
      <c r="E804" s="87"/>
      <c r="F804" s="87"/>
      <c r="G804" s="87"/>
      <c r="H804" s="5"/>
      <c r="I804" s="5"/>
      <c r="J804" s="5"/>
      <c r="K804" s="87"/>
      <c r="L804" s="87"/>
      <c r="M804" s="87"/>
      <c r="N804" s="87"/>
      <c r="O804" s="87"/>
      <c r="P804" s="87"/>
      <c r="Q804" s="87"/>
      <c r="FC804" s="5"/>
      <c r="FD804" s="5"/>
      <c r="FE804" s="5"/>
      <c r="FF804" s="5"/>
      <c r="FG804" s="5"/>
      <c r="FH804" s="5"/>
      <c r="FI804" s="5"/>
      <c r="FJ804" s="5"/>
      <c r="FK804" s="5"/>
      <c r="FL804" s="5"/>
      <c r="FM804" s="5"/>
      <c r="FN804" s="5"/>
      <c r="FO804" s="5"/>
      <c r="FP804" s="5"/>
      <c r="FQ804" s="5"/>
      <c r="FR804" s="5"/>
      <c r="FS804" s="5"/>
      <c r="FT804" s="5"/>
      <c r="FU804" s="5"/>
      <c r="FV804" s="5"/>
      <c r="FW804" s="5"/>
      <c r="FX804" s="5"/>
      <c r="FY804" s="5"/>
      <c r="FZ804" s="5"/>
      <c r="GA804" s="5"/>
      <c r="GB804" s="5"/>
      <c r="GC804" s="5"/>
      <c r="GD804" s="5"/>
      <c r="GE804" s="5"/>
      <c r="GF804" s="5"/>
      <c r="GG804" s="5"/>
      <c r="GH804" s="5"/>
      <c r="GI804" s="5"/>
      <c r="GJ804" s="5"/>
      <c r="GK804" s="5"/>
      <c r="GL804" s="5"/>
      <c r="GM804" s="5"/>
      <c r="GN804" s="5"/>
      <c r="GO804" s="5"/>
      <c r="GP804" s="5"/>
      <c r="GQ804" s="5"/>
      <c r="GR804" s="5"/>
      <c r="GS804" s="5"/>
      <c r="GT804" s="5"/>
      <c r="GU804" s="5"/>
      <c r="GV804" s="5"/>
      <c r="GW804" s="5"/>
      <c r="GX804" s="5"/>
      <c r="GY804" s="5"/>
      <c r="GZ804" s="5"/>
      <c r="HA804" s="5"/>
      <c r="HB804" s="5"/>
      <c r="HC804" s="5"/>
      <c r="HD804" s="5"/>
      <c r="HE804" s="5"/>
      <c r="HF804" s="5"/>
      <c r="HG804" s="5"/>
      <c r="HH804" s="5"/>
      <c r="HI804" s="5"/>
      <c r="HJ804" s="5"/>
      <c r="HK804" s="5"/>
      <c r="HL804" s="5"/>
      <c r="HM804" s="5"/>
      <c r="HN804" s="5"/>
      <c r="HO804" s="5"/>
      <c r="HP804" s="5"/>
      <c r="HQ804" s="5"/>
      <c r="HR804" s="5"/>
      <c r="HS804" s="5"/>
      <c r="HT804" s="5"/>
      <c r="HU804" s="5"/>
      <c r="HV804" s="5"/>
      <c r="HW804" s="5"/>
      <c r="HX804" s="5"/>
      <c r="HY804" s="5"/>
      <c r="HZ804" s="5"/>
      <c r="IA804" s="5"/>
      <c r="IB804" s="5"/>
      <c r="IC804" s="5"/>
      <c r="ID804" s="5"/>
      <c r="IE804" s="5"/>
      <c r="IF804" s="5"/>
      <c r="IG804" s="5"/>
      <c r="IH804" s="5"/>
      <c r="II804" s="5"/>
      <c r="IJ804" s="5"/>
      <c r="IK804" s="5"/>
      <c r="IL804" s="5"/>
      <c r="IM804" s="5"/>
      <c r="IN804" s="5"/>
      <c r="IO804" s="5"/>
      <c r="IP804" s="5"/>
      <c r="IQ804" s="5"/>
      <c r="IR804" s="5"/>
      <c r="IS804" s="5"/>
      <c r="IT804" s="5"/>
      <c r="IU804" s="5"/>
      <c r="IV804" s="5"/>
      <c r="IW804" s="5"/>
    </row>
    <row r="805" customFormat="false" ht="12.75" hidden="false" customHeight="false" outlineLevel="0" collapsed="false">
      <c r="A805" s="5"/>
      <c r="B805" s="87"/>
      <c r="C805" s="87"/>
      <c r="D805" s="85"/>
      <c r="E805" s="87"/>
      <c r="F805" s="87"/>
      <c r="G805" s="87"/>
      <c r="H805" s="5"/>
      <c r="I805" s="5"/>
      <c r="J805" s="5"/>
      <c r="K805" s="87"/>
      <c r="L805" s="87"/>
      <c r="M805" s="87"/>
      <c r="N805" s="87"/>
      <c r="O805" s="87"/>
      <c r="P805" s="87"/>
      <c r="Q805" s="87"/>
      <c r="FC805" s="5"/>
      <c r="FD805" s="5"/>
      <c r="FE805" s="5"/>
      <c r="FF805" s="5"/>
      <c r="FG805" s="5"/>
      <c r="FH805" s="5"/>
      <c r="FI805" s="5"/>
      <c r="FJ805" s="5"/>
      <c r="FK805" s="5"/>
      <c r="FL805" s="5"/>
      <c r="FM805" s="5"/>
      <c r="FN805" s="5"/>
      <c r="FO805" s="5"/>
      <c r="FP805" s="5"/>
      <c r="FQ805" s="5"/>
      <c r="FR805" s="5"/>
      <c r="FS805" s="5"/>
      <c r="FT805" s="5"/>
      <c r="FU805" s="5"/>
      <c r="FV805" s="5"/>
      <c r="FW805" s="5"/>
      <c r="FX805" s="5"/>
      <c r="FY805" s="5"/>
      <c r="FZ805" s="5"/>
      <c r="GA805" s="5"/>
      <c r="GB805" s="5"/>
      <c r="GC805" s="5"/>
      <c r="GD805" s="5"/>
      <c r="GE805" s="5"/>
      <c r="GF805" s="5"/>
      <c r="GG805" s="5"/>
      <c r="GH805" s="5"/>
      <c r="GI805" s="5"/>
      <c r="GJ805" s="5"/>
      <c r="GK805" s="5"/>
      <c r="GL805" s="5"/>
      <c r="GM805" s="5"/>
      <c r="GN805" s="5"/>
      <c r="GO805" s="5"/>
      <c r="GP805" s="5"/>
      <c r="GQ805" s="5"/>
      <c r="GR805" s="5"/>
      <c r="GS805" s="5"/>
      <c r="GT805" s="5"/>
      <c r="GU805" s="5"/>
      <c r="GV805" s="5"/>
      <c r="GW805" s="5"/>
      <c r="GX805" s="5"/>
      <c r="GY805" s="5"/>
      <c r="GZ805" s="5"/>
      <c r="HA805" s="5"/>
      <c r="HB805" s="5"/>
      <c r="HC805" s="5"/>
      <c r="HD805" s="5"/>
      <c r="HE805" s="5"/>
      <c r="HF805" s="5"/>
      <c r="HG805" s="5"/>
      <c r="HH805" s="5"/>
      <c r="HI805" s="5"/>
      <c r="HJ805" s="5"/>
      <c r="HK805" s="5"/>
      <c r="HL805" s="5"/>
      <c r="HM805" s="5"/>
      <c r="HN805" s="5"/>
      <c r="HO805" s="5"/>
      <c r="HP805" s="5"/>
      <c r="HQ805" s="5"/>
      <c r="HR805" s="5"/>
      <c r="HS805" s="5"/>
      <c r="HT805" s="5"/>
      <c r="HU805" s="5"/>
      <c r="HV805" s="5"/>
      <c r="HW805" s="5"/>
      <c r="HX805" s="5"/>
      <c r="HY805" s="5"/>
      <c r="HZ805" s="5"/>
      <c r="IA805" s="5"/>
      <c r="IB805" s="5"/>
      <c r="IC805" s="5"/>
      <c r="ID805" s="5"/>
      <c r="IE805" s="5"/>
      <c r="IF805" s="5"/>
      <c r="IG805" s="5"/>
      <c r="IH805" s="5"/>
      <c r="II805" s="5"/>
      <c r="IJ805" s="5"/>
      <c r="IK805" s="5"/>
      <c r="IL805" s="5"/>
      <c r="IM805" s="5"/>
      <c r="IN805" s="5"/>
      <c r="IO805" s="5"/>
      <c r="IP805" s="5"/>
      <c r="IQ805" s="5"/>
      <c r="IR805" s="5"/>
      <c r="IS805" s="5"/>
      <c r="IT805" s="5"/>
      <c r="IU805" s="5"/>
      <c r="IV805" s="5"/>
      <c r="IW805" s="5"/>
    </row>
    <row r="806" customFormat="false" ht="12.75" hidden="false" customHeight="false" outlineLevel="0" collapsed="false">
      <c r="A806" s="5"/>
      <c r="B806" s="87"/>
      <c r="C806" s="87"/>
      <c r="D806" s="85"/>
      <c r="E806" s="87"/>
      <c r="F806" s="87"/>
      <c r="G806" s="87"/>
      <c r="H806" s="5"/>
      <c r="I806" s="5"/>
      <c r="J806" s="5"/>
      <c r="K806" s="87"/>
      <c r="L806" s="87"/>
      <c r="M806" s="87"/>
      <c r="N806" s="87"/>
      <c r="O806" s="87"/>
      <c r="P806" s="87"/>
      <c r="Q806" s="87"/>
      <c r="FC806" s="5"/>
      <c r="FD806" s="5"/>
      <c r="FE806" s="5"/>
      <c r="FF806" s="5"/>
      <c r="FG806" s="5"/>
      <c r="FH806" s="5"/>
      <c r="FI806" s="5"/>
      <c r="FJ806" s="5"/>
      <c r="FK806" s="5"/>
      <c r="FL806" s="5"/>
      <c r="FM806" s="5"/>
      <c r="FN806" s="5"/>
      <c r="FO806" s="5"/>
      <c r="FP806" s="5"/>
      <c r="FQ806" s="5"/>
      <c r="FR806" s="5"/>
      <c r="FS806" s="5"/>
      <c r="FT806" s="5"/>
      <c r="FU806" s="5"/>
      <c r="FV806" s="5"/>
      <c r="FW806" s="5"/>
      <c r="FX806" s="5"/>
      <c r="FY806" s="5"/>
      <c r="FZ806" s="5"/>
      <c r="GA806" s="5"/>
      <c r="GB806" s="5"/>
      <c r="GC806" s="5"/>
      <c r="GD806" s="5"/>
      <c r="GE806" s="5"/>
      <c r="GF806" s="5"/>
      <c r="GG806" s="5"/>
      <c r="GH806" s="5"/>
      <c r="GI806" s="5"/>
      <c r="GJ806" s="5"/>
      <c r="GK806" s="5"/>
      <c r="GL806" s="5"/>
      <c r="GM806" s="5"/>
      <c r="GN806" s="5"/>
      <c r="GO806" s="5"/>
      <c r="GP806" s="5"/>
      <c r="GQ806" s="5"/>
      <c r="GR806" s="5"/>
      <c r="GS806" s="5"/>
      <c r="GT806" s="5"/>
      <c r="GU806" s="5"/>
      <c r="GV806" s="5"/>
      <c r="GW806" s="5"/>
      <c r="GX806" s="5"/>
      <c r="GY806" s="5"/>
      <c r="GZ806" s="5"/>
      <c r="HA806" s="5"/>
      <c r="HB806" s="5"/>
      <c r="HC806" s="5"/>
      <c r="HD806" s="5"/>
      <c r="HE806" s="5"/>
      <c r="HF806" s="5"/>
      <c r="HG806" s="5"/>
      <c r="HH806" s="5"/>
      <c r="HI806" s="5"/>
      <c r="HJ806" s="5"/>
      <c r="HK806" s="5"/>
      <c r="HL806" s="5"/>
      <c r="HM806" s="5"/>
      <c r="HN806" s="5"/>
      <c r="HO806" s="5"/>
      <c r="HP806" s="5"/>
      <c r="HQ806" s="5"/>
      <c r="HR806" s="5"/>
      <c r="HS806" s="5"/>
      <c r="HT806" s="5"/>
      <c r="HU806" s="5"/>
      <c r="HV806" s="5"/>
      <c r="HW806" s="5"/>
      <c r="HX806" s="5"/>
      <c r="HY806" s="5"/>
      <c r="HZ806" s="5"/>
      <c r="IA806" s="5"/>
      <c r="IB806" s="5"/>
      <c r="IC806" s="5"/>
      <c r="ID806" s="5"/>
      <c r="IE806" s="5"/>
      <c r="IF806" s="5"/>
      <c r="IG806" s="5"/>
      <c r="IH806" s="5"/>
      <c r="II806" s="5"/>
      <c r="IJ806" s="5"/>
      <c r="IK806" s="5"/>
      <c r="IL806" s="5"/>
      <c r="IM806" s="5"/>
      <c r="IN806" s="5"/>
      <c r="IO806" s="5"/>
      <c r="IP806" s="5"/>
      <c r="IQ806" s="5"/>
      <c r="IR806" s="5"/>
      <c r="IS806" s="5"/>
      <c r="IT806" s="5"/>
      <c r="IU806" s="5"/>
      <c r="IV806" s="5"/>
      <c r="IW806" s="5"/>
    </row>
    <row r="807" customFormat="false" ht="12.75" hidden="false" customHeight="false" outlineLevel="0" collapsed="false">
      <c r="A807" s="5"/>
      <c r="B807" s="87"/>
      <c r="C807" s="87"/>
      <c r="D807" s="85"/>
      <c r="E807" s="87"/>
      <c r="F807" s="87"/>
      <c r="G807" s="87"/>
      <c r="H807" s="5"/>
      <c r="I807" s="5"/>
      <c r="J807" s="5"/>
      <c r="K807" s="87"/>
      <c r="L807" s="87"/>
      <c r="M807" s="87"/>
      <c r="N807" s="87"/>
      <c r="O807" s="87"/>
      <c r="P807" s="87"/>
      <c r="Q807" s="87"/>
      <c r="FC807" s="5"/>
      <c r="FD807" s="5"/>
      <c r="FE807" s="5"/>
      <c r="FF807" s="5"/>
      <c r="FG807" s="5"/>
      <c r="FH807" s="5"/>
      <c r="FI807" s="5"/>
      <c r="FJ807" s="5"/>
      <c r="FK807" s="5"/>
      <c r="FL807" s="5"/>
      <c r="FM807" s="5"/>
      <c r="FN807" s="5"/>
      <c r="FO807" s="5"/>
      <c r="FP807" s="5"/>
      <c r="FQ807" s="5"/>
      <c r="FR807" s="5"/>
      <c r="FS807" s="5"/>
      <c r="FT807" s="5"/>
      <c r="FU807" s="5"/>
      <c r="FV807" s="5"/>
      <c r="FW807" s="5"/>
      <c r="FX807" s="5"/>
      <c r="FY807" s="5"/>
      <c r="FZ807" s="5"/>
      <c r="GA807" s="5"/>
      <c r="GB807" s="5"/>
      <c r="GC807" s="5"/>
      <c r="GD807" s="5"/>
      <c r="GE807" s="5"/>
      <c r="GF807" s="5"/>
      <c r="GG807" s="5"/>
      <c r="GH807" s="5"/>
      <c r="GI807" s="5"/>
      <c r="GJ807" s="5"/>
      <c r="GK807" s="5"/>
      <c r="GL807" s="5"/>
      <c r="GM807" s="5"/>
      <c r="GN807" s="5"/>
      <c r="GO807" s="5"/>
      <c r="GP807" s="5"/>
      <c r="GQ807" s="5"/>
      <c r="GR807" s="5"/>
      <c r="GS807" s="5"/>
      <c r="GT807" s="5"/>
      <c r="GU807" s="5"/>
      <c r="GV807" s="5"/>
      <c r="GW807" s="5"/>
      <c r="GX807" s="5"/>
      <c r="GY807" s="5"/>
      <c r="GZ807" s="5"/>
      <c r="HA807" s="5"/>
      <c r="HB807" s="5"/>
      <c r="HC807" s="5"/>
      <c r="HD807" s="5"/>
      <c r="HE807" s="5"/>
      <c r="HF807" s="5"/>
      <c r="HG807" s="5"/>
      <c r="HH807" s="5"/>
      <c r="HI807" s="5"/>
      <c r="HJ807" s="5"/>
      <c r="HK807" s="5"/>
      <c r="HL807" s="5"/>
      <c r="HM807" s="5"/>
      <c r="HN807" s="5"/>
      <c r="HO807" s="5"/>
      <c r="HP807" s="5"/>
      <c r="HQ807" s="5"/>
      <c r="HR807" s="5"/>
      <c r="HS807" s="5"/>
      <c r="HT807" s="5"/>
      <c r="HU807" s="5"/>
      <c r="HV807" s="5"/>
      <c r="HW807" s="5"/>
      <c r="HX807" s="5"/>
      <c r="HY807" s="5"/>
      <c r="HZ807" s="5"/>
      <c r="IA807" s="5"/>
      <c r="IB807" s="5"/>
      <c r="IC807" s="5"/>
      <c r="ID807" s="5"/>
      <c r="IE807" s="5"/>
      <c r="IF807" s="5"/>
      <c r="IG807" s="5"/>
      <c r="IH807" s="5"/>
      <c r="II807" s="5"/>
      <c r="IJ807" s="5"/>
      <c r="IK807" s="5"/>
      <c r="IL807" s="5"/>
      <c r="IM807" s="5"/>
      <c r="IN807" s="5"/>
      <c r="IO807" s="5"/>
      <c r="IP807" s="5"/>
      <c r="IQ807" s="5"/>
      <c r="IR807" s="5"/>
      <c r="IS807" s="5"/>
      <c r="IT807" s="5"/>
      <c r="IU807" s="5"/>
      <c r="IV807" s="5"/>
      <c r="IW807" s="5"/>
    </row>
    <row r="808" customFormat="false" ht="12.75" hidden="false" customHeight="false" outlineLevel="0" collapsed="false">
      <c r="A808" s="5"/>
      <c r="B808" s="87"/>
      <c r="C808" s="87"/>
      <c r="D808" s="85"/>
      <c r="E808" s="87"/>
      <c r="F808" s="87"/>
      <c r="G808" s="87"/>
      <c r="H808" s="5"/>
      <c r="I808" s="5"/>
      <c r="J808" s="5"/>
      <c r="K808" s="87"/>
      <c r="L808" s="87"/>
      <c r="M808" s="87"/>
      <c r="N808" s="87"/>
      <c r="O808" s="87"/>
      <c r="P808" s="87"/>
      <c r="Q808" s="87"/>
      <c r="FC808" s="5"/>
      <c r="FD808" s="5"/>
      <c r="FE808" s="5"/>
      <c r="FF808" s="5"/>
      <c r="FG808" s="5"/>
      <c r="FH808" s="5"/>
      <c r="FI808" s="5"/>
      <c r="FJ808" s="5"/>
      <c r="FK808" s="5"/>
      <c r="FL808" s="5"/>
      <c r="FM808" s="5"/>
      <c r="FN808" s="5"/>
      <c r="FO808" s="5"/>
      <c r="FP808" s="5"/>
      <c r="FQ808" s="5"/>
      <c r="FR808" s="5"/>
      <c r="FS808" s="5"/>
      <c r="FT808" s="5"/>
      <c r="FU808" s="5"/>
      <c r="FV808" s="5"/>
      <c r="FW808" s="5"/>
      <c r="FX808" s="5"/>
      <c r="FY808" s="5"/>
      <c r="FZ808" s="5"/>
      <c r="GA808" s="5"/>
      <c r="GB808" s="5"/>
      <c r="GC808" s="5"/>
      <c r="GD808" s="5"/>
      <c r="GE808" s="5"/>
      <c r="GF808" s="5"/>
      <c r="GG808" s="5"/>
      <c r="GH808" s="5"/>
      <c r="GI808" s="5"/>
      <c r="GJ808" s="5"/>
      <c r="GK808" s="5"/>
      <c r="GL808" s="5"/>
      <c r="GM808" s="5"/>
      <c r="GN808" s="5"/>
      <c r="GO808" s="5"/>
      <c r="GP808" s="5"/>
      <c r="GQ808" s="5"/>
      <c r="GR808" s="5"/>
      <c r="GS808" s="5"/>
      <c r="GT808" s="5"/>
      <c r="GU808" s="5"/>
      <c r="GV808" s="5"/>
      <c r="GW808" s="5"/>
      <c r="GX808" s="5"/>
      <c r="GY808" s="5"/>
      <c r="GZ808" s="5"/>
      <c r="HA808" s="5"/>
      <c r="HB808" s="5"/>
      <c r="HC808" s="5"/>
      <c r="HD808" s="5"/>
      <c r="HE808" s="5"/>
      <c r="HF808" s="5"/>
      <c r="HG808" s="5"/>
      <c r="HH808" s="5"/>
      <c r="HI808" s="5"/>
      <c r="HJ808" s="5"/>
      <c r="HK808" s="5"/>
      <c r="HL808" s="5"/>
      <c r="HM808" s="5"/>
      <c r="HN808" s="5"/>
      <c r="HO808" s="5"/>
      <c r="HP808" s="5"/>
      <c r="HQ808" s="5"/>
      <c r="HR808" s="5"/>
      <c r="HS808" s="5"/>
      <c r="HT808" s="5"/>
      <c r="HU808" s="5"/>
      <c r="HV808" s="5"/>
      <c r="HW808" s="5"/>
      <c r="HX808" s="5"/>
      <c r="HY808" s="5"/>
      <c r="HZ808" s="5"/>
      <c r="IA808" s="5"/>
      <c r="IB808" s="5"/>
      <c r="IC808" s="5"/>
      <c r="ID808" s="5"/>
      <c r="IE808" s="5"/>
      <c r="IF808" s="5"/>
      <c r="IG808" s="5"/>
      <c r="IH808" s="5"/>
      <c r="II808" s="5"/>
      <c r="IJ808" s="5"/>
      <c r="IK808" s="5"/>
      <c r="IL808" s="5"/>
      <c r="IM808" s="5"/>
      <c r="IN808" s="5"/>
      <c r="IO808" s="5"/>
      <c r="IP808" s="5"/>
      <c r="IQ808" s="5"/>
      <c r="IR808" s="5"/>
      <c r="IS808" s="5"/>
      <c r="IT808" s="5"/>
      <c r="IU808" s="5"/>
      <c r="IV808" s="5"/>
      <c r="IW808" s="5"/>
    </row>
    <row r="809" customFormat="false" ht="12.75" hidden="false" customHeight="false" outlineLevel="0" collapsed="false">
      <c r="A809" s="5"/>
      <c r="B809" s="87"/>
      <c r="C809" s="87"/>
      <c r="D809" s="85"/>
      <c r="E809" s="87"/>
      <c r="F809" s="87"/>
      <c r="G809" s="87"/>
      <c r="H809" s="5"/>
      <c r="I809" s="5"/>
      <c r="J809" s="5"/>
      <c r="K809" s="87"/>
      <c r="L809" s="87"/>
      <c r="M809" s="87"/>
      <c r="N809" s="87"/>
      <c r="O809" s="87"/>
      <c r="P809" s="87"/>
      <c r="Q809" s="87"/>
      <c r="FC809" s="5"/>
      <c r="FD809" s="5"/>
      <c r="FE809" s="5"/>
      <c r="FF809" s="5"/>
      <c r="FG809" s="5"/>
      <c r="FH809" s="5"/>
      <c r="FI809" s="5"/>
      <c r="FJ809" s="5"/>
      <c r="FK809" s="5"/>
      <c r="FL809" s="5"/>
      <c r="FM809" s="5"/>
      <c r="FN809" s="5"/>
      <c r="FO809" s="5"/>
      <c r="FP809" s="5"/>
      <c r="FQ809" s="5"/>
      <c r="FR809" s="5"/>
      <c r="FS809" s="5"/>
      <c r="FT809" s="5"/>
      <c r="FU809" s="5"/>
      <c r="FV809" s="5"/>
      <c r="FW809" s="5"/>
      <c r="FX809" s="5"/>
      <c r="FY809" s="5"/>
      <c r="FZ809" s="5"/>
      <c r="GA809" s="5"/>
      <c r="GB809" s="5"/>
      <c r="GC809" s="5"/>
      <c r="GD809" s="5"/>
      <c r="GE809" s="5"/>
      <c r="GF809" s="5"/>
      <c r="GG809" s="5"/>
      <c r="GH809" s="5"/>
      <c r="GI809" s="5"/>
      <c r="GJ809" s="5"/>
      <c r="GK809" s="5"/>
      <c r="GL809" s="5"/>
      <c r="GM809" s="5"/>
      <c r="GN809" s="5"/>
      <c r="GO809" s="5"/>
      <c r="GP809" s="5"/>
      <c r="GQ809" s="5"/>
      <c r="GR809" s="5"/>
      <c r="GS809" s="5"/>
      <c r="GT809" s="5"/>
      <c r="GU809" s="5"/>
      <c r="GV809" s="5"/>
      <c r="GW809" s="5"/>
      <c r="GX809" s="5"/>
      <c r="GY809" s="5"/>
      <c r="GZ809" s="5"/>
      <c r="HA809" s="5"/>
      <c r="HB809" s="5"/>
      <c r="HC809" s="5"/>
      <c r="HD809" s="5"/>
      <c r="HE809" s="5"/>
      <c r="HF809" s="5"/>
      <c r="HG809" s="5"/>
      <c r="HH809" s="5"/>
      <c r="HI809" s="5"/>
      <c r="HJ809" s="5"/>
      <c r="HK809" s="5"/>
      <c r="HL809" s="5"/>
      <c r="HM809" s="5"/>
      <c r="HN809" s="5"/>
      <c r="HO809" s="5"/>
      <c r="HP809" s="5"/>
      <c r="HQ809" s="5"/>
      <c r="HR809" s="5"/>
      <c r="HS809" s="5"/>
      <c r="HT809" s="5"/>
      <c r="HU809" s="5"/>
      <c r="HV809" s="5"/>
      <c r="HW809" s="5"/>
      <c r="HX809" s="5"/>
      <c r="HY809" s="5"/>
      <c r="HZ809" s="5"/>
      <c r="IA809" s="5"/>
      <c r="IB809" s="5"/>
      <c r="IC809" s="5"/>
      <c r="ID809" s="5"/>
      <c r="IE809" s="5"/>
      <c r="IF809" s="5"/>
      <c r="IG809" s="5"/>
      <c r="IH809" s="5"/>
      <c r="II809" s="5"/>
      <c r="IJ809" s="5"/>
      <c r="IK809" s="5"/>
      <c r="IL809" s="5"/>
      <c r="IM809" s="5"/>
      <c r="IN809" s="5"/>
      <c r="IO809" s="5"/>
      <c r="IP809" s="5"/>
      <c r="IQ809" s="5"/>
      <c r="IR809" s="5"/>
      <c r="IS809" s="5"/>
      <c r="IT809" s="5"/>
      <c r="IU809" s="5"/>
      <c r="IV809" s="5"/>
      <c r="IW809" s="5"/>
    </row>
    <row r="810" customFormat="false" ht="12.75" hidden="false" customHeight="false" outlineLevel="0" collapsed="false">
      <c r="A810" s="5"/>
      <c r="B810" s="87"/>
      <c r="C810" s="87"/>
      <c r="D810" s="85"/>
      <c r="E810" s="87"/>
      <c r="F810" s="87"/>
      <c r="G810" s="87"/>
      <c r="H810" s="5"/>
      <c r="I810" s="5"/>
      <c r="J810" s="5"/>
      <c r="K810" s="87"/>
      <c r="L810" s="87"/>
      <c r="M810" s="87"/>
      <c r="N810" s="87"/>
      <c r="O810" s="87"/>
      <c r="P810" s="87"/>
      <c r="Q810" s="87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</row>
    <row r="811" customFormat="false" ht="12.75" hidden="false" customHeight="false" outlineLevel="0" collapsed="false">
      <c r="A811" s="5"/>
      <c r="B811" s="87"/>
      <c r="C811" s="87"/>
      <c r="D811" s="85"/>
      <c r="E811" s="87"/>
      <c r="F811" s="87"/>
      <c r="G811" s="87"/>
      <c r="H811" s="5"/>
      <c r="I811" s="5"/>
      <c r="J811" s="5"/>
      <c r="K811" s="87"/>
      <c r="L811" s="87"/>
      <c r="M811" s="87"/>
      <c r="N811" s="87"/>
      <c r="O811" s="87"/>
      <c r="P811" s="87"/>
      <c r="Q811" s="87"/>
      <c r="FC811" s="5"/>
      <c r="FD811" s="5"/>
      <c r="FE811" s="5"/>
      <c r="FF811" s="5"/>
      <c r="FG811" s="5"/>
      <c r="FH811" s="5"/>
      <c r="FI811" s="5"/>
      <c r="FJ811" s="5"/>
      <c r="FK811" s="5"/>
      <c r="FL811" s="5"/>
      <c r="FM811" s="5"/>
      <c r="FN811" s="5"/>
      <c r="FO811" s="5"/>
      <c r="FP811" s="5"/>
      <c r="FQ811" s="5"/>
      <c r="FR811" s="5"/>
      <c r="FS811" s="5"/>
      <c r="FT811" s="5"/>
      <c r="FU811" s="5"/>
      <c r="FV811" s="5"/>
      <c r="FW811" s="5"/>
      <c r="FX811" s="5"/>
      <c r="FY811" s="5"/>
      <c r="FZ811" s="5"/>
      <c r="GA811" s="5"/>
      <c r="GB811" s="5"/>
      <c r="GC811" s="5"/>
      <c r="GD811" s="5"/>
      <c r="GE811" s="5"/>
      <c r="GF811" s="5"/>
      <c r="GG811" s="5"/>
      <c r="GH811" s="5"/>
      <c r="GI811" s="5"/>
      <c r="GJ811" s="5"/>
      <c r="GK811" s="5"/>
      <c r="GL811" s="5"/>
      <c r="GM811" s="5"/>
      <c r="GN811" s="5"/>
      <c r="GO811" s="5"/>
      <c r="GP811" s="5"/>
      <c r="GQ811" s="5"/>
      <c r="GR811" s="5"/>
      <c r="GS811" s="5"/>
      <c r="GT811" s="5"/>
      <c r="GU811" s="5"/>
      <c r="GV811" s="5"/>
      <c r="GW811" s="5"/>
      <c r="GX811" s="5"/>
      <c r="GY811" s="5"/>
      <c r="GZ811" s="5"/>
      <c r="HA811" s="5"/>
      <c r="HB811" s="5"/>
      <c r="HC811" s="5"/>
      <c r="HD811" s="5"/>
      <c r="HE811" s="5"/>
      <c r="HF811" s="5"/>
      <c r="HG811" s="5"/>
      <c r="HH811" s="5"/>
      <c r="HI811" s="5"/>
      <c r="HJ811" s="5"/>
      <c r="HK811" s="5"/>
      <c r="HL811" s="5"/>
      <c r="HM811" s="5"/>
      <c r="HN811" s="5"/>
      <c r="HO811" s="5"/>
      <c r="HP811" s="5"/>
      <c r="HQ811" s="5"/>
      <c r="HR811" s="5"/>
      <c r="HS811" s="5"/>
      <c r="HT811" s="5"/>
      <c r="HU811" s="5"/>
      <c r="HV811" s="5"/>
      <c r="HW811" s="5"/>
      <c r="HX811" s="5"/>
      <c r="HY811" s="5"/>
      <c r="HZ811" s="5"/>
      <c r="IA811" s="5"/>
      <c r="IB811" s="5"/>
      <c r="IC811" s="5"/>
      <c r="ID811" s="5"/>
      <c r="IE811" s="5"/>
      <c r="IF811" s="5"/>
      <c r="IG811" s="5"/>
      <c r="IH811" s="5"/>
      <c r="II811" s="5"/>
      <c r="IJ811" s="5"/>
      <c r="IK811" s="5"/>
      <c r="IL811" s="5"/>
      <c r="IM811" s="5"/>
      <c r="IN811" s="5"/>
      <c r="IO811" s="5"/>
      <c r="IP811" s="5"/>
      <c r="IQ811" s="5"/>
      <c r="IR811" s="5"/>
      <c r="IS811" s="5"/>
      <c r="IT811" s="5"/>
      <c r="IU811" s="5"/>
      <c r="IV811" s="5"/>
      <c r="IW811" s="5"/>
    </row>
    <row r="812" customFormat="false" ht="12.75" hidden="false" customHeight="false" outlineLevel="0" collapsed="false">
      <c r="A812" s="5"/>
      <c r="B812" s="87"/>
      <c r="C812" s="87"/>
      <c r="D812" s="85"/>
      <c r="E812" s="87"/>
      <c r="F812" s="87"/>
      <c r="G812" s="87"/>
      <c r="H812" s="5"/>
      <c r="I812" s="5"/>
      <c r="J812" s="5"/>
      <c r="K812" s="87"/>
      <c r="L812" s="87"/>
      <c r="M812" s="87"/>
      <c r="N812" s="87"/>
      <c r="O812" s="87"/>
      <c r="P812" s="87"/>
      <c r="Q812" s="87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  <c r="IT812" s="5"/>
      <c r="IU812" s="5"/>
      <c r="IV812" s="5"/>
      <c r="IW812" s="5"/>
    </row>
    <row r="813" customFormat="false" ht="12.75" hidden="false" customHeight="false" outlineLevel="0" collapsed="false">
      <c r="A813" s="5"/>
      <c r="B813" s="87"/>
      <c r="C813" s="87"/>
      <c r="D813" s="85"/>
      <c r="E813" s="87"/>
      <c r="F813" s="87"/>
      <c r="G813" s="87"/>
      <c r="H813" s="5"/>
      <c r="I813" s="5"/>
      <c r="J813" s="5"/>
      <c r="K813" s="87"/>
      <c r="L813" s="87"/>
      <c r="M813" s="87"/>
      <c r="N813" s="87"/>
      <c r="O813" s="87"/>
      <c r="P813" s="87"/>
      <c r="Q813" s="87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  <c r="IT813" s="5"/>
      <c r="IU813" s="5"/>
      <c r="IV813" s="5"/>
      <c r="IW813" s="5"/>
    </row>
    <row r="814" customFormat="false" ht="12.75" hidden="false" customHeight="false" outlineLevel="0" collapsed="false">
      <c r="A814" s="5"/>
      <c r="B814" s="87"/>
      <c r="C814" s="87"/>
      <c r="D814" s="85"/>
      <c r="E814" s="87"/>
      <c r="F814" s="87"/>
      <c r="G814" s="87"/>
      <c r="H814" s="5"/>
      <c r="I814" s="5"/>
      <c r="J814" s="5"/>
      <c r="K814" s="87"/>
      <c r="L814" s="87"/>
      <c r="M814" s="87"/>
      <c r="N814" s="87"/>
      <c r="O814" s="87"/>
      <c r="P814" s="87"/>
      <c r="Q814" s="87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  <c r="IT814" s="5"/>
      <c r="IU814" s="5"/>
      <c r="IV814" s="5"/>
      <c r="IW814" s="5"/>
    </row>
    <row r="815" customFormat="false" ht="12.75" hidden="false" customHeight="false" outlineLevel="0" collapsed="false">
      <c r="A815" s="5"/>
      <c r="B815" s="87"/>
      <c r="C815" s="87"/>
      <c r="D815" s="85"/>
      <c r="E815" s="87"/>
      <c r="F815" s="87"/>
      <c r="G815" s="87"/>
      <c r="H815" s="5"/>
      <c r="I815" s="5"/>
      <c r="J815" s="5"/>
      <c r="K815" s="87"/>
      <c r="L815" s="87"/>
      <c r="M815" s="87"/>
      <c r="N815" s="87"/>
      <c r="O815" s="87"/>
      <c r="P815" s="87"/>
      <c r="Q815" s="87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  <c r="IT815" s="5"/>
      <c r="IU815" s="5"/>
      <c r="IV815" s="5"/>
      <c r="IW815" s="5"/>
    </row>
    <row r="816" customFormat="false" ht="12.75" hidden="false" customHeight="false" outlineLevel="0" collapsed="false">
      <c r="A816" s="5"/>
      <c r="B816" s="87"/>
      <c r="C816" s="87"/>
      <c r="D816" s="85"/>
      <c r="E816" s="87"/>
      <c r="F816" s="87"/>
      <c r="G816" s="87"/>
      <c r="H816" s="5"/>
      <c r="I816" s="5"/>
      <c r="J816" s="5"/>
      <c r="K816" s="87"/>
      <c r="L816" s="87"/>
      <c r="M816" s="87"/>
      <c r="N816" s="87"/>
      <c r="O816" s="87"/>
      <c r="P816" s="87"/>
      <c r="Q816" s="87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  <c r="IT816" s="5"/>
      <c r="IU816" s="5"/>
      <c r="IV816" s="5"/>
      <c r="IW816" s="5"/>
    </row>
    <row r="817" customFormat="false" ht="12.75" hidden="false" customHeight="false" outlineLevel="0" collapsed="false">
      <c r="A817" s="5"/>
      <c r="B817" s="87"/>
      <c r="C817" s="87"/>
      <c r="D817" s="85"/>
      <c r="E817" s="87"/>
      <c r="F817" s="87"/>
      <c r="G817" s="87"/>
      <c r="H817" s="5"/>
      <c r="I817" s="5"/>
      <c r="J817" s="5"/>
      <c r="K817" s="87"/>
      <c r="L817" s="87"/>
      <c r="M817" s="87"/>
      <c r="N817" s="87"/>
      <c r="O817" s="87"/>
      <c r="P817" s="87"/>
      <c r="Q817" s="87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  <c r="IT817" s="5"/>
      <c r="IU817" s="5"/>
      <c r="IV817" s="5"/>
      <c r="IW817" s="5"/>
    </row>
    <row r="818" customFormat="false" ht="12.75" hidden="false" customHeight="false" outlineLevel="0" collapsed="false">
      <c r="A818" s="5"/>
      <c r="B818" s="87"/>
      <c r="C818" s="87"/>
      <c r="D818" s="85"/>
      <c r="E818" s="87"/>
      <c r="F818" s="87"/>
      <c r="G818" s="87"/>
      <c r="H818" s="5"/>
      <c r="I818" s="5"/>
      <c r="J818" s="5"/>
      <c r="K818" s="87"/>
      <c r="L818" s="87"/>
      <c r="M818" s="87"/>
      <c r="N818" s="87"/>
      <c r="O818" s="87"/>
      <c r="P818" s="87"/>
      <c r="Q818" s="87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</row>
    <row r="819" customFormat="false" ht="12.75" hidden="false" customHeight="false" outlineLevel="0" collapsed="false">
      <c r="A819" s="5"/>
      <c r="B819" s="87"/>
      <c r="C819" s="87"/>
      <c r="D819" s="85"/>
      <c r="E819" s="87"/>
      <c r="F819" s="87"/>
      <c r="G819" s="87"/>
      <c r="H819" s="5"/>
      <c r="I819" s="5"/>
      <c r="J819" s="5"/>
      <c r="K819" s="87"/>
      <c r="L819" s="87"/>
      <c r="M819" s="87"/>
      <c r="N819" s="87"/>
      <c r="O819" s="87"/>
      <c r="P819" s="87"/>
      <c r="Q819" s="87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</row>
    <row r="820" customFormat="false" ht="12.75" hidden="false" customHeight="false" outlineLevel="0" collapsed="false">
      <c r="A820" s="5"/>
      <c r="B820" s="87"/>
      <c r="C820" s="87"/>
      <c r="D820" s="85"/>
      <c r="E820" s="87"/>
      <c r="F820" s="87"/>
      <c r="G820" s="87"/>
      <c r="H820" s="5"/>
      <c r="I820" s="5"/>
      <c r="J820" s="5"/>
      <c r="K820" s="87"/>
      <c r="L820" s="87"/>
      <c r="M820" s="87"/>
      <c r="N820" s="87"/>
      <c r="O820" s="87"/>
      <c r="P820" s="87"/>
      <c r="Q820" s="87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</row>
    <row r="821" customFormat="false" ht="12.75" hidden="false" customHeight="false" outlineLevel="0" collapsed="false">
      <c r="A821" s="5"/>
      <c r="B821" s="87"/>
      <c r="C821" s="87"/>
      <c r="D821" s="85"/>
      <c r="E821" s="87"/>
      <c r="F821" s="87"/>
      <c r="G821" s="87"/>
      <c r="H821" s="5"/>
      <c r="I821" s="5"/>
      <c r="J821" s="5"/>
      <c r="K821" s="87"/>
      <c r="L821" s="87"/>
      <c r="M821" s="87"/>
      <c r="N821" s="87"/>
      <c r="O821" s="87"/>
      <c r="P821" s="87"/>
      <c r="Q821" s="87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</row>
    <row r="822" customFormat="false" ht="12.75" hidden="false" customHeight="false" outlineLevel="0" collapsed="false">
      <c r="A822" s="5"/>
      <c r="B822" s="87"/>
      <c r="C822" s="87"/>
      <c r="D822" s="85"/>
      <c r="E822" s="87"/>
      <c r="F822" s="87"/>
      <c r="G822" s="87"/>
      <c r="H822" s="5"/>
      <c r="I822" s="5"/>
      <c r="J822" s="5"/>
      <c r="K822" s="87"/>
      <c r="L822" s="87"/>
      <c r="M822" s="87"/>
      <c r="N822" s="87"/>
      <c r="O822" s="87"/>
      <c r="P822" s="87"/>
      <c r="Q822" s="87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</row>
    <row r="823" customFormat="false" ht="12.75" hidden="false" customHeight="false" outlineLevel="0" collapsed="false">
      <c r="A823" s="5"/>
      <c r="B823" s="87"/>
      <c r="C823" s="87"/>
      <c r="D823" s="85"/>
      <c r="E823" s="87"/>
      <c r="F823" s="87"/>
      <c r="G823" s="87"/>
      <c r="H823" s="5"/>
      <c r="I823" s="5"/>
      <c r="J823" s="5"/>
      <c r="K823" s="87"/>
      <c r="L823" s="87"/>
      <c r="M823" s="87"/>
      <c r="N823" s="87"/>
      <c r="O823" s="87"/>
      <c r="P823" s="87"/>
      <c r="Q823" s="87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</row>
    <row r="824" customFormat="false" ht="12.75" hidden="false" customHeight="false" outlineLevel="0" collapsed="false">
      <c r="A824" s="5"/>
      <c r="B824" s="87"/>
      <c r="C824" s="87"/>
      <c r="D824" s="85"/>
      <c r="E824" s="87"/>
      <c r="F824" s="87"/>
      <c r="G824" s="87"/>
      <c r="H824" s="5"/>
      <c r="I824" s="5"/>
      <c r="J824" s="5"/>
      <c r="K824" s="87"/>
      <c r="L824" s="87"/>
      <c r="M824" s="87"/>
      <c r="N824" s="87"/>
      <c r="O824" s="87"/>
      <c r="P824" s="87"/>
      <c r="Q824" s="87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</row>
    <row r="825" customFormat="false" ht="12.75" hidden="false" customHeight="false" outlineLevel="0" collapsed="false">
      <c r="A825" s="5"/>
      <c r="B825" s="87"/>
      <c r="C825" s="87"/>
      <c r="D825" s="85"/>
      <c r="E825" s="87"/>
      <c r="F825" s="87"/>
      <c r="G825" s="87"/>
      <c r="H825" s="5"/>
      <c r="I825" s="5"/>
      <c r="J825" s="5"/>
      <c r="K825" s="87"/>
      <c r="L825" s="87"/>
      <c r="M825" s="87"/>
      <c r="N825" s="87"/>
      <c r="O825" s="87"/>
      <c r="P825" s="87"/>
      <c r="Q825" s="87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</row>
    <row r="826" customFormat="false" ht="12.75" hidden="false" customHeight="false" outlineLevel="0" collapsed="false">
      <c r="A826" s="5"/>
      <c r="B826" s="87"/>
      <c r="C826" s="87"/>
      <c r="D826" s="85"/>
      <c r="E826" s="87"/>
      <c r="F826" s="87"/>
      <c r="G826" s="87"/>
      <c r="H826" s="5"/>
      <c r="I826" s="5"/>
      <c r="J826" s="5"/>
      <c r="K826" s="87"/>
      <c r="L826" s="87"/>
      <c r="M826" s="87"/>
      <c r="N826" s="87"/>
      <c r="O826" s="87"/>
      <c r="P826" s="87"/>
      <c r="Q826" s="87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</row>
    <row r="827" customFormat="false" ht="12.75" hidden="false" customHeight="false" outlineLevel="0" collapsed="false">
      <c r="A827" s="5"/>
      <c r="B827" s="87"/>
      <c r="C827" s="87"/>
      <c r="D827" s="85"/>
      <c r="E827" s="87"/>
      <c r="F827" s="87"/>
      <c r="G827" s="87"/>
      <c r="H827" s="5"/>
      <c r="I827" s="5"/>
      <c r="J827" s="5"/>
      <c r="K827" s="87"/>
      <c r="L827" s="87"/>
      <c r="M827" s="87"/>
      <c r="N827" s="87"/>
      <c r="O827" s="87"/>
      <c r="P827" s="87"/>
      <c r="Q827" s="87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</row>
    <row r="828" customFormat="false" ht="12.75" hidden="false" customHeight="false" outlineLevel="0" collapsed="false">
      <c r="A828" s="5"/>
      <c r="B828" s="87"/>
      <c r="C828" s="87"/>
      <c r="D828" s="85"/>
      <c r="E828" s="87"/>
      <c r="F828" s="87"/>
      <c r="G828" s="87"/>
      <c r="H828" s="5"/>
      <c r="I828" s="5"/>
      <c r="J828" s="5"/>
      <c r="K828" s="87"/>
      <c r="L828" s="87"/>
      <c r="M828" s="87"/>
      <c r="N828" s="87"/>
      <c r="O828" s="87"/>
      <c r="P828" s="87"/>
      <c r="Q828" s="87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</row>
    <row r="829" customFormat="false" ht="12.75" hidden="false" customHeight="false" outlineLevel="0" collapsed="false">
      <c r="A829" s="5"/>
      <c r="B829" s="87"/>
      <c r="C829" s="87"/>
      <c r="D829" s="85"/>
      <c r="E829" s="87"/>
      <c r="F829" s="87"/>
      <c r="G829" s="87"/>
      <c r="H829" s="5"/>
      <c r="I829" s="5"/>
      <c r="J829" s="5"/>
      <c r="K829" s="87"/>
      <c r="L829" s="87"/>
      <c r="M829" s="87"/>
      <c r="N829" s="87"/>
      <c r="O829" s="87"/>
      <c r="P829" s="87"/>
      <c r="Q829" s="87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  <c r="IU829" s="5"/>
      <c r="IV829" s="5"/>
      <c r="IW829" s="5"/>
    </row>
    <row r="830" customFormat="false" ht="12.75" hidden="false" customHeight="false" outlineLevel="0" collapsed="false">
      <c r="A830" s="5"/>
      <c r="B830" s="87"/>
      <c r="C830" s="87"/>
      <c r="D830" s="85"/>
      <c r="E830" s="87"/>
      <c r="F830" s="87"/>
      <c r="G830" s="87"/>
      <c r="H830" s="5"/>
      <c r="I830" s="5"/>
      <c r="J830" s="5"/>
      <c r="K830" s="87"/>
      <c r="L830" s="87"/>
      <c r="M830" s="87"/>
      <c r="N830" s="87"/>
      <c r="O830" s="87"/>
      <c r="P830" s="87"/>
      <c r="Q830" s="87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</row>
    <row r="831" customFormat="false" ht="12.75" hidden="false" customHeight="false" outlineLevel="0" collapsed="false">
      <c r="A831" s="5"/>
      <c r="B831" s="87"/>
      <c r="C831" s="87"/>
      <c r="D831" s="85"/>
      <c r="E831" s="87"/>
      <c r="F831" s="87"/>
      <c r="G831" s="87"/>
      <c r="H831" s="5"/>
      <c r="I831" s="5"/>
      <c r="J831" s="5"/>
      <c r="K831" s="87"/>
      <c r="L831" s="87"/>
      <c r="M831" s="87"/>
      <c r="N831" s="87"/>
      <c r="O831" s="87"/>
      <c r="P831" s="87"/>
      <c r="Q831" s="87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false" outlineLevel="0" collapsed="false">
      <c r="A832" s="5"/>
      <c r="B832" s="87"/>
      <c r="C832" s="87"/>
      <c r="D832" s="85"/>
      <c r="E832" s="87"/>
      <c r="F832" s="87"/>
      <c r="G832" s="87"/>
      <c r="H832" s="5"/>
      <c r="I832" s="5"/>
      <c r="J832" s="5"/>
      <c r="K832" s="87"/>
      <c r="L832" s="87"/>
      <c r="M832" s="87"/>
      <c r="N832" s="87"/>
      <c r="O832" s="87"/>
      <c r="P832" s="87"/>
      <c r="Q832" s="87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</row>
    <row r="833" customFormat="false" ht="12.75" hidden="false" customHeight="false" outlineLevel="0" collapsed="false">
      <c r="A833" s="5"/>
      <c r="B833" s="87"/>
      <c r="C833" s="87"/>
      <c r="D833" s="85"/>
      <c r="E833" s="87"/>
      <c r="F833" s="87"/>
      <c r="G833" s="87"/>
      <c r="H833" s="5"/>
      <c r="I833" s="5"/>
      <c r="J833" s="5"/>
      <c r="K833" s="87"/>
      <c r="L833" s="87"/>
      <c r="M833" s="87"/>
      <c r="N833" s="87"/>
      <c r="O833" s="87"/>
      <c r="P833" s="87"/>
      <c r="Q833" s="87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</row>
    <row r="834" customFormat="false" ht="12.75" hidden="false" customHeight="false" outlineLevel="0" collapsed="false">
      <c r="A834" s="5"/>
      <c r="B834" s="87"/>
      <c r="C834" s="87"/>
      <c r="D834" s="85"/>
      <c r="E834" s="87"/>
      <c r="F834" s="87"/>
      <c r="G834" s="87"/>
      <c r="H834" s="5"/>
      <c r="I834" s="5"/>
      <c r="J834" s="5"/>
      <c r="K834" s="87"/>
      <c r="L834" s="87"/>
      <c r="M834" s="87"/>
      <c r="N834" s="87"/>
      <c r="O834" s="87"/>
      <c r="P834" s="87"/>
      <c r="Q834" s="87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</row>
    <row r="835" customFormat="false" ht="12.75" hidden="false" customHeight="false" outlineLevel="0" collapsed="false">
      <c r="A835" s="5"/>
      <c r="B835" s="87"/>
      <c r="C835" s="87"/>
      <c r="D835" s="85"/>
      <c r="E835" s="87"/>
      <c r="F835" s="87"/>
      <c r="G835" s="87"/>
      <c r="H835" s="5"/>
      <c r="I835" s="5"/>
      <c r="J835" s="5"/>
      <c r="K835" s="87"/>
      <c r="L835" s="87"/>
      <c r="M835" s="87"/>
      <c r="N835" s="87"/>
      <c r="O835" s="87"/>
      <c r="P835" s="87"/>
      <c r="Q835" s="87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</row>
    <row r="836" customFormat="false" ht="12.75" hidden="false" customHeight="false" outlineLevel="0" collapsed="false">
      <c r="A836" s="5"/>
      <c r="B836" s="87"/>
      <c r="C836" s="87"/>
      <c r="D836" s="85"/>
      <c r="E836" s="87"/>
      <c r="F836" s="87"/>
      <c r="G836" s="87"/>
      <c r="H836" s="5"/>
      <c r="I836" s="5"/>
      <c r="J836" s="5"/>
      <c r="K836" s="87"/>
      <c r="L836" s="87"/>
      <c r="M836" s="87"/>
      <c r="N836" s="87"/>
      <c r="O836" s="87"/>
      <c r="P836" s="87"/>
      <c r="Q836" s="87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</row>
    <row r="837" customFormat="false" ht="12.75" hidden="false" customHeight="false" outlineLevel="0" collapsed="false">
      <c r="A837" s="5"/>
      <c r="B837" s="87"/>
      <c r="C837" s="87"/>
      <c r="D837" s="85"/>
      <c r="E837" s="87"/>
      <c r="F837" s="87"/>
      <c r="G837" s="87"/>
      <c r="H837" s="5"/>
      <c r="I837" s="5"/>
      <c r="J837" s="5"/>
      <c r="K837" s="87"/>
      <c r="L837" s="87"/>
      <c r="M837" s="87"/>
      <c r="N837" s="87"/>
      <c r="O837" s="87"/>
      <c r="P837" s="87"/>
      <c r="Q837" s="87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</row>
    <row r="838" customFormat="false" ht="12.75" hidden="false" customHeight="false" outlineLevel="0" collapsed="false">
      <c r="A838" s="5"/>
      <c r="B838" s="87"/>
      <c r="C838" s="87"/>
      <c r="D838" s="85"/>
      <c r="E838" s="87"/>
      <c r="F838" s="87"/>
      <c r="G838" s="87"/>
      <c r="H838" s="5"/>
      <c r="I838" s="5"/>
      <c r="J838" s="5"/>
      <c r="K838" s="87"/>
      <c r="L838" s="87"/>
      <c r="M838" s="87"/>
      <c r="N838" s="87"/>
      <c r="O838" s="87"/>
      <c r="P838" s="87"/>
      <c r="Q838" s="87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false" outlineLevel="0" collapsed="false">
      <c r="A839" s="5"/>
      <c r="B839" s="87"/>
      <c r="C839" s="87"/>
      <c r="D839" s="85"/>
      <c r="E839" s="87"/>
      <c r="F839" s="87"/>
      <c r="G839" s="87"/>
      <c r="H839" s="5"/>
      <c r="I839" s="5"/>
      <c r="J839" s="5"/>
      <c r="K839" s="87"/>
      <c r="L839" s="87"/>
      <c r="M839" s="87"/>
      <c r="N839" s="87"/>
      <c r="O839" s="87"/>
      <c r="P839" s="87"/>
      <c r="Q839" s="87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</row>
    <row r="840" customFormat="false" ht="12.75" hidden="false" customHeight="false" outlineLevel="0" collapsed="false">
      <c r="A840" s="5"/>
      <c r="B840" s="87"/>
      <c r="C840" s="87"/>
      <c r="D840" s="85"/>
      <c r="E840" s="87"/>
      <c r="F840" s="87"/>
      <c r="G840" s="87"/>
      <c r="H840" s="5"/>
      <c r="I840" s="5"/>
      <c r="J840" s="5"/>
      <c r="K840" s="87"/>
      <c r="L840" s="87"/>
      <c r="M840" s="87"/>
      <c r="N840" s="87"/>
      <c r="O840" s="87"/>
      <c r="P840" s="87"/>
      <c r="Q840" s="87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</row>
    <row r="841" customFormat="false" ht="12.75" hidden="false" customHeight="false" outlineLevel="0" collapsed="false">
      <c r="A841" s="5"/>
      <c r="B841" s="87"/>
      <c r="C841" s="87"/>
      <c r="D841" s="85"/>
      <c r="E841" s="87"/>
      <c r="F841" s="87"/>
      <c r="G841" s="87"/>
      <c r="H841" s="5"/>
      <c r="I841" s="5"/>
      <c r="J841" s="5"/>
      <c r="K841" s="87"/>
      <c r="L841" s="87"/>
      <c r="M841" s="87"/>
      <c r="N841" s="87"/>
      <c r="O841" s="87"/>
      <c r="P841" s="87"/>
      <c r="Q841" s="87"/>
      <c r="FC841" s="5"/>
      <c r="FD841" s="5"/>
      <c r="FE841" s="5"/>
      <c r="FF841" s="5"/>
      <c r="FG841" s="5"/>
      <c r="FH841" s="5"/>
      <c r="FI841" s="5"/>
      <c r="FJ841" s="5"/>
      <c r="FK841" s="5"/>
      <c r="FL841" s="5"/>
      <c r="FM841" s="5"/>
      <c r="FN841" s="5"/>
      <c r="FO841" s="5"/>
      <c r="FP841" s="5"/>
      <c r="FQ841" s="5"/>
      <c r="FR841" s="5"/>
      <c r="FS841" s="5"/>
      <c r="FT841" s="5"/>
      <c r="FU841" s="5"/>
      <c r="FV841" s="5"/>
      <c r="FW841" s="5"/>
      <c r="FX841" s="5"/>
      <c r="FY841" s="5"/>
      <c r="FZ841" s="5"/>
      <c r="GA841" s="5"/>
      <c r="GB841" s="5"/>
      <c r="GC841" s="5"/>
      <c r="GD841" s="5"/>
      <c r="GE841" s="5"/>
      <c r="GF841" s="5"/>
      <c r="GG841" s="5"/>
      <c r="GH841" s="5"/>
      <c r="GI841" s="5"/>
      <c r="GJ841" s="5"/>
      <c r="GK841" s="5"/>
      <c r="GL841" s="5"/>
      <c r="GM841" s="5"/>
      <c r="GN841" s="5"/>
      <c r="GO841" s="5"/>
      <c r="GP841" s="5"/>
      <c r="GQ841" s="5"/>
      <c r="GR841" s="5"/>
      <c r="GS841" s="5"/>
      <c r="GT841" s="5"/>
      <c r="GU841" s="5"/>
      <c r="GV841" s="5"/>
      <c r="GW841" s="5"/>
      <c r="GX841" s="5"/>
      <c r="GY841" s="5"/>
      <c r="GZ841" s="5"/>
      <c r="HA841" s="5"/>
      <c r="HB841" s="5"/>
      <c r="HC841" s="5"/>
      <c r="HD841" s="5"/>
      <c r="HE841" s="5"/>
      <c r="HF841" s="5"/>
      <c r="HG841" s="5"/>
      <c r="HH841" s="5"/>
      <c r="HI841" s="5"/>
      <c r="HJ841" s="5"/>
      <c r="HK841" s="5"/>
      <c r="HL841" s="5"/>
      <c r="HM841" s="5"/>
      <c r="HN841" s="5"/>
      <c r="HO841" s="5"/>
      <c r="HP841" s="5"/>
      <c r="HQ841" s="5"/>
      <c r="HR841" s="5"/>
      <c r="HS841" s="5"/>
      <c r="HT841" s="5"/>
      <c r="HU841" s="5"/>
      <c r="HV841" s="5"/>
      <c r="HW841" s="5"/>
      <c r="HX841" s="5"/>
      <c r="HY841" s="5"/>
      <c r="HZ841" s="5"/>
      <c r="IA841" s="5"/>
      <c r="IB841" s="5"/>
      <c r="IC841" s="5"/>
      <c r="ID841" s="5"/>
      <c r="IE841" s="5"/>
      <c r="IF841" s="5"/>
      <c r="IG841" s="5"/>
      <c r="IH841" s="5"/>
      <c r="II841" s="5"/>
      <c r="IJ841" s="5"/>
      <c r="IK841" s="5"/>
      <c r="IL841" s="5"/>
      <c r="IM841" s="5"/>
      <c r="IN841" s="5"/>
      <c r="IO841" s="5"/>
      <c r="IP841" s="5"/>
      <c r="IQ841" s="5"/>
      <c r="IR841" s="5"/>
      <c r="IS841" s="5"/>
      <c r="IT841" s="5"/>
      <c r="IU841" s="5"/>
      <c r="IV841" s="5"/>
      <c r="IW841" s="5"/>
    </row>
    <row r="842" customFormat="false" ht="12.75" hidden="false" customHeight="false" outlineLevel="0" collapsed="false">
      <c r="A842" s="5"/>
      <c r="B842" s="87"/>
      <c r="C842" s="87"/>
      <c r="D842" s="85"/>
      <c r="E842" s="87"/>
      <c r="F842" s="87"/>
      <c r="G842" s="87"/>
      <c r="H842" s="5"/>
      <c r="I842" s="5"/>
      <c r="J842" s="5"/>
      <c r="K842" s="87"/>
      <c r="L842" s="87"/>
      <c r="M842" s="87"/>
      <c r="N842" s="87"/>
      <c r="O842" s="87"/>
      <c r="P842" s="87"/>
      <c r="Q842" s="87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</row>
    <row r="843" customFormat="false" ht="12.75" hidden="false" customHeight="false" outlineLevel="0" collapsed="false">
      <c r="A843" s="5"/>
      <c r="B843" s="87"/>
      <c r="C843" s="87"/>
      <c r="D843" s="85"/>
      <c r="E843" s="87"/>
      <c r="F843" s="87"/>
      <c r="G843" s="87"/>
      <c r="H843" s="5"/>
      <c r="I843" s="5"/>
      <c r="J843" s="5"/>
      <c r="K843" s="87"/>
      <c r="L843" s="87"/>
      <c r="M843" s="87"/>
      <c r="N843" s="87"/>
      <c r="O843" s="87"/>
      <c r="P843" s="87"/>
      <c r="Q843" s="87"/>
      <c r="FC843" s="5"/>
      <c r="FD843" s="5"/>
      <c r="FE843" s="5"/>
      <c r="FF843" s="5"/>
      <c r="FG843" s="5"/>
      <c r="FH843" s="5"/>
      <c r="FI843" s="5"/>
      <c r="FJ843" s="5"/>
      <c r="FK843" s="5"/>
      <c r="FL843" s="5"/>
      <c r="FM843" s="5"/>
      <c r="FN843" s="5"/>
      <c r="FO843" s="5"/>
      <c r="FP843" s="5"/>
      <c r="FQ843" s="5"/>
      <c r="FR843" s="5"/>
      <c r="FS843" s="5"/>
      <c r="FT843" s="5"/>
      <c r="FU843" s="5"/>
      <c r="FV843" s="5"/>
      <c r="FW843" s="5"/>
      <c r="FX843" s="5"/>
      <c r="FY843" s="5"/>
      <c r="FZ843" s="5"/>
      <c r="GA843" s="5"/>
      <c r="GB843" s="5"/>
      <c r="GC843" s="5"/>
      <c r="GD843" s="5"/>
      <c r="GE843" s="5"/>
      <c r="GF843" s="5"/>
      <c r="GG843" s="5"/>
      <c r="GH843" s="5"/>
      <c r="GI843" s="5"/>
      <c r="GJ843" s="5"/>
      <c r="GK843" s="5"/>
      <c r="GL843" s="5"/>
      <c r="GM843" s="5"/>
      <c r="GN843" s="5"/>
      <c r="GO843" s="5"/>
      <c r="GP843" s="5"/>
      <c r="GQ843" s="5"/>
      <c r="GR843" s="5"/>
      <c r="GS843" s="5"/>
      <c r="GT843" s="5"/>
      <c r="GU843" s="5"/>
      <c r="GV843" s="5"/>
      <c r="GW843" s="5"/>
      <c r="GX843" s="5"/>
      <c r="GY843" s="5"/>
      <c r="GZ843" s="5"/>
      <c r="HA843" s="5"/>
      <c r="HB843" s="5"/>
      <c r="HC843" s="5"/>
      <c r="HD843" s="5"/>
      <c r="HE843" s="5"/>
      <c r="HF843" s="5"/>
      <c r="HG843" s="5"/>
      <c r="HH843" s="5"/>
      <c r="HI843" s="5"/>
      <c r="HJ843" s="5"/>
      <c r="HK843" s="5"/>
      <c r="HL843" s="5"/>
      <c r="HM843" s="5"/>
      <c r="HN843" s="5"/>
      <c r="HO843" s="5"/>
      <c r="HP843" s="5"/>
      <c r="HQ843" s="5"/>
      <c r="HR843" s="5"/>
      <c r="HS843" s="5"/>
      <c r="HT843" s="5"/>
      <c r="HU843" s="5"/>
      <c r="HV843" s="5"/>
      <c r="HW843" s="5"/>
      <c r="HX843" s="5"/>
      <c r="HY843" s="5"/>
      <c r="HZ843" s="5"/>
      <c r="IA843" s="5"/>
      <c r="IB843" s="5"/>
      <c r="IC843" s="5"/>
      <c r="ID843" s="5"/>
      <c r="IE843" s="5"/>
      <c r="IF843" s="5"/>
      <c r="IG843" s="5"/>
      <c r="IH843" s="5"/>
      <c r="II843" s="5"/>
      <c r="IJ843" s="5"/>
      <c r="IK843" s="5"/>
      <c r="IL843" s="5"/>
      <c r="IM843" s="5"/>
      <c r="IN843" s="5"/>
      <c r="IO843" s="5"/>
      <c r="IP843" s="5"/>
      <c r="IQ843" s="5"/>
      <c r="IR843" s="5"/>
      <c r="IS843" s="5"/>
      <c r="IT843" s="5"/>
      <c r="IU843" s="5"/>
      <c r="IV843" s="5"/>
      <c r="IW843" s="5"/>
    </row>
    <row r="844" customFormat="false" ht="12.75" hidden="false" customHeight="false" outlineLevel="0" collapsed="false">
      <c r="A844" s="5"/>
      <c r="B844" s="87"/>
      <c r="C844" s="87"/>
      <c r="D844" s="85"/>
      <c r="E844" s="87"/>
      <c r="F844" s="87"/>
      <c r="G844" s="87"/>
      <c r="H844" s="5"/>
      <c r="I844" s="5"/>
      <c r="J844" s="5"/>
      <c r="K844" s="87"/>
      <c r="L844" s="87"/>
      <c r="M844" s="87"/>
      <c r="N844" s="87"/>
      <c r="O844" s="87"/>
      <c r="P844" s="87"/>
      <c r="Q844" s="87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  <c r="GQ844" s="5"/>
      <c r="GR844" s="5"/>
      <c r="GS844" s="5"/>
      <c r="GT844" s="5"/>
      <c r="GU844" s="5"/>
      <c r="GV844" s="5"/>
      <c r="GW844" s="5"/>
      <c r="GX844" s="5"/>
      <c r="GY844" s="5"/>
      <c r="GZ844" s="5"/>
      <c r="HA844" s="5"/>
      <c r="HB844" s="5"/>
      <c r="HC844" s="5"/>
      <c r="HD844" s="5"/>
      <c r="HE844" s="5"/>
      <c r="HF844" s="5"/>
      <c r="HG844" s="5"/>
      <c r="HH844" s="5"/>
      <c r="HI844" s="5"/>
      <c r="HJ844" s="5"/>
      <c r="HK844" s="5"/>
      <c r="HL844" s="5"/>
      <c r="HM844" s="5"/>
      <c r="HN844" s="5"/>
      <c r="HO844" s="5"/>
      <c r="HP844" s="5"/>
      <c r="HQ844" s="5"/>
      <c r="HR844" s="5"/>
      <c r="HS844" s="5"/>
      <c r="HT844" s="5"/>
      <c r="HU844" s="5"/>
      <c r="HV844" s="5"/>
      <c r="HW844" s="5"/>
      <c r="HX844" s="5"/>
      <c r="HY844" s="5"/>
      <c r="HZ844" s="5"/>
      <c r="IA844" s="5"/>
      <c r="IB844" s="5"/>
      <c r="IC844" s="5"/>
      <c r="ID844" s="5"/>
      <c r="IE844" s="5"/>
      <c r="IF844" s="5"/>
      <c r="IG844" s="5"/>
      <c r="IH844" s="5"/>
      <c r="II844" s="5"/>
      <c r="IJ844" s="5"/>
      <c r="IK844" s="5"/>
      <c r="IL844" s="5"/>
      <c r="IM844" s="5"/>
      <c r="IN844" s="5"/>
      <c r="IO844" s="5"/>
      <c r="IP844" s="5"/>
      <c r="IQ844" s="5"/>
      <c r="IR844" s="5"/>
      <c r="IS844" s="5"/>
      <c r="IT844" s="5"/>
      <c r="IU844" s="5"/>
      <c r="IV844" s="5"/>
      <c r="IW844" s="5"/>
    </row>
    <row r="845" customFormat="false" ht="12.75" hidden="false" customHeight="false" outlineLevel="0" collapsed="false">
      <c r="A845" s="5"/>
      <c r="B845" s="87"/>
      <c r="C845" s="87"/>
      <c r="D845" s="85"/>
      <c r="E845" s="87"/>
      <c r="F845" s="87"/>
      <c r="G845" s="87"/>
      <c r="H845" s="5"/>
      <c r="I845" s="5"/>
      <c r="J845" s="5"/>
      <c r="K845" s="87"/>
      <c r="L845" s="87"/>
      <c r="M845" s="87"/>
      <c r="N845" s="87"/>
      <c r="O845" s="87"/>
      <c r="P845" s="87"/>
      <c r="Q845" s="87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  <c r="GQ845" s="5"/>
      <c r="GR845" s="5"/>
      <c r="GS845" s="5"/>
      <c r="GT845" s="5"/>
      <c r="GU845" s="5"/>
      <c r="GV845" s="5"/>
      <c r="GW845" s="5"/>
      <c r="GX845" s="5"/>
      <c r="GY845" s="5"/>
      <c r="GZ845" s="5"/>
      <c r="HA845" s="5"/>
      <c r="HB845" s="5"/>
      <c r="HC845" s="5"/>
      <c r="HD845" s="5"/>
      <c r="HE845" s="5"/>
      <c r="HF845" s="5"/>
      <c r="HG845" s="5"/>
      <c r="HH845" s="5"/>
      <c r="HI845" s="5"/>
      <c r="HJ845" s="5"/>
      <c r="HK845" s="5"/>
      <c r="HL845" s="5"/>
      <c r="HM845" s="5"/>
      <c r="HN845" s="5"/>
      <c r="HO845" s="5"/>
      <c r="HP845" s="5"/>
      <c r="HQ845" s="5"/>
      <c r="HR845" s="5"/>
      <c r="HS845" s="5"/>
      <c r="HT845" s="5"/>
      <c r="HU845" s="5"/>
      <c r="HV845" s="5"/>
      <c r="HW845" s="5"/>
      <c r="HX845" s="5"/>
      <c r="HY845" s="5"/>
      <c r="HZ845" s="5"/>
      <c r="IA845" s="5"/>
      <c r="IB845" s="5"/>
      <c r="IC845" s="5"/>
      <c r="ID845" s="5"/>
      <c r="IE845" s="5"/>
      <c r="IF845" s="5"/>
      <c r="IG845" s="5"/>
      <c r="IH845" s="5"/>
      <c r="II845" s="5"/>
      <c r="IJ845" s="5"/>
      <c r="IK845" s="5"/>
      <c r="IL845" s="5"/>
      <c r="IM845" s="5"/>
      <c r="IN845" s="5"/>
      <c r="IO845" s="5"/>
      <c r="IP845" s="5"/>
      <c r="IQ845" s="5"/>
      <c r="IR845" s="5"/>
      <c r="IS845" s="5"/>
      <c r="IT845" s="5"/>
      <c r="IU845" s="5"/>
      <c r="IV845" s="5"/>
      <c r="IW845" s="5"/>
    </row>
    <row r="846" customFormat="false" ht="12.75" hidden="false" customHeight="false" outlineLevel="0" collapsed="false">
      <c r="A846" s="5"/>
      <c r="B846" s="87"/>
      <c r="C846" s="87"/>
      <c r="D846" s="85"/>
      <c r="E846" s="87"/>
      <c r="F846" s="87"/>
      <c r="G846" s="87"/>
      <c r="H846" s="5"/>
      <c r="I846" s="5"/>
      <c r="J846" s="5"/>
      <c r="K846" s="87"/>
      <c r="L846" s="87"/>
      <c r="M846" s="87"/>
      <c r="N846" s="87"/>
      <c r="O846" s="87"/>
      <c r="P846" s="87"/>
      <c r="Q846" s="87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  <c r="II846" s="5"/>
      <c r="IJ846" s="5"/>
      <c r="IK846" s="5"/>
      <c r="IL846" s="5"/>
      <c r="IM846" s="5"/>
      <c r="IN846" s="5"/>
      <c r="IO846" s="5"/>
      <c r="IP846" s="5"/>
      <c r="IQ846" s="5"/>
      <c r="IR846" s="5"/>
      <c r="IS846" s="5"/>
      <c r="IT846" s="5"/>
      <c r="IU846" s="5"/>
      <c r="IV846" s="5"/>
      <c r="IW846" s="5"/>
    </row>
    <row r="847" customFormat="false" ht="12.75" hidden="false" customHeight="false" outlineLevel="0" collapsed="false">
      <c r="A847" s="5"/>
      <c r="B847" s="87"/>
      <c r="C847" s="87"/>
      <c r="D847" s="85"/>
      <c r="E847" s="87"/>
      <c r="F847" s="87"/>
      <c r="G847" s="87"/>
      <c r="H847" s="5"/>
      <c r="I847" s="5"/>
      <c r="J847" s="5"/>
      <c r="K847" s="87"/>
      <c r="L847" s="87"/>
      <c r="M847" s="87"/>
      <c r="N847" s="87"/>
      <c r="O847" s="87"/>
      <c r="P847" s="87"/>
      <c r="Q847" s="87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  <c r="GQ847" s="5"/>
      <c r="GR847" s="5"/>
      <c r="GS847" s="5"/>
      <c r="GT847" s="5"/>
      <c r="GU847" s="5"/>
      <c r="GV847" s="5"/>
      <c r="GW847" s="5"/>
      <c r="GX847" s="5"/>
      <c r="GY847" s="5"/>
      <c r="GZ847" s="5"/>
      <c r="HA847" s="5"/>
      <c r="HB847" s="5"/>
      <c r="HC847" s="5"/>
      <c r="HD847" s="5"/>
      <c r="HE847" s="5"/>
      <c r="HF847" s="5"/>
      <c r="HG847" s="5"/>
      <c r="HH847" s="5"/>
      <c r="HI847" s="5"/>
      <c r="HJ847" s="5"/>
      <c r="HK847" s="5"/>
      <c r="HL847" s="5"/>
      <c r="HM847" s="5"/>
      <c r="HN847" s="5"/>
      <c r="HO847" s="5"/>
      <c r="HP847" s="5"/>
      <c r="HQ847" s="5"/>
      <c r="HR847" s="5"/>
      <c r="HS847" s="5"/>
      <c r="HT847" s="5"/>
      <c r="HU847" s="5"/>
      <c r="HV847" s="5"/>
      <c r="HW847" s="5"/>
      <c r="HX847" s="5"/>
      <c r="HY847" s="5"/>
      <c r="HZ847" s="5"/>
      <c r="IA847" s="5"/>
      <c r="IB847" s="5"/>
      <c r="IC847" s="5"/>
      <c r="ID847" s="5"/>
      <c r="IE847" s="5"/>
      <c r="IF847" s="5"/>
      <c r="IG847" s="5"/>
      <c r="IH847" s="5"/>
      <c r="II847" s="5"/>
      <c r="IJ847" s="5"/>
      <c r="IK847" s="5"/>
      <c r="IL847" s="5"/>
      <c r="IM847" s="5"/>
      <c r="IN847" s="5"/>
      <c r="IO847" s="5"/>
      <c r="IP847" s="5"/>
      <c r="IQ847" s="5"/>
      <c r="IR847" s="5"/>
      <c r="IS847" s="5"/>
      <c r="IT847" s="5"/>
      <c r="IU847" s="5"/>
      <c r="IV847" s="5"/>
      <c r="IW847" s="5"/>
    </row>
    <row r="848" customFormat="false" ht="12.75" hidden="false" customHeight="false" outlineLevel="0" collapsed="false">
      <c r="A848" s="5"/>
      <c r="B848" s="87"/>
      <c r="C848" s="87"/>
      <c r="D848" s="85"/>
      <c r="E848" s="87"/>
      <c r="F848" s="87"/>
      <c r="G848" s="87"/>
      <c r="H848" s="5"/>
      <c r="I848" s="5"/>
      <c r="J848" s="5"/>
      <c r="K848" s="87"/>
      <c r="L848" s="87"/>
      <c r="M848" s="87"/>
      <c r="N848" s="87"/>
      <c r="O848" s="87"/>
      <c r="P848" s="87"/>
      <c r="Q848" s="87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  <c r="GQ848" s="5"/>
      <c r="GR848" s="5"/>
      <c r="GS848" s="5"/>
      <c r="GT848" s="5"/>
      <c r="GU848" s="5"/>
      <c r="GV848" s="5"/>
      <c r="GW848" s="5"/>
      <c r="GX848" s="5"/>
      <c r="GY848" s="5"/>
      <c r="GZ848" s="5"/>
      <c r="HA848" s="5"/>
      <c r="HB848" s="5"/>
      <c r="HC848" s="5"/>
      <c r="HD848" s="5"/>
      <c r="HE848" s="5"/>
      <c r="HF848" s="5"/>
      <c r="HG848" s="5"/>
      <c r="HH848" s="5"/>
      <c r="HI848" s="5"/>
      <c r="HJ848" s="5"/>
      <c r="HK848" s="5"/>
      <c r="HL848" s="5"/>
      <c r="HM848" s="5"/>
      <c r="HN848" s="5"/>
      <c r="HO848" s="5"/>
      <c r="HP848" s="5"/>
      <c r="HQ848" s="5"/>
      <c r="HR848" s="5"/>
      <c r="HS848" s="5"/>
      <c r="HT848" s="5"/>
      <c r="HU848" s="5"/>
      <c r="HV848" s="5"/>
      <c r="HW848" s="5"/>
      <c r="HX848" s="5"/>
      <c r="HY848" s="5"/>
      <c r="HZ848" s="5"/>
      <c r="IA848" s="5"/>
      <c r="IB848" s="5"/>
      <c r="IC848" s="5"/>
      <c r="ID848" s="5"/>
      <c r="IE848" s="5"/>
      <c r="IF848" s="5"/>
      <c r="IG848" s="5"/>
      <c r="IH848" s="5"/>
      <c r="II848" s="5"/>
      <c r="IJ848" s="5"/>
      <c r="IK848" s="5"/>
      <c r="IL848" s="5"/>
      <c r="IM848" s="5"/>
      <c r="IN848" s="5"/>
      <c r="IO848" s="5"/>
      <c r="IP848" s="5"/>
      <c r="IQ848" s="5"/>
      <c r="IR848" s="5"/>
      <c r="IS848" s="5"/>
      <c r="IT848" s="5"/>
      <c r="IU848" s="5"/>
      <c r="IV848" s="5"/>
      <c r="IW848" s="5"/>
    </row>
    <row r="849" customFormat="false" ht="12.75" hidden="false" customHeight="false" outlineLevel="0" collapsed="false">
      <c r="A849" s="5"/>
      <c r="B849" s="87"/>
      <c r="C849" s="87"/>
      <c r="D849" s="85"/>
      <c r="E849" s="87"/>
      <c r="F849" s="87"/>
      <c r="G849" s="87"/>
      <c r="H849" s="5"/>
      <c r="I849" s="5"/>
      <c r="J849" s="5"/>
      <c r="K849" s="87"/>
      <c r="L849" s="87"/>
      <c r="M849" s="87"/>
      <c r="N849" s="87"/>
      <c r="O849" s="87"/>
      <c r="P849" s="87"/>
      <c r="Q849" s="87"/>
      <c r="FC849" s="5"/>
      <c r="FD849" s="5"/>
      <c r="FE849" s="5"/>
      <c r="FF849" s="5"/>
      <c r="FG849" s="5"/>
      <c r="FH849" s="5"/>
      <c r="FI849" s="5"/>
      <c r="FJ849" s="5"/>
      <c r="FK849" s="5"/>
      <c r="FL849" s="5"/>
      <c r="FM849" s="5"/>
      <c r="FN849" s="5"/>
      <c r="FO849" s="5"/>
      <c r="FP849" s="5"/>
      <c r="FQ849" s="5"/>
      <c r="FR849" s="5"/>
      <c r="FS849" s="5"/>
      <c r="FT849" s="5"/>
      <c r="FU849" s="5"/>
      <c r="FV849" s="5"/>
      <c r="FW849" s="5"/>
      <c r="FX849" s="5"/>
      <c r="FY849" s="5"/>
      <c r="FZ849" s="5"/>
      <c r="GA849" s="5"/>
      <c r="GB849" s="5"/>
      <c r="GC849" s="5"/>
      <c r="GD849" s="5"/>
      <c r="GE849" s="5"/>
      <c r="GF849" s="5"/>
      <c r="GG849" s="5"/>
      <c r="GH849" s="5"/>
      <c r="GI849" s="5"/>
      <c r="GJ849" s="5"/>
      <c r="GK849" s="5"/>
      <c r="GL849" s="5"/>
      <c r="GM849" s="5"/>
      <c r="GN849" s="5"/>
      <c r="GO849" s="5"/>
      <c r="GP849" s="5"/>
      <c r="GQ849" s="5"/>
      <c r="GR849" s="5"/>
      <c r="GS849" s="5"/>
      <c r="GT849" s="5"/>
      <c r="GU849" s="5"/>
      <c r="GV849" s="5"/>
      <c r="GW849" s="5"/>
      <c r="GX849" s="5"/>
      <c r="GY849" s="5"/>
      <c r="GZ849" s="5"/>
      <c r="HA849" s="5"/>
      <c r="HB849" s="5"/>
      <c r="HC849" s="5"/>
      <c r="HD849" s="5"/>
      <c r="HE849" s="5"/>
      <c r="HF849" s="5"/>
      <c r="HG849" s="5"/>
      <c r="HH849" s="5"/>
      <c r="HI849" s="5"/>
      <c r="HJ849" s="5"/>
      <c r="HK849" s="5"/>
      <c r="HL849" s="5"/>
      <c r="HM849" s="5"/>
      <c r="HN849" s="5"/>
      <c r="HO849" s="5"/>
      <c r="HP849" s="5"/>
      <c r="HQ849" s="5"/>
      <c r="HR849" s="5"/>
      <c r="HS849" s="5"/>
      <c r="HT849" s="5"/>
      <c r="HU849" s="5"/>
      <c r="HV849" s="5"/>
      <c r="HW849" s="5"/>
      <c r="HX849" s="5"/>
      <c r="HY849" s="5"/>
      <c r="HZ849" s="5"/>
      <c r="IA849" s="5"/>
      <c r="IB849" s="5"/>
      <c r="IC849" s="5"/>
      <c r="ID849" s="5"/>
      <c r="IE849" s="5"/>
      <c r="IF849" s="5"/>
      <c r="IG849" s="5"/>
      <c r="IH849" s="5"/>
      <c r="II849" s="5"/>
      <c r="IJ849" s="5"/>
      <c r="IK849" s="5"/>
      <c r="IL849" s="5"/>
      <c r="IM849" s="5"/>
      <c r="IN849" s="5"/>
      <c r="IO849" s="5"/>
      <c r="IP849" s="5"/>
      <c r="IQ849" s="5"/>
      <c r="IR849" s="5"/>
      <c r="IS849" s="5"/>
      <c r="IT849" s="5"/>
      <c r="IU849" s="5"/>
      <c r="IV849" s="5"/>
      <c r="IW849" s="5"/>
    </row>
    <row r="850" customFormat="false" ht="12.75" hidden="false" customHeight="false" outlineLevel="0" collapsed="false">
      <c r="A850" s="5"/>
      <c r="B850" s="87"/>
      <c r="C850" s="87"/>
      <c r="D850" s="85"/>
      <c r="E850" s="87"/>
      <c r="F850" s="87"/>
      <c r="G850" s="87"/>
      <c r="H850" s="5"/>
      <c r="I850" s="5"/>
      <c r="J850" s="5"/>
      <c r="K850" s="87"/>
      <c r="L850" s="87"/>
      <c r="M850" s="87"/>
      <c r="N850" s="87"/>
      <c r="O850" s="87"/>
      <c r="P850" s="87"/>
      <c r="Q850" s="87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  <c r="II850" s="5"/>
      <c r="IJ850" s="5"/>
      <c r="IK850" s="5"/>
      <c r="IL850" s="5"/>
      <c r="IM850" s="5"/>
      <c r="IN850" s="5"/>
      <c r="IO850" s="5"/>
      <c r="IP850" s="5"/>
      <c r="IQ850" s="5"/>
      <c r="IR850" s="5"/>
      <c r="IS850" s="5"/>
      <c r="IT850" s="5"/>
      <c r="IU850" s="5"/>
      <c r="IV850" s="5"/>
      <c r="IW850" s="5"/>
    </row>
    <row r="851" customFormat="false" ht="12.75" hidden="false" customHeight="false" outlineLevel="0" collapsed="false">
      <c r="A851" s="5"/>
      <c r="B851" s="87"/>
      <c r="C851" s="87"/>
      <c r="D851" s="85"/>
      <c r="E851" s="87"/>
      <c r="F851" s="87"/>
      <c r="G851" s="87"/>
      <c r="H851" s="5"/>
      <c r="I851" s="5"/>
      <c r="J851" s="5"/>
      <c r="K851" s="87"/>
      <c r="L851" s="87"/>
      <c r="M851" s="87"/>
      <c r="N851" s="87"/>
      <c r="O851" s="87"/>
      <c r="P851" s="87"/>
      <c r="Q851" s="87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</row>
    <row r="852" customFormat="false" ht="12.75" hidden="false" customHeight="false" outlineLevel="0" collapsed="false">
      <c r="A852" s="5"/>
      <c r="B852" s="87"/>
      <c r="C852" s="87"/>
      <c r="D852" s="85"/>
      <c r="E852" s="87"/>
      <c r="F852" s="87"/>
      <c r="G852" s="87"/>
      <c r="H852" s="5"/>
      <c r="I852" s="5"/>
      <c r="J852" s="5"/>
      <c r="K852" s="87"/>
      <c r="L852" s="87"/>
      <c r="M852" s="87"/>
      <c r="N852" s="87"/>
      <c r="O852" s="87"/>
      <c r="P852" s="87"/>
      <c r="Q852" s="87"/>
      <c r="FC852" s="5"/>
      <c r="FD852" s="5"/>
      <c r="FE852" s="5"/>
      <c r="FF852" s="5"/>
      <c r="FG852" s="5"/>
      <c r="FH852" s="5"/>
      <c r="FI852" s="5"/>
      <c r="FJ852" s="5"/>
      <c r="FK852" s="5"/>
      <c r="FL852" s="5"/>
      <c r="FM852" s="5"/>
      <c r="FN852" s="5"/>
      <c r="FO852" s="5"/>
      <c r="FP852" s="5"/>
      <c r="FQ852" s="5"/>
      <c r="FR852" s="5"/>
      <c r="FS852" s="5"/>
      <c r="FT852" s="5"/>
      <c r="FU852" s="5"/>
      <c r="FV852" s="5"/>
      <c r="FW852" s="5"/>
      <c r="FX852" s="5"/>
      <c r="FY852" s="5"/>
      <c r="FZ852" s="5"/>
      <c r="GA852" s="5"/>
      <c r="GB852" s="5"/>
      <c r="GC852" s="5"/>
      <c r="GD852" s="5"/>
      <c r="GE852" s="5"/>
      <c r="GF852" s="5"/>
      <c r="GG852" s="5"/>
      <c r="GH852" s="5"/>
      <c r="GI852" s="5"/>
      <c r="GJ852" s="5"/>
      <c r="GK852" s="5"/>
      <c r="GL852" s="5"/>
      <c r="GM852" s="5"/>
      <c r="GN852" s="5"/>
      <c r="GO852" s="5"/>
      <c r="GP852" s="5"/>
      <c r="GQ852" s="5"/>
      <c r="GR852" s="5"/>
      <c r="GS852" s="5"/>
      <c r="GT852" s="5"/>
      <c r="GU852" s="5"/>
      <c r="GV852" s="5"/>
      <c r="GW852" s="5"/>
      <c r="GX852" s="5"/>
      <c r="GY852" s="5"/>
      <c r="GZ852" s="5"/>
      <c r="HA852" s="5"/>
      <c r="HB852" s="5"/>
      <c r="HC852" s="5"/>
      <c r="HD852" s="5"/>
      <c r="HE852" s="5"/>
      <c r="HF852" s="5"/>
      <c r="HG852" s="5"/>
      <c r="HH852" s="5"/>
      <c r="HI852" s="5"/>
      <c r="HJ852" s="5"/>
      <c r="HK852" s="5"/>
      <c r="HL852" s="5"/>
      <c r="HM852" s="5"/>
      <c r="HN852" s="5"/>
      <c r="HO852" s="5"/>
      <c r="HP852" s="5"/>
      <c r="HQ852" s="5"/>
      <c r="HR852" s="5"/>
      <c r="HS852" s="5"/>
      <c r="HT852" s="5"/>
      <c r="HU852" s="5"/>
      <c r="HV852" s="5"/>
      <c r="HW852" s="5"/>
      <c r="HX852" s="5"/>
      <c r="HY852" s="5"/>
      <c r="HZ852" s="5"/>
      <c r="IA852" s="5"/>
      <c r="IB852" s="5"/>
      <c r="IC852" s="5"/>
      <c r="ID852" s="5"/>
      <c r="IE852" s="5"/>
      <c r="IF852" s="5"/>
      <c r="IG852" s="5"/>
      <c r="IH852" s="5"/>
      <c r="II852" s="5"/>
      <c r="IJ852" s="5"/>
      <c r="IK852" s="5"/>
      <c r="IL852" s="5"/>
      <c r="IM852" s="5"/>
      <c r="IN852" s="5"/>
      <c r="IO852" s="5"/>
      <c r="IP852" s="5"/>
      <c r="IQ852" s="5"/>
      <c r="IR852" s="5"/>
      <c r="IS852" s="5"/>
      <c r="IT852" s="5"/>
      <c r="IU852" s="5"/>
      <c r="IV852" s="5"/>
      <c r="IW852" s="5"/>
    </row>
    <row r="853" customFormat="false" ht="12.75" hidden="false" customHeight="false" outlineLevel="0" collapsed="false">
      <c r="A853" s="5"/>
      <c r="B853" s="87"/>
      <c r="C853" s="87"/>
      <c r="D853" s="85"/>
      <c r="E853" s="87"/>
      <c r="F853" s="87"/>
      <c r="G853" s="87"/>
      <c r="H853" s="5"/>
      <c r="I853" s="5"/>
      <c r="J853" s="5"/>
      <c r="K853" s="87"/>
      <c r="L853" s="87"/>
      <c r="M853" s="87"/>
      <c r="N853" s="87"/>
      <c r="O853" s="87"/>
      <c r="P853" s="87"/>
      <c r="Q853" s="87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</row>
    <row r="854" customFormat="false" ht="12.75" hidden="false" customHeight="false" outlineLevel="0" collapsed="false">
      <c r="A854" s="5"/>
      <c r="B854" s="87"/>
      <c r="C854" s="87"/>
      <c r="D854" s="85"/>
      <c r="E854" s="87"/>
      <c r="F854" s="87"/>
      <c r="G854" s="87"/>
      <c r="H854" s="5"/>
      <c r="I854" s="5"/>
      <c r="J854" s="5"/>
      <c r="K854" s="87"/>
      <c r="L854" s="87"/>
      <c r="M854" s="87"/>
      <c r="N854" s="87"/>
      <c r="O854" s="87"/>
      <c r="P854" s="87"/>
      <c r="Q854" s="87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</row>
    <row r="855" customFormat="false" ht="12.75" hidden="false" customHeight="false" outlineLevel="0" collapsed="false">
      <c r="A855" s="5"/>
      <c r="B855" s="87"/>
      <c r="C855" s="87"/>
      <c r="D855" s="85"/>
      <c r="E855" s="87"/>
      <c r="F855" s="87"/>
      <c r="G855" s="87"/>
      <c r="H855" s="5"/>
      <c r="I855" s="5"/>
      <c r="J855" s="5"/>
      <c r="K855" s="87"/>
      <c r="L855" s="87"/>
      <c r="M855" s="87"/>
      <c r="N855" s="87"/>
      <c r="O855" s="87"/>
      <c r="P855" s="87"/>
      <c r="Q855" s="87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</row>
    <row r="856" customFormat="false" ht="12.75" hidden="false" customHeight="false" outlineLevel="0" collapsed="false">
      <c r="A856" s="5"/>
      <c r="B856" s="87"/>
      <c r="C856" s="87"/>
      <c r="D856" s="85"/>
      <c r="E856" s="87"/>
      <c r="F856" s="87"/>
      <c r="G856" s="87"/>
      <c r="H856" s="5"/>
      <c r="I856" s="5"/>
      <c r="J856" s="5"/>
      <c r="K856" s="87"/>
      <c r="L856" s="87"/>
      <c r="M856" s="87"/>
      <c r="N856" s="87"/>
      <c r="O856" s="87"/>
      <c r="P856" s="87"/>
      <c r="Q856" s="87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  <c r="GQ856" s="5"/>
      <c r="GR856" s="5"/>
      <c r="GS856" s="5"/>
      <c r="GT856" s="5"/>
      <c r="GU856" s="5"/>
      <c r="GV856" s="5"/>
      <c r="GW856" s="5"/>
      <c r="GX856" s="5"/>
      <c r="GY856" s="5"/>
      <c r="GZ856" s="5"/>
      <c r="HA856" s="5"/>
      <c r="HB856" s="5"/>
      <c r="HC856" s="5"/>
      <c r="HD856" s="5"/>
      <c r="HE856" s="5"/>
      <c r="HF856" s="5"/>
      <c r="HG856" s="5"/>
      <c r="HH856" s="5"/>
      <c r="HI856" s="5"/>
      <c r="HJ856" s="5"/>
      <c r="HK856" s="5"/>
      <c r="HL856" s="5"/>
      <c r="HM856" s="5"/>
      <c r="HN856" s="5"/>
      <c r="HO856" s="5"/>
      <c r="HP856" s="5"/>
      <c r="HQ856" s="5"/>
      <c r="HR856" s="5"/>
      <c r="HS856" s="5"/>
      <c r="HT856" s="5"/>
      <c r="HU856" s="5"/>
      <c r="HV856" s="5"/>
      <c r="HW856" s="5"/>
      <c r="HX856" s="5"/>
      <c r="HY856" s="5"/>
      <c r="HZ856" s="5"/>
      <c r="IA856" s="5"/>
      <c r="IB856" s="5"/>
      <c r="IC856" s="5"/>
      <c r="ID856" s="5"/>
      <c r="IE856" s="5"/>
      <c r="IF856" s="5"/>
      <c r="IG856" s="5"/>
      <c r="IH856" s="5"/>
      <c r="II856" s="5"/>
      <c r="IJ856" s="5"/>
      <c r="IK856" s="5"/>
      <c r="IL856" s="5"/>
      <c r="IM856" s="5"/>
      <c r="IN856" s="5"/>
      <c r="IO856" s="5"/>
      <c r="IP856" s="5"/>
      <c r="IQ856" s="5"/>
      <c r="IR856" s="5"/>
      <c r="IS856" s="5"/>
      <c r="IT856" s="5"/>
      <c r="IU856" s="5"/>
      <c r="IV856" s="5"/>
      <c r="IW856" s="5"/>
    </row>
    <row r="857" customFormat="false" ht="12.75" hidden="false" customHeight="false" outlineLevel="0" collapsed="false">
      <c r="A857" s="5"/>
      <c r="B857" s="87"/>
      <c r="C857" s="87"/>
      <c r="D857" s="85"/>
      <c r="E857" s="87"/>
      <c r="F857" s="87"/>
      <c r="G857" s="87"/>
      <c r="H857" s="5"/>
      <c r="I857" s="5"/>
      <c r="J857" s="5"/>
      <c r="K857" s="87"/>
      <c r="L857" s="87"/>
      <c r="M857" s="87"/>
      <c r="N857" s="87"/>
      <c r="O857" s="87"/>
      <c r="P857" s="87"/>
      <c r="Q857" s="87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</row>
    <row r="858" customFormat="false" ht="12.75" hidden="false" customHeight="false" outlineLevel="0" collapsed="false">
      <c r="A858" s="5"/>
      <c r="B858" s="87"/>
      <c r="C858" s="87"/>
      <c r="D858" s="85"/>
      <c r="E858" s="87"/>
      <c r="F858" s="87"/>
      <c r="G858" s="87"/>
      <c r="H858" s="5"/>
      <c r="I858" s="5"/>
      <c r="J858" s="5"/>
      <c r="K858" s="87"/>
      <c r="L858" s="87"/>
      <c r="M858" s="87"/>
      <c r="N858" s="87"/>
      <c r="O858" s="87"/>
      <c r="P858" s="87"/>
      <c r="Q858" s="87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</row>
    <row r="859" customFormat="false" ht="12.75" hidden="false" customHeight="false" outlineLevel="0" collapsed="false">
      <c r="A859" s="5"/>
      <c r="B859" s="87"/>
      <c r="C859" s="87"/>
      <c r="D859" s="85"/>
      <c r="E859" s="87"/>
      <c r="F859" s="87"/>
      <c r="G859" s="87"/>
      <c r="H859" s="5"/>
      <c r="I859" s="5"/>
      <c r="J859" s="5"/>
      <c r="K859" s="87"/>
      <c r="L859" s="87"/>
      <c r="M859" s="87"/>
      <c r="N859" s="87"/>
      <c r="O859" s="87"/>
      <c r="P859" s="87"/>
      <c r="Q859" s="87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2.75" hidden="false" customHeight="false" outlineLevel="0" collapsed="false">
      <c r="A860" s="5"/>
      <c r="B860" s="87"/>
      <c r="C860" s="87"/>
      <c r="D860" s="85"/>
      <c r="E860" s="87"/>
      <c r="F860" s="87"/>
      <c r="G860" s="87"/>
      <c r="H860" s="5"/>
      <c r="I860" s="5"/>
      <c r="J860" s="5"/>
      <c r="K860" s="87"/>
      <c r="L860" s="87"/>
      <c r="M860" s="87"/>
      <c r="N860" s="87"/>
      <c r="O860" s="87"/>
      <c r="P860" s="87"/>
      <c r="Q860" s="87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</row>
    <row r="861" customFormat="false" ht="12.75" hidden="false" customHeight="false" outlineLevel="0" collapsed="false">
      <c r="A861" s="5"/>
      <c r="B861" s="87"/>
      <c r="C861" s="87"/>
      <c r="D861" s="85"/>
      <c r="E861" s="87"/>
      <c r="F861" s="87"/>
      <c r="G861" s="87"/>
      <c r="H861" s="5"/>
      <c r="I861" s="5"/>
      <c r="J861" s="5"/>
      <c r="K861" s="87"/>
      <c r="L861" s="87"/>
      <c r="M861" s="87"/>
      <c r="N861" s="87"/>
      <c r="O861" s="87"/>
      <c r="P861" s="87"/>
      <c r="Q861" s="87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</row>
    <row r="862" customFormat="false" ht="12.75" hidden="false" customHeight="false" outlineLevel="0" collapsed="false">
      <c r="A862" s="5"/>
      <c r="B862" s="87"/>
      <c r="C862" s="87"/>
      <c r="D862" s="85"/>
      <c r="E862" s="87"/>
      <c r="F862" s="87"/>
      <c r="G862" s="87"/>
      <c r="H862" s="5"/>
      <c r="I862" s="5"/>
      <c r="J862" s="5"/>
      <c r="K862" s="87"/>
      <c r="L862" s="87"/>
      <c r="M862" s="87"/>
      <c r="N862" s="87"/>
      <c r="O862" s="87"/>
      <c r="P862" s="87"/>
      <c r="Q862" s="87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</row>
    <row r="863" customFormat="false" ht="12.75" hidden="false" customHeight="false" outlineLevel="0" collapsed="false">
      <c r="A863" s="5"/>
      <c r="B863" s="87"/>
      <c r="C863" s="87"/>
      <c r="D863" s="85"/>
      <c r="E863" s="87"/>
      <c r="F863" s="87"/>
      <c r="G863" s="87"/>
      <c r="H863" s="5"/>
      <c r="I863" s="5"/>
      <c r="J863" s="5"/>
      <c r="K863" s="87"/>
      <c r="L863" s="87"/>
      <c r="M863" s="87"/>
      <c r="N863" s="87"/>
      <c r="O863" s="87"/>
      <c r="P863" s="87"/>
      <c r="Q863" s="87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</row>
    <row r="864" customFormat="false" ht="12.75" hidden="false" customHeight="false" outlineLevel="0" collapsed="false">
      <c r="A864" s="5"/>
      <c r="B864" s="87"/>
      <c r="C864" s="87"/>
      <c r="D864" s="85"/>
      <c r="E864" s="87"/>
      <c r="F864" s="87"/>
      <c r="G864" s="87"/>
      <c r="H864" s="5"/>
      <c r="I864" s="5"/>
      <c r="J864" s="5"/>
      <c r="K864" s="87"/>
      <c r="L864" s="87"/>
      <c r="M864" s="87"/>
      <c r="N864" s="87"/>
      <c r="O864" s="87"/>
      <c r="P864" s="87"/>
      <c r="Q864" s="87"/>
      <c r="FC864" s="5"/>
      <c r="FD864" s="5"/>
      <c r="FE864" s="5"/>
      <c r="FF864" s="5"/>
      <c r="FG864" s="5"/>
      <c r="FH864" s="5"/>
      <c r="FI864" s="5"/>
      <c r="FJ864" s="5"/>
      <c r="FK864" s="5"/>
      <c r="FL864" s="5"/>
      <c r="FM864" s="5"/>
      <c r="FN864" s="5"/>
      <c r="FO864" s="5"/>
      <c r="FP864" s="5"/>
      <c r="FQ864" s="5"/>
      <c r="FR864" s="5"/>
      <c r="FS864" s="5"/>
      <c r="FT864" s="5"/>
      <c r="FU864" s="5"/>
      <c r="FV864" s="5"/>
      <c r="FW864" s="5"/>
      <c r="FX864" s="5"/>
      <c r="FY864" s="5"/>
      <c r="FZ864" s="5"/>
      <c r="GA864" s="5"/>
      <c r="GB864" s="5"/>
      <c r="GC864" s="5"/>
      <c r="GD864" s="5"/>
      <c r="GE864" s="5"/>
      <c r="GF864" s="5"/>
      <c r="GG864" s="5"/>
      <c r="GH864" s="5"/>
      <c r="GI864" s="5"/>
      <c r="GJ864" s="5"/>
      <c r="GK864" s="5"/>
      <c r="GL864" s="5"/>
      <c r="GM864" s="5"/>
      <c r="GN864" s="5"/>
      <c r="GO864" s="5"/>
      <c r="GP864" s="5"/>
      <c r="GQ864" s="5"/>
      <c r="GR864" s="5"/>
      <c r="GS864" s="5"/>
      <c r="GT864" s="5"/>
      <c r="GU864" s="5"/>
      <c r="GV864" s="5"/>
      <c r="GW864" s="5"/>
      <c r="GX864" s="5"/>
      <c r="GY864" s="5"/>
      <c r="GZ864" s="5"/>
      <c r="HA864" s="5"/>
      <c r="HB864" s="5"/>
      <c r="HC864" s="5"/>
      <c r="HD864" s="5"/>
      <c r="HE864" s="5"/>
      <c r="HF864" s="5"/>
      <c r="HG864" s="5"/>
      <c r="HH864" s="5"/>
      <c r="HI864" s="5"/>
      <c r="HJ864" s="5"/>
      <c r="HK864" s="5"/>
      <c r="HL864" s="5"/>
      <c r="HM864" s="5"/>
      <c r="HN864" s="5"/>
      <c r="HO864" s="5"/>
      <c r="HP864" s="5"/>
      <c r="HQ864" s="5"/>
      <c r="HR864" s="5"/>
      <c r="HS864" s="5"/>
      <c r="HT864" s="5"/>
      <c r="HU864" s="5"/>
      <c r="HV864" s="5"/>
      <c r="HW864" s="5"/>
      <c r="HX864" s="5"/>
      <c r="HY864" s="5"/>
      <c r="HZ864" s="5"/>
      <c r="IA864" s="5"/>
      <c r="IB864" s="5"/>
      <c r="IC864" s="5"/>
      <c r="ID864" s="5"/>
      <c r="IE864" s="5"/>
      <c r="IF864" s="5"/>
      <c r="IG864" s="5"/>
      <c r="IH864" s="5"/>
      <c r="II864" s="5"/>
      <c r="IJ864" s="5"/>
      <c r="IK864" s="5"/>
      <c r="IL864" s="5"/>
      <c r="IM864" s="5"/>
      <c r="IN864" s="5"/>
      <c r="IO864" s="5"/>
      <c r="IP864" s="5"/>
      <c r="IQ864" s="5"/>
      <c r="IR864" s="5"/>
      <c r="IS864" s="5"/>
      <c r="IT864" s="5"/>
      <c r="IU864" s="5"/>
      <c r="IV864" s="5"/>
      <c r="IW864" s="5"/>
    </row>
    <row r="865" customFormat="false" ht="12.75" hidden="false" customHeight="false" outlineLevel="0" collapsed="false">
      <c r="A865" s="5"/>
      <c r="B865" s="87"/>
      <c r="C865" s="87"/>
      <c r="D865" s="85"/>
      <c r="E865" s="87"/>
      <c r="F865" s="87"/>
      <c r="G865" s="87"/>
      <c r="H865" s="5"/>
      <c r="I865" s="5"/>
      <c r="J865" s="5"/>
      <c r="K865" s="87"/>
      <c r="L865" s="87"/>
      <c r="M865" s="87"/>
      <c r="N865" s="87"/>
      <c r="O865" s="87"/>
      <c r="P865" s="87"/>
      <c r="Q865" s="87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</row>
    <row r="866" customFormat="false" ht="12.75" hidden="false" customHeight="false" outlineLevel="0" collapsed="false">
      <c r="A866" s="5"/>
      <c r="B866" s="87"/>
      <c r="C866" s="87"/>
      <c r="D866" s="85"/>
      <c r="E866" s="87"/>
      <c r="F866" s="87"/>
      <c r="G866" s="87"/>
      <c r="H866" s="5"/>
      <c r="I866" s="5"/>
      <c r="J866" s="5"/>
      <c r="K866" s="87"/>
      <c r="L866" s="87"/>
      <c r="M866" s="87"/>
      <c r="N866" s="87"/>
      <c r="O866" s="87"/>
      <c r="P866" s="87"/>
      <c r="Q866" s="87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</row>
    <row r="867" customFormat="false" ht="12.75" hidden="false" customHeight="false" outlineLevel="0" collapsed="false">
      <c r="A867" s="5"/>
      <c r="B867" s="87"/>
      <c r="C867" s="87"/>
      <c r="D867" s="85"/>
      <c r="E867" s="87"/>
      <c r="F867" s="87"/>
      <c r="G867" s="87"/>
      <c r="H867" s="5"/>
      <c r="I867" s="5"/>
      <c r="J867" s="5"/>
      <c r="K867" s="87"/>
      <c r="L867" s="87"/>
      <c r="M867" s="87"/>
      <c r="N867" s="87"/>
      <c r="O867" s="87"/>
      <c r="P867" s="87"/>
      <c r="Q867" s="87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</row>
    <row r="868" customFormat="false" ht="12.75" hidden="false" customHeight="false" outlineLevel="0" collapsed="false">
      <c r="A868" s="5"/>
      <c r="B868" s="87"/>
      <c r="C868" s="87"/>
      <c r="D868" s="85"/>
      <c r="E868" s="87"/>
      <c r="F868" s="87"/>
      <c r="G868" s="87"/>
      <c r="H868" s="5"/>
      <c r="I868" s="5"/>
      <c r="J868" s="5"/>
      <c r="K868" s="87"/>
      <c r="L868" s="87"/>
      <c r="M868" s="87"/>
      <c r="N868" s="87"/>
      <c r="O868" s="87"/>
      <c r="P868" s="87"/>
      <c r="Q868" s="87"/>
      <c r="FC868" s="5"/>
      <c r="FD868" s="5"/>
      <c r="FE868" s="5"/>
      <c r="FF868" s="5"/>
      <c r="FG868" s="5"/>
      <c r="FH868" s="5"/>
      <c r="FI868" s="5"/>
      <c r="FJ868" s="5"/>
      <c r="FK868" s="5"/>
      <c r="FL868" s="5"/>
      <c r="FM868" s="5"/>
      <c r="FN868" s="5"/>
      <c r="FO868" s="5"/>
      <c r="FP868" s="5"/>
      <c r="FQ868" s="5"/>
      <c r="FR868" s="5"/>
      <c r="FS868" s="5"/>
      <c r="FT868" s="5"/>
      <c r="FU868" s="5"/>
      <c r="FV868" s="5"/>
      <c r="FW868" s="5"/>
      <c r="FX868" s="5"/>
      <c r="FY868" s="5"/>
      <c r="FZ868" s="5"/>
      <c r="GA868" s="5"/>
      <c r="GB868" s="5"/>
      <c r="GC868" s="5"/>
      <c r="GD868" s="5"/>
      <c r="GE868" s="5"/>
      <c r="GF868" s="5"/>
      <c r="GG868" s="5"/>
      <c r="GH868" s="5"/>
      <c r="GI868" s="5"/>
      <c r="GJ868" s="5"/>
      <c r="GK868" s="5"/>
      <c r="GL868" s="5"/>
      <c r="GM868" s="5"/>
      <c r="GN868" s="5"/>
      <c r="GO868" s="5"/>
      <c r="GP868" s="5"/>
      <c r="GQ868" s="5"/>
      <c r="GR868" s="5"/>
      <c r="GS868" s="5"/>
      <c r="GT868" s="5"/>
      <c r="GU868" s="5"/>
      <c r="GV868" s="5"/>
      <c r="GW868" s="5"/>
      <c r="GX868" s="5"/>
      <c r="GY868" s="5"/>
      <c r="GZ868" s="5"/>
      <c r="HA868" s="5"/>
      <c r="HB868" s="5"/>
      <c r="HC868" s="5"/>
      <c r="HD868" s="5"/>
      <c r="HE868" s="5"/>
      <c r="HF868" s="5"/>
      <c r="HG868" s="5"/>
      <c r="HH868" s="5"/>
      <c r="HI868" s="5"/>
      <c r="HJ868" s="5"/>
      <c r="HK868" s="5"/>
      <c r="HL868" s="5"/>
      <c r="HM868" s="5"/>
      <c r="HN868" s="5"/>
      <c r="HO868" s="5"/>
      <c r="HP868" s="5"/>
      <c r="HQ868" s="5"/>
      <c r="HR868" s="5"/>
      <c r="HS868" s="5"/>
      <c r="HT868" s="5"/>
      <c r="HU868" s="5"/>
      <c r="HV868" s="5"/>
      <c r="HW868" s="5"/>
      <c r="HX868" s="5"/>
      <c r="HY868" s="5"/>
      <c r="HZ868" s="5"/>
      <c r="IA868" s="5"/>
      <c r="IB868" s="5"/>
      <c r="IC868" s="5"/>
      <c r="ID868" s="5"/>
      <c r="IE868" s="5"/>
      <c r="IF868" s="5"/>
      <c r="IG868" s="5"/>
      <c r="IH868" s="5"/>
      <c r="II868" s="5"/>
      <c r="IJ868" s="5"/>
      <c r="IK868" s="5"/>
      <c r="IL868" s="5"/>
      <c r="IM868" s="5"/>
      <c r="IN868" s="5"/>
      <c r="IO868" s="5"/>
      <c r="IP868" s="5"/>
      <c r="IQ868" s="5"/>
      <c r="IR868" s="5"/>
      <c r="IS868" s="5"/>
      <c r="IT868" s="5"/>
      <c r="IU868" s="5"/>
      <c r="IV868" s="5"/>
      <c r="IW868" s="5"/>
    </row>
    <row r="869" customFormat="false" ht="12.75" hidden="false" customHeight="false" outlineLevel="0" collapsed="false">
      <c r="A869" s="5"/>
      <c r="B869" s="87"/>
      <c r="C869" s="87"/>
      <c r="D869" s="85"/>
      <c r="E869" s="87"/>
      <c r="F869" s="87"/>
      <c r="G869" s="87"/>
      <c r="H869" s="5"/>
      <c r="I869" s="5"/>
      <c r="J869" s="5"/>
      <c r="K869" s="87"/>
      <c r="L869" s="87"/>
      <c r="M869" s="87"/>
      <c r="N869" s="87"/>
      <c r="O869" s="87"/>
      <c r="P869" s="87"/>
      <c r="Q869" s="87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</row>
    <row r="870" customFormat="false" ht="12.75" hidden="false" customHeight="false" outlineLevel="0" collapsed="false">
      <c r="A870" s="5"/>
      <c r="B870" s="87"/>
      <c r="C870" s="87"/>
      <c r="D870" s="85"/>
      <c r="E870" s="87"/>
      <c r="F870" s="87"/>
      <c r="G870" s="87"/>
      <c r="H870" s="5"/>
      <c r="I870" s="5"/>
      <c r="J870" s="5"/>
      <c r="K870" s="87"/>
      <c r="L870" s="87"/>
      <c r="M870" s="87"/>
      <c r="N870" s="87"/>
      <c r="O870" s="87"/>
      <c r="P870" s="87"/>
      <c r="Q870" s="87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</row>
    <row r="871" customFormat="false" ht="12.75" hidden="false" customHeight="false" outlineLevel="0" collapsed="false">
      <c r="A871" s="5"/>
      <c r="B871" s="87"/>
      <c r="C871" s="87"/>
      <c r="D871" s="85"/>
      <c r="E871" s="87"/>
      <c r="F871" s="87"/>
      <c r="G871" s="87"/>
      <c r="H871" s="5"/>
      <c r="I871" s="5"/>
      <c r="J871" s="5"/>
      <c r="K871" s="87"/>
      <c r="L871" s="87"/>
      <c r="M871" s="87"/>
      <c r="N871" s="87"/>
      <c r="O871" s="87"/>
      <c r="P871" s="87"/>
      <c r="Q871" s="87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</row>
    <row r="872" customFormat="false" ht="12.75" hidden="false" customHeight="false" outlineLevel="0" collapsed="false">
      <c r="A872" s="5"/>
      <c r="B872" s="87"/>
      <c r="C872" s="87"/>
      <c r="D872" s="85"/>
      <c r="E872" s="87"/>
      <c r="F872" s="87"/>
      <c r="G872" s="87"/>
      <c r="H872" s="5"/>
      <c r="I872" s="5"/>
      <c r="J872" s="5"/>
      <c r="K872" s="87"/>
      <c r="L872" s="87"/>
      <c r="M872" s="87"/>
      <c r="N872" s="87"/>
      <c r="O872" s="87"/>
      <c r="P872" s="87"/>
      <c r="Q872" s="87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2.75" hidden="false" customHeight="false" outlineLevel="0" collapsed="false">
      <c r="A873" s="5"/>
      <c r="B873" s="87"/>
      <c r="C873" s="87"/>
      <c r="D873" s="85"/>
      <c r="E873" s="87"/>
      <c r="F873" s="87"/>
      <c r="G873" s="87"/>
      <c r="H873" s="5"/>
      <c r="I873" s="5"/>
      <c r="J873" s="5"/>
      <c r="K873" s="87"/>
      <c r="L873" s="87"/>
      <c r="M873" s="87"/>
      <c r="N873" s="87"/>
      <c r="O873" s="87"/>
      <c r="P873" s="87"/>
      <c r="Q873" s="87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</row>
    <row r="874" customFormat="false" ht="12.75" hidden="false" customHeight="false" outlineLevel="0" collapsed="false">
      <c r="A874" s="5"/>
      <c r="B874" s="87"/>
      <c r="C874" s="87"/>
      <c r="D874" s="85"/>
      <c r="E874" s="87"/>
      <c r="F874" s="87"/>
      <c r="G874" s="87"/>
      <c r="H874" s="5"/>
      <c r="I874" s="5"/>
      <c r="J874" s="5"/>
      <c r="K874" s="87"/>
      <c r="L874" s="87"/>
      <c r="M874" s="87"/>
      <c r="N874" s="87"/>
      <c r="O874" s="87"/>
      <c r="P874" s="87"/>
      <c r="Q874" s="87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</row>
    <row r="875" customFormat="false" ht="12.75" hidden="false" customHeight="false" outlineLevel="0" collapsed="false">
      <c r="A875" s="5"/>
      <c r="B875" s="87"/>
      <c r="C875" s="87"/>
      <c r="D875" s="85"/>
      <c r="E875" s="87"/>
      <c r="F875" s="87"/>
      <c r="G875" s="87"/>
      <c r="H875" s="5"/>
      <c r="I875" s="5"/>
      <c r="J875" s="5"/>
      <c r="K875" s="87"/>
      <c r="L875" s="87"/>
      <c r="M875" s="87"/>
      <c r="N875" s="87"/>
      <c r="O875" s="87"/>
      <c r="P875" s="87"/>
      <c r="Q875" s="87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</row>
    <row r="876" customFormat="false" ht="12.75" hidden="false" customHeight="false" outlineLevel="0" collapsed="false">
      <c r="A876" s="5"/>
      <c r="B876" s="87"/>
      <c r="C876" s="87"/>
      <c r="D876" s="85"/>
      <c r="E876" s="87"/>
      <c r="F876" s="87"/>
      <c r="G876" s="87"/>
      <c r="H876" s="5"/>
      <c r="I876" s="5"/>
      <c r="J876" s="5"/>
      <c r="K876" s="87"/>
      <c r="L876" s="87"/>
      <c r="M876" s="87"/>
      <c r="N876" s="87"/>
      <c r="O876" s="87"/>
      <c r="P876" s="87"/>
      <c r="Q876" s="87"/>
      <c r="FC876" s="5"/>
      <c r="FD876" s="5"/>
      <c r="FE876" s="5"/>
      <c r="FF876" s="5"/>
      <c r="FG876" s="5"/>
      <c r="FH876" s="5"/>
      <c r="FI876" s="5"/>
      <c r="FJ876" s="5"/>
      <c r="FK876" s="5"/>
      <c r="FL876" s="5"/>
      <c r="FM876" s="5"/>
      <c r="FN876" s="5"/>
      <c r="FO876" s="5"/>
      <c r="FP876" s="5"/>
      <c r="FQ876" s="5"/>
      <c r="FR876" s="5"/>
      <c r="FS876" s="5"/>
      <c r="FT876" s="5"/>
      <c r="FU876" s="5"/>
      <c r="FV876" s="5"/>
      <c r="FW876" s="5"/>
      <c r="FX876" s="5"/>
      <c r="FY876" s="5"/>
      <c r="FZ876" s="5"/>
      <c r="GA876" s="5"/>
      <c r="GB876" s="5"/>
      <c r="GC876" s="5"/>
      <c r="GD876" s="5"/>
      <c r="GE876" s="5"/>
      <c r="GF876" s="5"/>
      <c r="GG876" s="5"/>
      <c r="GH876" s="5"/>
      <c r="GI876" s="5"/>
      <c r="GJ876" s="5"/>
      <c r="GK876" s="5"/>
      <c r="GL876" s="5"/>
      <c r="GM876" s="5"/>
      <c r="GN876" s="5"/>
      <c r="GO876" s="5"/>
      <c r="GP876" s="5"/>
      <c r="GQ876" s="5"/>
      <c r="GR876" s="5"/>
      <c r="GS876" s="5"/>
      <c r="GT876" s="5"/>
      <c r="GU876" s="5"/>
      <c r="GV876" s="5"/>
      <c r="GW876" s="5"/>
      <c r="GX876" s="5"/>
      <c r="GY876" s="5"/>
      <c r="GZ876" s="5"/>
      <c r="HA876" s="5"/>
      <c r="HB876" s="5"/>
      <c r="HC876" s="5"/>
      <c r="HD876" s="5"/>
      <c r="HE876" s="5"/>
      <c r="HF876" s="5"/>
      <c r="HG876" s="5"/>
      <c r="HH876" s="5"/>
      <c r="HI876" s="5"/>
      <c r="HJ876" s="5"/>
      <c r="HK876" s="5"/>
      <c r="HL876" s="5"/>
      <c r="HM876" s="5"/>
      <c r="HN876" s="5"/>
      <c r="HO876" s="5"/>
      <c r="HP876" s="5"/>
      <c r="HQ876" s="5"/>
      <c r="HR876" s="5"/>
      <c r="HS876" s="5"/>
      <c r="HT876" s="5"/>
      <c r="HU876" s="5"/>
      <c r="HV876" s="5"/>
      <c r="HW876" s="5"/>
      <c r="HX876" s="5"/>
      <c r="HY876" s="5"/>
      <c r="HZ876" s="5"/>
      <c r="IA876" s="5"/>
      <c r="IB876" s="5"/>
      <c r="IC876" s="5"/>
      <c r="ID876" s="5"/>
      <c r="IE876" s="5"/>
      <c r="IF876" s="5"/>
      <c r="IG876" s="5"/>
      <c r="IH876" s="5"/>
      <c r="II876" s="5"/>
      <c r="IJ876" s="5"/>
      <c r="IK876" s="5"/>
      <c r="IL876" s="5"/>
      <c r="IM876" s="5"/>
      <c r="IN876" s="5"/>
      <c r="IO876" s="5"/>
      <c r="IP876" s="5"/>
      <c r="IQ876" s="5"/>
      <c r="IR876" s="5"/>
      <c r="IS876" s="5"/>
      <c r="IT876" s="5"/>
      <c r="IU876" s="5"/>
      <c r="IV876" s="5"/>
      <c r="IW876" s="5"/>
    </row>
    <row r="877" customFormat="false" ht="12.75" hidden="false" customHeight="false" outlineLevel="0" collapsed="false">
      <c r="A877" s="5"/>
      <c r="B877" s="87"/>
      <c r="C877" s="87"/>
      <c r="D877" s="85"/>
      <c r="E877" s="87"/>
      <c r="F877" s="87"/>
      <c r="G877" s="87"/>
      <c r="H877" s="5"/>
      <c r="I877" s="5"/>
      <c r="J877" s="5"/>
      <c r="K877" s="87"/>
      <c r="L877" s="87"/>
      <c r="M877" s="87"/>
      <c r="N877" s="87"/>
      <c r="O877" s="87"/>
      <c r="P877" s="87"/>
      <c r="Q877" s="87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</row>
    <row r="878" customFormat="false" ht="12.75" hidden="false" customHeight="false" outlineLevel="0" collapsed="false">
      <c r="A878" s="5"/>
      <c r="B878" s="87"/>
      <c r="C878" s="87"/>
      <c r="D878" s="85"/>
      <c r="E878" s="87"/>
      <c r="F878" s="87"/>
      <c r="G878" s="87"/>
      <c r="H878" s="5"/>
      <c r="I878" s="5"/>
      <c r="J878" s="5"/>
      <c r="K878" s="87"/>
      <c r="L878" s="87"/>
      <c r="M878" s="87"/>
      <c r="N878" s="87"/>
      <c r="O878" s="87"/>
      <c r="P878" s="87"/>
      <c r="Q878" s="87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</row>
    <row r="879" customFormat="false" ht="12.75" hidden="false" customHeight="false" outlineLevel="0" collapsed="false">
      <c r="A879" s="5"/>
      <c r="B879" s="87"/>
      <c r="C879" s="87"/>
      <c r="D879" s="85"/>
      <c r="E879" s="87"/>
      <c r="F879" s="87"/>
      <c r="G879" s="87"/>
      <c r="H879" s="5"/>
      <c r="I879" s="5"/>
      <c r="J879" s="5"/>
      <c r="K879" s="87"/>
      <c r="L879" s="87"/>
      <c r="M879" s="87"/>
      <c r="N879" s="87"/>
      <c r="O879" s="87"/>
      <c r="P879" s="87"/>
      <c r="Q879" s="87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</row>
    <row r="880" customFormat="false" ht="12.75" hidden="false" customHeight="false" outlineLevel="0" collapsed="false">
      <c r="A880" s="5"/>
      <c r="B880" s="87"/>
      <c r="C880" s="87"/>
      <c r="D880" s="85"/>
      <c r="E880" s="87"/>
      <c r="F880" s="87"/>
      <c r="G880" s="87"/>
      <c r="H880" s="5"/>
      <c r="I880" s="5"/>
      <c r="J880" s="5"/>
      <c r="K880" s="87"/>
      <c r="L880" s="87"/>
      <c r="M880" s="87"/>
      <c r="N880" s="87"/>
      <c r="O880" s="87"/>
      <c r="P880" s="87"/>
      <c r="Q880" s="87"/>
      <c r="FC880" s="5"/>
      <c r="FD880" s="5"/>
      <c r="FE880" s="5"/>
      <c r="FF880" s="5"/>
      <c r="FG880" s="5"/>
      <c r="FH880" s="5"/>
      <c r="FI880" s="5"/>
      <c r="FJ880" s="5"/>
      <c r="FK880" s="5"/>
      <c r="FL880" s="5"/>
      <c r="FM880" s="5"/>
      <c r="FN880" s="5"/>
      <c r="FO880" s="5"/>
      <c r="FP880" s="5"/>
      <c r="FQ880" s="5"/>
      <c r="FR880" s="5"/>
      <c r="FS880" s="5"/>
      <c r="FT880" s="5"/>
      <c r="FU880" s="5"/>
      <c r="FV880" s="5"/>
      <c r="FW880" s="5"/>
      <c r="FX880" s="5"/>
      <c r="FY880" s="5"/>
      <c r="FZ880" s="5"/>
      <c r="GA880" s="5"/>
      <c r="GB880" s="5"/>
      <c r="GC880" s="5"/>
      <c r="GD880" s="5"/>
      <c r="GE880" s="5"/>
      <c r="GF880" s="5"/>
      <c r="GG880" s="5"/>
      <c r="GH880" s="5"/>
      <c r="GI880" s="5"/>
      <c r="GJ880" s="5"/>
      <c r="GK880" s="5"/>
      <c r="GL880" s="5"/>
      <c r="GM880" s="5"/>
      <c r="GN880" s="5"/>
      <c r="GO880" s="5"/>
      <c r="GP880" s="5"/>
      <c r="GQ880" s="5"/>
      <c r="GR880" s="5"/>
      <c r="GS880" s="5"/>
      <c r="GT880" s="5"/>
      <c r="GU880" s="5"/>
      <c r="GV880" s="5"/>
      <c r="GW880" s="5"/>
      <c r="GX880" s="5"/>
      <c r="GY880" s="5"/>
      <c r="GZ880" s="5"/>
      <c r="HA880" s="5"/>
      <c r="HB880" s="5"/>
      <c r="HC880" s="5"/>
      <c r="HD880" s="5"/>
      <c r="HE880" s="5"/>
      <c r="HF880" s="5"/>
      <c r="HG880" s="5"/>
      <c r="HH880" s="5"/>
      <c r="HI880" s="5"/>
      <c r="HJ880" s="5"/>
      <c r="HK880" s="5"/>
      <c r="HL880" s="5"/>
      <c r="HM880" s="5"/>
      <c r="HN880" s="5"/>
      <c r="HO880" s="5"/>
      <c r="HP880" s="5"/>
      <c r="HQ880" s="5"/>
      <c r="HR880" s="5"/>
      <c r="HS880" s="5"/>
      <c r="HT880" s="5"/>
      <c r="HU880" s="5"/>
      <c r="HV880" s="5"/>
      <c r="HW880" s="5"/>
      <c r="HX880" s="5"/>
      <c r="HY880" s="5"/>
      <c r="HZ880" s="5"/>
      <c r="IA880" s="5"/>
      <c r="IB880" s="5"/>
      <c r="IC880" s="5"/>
      <c r="ID880" s="5"/>
      <c r="IE880" s="5"/>
      <c r="IF880" s="5"/>
      <c r="IG880" s="5"/>
      <c r="IH880" s="5"/>
      <c r="II880" s="5"/>
      <c r="IJ880" s="5"/>
      <c r="IK880" s="5"/>
      <c r="IL880" s="5"/>
      <c r="IM880" s="5"/>
      <c r="IN880" s="5"/>
      <c r="IO880" s="5"/>
      <c r="IP880" s="5"/>
      <c r="IQ880" s="5"/>
      <c r="IR880" s="5"/>
      <c r="IS880" s="5"/>
      <c r="IT880" s="5"/>
      <c r="IU880" s="5"/>
      <c r="IV880" s="5"/>
      <c r="IW880" s="5"/>
    </row>
    <row r="881" customFormat="false" ht="12.75" hidden="false" customHeight="false" outlineLevel="0" collapsed="false">
      <c r="A881" s="5"/>
      <c r="B881" s="87"/>
      <c r="C881" s="87"/>
      <c r="D881" s="85"/>
      <c r="E881" s="87"/>
      <c r="F881" s="87"/>
      <c r="G881" s="87"/>
      <c r="H881" s="5"/>
      <c r="I881" s="5"/>
      <c r="J881" s="5"/>
      <c r="K881" s="87"/>
      <c r="L881" s="87"/>
      <c r="M881" s="87"/>
      <c r="N881" s="87"/>
      <c r="O881" s="87"/>
      <c r="P881" s="87"/>
      <c r="Q881" s="87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2.75" hidden="false" customHeight="false" outlineLevel="0" collapsed="false">
      <c r="A882" s="5"/>
      <c r="B882" s="87"/>
      <c r="C882" s="87"/>
      <c r="D882" s="85"/>
      <c r="E882" s="87"/>
      <c r="F882" s="87"/>
      <c r="G882" s="87"/>
      <c r="H882" s="5"/>
      <c r="I882" s="5"/>
      <c r="J882" s="5"/>
      <c r="K882" s="87"/>
      <c r="L882" s="87"/>
      <c r="M882" s="87"/>
      <c r="N882" s="87"/>
      <c r="O882" s="87"/>
      <c r="P882" s="87"/>
      <c r="Q882" s="87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</row>
    <row r="883" customFormat="false" ht="12.75" hidden="false" customHeight="false" outlineLevel="0" collapsed="false">
      <c r="A883" s="5"/>
      <c r="B883" s="87"/>
      <c r="C883" s="87"/>
      <c r="D883" s="85"/>
      <c r="E883" s="87"/>
      <c r="F883" s="87"/>
      <c r="G883" s="87"/>
      <c r="H883" s="5"/>
      <c r="I883" s="5"/>
      <c r="J883" s="5"/>
      <c r="K883" s="87"/>
      <c r="L883" s="87"/>
      <c r="M883" s="87"/>
      <c r="N883" s="87"/>
      <c r="O883" s="87"/>
      <c r="P883" s="87"/>
      <c r="Q883" s="87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</row>
    <row r="884" customFormat="false" ht="12.75" hidden="false" customHeight="false" outlineLevel="0" collapsed="false">
      <c r="A884" s="5"/>
      <c r="B884" s="87"/>
      <c r="C884" s="87"/>
      <c r="D884" s="85"/>
      <c r="E884" s="87"/>
      <c r="F884" s="87"/>
      <c r="G884" s="87"/>
      <c r="H884" s="5"/>
      <c r="I884" s="5"/>
      <c r="J884" s="5"/>
      <c r="K884" s="87"/>
      <c r="L884" s="87"/>
      <c r="M884" s="87"/>
      <c r="N884" s="87"/>
      <c r="O884" s="87"/>
      <c r="P884" s="87"/>
      <c r="Q884" s="87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</row>
    <row r="885" customFormat="false" ht="12.75" hidden="false" customHeight="false" outlineLevel="0" collapsed="false">
      <c r="A885" s="5"/>
      <c r="B885" s="87"/>
      <c r="C885" s="87"/>
      <c r="D885" s="85"/>
      <c r="E885" s="87"/>
      <c r="F885" s="87"/>
      <c r="G885" s="87"/>
      <c r="H885" s="5"/>
      <c r="I885" s="5"/>
      <c r="J885" s="5"/>
      <c r="K885" s="87"/>
      <c r="L885" s="87"/>
      <c r="M885" s="87"/>
      <c r="N885" s="87"/>
      <c r="O885" s="87"/>
      <c r="P885" s="87"/>
      <c r="Q885" s="87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</row>
    <row r="886" customFormat="false" ht="12.75" hidden="false" customHeight="false" outlineLevel="0" collapsed="false">
      <c r="A886" s="5"/>
      <c r="B886" s="87"/>
      <c r="C886" s="87"/>
      <c r="D886" s="85"/>
      <c r="E886" s="87"/>
      <c r="F886" s="87"/>
      <c r="G886" s="87"/>
      <c r="H886" s="5"/>
      <c r="I886" s="5"/>
      <c r="J886" s="5"/>
      <c r="K886" s="87"/>
      <c r="L886" s="87"/>
      <c r="M886" s="87"/>
      <c r="N886" s="87"/>
      <c r="O886" s="87"/>
      <c r="P886" s="87"/>
      <c r="Q886" s="87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</row>
    <row r="887" customFormat="false" ht="12.75" hidden="false" customHeight="false" outlineLevel="0" collapsed="false">
      <c r="A887" s="5"/>
      <c r="B887" s="87"/>
      <c r="C887" s="87"/>
      <c r="D887" s="85"/>
      <c r="E887" s="87"/>
      <c r="F887" s="87"/>
      <c r="G887" s="87"/>
      <c r="H887" s="5"/>
      <c r="I887" s="5"/>
      <c r="J887" s="5"/>
      <c r="K887" s="87"/>
      <c r="L887" s="87"/>
      <c r="M887" s="87"/>
      <c r="N887" s="87"/>
      <c r="O887" s="87"/>
      <c r="P887" s="87"/>
      <c r="Q887" s="87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</row>
    <row r="888" customFormat="false" ht="12.75" hidden="false" customHeight="false" outlineLevel="0" collapsed="false">
      <c r="A888" s="5"/>
      <c r="B888" s="87"/>
      <c r="C888" s="87"/>
      <c r="D888" s="85"/>
      <c r="E888" s="87"/>
      <c r="F888" s="87"/>
      <c r="G888" s="87"/>
      <c r="H888" s="5"/>
      <c r="I888" s="5"/>
      <c r="J888" s="5"/>
      <c r="K888" s="87"/>
      <c r="L888" s="87"/>
      <c r="M888" s="87"/>
      <c r="N888" s="87"/>
      <c r="O888" s="87"/>
      <c r="P888" s="87"/>
      <c r="Q888" s="87"/>
      <c r="FC888" s="5"/>
      <c r="FD888" s="5"/>
      <c r="FE888" s="5"/>
      <c r="FF888" s="5"/>
      <c r="FG888" s="5"/>
      <c r="FH888" s="5"/>
      <c r="FI888" s="5"/>
      <c r="FJ888" s="5"/>
      <c r="FK888" s="5"/>
      <c r="FL888" s="5"/>
      <c r="FM888" s="5"/>
      <c r="FN888" s="5"/>
      <c r="FO888" s="5"/>
      <c r="FP888" s="5"/>
      <c r="FQ888" s="5"/>
      <c r="FR888" s="5"/>
      <c r="FS888" s="5"/>
      <c r="FT888" s="5"/>
      <c r="FU888" s="5"/>
      <c r="FV888" s="5"/>
      <c r="FW888" s="5"/>
      <c r="FX888" s="5"/>
      <c r="FY888" s="5"/>
      <c r="FZ888" s="5"/>
      <c r="GA888" s="5"/>
      <c r="GB888" s="5"/>
      <c r="GC888" s="5"/>
      <c r="GD888" s="5"/>
      <c r="GE888" s="5"/>
      <c r="GF888" s="5"/>
      <c r="GG888" s="5"/>
      <c r="GH888" s="5"/>
      <c r="GI888" s="5"/>
      <c r="GJ888" s="5"/>
      <c r="GK888" s="5"/>
      <c r="GL888" s="5"/>
      <c r="GM888" s="5"/>
      <c r="GN888" s="5"/>
      <c r="GO888" s="5"/>
      <c r="GP888" s="5"/>
      <c r="GQ888" s="5"/>
      <c r="GR888" s="5"/>
      <c r="GS888" s="5"/>
      <c r="GT888" s="5"/>
      <c r="GU888" s="5"/>
      <c r="GV888" s="5"/>
      <c r="GW888" s="5"/>
      <c r="GX888" s="5"/>
      <c r="GY888" s="5"/>
      <c r="GZ888" s="5"/>
      <c r="HA888" s="5"/>
      <c r="HB888" s="5"/>
      <c r="HC888" s="5"/>
      <c r="HD888" s="5"/>
      <c r="HE888" s="5"/>
      <c r="HF888" s="5"/>
      <c r="HG888" s="5"/>
      <c r="HH888" s="5"/>
      <c r="HI888" s="5"/>
      <c r="HJ888" s="5"/>
      <c r="HK888" s="5"/>
      <c r="HL888" s="5"/>
      <c r="HM888" s="5"/>
      <c r="HN888" s="5"/>
      <c r="HO888" s="5"/>
      <c r="HP888" s="5"/>
      <c r="HQ888" s="5"/>
      <c r="HR888" s="5"/>
      <c r="HS888" s="5"/>
      <c r="HT888" s="5"/>
      <c r="HU888" s="5"/>
      <c r="HV888" s="5"/>
      <c r="HW888" s="5"/>
      <c r="HX888" s="5"/>
      <c r="HY888" s="5"/>
      <c r="HZ888" s="5"/>
      <c r="IA888" s="5"/>
      <c r="IB888" s="5"/>
      <c r="IC888" s="5"/>
      <c r="ID888" s="5"/>
      <c r="IE888" s="5"/>
      <c r="IF888" s="5"/>
      <c r="IG888" s="5"/>
      <c r="IH888" s="5"/>
      <c r="II888" s="5"/>
      <c r="IJ888" s="5"/>
      <c r="IK888" s="5"/>
      <c r="IL888" s="5"/>
      <c r="IM888" s="5"/>
      <c r="IN888" s="5"/>
      <c r="IO888" s="5"/>
      <c r="IP888" s="5"/>
      <c r="IQ888" s="5"/>
      <c r="IR888" s="5"/>
      <c r="IS888" s="5"/>
      <c r="IT888" s="5"/>
      <c r="IU888" s="5"/>
      <c r="IV888" s="5"/>
      <c r="IW888" s="5"/>
    </row>
    <row r="889" customFormat="false" ht="12.75" hidden="false" customHeight="false" outlineLevel="0" collapsed="false">
      <c r="A889" s="5"/>
      <c r="B889" s="87"/>
      <c r="C889" s="87"/>
      <c r="D889" s="85"/>
      <c r="E889" s="87"/>
      <c r="F889" s="87"/>
      <c r="G889" s="87"/>
      <c r="H889" s="5"/>
      <c r="I889" s="5"/>
      <c r="J889" s="5"/>
      <c r="K889" s="87"/>
      <c r="L889" s="87"/>
      <c r="M889" s="87"/>
      <c r="N889" s="87"/>
      <c r="O889" s="87"/>
      <c r="P889" s="87"/>
      <c r="Q889" s="87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</row>
    <row r="890" customFormat="false" ht="12.75" hidden="false" customHeight="false" outlineLevel="0" collapsed="false">
      <c r="A890" s="5"/>
      <c r="B890" s="87"/>
      <c r="C890" s="87"/>
      <c r="D890" s="85"/>
      <c r="E890" s="87"/>
      <c r="F890" s="87"/>
      <c r="G890" s="87"/>
      <c r="H890" s="5"/>
      <c r="I890" s="5"/>
      <c r="J890" s="5"/>
      <c r="K890" s="87"/>
      <c r="L890" s="87"/>
      <c r="M890" s="87"/>
      <c r="N890" s="87"/>
      <c r="O890" s="87"/>
      <c r="P890" s="87"/>
      <c r="Q890" s="87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</row>
    <row r="891" customFormat="false" ht="12.75" hidden="false" customHeight="false" outlineLevel="0" collapsed="false">
      <c r="A891" s="5"/>
      <c r="B891" s="87"/>
      <c r="C891" s="87"/>
      <c r="D891" s="85"/>
      <c r="E891" s="87"/>
      <c r="F891" s="87"/>
      <c r="G891" s="87"/>
      <c r="H891" s="5"/>
      <c r="I891" s="5"/>
      <c r="J891" s="5"/>
      <c r="K891" s="87"/>
      <c r="L891" s="87"/>
      <c r="M891" s="87"/>
      <c r="N891" s="87"/>
      <c r="O891" s="87"/>
      <c r="P891" s="87"/>
      <c r="Q891" s="87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</row>
    <row r="892" customFormat="false" ht="12.75" hidden="false" customHeight="false" outlineLevel="0" collapsed="false">
      <c r="A892" s="5"/>
      <c r="B892" s="87"/>
      <c r="C892" s="87"/>
      <c r="D892" s="85"/>
      <c r="E892" s="87"/>
      <c r="F892" s="87"/>
      <c r="G892" s="87"/>
      <c r="H892" s="5"/>
      <c r="I892" s="5"/>
      <c r="J892" s="5"/>
      <c r="K892" s="87"/>
      <c r="L892" s="87"/>
      <c r="M892" s="87"/>
      <c r="N892" s="87"/>
      <c r="O892" s="87"/>
      <c r="P892" s="87"/>
      <c r="Q892" s="87"/>
      <c r="FC892" s="5"/>
      <c r="FD892" s="5"/>
      <c r="FE892" s="5"/>
      <c r="FF892" s="5"/>
      <c r="FG892" s="5"/>
      <c r="FH892" s="5"/>
      <c r="FI892" s="5"/>
      <c r="FJ892" s="5"/>
      <c r="FK892" s="5"/>
      <c r="FL892" s="5"/>
      <c r="FM892" s="5"/>
      <c r="FN892" s="5"/>
      <c r="FO892" s="5"/>
      <c r="FP892" s="5"/>
      <c r="FQ892" s="5"/>
      <c r="FR892" s="5"/>
      <c r="FS892" s="5"/>
      <c r="FT892" s="5"/>
      <c r="FU892" s="5"/>
      <c r="FV892" s="5"/>
      <c r="FW892" s="5"/>
      <c r="FX892" s="5"/>
      <c r="FY892" s="5"/>
      <c r="FZ892" s="5"/>
      <c r="GA892" s="5"/>
      <c r="GB892" s="5"/>
      <c r="GC892" s="5"/>
      <c r="GD892" s="5"/>
      <c r="GE892" s="5"/>
      <c r="GF892" s="5"/>
      <c r="GG892" s="5"/>
      <c r="GH892" s="5"/>
      <c r="GI892" s="5"/>
      <c r="GJ892" s="5"/>
      <c r="GK892" s="5"/>
      <c r="GL892" s="5"/>
      <c r="GM892" s="5"/>
      <c r="GN892" s="5"/>
      <c r="GO892" s="5"/>
      <c r="GP892" s="5"/>
      <c r="GQ892" s="5"/>
      <c r="GR892" s="5"/>
      <c r="GS892" s="5"/>
      <c r="GT892" s="5"/>
      <c r="GU892" s="5"/>
      <c r="GV892" s="5"/>
      <c r="GW892" s="5"/>
      <c r="GX892" s="5"/>
      <c r="GY892" s="5"/>
      <c r="GZ892" s="5"/>
      <c r="HA892" s="5"/>
      <c r="HB892" s="5"/>
      <c r="HC892" s="5"/>
      <c r="HD892" s="5"/>
      <c r="HE892" s="5"/>
      <c r="HF892" s="5"/>
      <c r="HG892" s="5"/>
      <c r="HH892" s="5"/>
      <c r="HI892" s="5"/>
      <c r="HJ892" s="5"/>
      <c r="HK892" s="5"/>
      <c r="HL892" s="5"/>
      <c r="HM892" s="5"/>
      <c r="HN892" s="5"/>
      <c r="HO892" s="5"/>
      <c r="HP892" s="5"/>
      <c r="HQ892" s="5"/>
      <c r="HR892" s="5"/>
      <c r="HS892" s="5"/>
      <c r="HT892" s="5"/>
      <c r="HU892" s="5"/>
      <c r="HV892" s="5"/>
      <c r="HW892" s="5"/>
      <c r="HX892" s="5"/>
      <c r="HY892" s="5"/>
      <c r="HZ892" s="5"/>
      <c r="IA892" s="5"/>
      <c r="IB892" s="5"/>
      <c r="IC892" s="5"/>
      <c r="ID892" s="5"/>
      <c r="IE892" s="5"/>
      <c r="IF892" s="5"/>
      <c r="IG892" s="5"/>
      <c r="IH892" s="5"/>
      <c r="II892" s="5"/>
      <c r="IJ892" s="5"/>
      <c r="IK892" s="5"/>
      <c r="IL892" s="5"/>
      <c r="IM892" s="5"/>
      <c r="IN892" s="5"/>
      <c r="IO892" s="5"/>
      <c r="IP892" s="5"/>
      <c r="IQ892" s="5"/>
      <c r="IR892" s="5"/>
      <c r="IS892" s="5"/>
      <c r="IT892" s="5"/>
      <c r="IU892" s="5"/>
      <c r="IV892" s="5"/>
      <c r="IW892" s="5"/>
    </row>
    <row r="893" customFormat="false" ht="12.75" hidden="false" customHeight="false" outlineLevel="0" collapsed="false">
      <c r="A893" s="5"/>
      <c r="B893" s="87"/>
      <c r="C893" s="87"/>
      <c r="D893" s="85"/>
      <c r="E893" s="87"/>
      <c r="F893" s="87"/>
      <c r="G893" s="87"/>
      <c r="H893" s="5"/>
      <c r="I893" s="5"/>
      <c r="J893" s="5"/>
      <c r="K893" s="87"/>
      <c r="L893" s="87"/>
      <c r="M893" s="87"/>
      <c r="N893" s="87"/>
      <c r="O893" s="87"/>
      <c r="P893" s="87"/>
      <c r="Q893" s="87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</row>
    <row r="894" customFormat="false" ht="12.75" hidden="false" customHeight="false" outlineLevel="0" collapsed="false">
      <c r="A894" s="5"/>
      <c r="B894" s="87"/>
      <c r="C894" s="87"/>
      <c r="D894" s="85"/>
      <c r="E894" s="87"/>
      <c r="F894" s="87"/>
      <c r="G894" s="87"/>
      <c r="H894" s="5"/>
      <c r="I894" s="5"/>
      <c r="J894" s="5"/>
      <c r="K894" s="87"/>
      <c r="L894" s="87"/>
      <c r="M894" s="87"/>
      <c r="N894" s="87"/>
      <c r="O894" s="87"/>
      <c r="P894" s="87"/>
      <c r="Q894" s="87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2.75" hidden="false" customHeight="false" outlineLevel="0" collapsed="false">
      <c r="A895" s="5"/>
      <c r="B895" s="87"/>
      <c r="C895" s="87"/>
      <c r="D895" s="85"/>
      <c r="E895" s="87"/>
      <c r="F895" s="87"/>
      <c r="G895" s="87"/>
      <c r="H895" s="5"/>
      <c r="I895" s="5"/>
      <c r="J895" s="5"/>
      <c r="K895" s="87"/>
      <c r="L895" s="87"/>
      <c r="M895" s="87"/>
      <c r="N895" s="87"/>
      <c r="O895" s="87"/>
      <c r="P895" s="87"/>
      <c r="Q895" s="87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</row>
    <row r="896" customFormat="false" ht="12.75" hidden="false" customHeight="false" outlineLevel="0" collapsed="false">
      <c r="A896" s="5"/>
      <c r="B896" s="87"/>
      <c r="C896" s="87"/>
      <c r="D896" s="85"/>
      <c r="E896" s="87"/>
      <c r="F896" s="87"/>
      <c r="G896" s="87"/>
      <c r="H896" s="5"/>
      <c r="I896" s="5"/>
      <c r="J896" s="5"/>
      <c r="K896" s="87"/>
      <c r="L896" s="87"/>
      <c r="M896" s="87"/>
      <c r="N896" s="87"/>
      <c r="O896" s="87"/>
      <c r="P896" s="87"/>
      <c r="Q896" s="87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</row>
    <row r="897" customFormat="false" ht="12.75" hidden="false" customHeight="false" outlineLevel="0" collapsed="false">
      <c r="A897" s="5"/>
      <c r="B897" s="87"/>
      <c r="C897" s="87"/>
      <c r="D897" s="85"/>
      <c r="E897" s="87"/>
      <c r="F897" s="87"/>
      <c r="G897" s="87"/>
      <c r="H897" s="5"/>
      <c r="I897" s="5"/>
      <c r="J897" s="5"/>
      <c r="K897" s="87"/>
      <c r="L897" s="87"/>
      <c r="M897" s="87"/>
      <c r="N897" s="87"/>
      <c r="O897" s="87"/>
      <c r="P897" s="87"/>
      <c r="Q897" s="87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</row>
    <row r="898" customFormat="false" ht="12.75" hidden="false" customHeight="false" outlineLevel="0" collapsed="false">
      <c r="A898" s="5"/>
      <c r="B898" s="87"/>
      <c r="C898" s="87"/>
      <c r="D898" s="85"/>
      <c r="E898" s="87"/>
      <c r="F898" s="87"/>
      <c r="G898" s="87"/>
      <c r="H898" s="5"/>
      <c r="I898" s="5"/>
      <c r="J898" s="5"/>
      <c r="K898" s="87"/>
      <c r="L898" s="87"/>
      <c r="M898" s="87"/>
      <c r="N898" s="87"/>
      <c r="O898" s="87"/>
      <c r="P898" s="87"/>
      <c r="Q898" s="87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</row>
    <row r="899" customFormat="false" ht="12.75" hidden="false" customHeight="false" outlineLevel="0" collapsed="false">
      <c r="A899" s="5"/>
      <c r="B899" s="87"/>
      <c r="C899" s="87"/>
      <c r="D899" s="85"/>
      <c r="E899" s="87"/>
      <c r="F899" s="87"/>
      <c r="G899" s="87"/>
      <c r="H899" s="5"/>
      <c r="I899" s="5"/>
      <c r="J899" s="5"/>
      <c r="K899" s="87"/>
      <c r="L899" s="87"/>
      <c r="M899" s="87"/>
      <c r="N899" s="87"/>
      <c r="O899" s="87"/>
      <c r="P899" s="87"/>
      <c r="Q899" s="87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</row>
    <row r="900" customFormat="false" ht="12.75" hidden="false" customHeight="false" outlineLevel="0" collapsed="false">
      <c r="A900" s="5"/>
      <c r="B900" s="87"/>
      <c r="C900" s="87"/>
      <c r="D900" s="85"/>
      <c r="E900" s="87"/>
      <c r="F900" s="87"/>
      <c r="G900" s="87"/>
      <c r="H900" s="5"/>
      <c r="I900" s="5"/>
      <c r="J900" s="5"/>
      <c r="K900" s="87"/>
      <c r="L900" s="87"/>
      <c r="M900" s="87"/>
      <c r="N900" s="87"/>
      <c r="O900" s="87"/>
      <c r="P900" s="87"/>
      <c r="Q900" s="87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  <c r="GQ900" s="5"/>
      <c r="GR900" s="5"/>
      <c r="GS900" s="5"/>
      <c r="GT900" s="5"/>
      <c r="GU900" s="5"/>
      <c r="GV900" s="5"/>
      <c r="GW900" s="5"/>
      <c r="GX900" s="5"/>
      <c r="GY900" s="5"/>
      <c r="GZ900" s="5"/>
      <c r="HA900" s="5"/>
      <c r="HB900" s="5"/>
      <c r="HC900" s="5"/>
      <c r="HD900" s="5"/>
      <c r="HE900" s="5"/>
      <c r="HF900" s="5"/>
      <c r="HG900" s="5"/>
      <c r="HH900" s="5"/>
      <c r="HI900" s="5"/>
      <c r="HJ900" s="5"/>
      <c r="HK900" s="5"/>
      <c r="HL900" s="5"/>
      <c r="HM900" s="5"/>
      <c r="HN900" s="5"/>
      <c r="HO900" s="5"/>
      <c r="HP900" s="5"/>
      <c r="HQ900" s="5"/>
      <c r="HR900" s="5"/>
      <c r="HS900" s="5"/>
      <c r="HT900" s="5"/>
      <c r="HU900" s="5"/>
      <c r="HV900" s="5"/>
      <c r="HW900" s="5"/>
      <c r="HX900" s="5"/>
      <c r="HY900" s="5"/>
      <c r="HZ900" s="5"/>
      <c r="IA900" s="5"/>
      <c r="IB900" s="5"/>
      <c r="IC900" s="5"/>
      <c r="ID900" s="5"/>
      <c r="IE900" s="5"/>
      <c r="IF900" s="5"/>
      <c r="IG900" s="5"/>
      <c r="IH900" s="5"/>
      <c r="II900" s="5"/>
      <c r="IJ900" s="5"/>
      <c r="IK900" s="5"/>
      <c r="IL900" s="5"/>
      <c r="IM900" s="5"/>
      <c r="IN900" s="5"/>
      <c r="IO900" s="5"/>
      <c r="IP900" s="5"/>
      <c r="IQ900" s="5"/>
      <c r="IR900" s="5"/>
      <c r="IS900" s="5"/>
      <c r="IT900" s="5"/>
      <c r="IU900" s="5"/>
      <c r="IV900" s="5"/>
      <c r="IW900" s="5"/>
    </row>
    <row r="901" customFormat="false" ht="12.75" hidden="false" customHeight="false" outlineLevel="0" collapsed="false">
      <c r="A901" s="5"/>
      <c r="B901" s="87"/>
      <c r="C901" s="87"/>
      <c r="D901" s="85"/>
      <c r="E901" s="87"/>
      <c r="F901" s="87"/>
      <c r="G901" s="87"/>
      <c r="H901" s="5"/>
      <c r="I901" s="5"/>
      <c r="J901" s="5"/>
      <c r="K901" s="87"/>
      <c r="L901" s="87"/>
      <c r="M901" s="87"/>
      <c r="N901" s="87"/>
      <c r="O901" s="87"/>
      <c r="P901" s="87"/>
      <c r="Q901" s="87"/>
      <c r="FC901" s="5"/>
      <c r="FD901" s="5"/>
      <c r="FE901" s="5"/>
      <c r="FF901" s="5"/>
      <c r="FG901" s="5"/>
      <c r="FH901" s="5"/>
      <c r="FI901" s="5"/>
      <c r="FJ901" s="5"/>
      <c r="FK901" s="5"/>
      <c r="FL901" s="5"/>
      <c r="FM901" s="5"/>
      <c r="FN901" s="5"/>
      <c r="FO901" s="5"/>
      <c r="FP901" s="5"/>
      <c r="FQ901" s="5"/>
      <c r="FR901" s="5"/>
      <c r="FS901" s="5"/>
      <c r="FT901" s="5"/>
      <c r="FU901" s="5"/>
      <c r="FV901" s="5"/>
      <c r="FW901" s="5"/>
      <c r="FX901" s="5"/>
      <c r="FY901" s="5"/>
      <c r="FZ901" s="5"/>
      <c r="GA901" s="5"/>
      <c r="GB901" s="5"/>
      <c r="GC901" s="5"/>
      <c r="GD901" s="5"/>
      <c r="GE901" s="5"/>
      <c r="GF901" s="5"/>
      <c r="GG901" s="5"/>
      <c r="GH901" s="5"/>
      <c r="GI901" s="5"/>
      <c r="GJ901" s="5"/>
      <c r="GK901" s="5"/>
      <c r="GL901" s="5"/>
      <c r="GM901" s="5"/>
      <c r="GN901" s="5"/>
      <c r="GO901" s="5"/>
      <c r="GP901" s="5"/>
      <c r="GQ901" s="5"/>
      <c r="GR901" s="5"/>
      <c r="GS901" s="5"/>
      <c r="GT901" s="5"/>
      <c r="GU901" s="5"/>
      <c r="GV901" s="5"/>
      <c r="GW901" s="5"/>
      <c r="GX901" s="5"/>
      <c r="GY901" s="5"/>
      <c r="GZ901" s="5"/>
      <c r="HA901" s="5"/>
      <c r="HB901" s="5"/>
      <c r="HC901" s="5"/>
      <c r="HD901" s="5"/>
      <c r="HE901" s="5"/>
      <c r="HF901" s="5"/>
      <c r="HG901" s="5"/>
      <c r="HH901" s="5"/>
      <c r="HI901" s="5"/>
      <c r="HJ901" s="5"/>
      <c r="HK901" s="5"/>
      <c r="HL901" s="5"/>
      <c r="HM901" s="5"/>
      <c r="HN901" s="5"/>
      <c r="HO901" s="5"/>
      <c r="HP901" s="5"/>
      <c r="HQ901" s="5"/>
      <c r="HR901" s="5"/>
      <c r="HS901" s="5"/>
      <c r="HT901" s="5"/>
      <c r="HU901" s="5"/>
      <c r="HV901" s="5"/>
      <c r="HW901" s="5"/>
      <c r="HX901" s="5"/>
      <c r="HY901" s="5"/>
      <c r="HZ901" s="5"/>
      <c r="IA901" s="5"/>
      <c r="IB901" s="5"/>
      <c r="IC901" s="5"/>
      <c r="ID901" s="5"/>
      <c r="IE901" s="5"/>
      <c r="IF901" s="5"/>
      <c r="IG901" s="5"/>
      <c r="IH901" s="5"/>
      <c r="II901" s="5"/>
      <c r="IJ901" s="5"/>
      <c r="IK901" s="5"/>
      <c r="IL901" s="5"/>
      <c r="IM901" s="5"/>
      <c r="IN901" s="5"/>
      <c r="IO901" s="5"/>
      <c r="IP901" s="5"/>
      <c r="IQ901" s="5"/>
      <c r="IR901" s="5"/>
      <c r="IS901" s="5"/>
      <c r="IT901" s="5"/>
      <c r="IU901" s="5"/>
      <c r="IV901" s="5"/>
      <c r="IW901" s="5"/>
    </row>
    <row r="902" customFormat="false" ht="12.75" hidden="false" customHeight="false" outlineLevel="0" collapsed="false">
      <c r="A902" s="5"/>
      <c r="B902" s="87"/>
      <c r="C902" s="87"/>
      <c r="D902" s="85"/>
      <c r="E902" s="87"/>
      <c r="F902" s="87"/>
      <c r="G902" s="87"/>
      <c r="H902" s="5"/>
      <c r="I902" s="5"/>
      <c r="J902" s="5"/>
      <c r="K902" s="87"/>
      <c r="L902" s="87"/>
      <c r="M902" s="87"/>
      <c r="N902" s="87"/>
      <c r="O902" s="87"/>
      <c r="P902" s="87"/>
      <c r="Q902" s="87"/>
      <c r="FC902" s="5"/>
      <c r="FD902" s="5"/>
      <c r="FE902" s="5"/>
      <c r="FF902" s="5"/>
      <c r="FG902" s="5"/>
      <c r="FH902" s="5"/>
      <c r="FI902" s="5"/>
      <c r="FJ902" s="5"/>
      <c r="FK902" s="5"/>
      <c r="FL902" s="5"/>
      <c r="FM902" s="5"/>
      <c r="FN902" s="5"/>
      <c r="FO902" s="5"/>
      <c r="FP902" s="5"/>
      <c r="FQ902" s="5"/>
      <c r="FR902" s="5"/>
      <c r="FS902" s="5"/>
      <c r="FT902" s="5"/>
      <c r="FU902" s="5"/>
      <c r="FV902" s="5"/>
      <c r="FW902" s="5"/>
      <c r="FX902" s="5"/>
      <c r="FY902" s="5"/>
      <c r="FZ902" s="5"/>
      <c r="GA902" s="5"/>
      <c r="GB902" s="5"/>
      <c r="GC902" s="5"/>
      <c r="GD902" s="5"/>
      <c r="GE902" s="5"/>
      <c r="GF902" s="5"/>
      <c r="GG902" s="5"/>
      <c r="GH902" s="5"/>
      <c r="GI902" s="5"/>
      <c r="GJ902" s="5"/>
      <c r="GK902" s="5"/>
      <c r="GL902" s="5"/>
      <c r="GM902" s="5"/>
      <c r="GN902" s="5"/>
      <c r="GO902" s="5"/>
      <c r="GP902" s="5"/>
      <c r="GQ902" s="5"/>
      <c r="GR902" s="5"/>
      <c r="GS902" s="5"/>
      <c r="GT902" s="5"/>
      <c r="GU902" s="5"/>
      <c r="GV902" s="5"/>
      <c r="GW902" s="5"/>
      <c r="GX902" s="5"/>
      <c r="GY902" s="5"/>
      <c r="GZ902" s="5"/>
      <c r="HA902" s="5"/>
      <c r="HB902" s="5"/>
      <c r="HC902" s="5"/>
      <c r="HD902" s="5"/>
      <c r="HE902" s="5"/>
      <c r="HF902" s="5"/>
      <c r="HG902" s="5"/>
      <c r="HH902" s="5"/>
      <c r="HI902" s="5"/>
      <c r="HJ902" s="5"/>
      <c r="HK902" s="5"/>
      <c r="HL902" s="5"/>
      <c r="HM902" s="5"/>
      <c r="HN902" s="5"/>
      <c r="HO902" s="5"/>
      <c r="HP902" s="5"/>
      <c r="HQ902" s="5"/>
      <c r="HR902" s="5"/>
      <c r="HS902" s="5"/>
      <c r="HT902" s="5"/>
      <c r="HU902" s="5"/>
      <c r="HV902" s="5"/>
      <c r="HW902" s="5"/>
      <c r="HX902" s="5"/>
      <c r="HY902" s="5"/>
      <c r="HZ902" s="5"/>
      <c r="IA902" s="5"/>
      <c r="IB902" s="5"/>
      <c r="IC902" s="5"/>
      <c r="ID902" s="5"/>
      <c r="IE902" s="5"/>
      <c r="IF902" s="5"/>
      <c r="IG902" s="5"/>
      <c r="IH902" s="5"/>
      <c r="II902" s="5"/>
      <c r="IJ902" s="5"/>
      <c r="IK902" s="5"/>
      <c r="IL902" s="5"/>
      <c r="IM902" s="5"/>
      <c r="IN902" s="5"/>
      <c r="IO902" s="5"/>
      <c r="IP902" s="5"/>
      <c r="IQ902" s="5"/>
      <c r="IR902" s="5"/>
      <c r="IS902" s="5"/>
      <c r="IT902" s="5"/>
      <c r="IU902" s="5"/>
      <c r="IV902" s="5"/>
      <c r="IW902" s="5"/>
    </row>
    <row r="903" customFormat="false" ht="12.75" hidden="false" customHeight="false" outlineLevel="0" collapsed="false">
      <c r="A903" s="5"/>
      <c r="B903" s="87"/>
      <c r="C903" s="87"/>
      <c r="D903" s="85"/>
      <c r="E903" s="87"/>
      <c r="F903" s="87"/>
      <c r="G903" s="87"/>
      <c r="H903" s="5"/>
      <c r="I903" s="5"/>
      <c r="J903" s="5"/>
      <c r="K903" s="87"/>
      <c r="L903" s="87"/>
      <c r="M903" s="87"/>
      <c r="N903" s="87"/>
      <c r="O903" s="87"/>
      <c r="P903" s="87"/>
      <c r="Q903" s="87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  <c r="GQ903" s="5"/>
      <c r="GR903" s="5"/>
      <c r="GS903" s="5"/>
      <c r="GT903" s="5"/>
      <c r="GU903" s="5"/>
      <c r="GV903" s="5"/>
      <c r="GW903" s="5"/>
      <c r="GX903" s="5"/>
      <c r="GY903" s="5"/>
      <c r="GZ903" s="5"/>
      <c r="HA903" s="5"/>
      <c r="HB903" s="5"/>
      <c r="HC903" s="5"/>
      <c r="HD903" s="5"/>
      <c r="HE903" s="5"/>
      <c r="HF903" s="5"/>
      <c r="HG903" s="5"/>
      <c r="HH903" s="5"/>
      <c r="HI903" s="5"/>
      <c r="HJ903" s="5"/>
      <c r="HK903" s="5"/>
      <c r="HL903" s="5"/>
      <c r="HM903" s="5"/>
      <c r="HN903" s="5"/>
      <c r="HO903" s="5"/>
      <c r="HP903" s="5"/>
      <c r="HQ903" s="5"/>
      <c r="HR903" s="5"/>
      <c r="HS903" s="5"/>
      <c r="HT903" s="5"/>
      <c r="HU903" s="5"/>
      <c r="HV903" s="5"/>
      <c r="HW903" s="5"/>
      <c r="HX903" s="5"/>
      <c r="HY903" s="5"/>
      <c r="HZ903" s="5"/>
      <c r="IA903" s="5"/>
      <c r="IB903" s="5"/>
      <c r="IC903" s="5"/>
      <c r="ID903" s="5"/>
      <c r="IE903" s="5"/>
      <c r="IF903" s="5"/>
      <c r="IG903" s="5"/>
      <c r="IH903" s="5"/>
      <c r="II903" s="5"/>
      <c r="IJ903" s="5"/>
      <c r="IK903" s="5"/>
      <c r="IL903" s="5"/>
      <c r="IM903" s="5"/>
      <c r="IN903" s="5"/>
      <c r="IO903" s="5"/>
      <c r="IP903" s="5"/>
      <c r="IQ903" s="5"/>
      <c r="IR903" s="5"/>
      <c r="IS903" s="5"/>
      <c r="IT903" s="5"/>
      <c r="IU903" s="5"/>
      <c r="IV903" s="5"/>
      <c r="IW903" s="5"/>
    </row>
    <row r="904" customFormat="false" ht="12.75" hidden="false" customHeight="false" outlineLevel="0" collapsed="false">
      <c r="A904" s="5"/>
      <c r="B904" s="87"/>
      <c r="C904" s="87"/>
      <c r="D904" s="85"/>
      <c r="E904" s="87"/>
      <c r="F904" s="87"/>
      <c r="G904" s="87"/>
      <c r="H904" s="5"/>
      <c r="I904" s="5"/>
      <c r="J904" s="5"/>
      <c r="K904" s="87"/>
      <c r="L904" s="87"/>
      <c r="M904" s="87"/>
      <c r="N904" s="87"/>
      <c r="O904" s="87"/>
      <c r="P904" s="87"/>
      <c r="Q904" s="87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  <c r="II904" s="5"/>
      <c r="IJ904" s="5"/>
      <c r="IK904" s="5"/>
      <c r="IL904" s="5"/>
      <c r="IM904" s="5"/>
      <c r="IN904" s="5"/>
      <c r="IO904" s="5"/>
      <c r="IP904" s="5"/>
      <c r="IQ904" s="5"/>
      <c r="IR904" s="5"/>
      <c r="IS904" s="5"/>
      <c r="IT904" s="5"/>
      <c r="IU904" s="5"/>
      <c r="IV904" s="5"/>
      <c r="IW904" s="5"/>
    </row>
    <row r="905" customFormat="false" ht="12.75" hidden="false" customHeight="false" outlineLevel="0" collapsed="false">
      <c r="A905" s="5"/>
      <c r="B905" s="87"/>
      <c r="C905" s="87"/>
      <c r="D905" s="85"/>
      <c r="E905" s="87"/>
      <c r="F905" s="87"/>
      <c r="G905" s="87"/>
      <c r="H905" s="5"/>
      <c r="I905" s="5"/>
      <c r="J905" s="5"/>
      <c r="K905" s="87"/>
      <c r="L905" s="87"/>
      <c r="M905" s="87"/>
      <c r="N905" s="87"/>
      <c r="O905" s="87"/>
      <c r="P905" s="87"/>
      <c r="Q905" s="87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  <c r="GQ905" s="5"/>
      <c r="GR905" s="5"/>
      <c r="GS905" s="5"/>
      <c r="GT905" s="5"/>
      <c r="GU905" s="5"/>
      <c r="GV905" s="5"/>
      <c r="GW905" s="5"/>
      <c r="GX905" s="5"/>
      <c r="GY905" s="5"/>
      <c r="GZ905" s="5"/>
      <c r="HA905" s="5"/>
      <c r="HB905" s="5"/>
      <c r="HC905" s="5"/>
      <c r="HD905" s="5"/>
      <c r="HE905" s="5"/>
      <c r="HF905" s="5"/>
      <c r="HG905" s="5"/>
      <c r="HH905" s="5"/>
      <c r="HI905" s="5"/>
      <c r="HJ905" s="5"/>
      <c r="HK905" s="5"/>
      <c r="HL905" s="5"/>
      <c r="HM905" s="5"/>
      <c r="HN905" s="5"/>
      <c r="HO905" s="5"/>
      <c r="HP905" s="5"/>
      <c r="HQ905" s="5"/>
      <c r="HR905" s="5"/>
      <c r="HS905" s="5"/>
      <c r="HT905" s="5"/>
      <c r="HU905" s="5"/>
      <c r="HV905" s="5"/>
      <c r="HW905" s="5"/>
      <c r="HX905" s="5"/>
      <c r="HY905" s="5"/>
      <c r="HZ905" s="5"/>
      <c r="IA905" s="5"/>
      <c r="IB905" s="5"/>
      <c r="IC905" s="5"/>
      <c r="ID905" s="5"/>
      <c r="IE905" s="5"/>
      <c r="IF905" s="5"/>
      <c r="IG905" s="5"/>
      <c r="IH905" s="5"/>
      <c r="II905" s="5"/>
      <c r="IJ905" s="5"/>
      <c r="IK905" s="5"/>
      <c r="IL905" s="5"/>
      <c r="IM905" s="5"/>
      <c r="IN905" s="5"/>
      <c r="IO905" s="5"/>
      <c r="IP905" s="5"/>
      <c r="IQ905" s="5"/>
      <c r="IR905" s="5"/>
      <c r="IS905" s="5"/>
      <c r="IT905" s="5"/>
      <c r="IU905" s="5"/>
      <c r="IV905" s="5"/>
      <c r="IW905" s="5"/>
    </row>
    <row r="906" customFormat="false" ht="12.75" hidden="false" customHeight="false" outlineLevel="0" collapsed="false">
      <c r="A906" s="5"/>
      <c r="B906" s="87"/>
      <c r="C906" s="87"/>
      <c r="D906" s="85"/>
      <c r="E906" s="87"/>
      <c r="F906" s="87"/>
      <c r="G906" s="87"/>
      <c r="H906" s="5"/>
      <c r="I906" s="5"/>
      <c r="J906" s="5"/>
      <c r="K906" s="87"/>
      <c r="L906" s="87"/>
      <c r="M906" s="87"/>
      <c r="N906" s="87"/>
      <c r="O906" s="87"/>
      <c r="P906" s="87"/>
      <c r="Q906" s="87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  <c r="GQ906" s="5"/>
      <c r="GR906" s="5"/>
      <c r="GS906" s="5"/>
      <c r="GT906" s="5"/>
      <c r="GU906" s="5"/>
      <c r="GV906" s="5"/>
      <c r="GW906" s="5"/>
      <c r="GX906" s="5"/>
      <c r="GY906" s="5"/>
      <c r="GZ906" s="5"/>
      <c r="HA906" s="5"/>
      <c r="HB906" s="5"/>
      <c r="HC906" s="5"/>
      <c r="HD906" s="5"/>
      <c r="HE906" s="5"/>
      <c r="HF906" s="5"/>
      <c r="HG906" s="5"/>
      <c r="HH906" s="5"/>
      <c r="HI906" s="5"/>
      <c r="HJ906" s="5"/>
      <c r="HK906" s="5"/>
      <c r="HL906" s="5"/>
      <c r="HM906" s="5"/>
      <c r="HN906" s="5"/>
      <c r="HO906" s="5"/>
      <c r="HP906" s="5"/>
      <c r="HQ906" s="5"/>
      <c r="HR906" s="5"/>
      <c r="HS906" s="5"/>
      <c r="HT906" s="5"/>
      <c r="HU906" s="5"/>
      <c r="HV906" s="5"/>
      <c r="HW906" s="5"/>
      <c r="HX906" s="5"/>
      <c r="HY906" s="5"/>
      <c r="HZ906" s="5"/>
      <c r="IA906" s="5"/>
      <c r="IB906" s="5"/>
      <c r="IC906" s="5"/>
      <c r="ID906" s="5"/>
      <c r="IE906" s="5"/>
      <c r="IF906" s="5"/>
      <c r="IG906" s="5"/>
      <c r="IH906" s="5"/>
      <c r="II906" s="5"/>
      <c r="IJ906" s="5"/>
      <c r="IK906" s="5"/>
      <c r="IL906" s="5"/>
      <c r="IM906" s="5"/>
      <c r="IN906" s="5"/>
      <c r="IO906" s="5"/>
      <c r="IP906" s="5"/>
      <c r="IQ906" s="5"/>
      <c r="IR906" s="5"/>
      <c r="IS906" s="5"/>
      <c r="IT906" s="5"/>
      <c r="IU906" s="5"/>
      <c r="IV906" s="5"/>
      <c r="IW906" s="5"/>
    </row>
    <row r="907" customFormat="false" ht="12.75" hidden="false" customHeight="false" outlineLevel="0" collapsed="false">
      <c r="A907" s="5"/>
      <c r="B907" s="87"/>
      <c r="C907" s="87"/>
      <c r="D907" s="85"/>
      <c r="E907" s="87"/>
      <c r="F907" s="87"/>
      <c r="G907" s="87"/>
      <c r="H907" s="5"/>
      <c r="I907" s="5"/>
      <c r="J907" s="5"/>
      <c r="K907" s="87"/>
      <c r="L907" s="87"/>
      <c r="M907" s="87"/>
      <c r="N907" s="87"/>
      <c r="O907" s="87"/>
      <c r="P907" s="87"/>
      <c r="Q907" s="87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  <c r="GQ907" s="5"/>
      <c r="GR907" s="5"/>
      <c r="GS907" s="5"/>
      <c r="GT907" s="5"/>
      <c r="GU907" s="5"/>
      <c r="GV907" s="5"/>
      <c r="GW907" s="5"/>
      <c r="GX907" s="5"/>
      <c r="GY907" s="5"/>
      <c r="GZ907" s="5"/>
      <c r="HA907" s="5"/>
      <c r="HB907" s="5"/>
      <c r="HC907" s="5"/>
      <c r="HD907" s="5"/>
      <c r="HE907" s="5"/>
      <c r="HF907" s="5"/>
      <c r="HG907" s="5"/>
      <c r="HH907" s="5"/>
      <c r="HI907" s="5"/>
      <c r="HJ907" s="5"/>
      <c r="HK907" s="5"/>
      <c r="HL907" s="5"/>
      <c r="HM907" s="5"/>
      <c r="HN907" s="5"/>
      <c r="HO907" s="5"/>
      <c r="HP907" s="5"/>
      <c r="HQ907" s="5"/>
      <c r="HR907" s="5"/>
      <c r="HS907" s="5"/>
      <c r="HT907" s="5"/>
      <c r="HU907" s="5"/>
      <c r="HV907" s="5"/>
      <c r="HW907" s="5"/>
      <c r="HX907" s="5"/>
      <c r="HY907" s="5"/>
      <c r="HZ907" s="5"/>
      <c r="IA907" s="5"/>
      <c r="IB907" s="5"/>
      <c r="IC907" s="5"/>
      <c r="ID907" s="5"/>
      <c r="IE907" s="5"/>
      <c r="IF907" s="5"/>
      <c r="IG907" s="5"/>
      <c r="IH907" s="5"/>
      <c r="II907" s="5"/>
      <c r="IJ907" s="5"/>
      <c r="IK907" s="5"/>
      <c r="IL907" s="5"/>
      <c r="IM907" s="5"/>
      <c r="IN907" s="5"/>
      <c r="IO907" s="5"/>
      <c r="IP907" s="5"/>
      <c r="IQ907" s="5"/>
      <c r="IR907" s="5"/>
      <c r="IS907" s="5"/>
      <c r="IT907" s="5"/>
      <c r="IU907" s="5"/>
      <c r="IV907" s="5"/>
      <c r="IW907" s="5"/>
    </row>
    <row r="908" customFormat="false" ht="12.75" hidden="false" customHeight="false" outlineLevel="0" collapsed="false">
      <c r="A908" s="5"/>
      <c r="B908" s="87"/>
      <c r="C908" s="87"/>
      <c r="D908" s="85"/>
      <c r="E908" s="87"/>
      <c r="F908" s="87"/>
      <c r="G908" s="87"/>
      <c r="H908" s="5"/>
      <c r="I908" s="5"/>
      <c r="J908" s="5"/>
      <c r="K908" s="87"/>
      <c r="L908" s="87"/>
      <c r="M908" s="87"/>
      <c r="N908" s="87"/>
      <c r="O908" s="87"/>
      <c r="P908" s="87"/>
      <c r="Q908" s="87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  <c r="GQ908" s="5"/>
      <c r="GR908" s="5"/>
      <c r="GS908" s="5"/>
      <c r="GT908" s="5"/>
      <c r="GU908" s="5"/>
      <c r="GV908" s="5"/>
      <c r="GW908" s="5"/>
      <c r="GX908" s="5"/>
      <c r="GY908" s="5"/>
      <c r="GZ908" s="5"/>
      <c r="HA908" s="5"/>
      <c r="HB908" s="5"/>
      <c r="HC908" s="5"/>
      <c r="HD908" s="5"/>
      <c r="HE908" s="5"/>
      <c r="HF908" s="5"/>
      <c r="HG908" s="5"/>
      <c r="HH908" s="5"/>
      <c r="HI908" s="5"/>
      <c r="HJ908" s="5"/>
      <c r="HK908" s="5"/>
      <c r="HL908" s="5"/>
      <c r="HM908" s="5"/>
      <c r="HN908" s="5"/>
      <c r="HO908" s="5"/>
      <c r="HP908" s="5"/>
      <c r="HQ908" s="5"/>
      <c r="HR908" s="5"/>
      <c r="HS908" s="5"/>
      <c r="HT908" s="5"/>
      <c r="HU908" s="5"/>
      <c r="HV908" s="5"/>
      <c r="HW908" s="5"/>
      <c r="HX908" s="5"/>
      <c r="HY908" s="5"/>
      <c r="HZ908" s="5"/>
      <c r="IA908" s="5"/>
      <c r="IB908" s="5"/>
      <c r="IC908" s="5"/>
      <c r="ID908" s="5"/>
      <c r="IE908" s="5"/>
      <c r="IF908" s="5"/>
      <c r="IG908" s="5"/>
      <c r="IH908" s="5"/>
      <c r="II908" s="5"/>
      <c r="IJ908" s="5"/>
      <c r="IK908" s="5"/>
      <c r="IL908" s="5"/>
      <c r="IM908" s="5"/>
      <c r="IN908" s="5"/>
      <c r="IO908" s="5"/>
      <c r="IP908" s="5"/>
      <c r="IQ908" s="5"/>
      <c r="IR908" s="5"/>
      <c r="IS908" s="5"/>
      <c r="IT908" s="5"/>
      <c r="IU908" s="5"/>
      <c r="IV908" s="5"/>
      <c r="IW908" s="5"/>
    </row>
    <row r="909" customFormat="false" ht="12.75" hidden="false" customHeight="false" outlineLevel="0" collapsed="false">
      <c r="A909" s="5"/>
      <c r="B909" s="87"/>
      <c r="C909" s="87"/>
      <c r="D909" s="85"/>
      <c r="E909" s="87"/>
      <c r="F909" s="87"/>
      <c r="G909" s="87"/>
      <c r="H909" s="5"/>
      <c r="I909" s="5"/>
      <c r="J909" s="5"/>
      <c r="K909" s="87"/>
      <c r="L909" s="87"/>
      <c r="M909" s="87"/>
      <c r="N909" s="87"/>
      <c r="O909" s="87"/>
      <c r="P909" s="87"/>
      <c r="Q909" s="87"/>
      <c r="FC909" s="5"/>
      <c r="FD909" s="5"/>
      <c r="FE909" s="5"/>
      <c r="FF909" s="5"/>
      <c r="FG909" s="5"/>
      <c r="FH909" s="5"/>
      <c r="FI909" s="5"/>
      <c r="FJ909" s="5"/>
      <c r="FK909" s="5"/>
      <c r="FL909" s="5"/>
      <c r="FM909" s="5"/>
      <c r="FN909" s="5"/>
      <c r="FO909" s="5"/>
      <c r="FP909" s="5"/>
      <c r="FQ909" s="5"/>
      <c r="FR909" s="5"/>
      <c r="FS909" s="5"/>
      <c r="FT909" s="5"/>
      <c r="FU909" s="5"/>
      <c r="FV909" s="5"/>
      <c r="FW909" s="5"/>
      <c r="FX909" s="5"/>
      <c r="FY909" s="5"/>
      <c r="FZ909" s="5"/>
      <c r="GA909" s="5"/>
      <c r="GB909" s="5"/>
      <c r="GC909" s="5"/>
      <c r="GD909" s="5"/>
      <c r="GE909" s="5"/>
      <c r="GF909" s="5"/>
      <c r="GG909" s="5"/>
      <c r="GH909" s="5"/>
      <c r="GI909" s="5"/>
      <c r="GJ909" s="5"/>
      <c r="GK909" s="5"/>
      <c r="GL909" s="5"/>
      <c r="GM909" s="5"/>
      <c r="GN909" s="5"/>
      <c r="GO909" s="5"/>
      <c r="GP909" s="5"/>
      <c r="GQ909" s="5"/>
      <c r="GR909" s="5"/>
      <c r="GS909" s="5"/>
      <c r="GT909" s="5"/>
      <c r="GU909" s="5"/>
      <c r="GV909" s="5"/>
      <c r="GW909" s="5"/>
      <c r="GX909" s="5"/>
      <c r="GY909" s="5"/>
      <c r="GZ909" s="5"/>
      <c r="HA909" s="5"/>
      <c r="HB909" s="5"/>
      <c r="HC909" s="5"/>
      <c r="HD909" s="5"/>
      <c r="HE909" s="5"/>
      <c r="HF909" s="5"/>
      <c r="HG909" s="5"/>
      <c r="HH909" s="5"/>
      <c r="HI909" s="5"/>
      <c r="HJ909" s="5"/>
      <c r="HK909" s="5"/>
      <c r="HL909" s="5"/>
      <c r="HM909" s="5"/>
      <c r="HN909" s="5"/>
      <c r="HO909" s="5"/>
      <c r="HP909" s="5"/>
      <c r="HQ909" s="5"/>
      <c r="HR909" s="5"/>
      <c r="HS909" s="5"/>
      <c r="HT909" s="5"/>
      <c r="HU909" s="5"/>
      <c r="HV909" s="5"/>
      <c r="HW909" s="5"/>
      <c r="HX909" s="5"/>
      <c r="HY909" s="5"/>
      <c r="HZ909" s="5"/>
      <c r="IA909" s="5"/>
      <c r="IB909" s="5"/>
      <c r="IC909" s="5"/>
      <c r="ID909" s="5"/>
      <c r="IE909" s="5"/>
      <c r="IF909" s="5"/>
      <c r="IG909" s="5"/>
      <c r="IH909" s="5"/>
      <c r="II909" s="5"/>
      <c r="IJ909" s="5"/>
      <c r="IK909" s="5"/>
      <c r="IL909" s="5"/>
      <c r="IM909" s="5"/>
      <c r="IN909" s="5"/>
      <c r="IO909" s="5"/>
      <c r="IP909" s="5"/>
      <c r="IQ909" s="5"/>
      <c r="IR909" s="5"/>
      <c r="IS909" s="5"/>
      <c r="IT909" s="5"/>
      <c r="IU909" s="5"/>
      <c r="IV909" s="5"/>
      <c r="IW909" s="5"/>
    </row>
    <row r="910" customFormat="false" ht="12.75" hidden="false" customHeight="false" outlineLevel="0" collapsed="false">
      <c r="A910" s="5"/>
      <c r="B910" s="87"/>
      <c r="C910" s="87"/>
      <c r="D910" s="85"/>
      <c r="E910" s="87"/>
      <c r="F910" s="87"/>
      <c r="G910" s="87"/>
      <c r="H910" s="5"/>
      <c r="I910" s="5"/>
      <c r="J910" s="5"/>
      <c r="K910" s="87"/>
      <c r="L910" s="87"/>
      <c r="M910" s="87"/>
      <c r="N910" s="87"/>
      <c r="O910" s="87"/>
      <c r="P910" s="87"/>
      <c r="Q910" s="87"/>
      <c r="FC910" s="5"/>
      <c r="FD910" s="5"/>
      <c r="FE910" s="5"/>
      <c r="FF910" s="5"/>
      <c r="FG910" s="5"/>
      <c r="FH910" s="5"/>
      <c r="FI910" s="5"/>
      <c r="FJ910" s="5"/>
      <c r="FK910" s="5"/>
      <c r="FL910" s="5"/>
      <c r="FM910" s="5"/>
      <c r="FN910" s="5"/>
      <c r="FO910" s="5"/>
      <c r="FP910" s="5"/>
      <c r="FQ910" s="5"/>
      <c r="FR910" s="5"/>
      <c r="FS910" s="5"/>
      <c r="FT910" s="5"/>
      <c r="FU910" s="5"/>
      <c r="FV910" s="5"/>
      <c r="FW910" s="5"/>
      <c r="FX910" s="5"/>
      <c r="FY910" s="5"/>
      <c r="FZ910" s="5"/>
      <c r="GA910" s="5"/>
      <c r="GB910" s="5"/>
      <c r="GC910" s="5"/>
      <c r="GD910" s="5"/>
      <c r="GE910" s="5"/>
      <c r="GF910" s="5"/>
      <c r="GG910" s="5"/>
      <c r="GH910" s="5"/>
      <c r="GI910" s="5"/>
      <c r="GJ910" s="5"/>
      <c r="GK910" s="5"/>
      <c r="GL910" s="5"/>
      <c r="GM910" s="5"/>
      <c r="GN910" s="5"/>
      <c r="GO910" s="5"/>
      <c r="GP910" s="5"/>
      <c r="GQ910" s="5"/>
      <c r="GR910" s="5"/>
      <c r="GS910" s="5"/>
      <c r="GT910" s="5"/>
      <c r="GU910" s="5"/>
      <c r="GV910" s="5"/>
      <c r="GW910" s="5"/>
      <c r="GX910" s="5"/>
      <c r="GY910" s="5"/>
      <c r="GZ910" s="5"/>
      <c r="HA910" s="5"/>
      <c r="HB910" s="5"/>
      <c r="HC910" s="5"/>
      <c r="HD910" s="5"/>
      <c r="HE910" s="5"/>
      <c r="HF910" s="5"/>
      <c r="HG910" s="5"/>
      <c r="HH910" s="5"/>
      <c r="HI910" s="5"/>
      <c r="HJ910" s="5"/>
      <c r="HK910" s="5"/>
      <c r="HL910" s="5"/>
      <c r="HM910" s="5"/>
      <c r="HN910" s="5"/>
      <c r="HO910" s="5"/>
      <c r="HP910" s="5"/>
      <c r="HQ910" s="5"/>
      <c r="HR910" s="5"/>
      <c r="HS910" s="5"/>
      <c r="HT910" s="5"/>
      <c r="HU910" s="5"/>
      <c r="HV910" s="5"/>
      <c r="HW910" s="5"/>
      <c r="HX910" s="5"/>
      <c r="HY910" s="5"/>
      <c r="HZ910" s="5"/>
      <c r="IA910" s="5"/>
      <c r="IB910" s="5"/>
      <c r="IC910" s="5"/>
      <c r="ID910" s="5"/>
      <c r="IE910" s="5"/>
      <c r="IF910" s="5"/>
      <c r="IG910" s="5"/>
      <c r="IH910" s="5"/>
      <c r="II910" s="5"/>
      <c r="IJ910" s="5"/>
      <c r="IK910" s="5"/>
      <c r="IL910" s="5"/>
      <c r="IM910" s="5"/>
      <c r="IN910" s="5"/>
      <c r="IO910" s="5"/>
      <c r="IP910" s="5"/>
      <c r="IQ910" s="5"/>
      <c r="IR910" s="5"/>
      <c r="IS910" s="5"/>
      <c r="IT910" s="5"/>
      <c r="IU910" s="5"/>
      <c r="IV910" s="5"/>
      <c r="IW910" s="5"/>
    </row>
    <row r="911" customFormat="false" ht="12.75" hidden="false" customHeight="false" outlineLevel="0" collapsed="false">
      <c r="A911" s="5"/>
      <c r="B911" s="87"/>
      <c r="C911" s="87"/>
      <c r="D911" s="85"/>
      <c r="E911" s="87"/>
      <c r="F911" s="87"/>
      <c r="G911" s="87"/>
      <c r="H911" s="5"/>
      <c r="I911" s="5"/>
      <c r="J911" s="5"/>
      <c r="K911" s="87"/>
      <c r="L911" s="87"/>
      <c r="M911" s="87"/>
      <c r="N911" s="87"/>
      <c r="O911" s="87"/>
      <c r="P911" s="87"/>
      <c r="Q911" s="87"/>
      <c r="FC911" s="5"/>
      <c r="FD911" s="5"/>
      <c r="FE911" s="5"/>
      <c r="FF911" s="5"/>
      <c r="FG911" s="5"/>
      <c r="FH911" s="5"/>
      <c r="FI911" s="5"/>
      <c r="FJ911" s="5"/>
      <c r="FK911" s="5"/>
      <c r="FL911" s="5"/>
      <c r="FM911" s="5"/>
      <c r="FN911" s="5"/>
      <c r="FO911" s="5"/>
      <c r="FP911" s="5"/>
      <c r="FQ911" s="5"/>
      <c r="FR911" s="5"/>
      <c r="FS911" s="5"/>
      <c r="FT911" s="5"/>
      <c r="FU911" s="5"/>
      <c r="FV911" s="5"/>
      <c r="FW911" s="5"/>
      <c r="FX911" s="5"/>
      <c r="FY911" s="5"/>
      <c r="FZ911" s="5"/>
      <c r="GA911" s="5"/>
      <c r="GB911" s="5"/>
      <c r="GC911" s="5"/>
      <c r="GD911" s="5"/>
      <c r="GE911" s="5"/>
      <c r="GF911" s="5"/>
      <c r="GG911" s="5"/>
      <c r="GH911" s="5"/>
      <c r="GI911" s="5"/>
      <c r="GJ911" s="5"/>
      <c r="GK911" s="5"/>
      <c r="GL911" s="5"/>
      <c r="GM911" s="5"/>
      <c r="GN911" s="5"/>
      <c r="GO911" s="5"/>
      <c r="GP911" s="5"/>
      <c r="GQ911" s="5"/>
      <c r="GR911" s="5"/>
      <c r="GS911" s="5"/>
      <c r="GT911" s="5"/>
      <c r="GU911" s="5"/>
      <c r="GV911" s="5"/>
      <c r="GW911" s="5"/>
      <c r="GX911" s="5"/>
      <c r="GY911" s="5"/>
      <c r="GZ911" s="5"/>
      <c r="HA911" s="5"/>
      <c r="HB911" s="5"/>
      <c r="HC911" s="5"/>
      <c r="HD911" s="5"/>
      <c r="HE911" s="5"/>
      <c r="HF911" s="5"/>
      <c r="HG911" s="5"/>
      <c r="HH911" s="5"/>
      <c r="HI911" s="5"/>
      <c r="HJ911" s="5"/>
      <c r="HK911" s="5"/>
      <c r="HL911" s="5"/>
      <c r="HM911" s="5"/>
      <c r="HN911" s="5"/>
      <c r="HO911" s="5"/>
      <c r="HP911" s="5"/>
      <c r="HQ911" s="5"/>
      <c r="HR911" s="5"/>
      <c r="HS911" s="5"/>
      <c r="HT911" s="5"/>
      <c r="HU911" s="5"/>
      <c r="HV911" s="5"/>
      <c r="HW911" s="5"/>
      <c r="HX911" s="5"/>
      <c r="HY911" s="5"/>
      <c r="HZ911" s="5"/>
      <c r="IA911" s="5"/>
      <c r="IB911" s="5"/>
      <c r="IC911" s="5"/>
      <c r="ID911" s="5"/>
      <c r="IE911" s="5"/>
      <c r="IF911" s="5"/>
      <c r="IG911" s="5"/>
      <c r="IH911" s="5"/>
      <c r="II911" s="5"/>
      <c r="IJ911" s="5"/>
      <c r="IK911" s="5"/>
      <c r="IL911" s="5"/>
      <c r="IM911" s="5"/>
      <c r="IN911" s="5"/>
      <c r="IO911" s="5"/>
      <c r="IP911" s="5"/>
      <c r="IQ911" s="5"/>
      <c r="IR911" s="5"/>
      <c r="IS911" s="5"/>
      <c r="IT911" s="5"/>
      <c r="IU911" s="5"/>
      <c r="IV911" s="5"/>
      <c r="IW911" s="5"/>
    </row>
    <row r="912" customFormat="false" ht="12.75" hidden="false" customHeight="false" outlineLevel="0" collapsed="false">
      <c r="A912" s="5"/>
      <c r="B912" s="87"/>
      <c r="C912" s="87"/>
      <c r="D912" s="85"/>
      <c r="E912" s="87"/>
      <c r="F912" s="87"/>
      <c r="G912" s="87"/>
      <c r="H912" s="5"/>
      <c r="I912" s="5"/>
      <c r="J912" s="5"/>
      <c r="K912" s="87"/>
      <c r="L912" s="87"/>
      <c r="M912" s="87"/>
      <c r="N912" s="87"/>
      <c r="O912" s="87"/>
      <c r="P912" s="87"/>
      <c r="Q912" s="87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  <c r="GQ912" s="5"/>
      <c r="GR912" s="5"/>
      <c r="GS912" s="5"/>
      <c r="GT912" s="5"/>
      <c r="GU912" s="5"/>
      <c r="GV912" s="5"/>
      <c r="GW912" s="5"/>
      <c r="GX912" s="5"/>
      <c r="GY912" s="5"/>
      <c r="GZ912" s="5"/>
      <c r="HA912" s="5"/>
      <c r="HB912" s="5"/>
      <c r="HC912" s="5"/>
      <c r="HD912" s="5"/>
      <c r="HE912" s="5"/>
      <c r="HF912" s="5"/>
      <c r="HG912" s="5"/>
      <c r="HH912" s="5"/>
      <c r="HI912" s="5"/>
      <c r="HJ912" s="5"/>
      <c r="HK912" s="5"/>
      <c r="HL912" s="5"/>
      <c r="HM912" s="5"/>
      <c r="HN912" s="5"/>
      <c r="HO912" s="5"/>
      <c r="HP912" s="5"/>
      <c r="HQ912" s="5"/>
      <c r="HR912" s="5"/>
      <c r="HS912" s="5"/>
      <c r="HT912" s="5"/>
      <c r="HU912" s="5"/>
      <c r="HV912" s="5"/>
      <c r="HW912" s="5"/>
      <c r="HX912" s="5"/>
      <c r="HY912" s="5"/>
      <c r="HZ912" s="5"/>
      <c r="IA912" s="5"/>
      <c r="IB912" s="5"/>
      <c r="IC912" s="5"/>
      <c r="ID912" s="5"/>
      <c r="IE912" s="5"/>
      <c r="IF912" s="5"/>
      <c r="IG912" s="5"/>
      <c r="IH912" s="5"/>
      <c r="II912" s="5"/>
      <c r="IJ912" s="5"/>
      <c r="IK912" s="5"/>
      <c r="IL912" s="5"/>
      <c r="IM912" s="5"/>
      <c r="IN912" s="5"/>
      <c r="IO912" s="5"/>
      <c r="IP912" s="5"/>
      <c r="IQ912" s="5"/>
      <c r="IR912" s="5"/>
      <c r="IS912" s="5"/>
      <c r="IT912" s="5"/>
      <c r="IU912" s="5"/>
      <c r="IV912" s="5"/>
      <c r="IW912" s="5"/>
    </row>
    <row r="913" customFormat="false" ht="12.75" hidden="false" customHeight="false" outlineLevel="0" collapsed="false">
      <c r="A913" s="5"/>
      <c r="B913" s="87"/>
      <c r="C913" s="87"/>
      <c r="D913" s="85"/>
      <c r="E913" s="87"/>
      <c r="F913" s="87"/>
      <c r="G913" s="87"/>
      <c r="H913" s="5"/>
      <c r="I913" s="5"/>
      <c r="J913" s="5"/>
      <c r="K913" s="87"/>
      <c r="L913" s="87"/>
      <c r="M913" s="87"/>
      <c r="N913" s="87"/>
      <c r="O913" s="87"/>
      <c r="P913" s="87"/>
      <c r="Q913" s="87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  <c r="GQ913" s="5"/>
      <c r="GR913" s="5"/>
      <c r="GS913" s="5"/>
      <c r="GT913" s="5"/>
      <c r="GU913" s="5"/>
      <c r="GV913" s="5"/>
      <c r="GW913" s="5"/>
      <c r="GX913" s="5"/>
      <c r="GY913" s="5"/>
      <c r="GZ913" s="5"/>
      <c r="HA913" s="5"/>
      <c r="HB913" s="5"/>
      <c r="HC913" s="5"/>
      <c r="HD913" s="5"/>
      <c r="HE913" s="5"/>
      <c r="HF913" s="5"/>
      <c r="HG913" s="5"/>
      <c r="HH913" s="5"/>
      <c r="HI913" s="5"/>
      <c r="HJ913" s="5"/>
      <c r="HK913" s="5"/>
      <c r="HL913" s="5"/>
      <c r="HM913" s="5"/>
      <c r="HN913" s="5"/>
      <c r="HO913" s="5"/>
      <c r="HP913" s="5"/>
      <c r="HQ913" s="5"/>
      <c r="HR913" s="5"/>
      <c r="HS913" s="5"/>
      <c r="HT913" s="5"/>
      <c r="HU913" s="5"/>
      <c r="HV913" s="5"/>
      <c r="HW913" s="5"/>
      <c r="HX913" s="5"/>
      <c r="HY913" s="5"/>
      <c r="HZ913" s="5"/>
      <c r="IA913" s="5"/>
      <c r="IB913" s="5"/>
      <c r="IC913" s="5"/>
      <c r="ID913" s="5"/>
      <c r="IE913" s="5"/>
      <c r="IF913" s="5"/>
      <c r="IG913" s="5"/>
      <c r="IH913" s="5"/>
      <c r="II913" s="5"/>
      <c r="IJ913" s="5"/>
      <c r="IK913" s="5"/>
      <c r="IL913" s="5"/>
      <c r="IM913" s="5"/>
      <c r="IN913" s="5"/>
      <c r="IO913" s="5"/>
      <c r="IP913" s="5"/>
      <c r="IQ913" s="5"/>
      <c r="IR913" s="5"/>
      <c r="IS913" s="5"/>
      <c r="IT913" s="5"/>
      <c r="IU913" s="5"/>
      <c r="IV913" s="5"/>
      <c r="IW913" s="5"/>
    </row>
    <row r="914" customFormat="false" ht="12.75" hidden="false" customHeight="false" outlineLevel="0" collapsed="false">
      <c r="A914" s="5"/>
      <c r="B914" s="87"/>
      <c r="C914" s="87"/>
      <c r="D914" s="85"/>
      <c r="E914" s="87"/>
      <c r="F914" s="87"/>
      <c r="G914" s="87"/>
      <c r="H914" s="5"/>
      <c r="I914" s="5"/>
      <c r="J914" s="5"/>
      <c r="K914" s="87"/>
      <c r="L914" s="87"/>
      <c r="M914" s="87"/>
      <c r="N914" s="87"/>
      <c r="O914" s="87"/>
      <c r="P914" s="87"/>
      <c r="Q914" s="87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  <c r="GQ914" s="5"/>
      <c r="GR914" s="5"/>
      <c r="GS914" s="5"/>
      <c r="GT914" s="5"/>
      <c r="GU914" s="5"/>
      <c r="GV914" s="5"/>
      <c r="GW914" s="5"/>
      <c r="GX914" s="5"/>
      <c r="GY914" s="5"/>
      <c r="GZ914" s="5"/>
      <c r="HA914" s="5"/>
      <c r="HB914" s="5"/>
      <c r="HC914" s="5"/>
      <c r="HD914" s="5"/>
      <c r="HE914" s="5"/>
      <c r="HF914" s="5"/>
      <c r="HG914" s="5"/>
      <c r="HH914" s="5"/>
      <c r="HI914" s="5"/>
      <c r="HJ914" s="5"/>
      <c r="HK914" s="5"/>
      <c r="HL914" s="5"/>
      <c r="HM914" s="5"/>
      <c r="HN914" s="5"/>
      <c r="HO914" s="5"/>
      <c r="HP914" s="5"/>
      <c r="HQ914" s="5"/>
      <c r="HR914" s="5"/>
      <c r="HS914" s="5"/>
      <c r="HT914" s="5"/>
      <c r="HU914" s="5"/>
      <c r="HV914" s="5"/>
      <c r="HW914" s="5"/>
      <c r="HX914" s="5"/>
      <c r="HY914" s="5"/>
      <c r="HZ914" s="5"/>
      <c r="IA914" s="5"/>
      <c r="IB914" s="5"/>
      <c r="IC914" s="5"/>
      <c r="ID914" s="5"/>
      <c r="IE914" s="5"/>
      <c r="IF914" s="5"/>
      <c r="IG914" s="5"/>
      <c r="IH914" s="5"/>
      <c r="II914" s="5"/>
      <c r="IJ914" s="5"/>
      <c r="IK914" s="5"/>
      <c r="IL914" s="5"/>
      <c r="IM914" s="5"/>
      <c r="IN914" s="5"/>
      <c r="IO914" s="5"/>
      <c r="IP914" s="5"/>
      <c r="IQ914" s="5"/>
      <c r="IR914" s="5"/>
      <c r="IS914" s="5"/>
      <c r="IT914" s="5"/>
      <c r="IU914" s="5"/>
      <c r="IV914" s="5"/>
      <c r="IW914" s="5"/>
    </row>
    <row r="915" customFormat="false" ht="12.75" hidden="false" customHeight="false" outlineLevel="0" collapsed="false">
      <c r="A915" s="5"/>
      <c r="B915" s="87"/>
      <c r="C915" s="87"/>
      <c r="D915" s="85"/>
      <c r="E915" s="87"/>
      <c r="F915" s="87"/>
      <c r="G915" s="87"/>
      <c r="H915" s="5"/>
      <c r="I915" s="5"/>
      <c r="J915" s="5"/>
      <c r="K915" s="87"/>
      <c r="L915" s="87"/>
      <c r="M915" s="87"/>
      <c r="N915" s="87"/>
      <c r="O915" s="87"/>
      <c r="P915" s="87"/>
      <c r="Q915" s="87"/>
      <c r="FC915" s="5"/>
      <c r="FD915" s="5"/>
      <c r="FE915" s="5"/>
      <c r="FF915" s="5"/>
      <c r="FG915" s="5"/>
      <c r="FH915" s="5"/>
      <c r="FI915" s="5"/>
      <c r="FJ915" s="5"/>
      <c r="FK915" s="5"/>
      <c r="FL915" s="5"/>
      <c r="FM915" s="5"/>
      <c r="FN915" s="5"/>
      <c r="FO915" s="5"/>
      <c r="FP915" s="5"/>
      <c r="FQ915" s="5"/>
      <c r="FR915" s="5"/>
      <c r="FS915" s="5"/>
      <c r="FT915" s="5"/>
      <c r="FU915" s="5"/>
      <c r="FV915" s="5"/>
      <c r="FW915" s="5"/>
      <c r="FX915" s="5"/>
      <c r="FY915" s="5"/>
      <c r="FZ915" s="5"/>
      <c r="GA915" s="5"/>
      <c r="GB915" s="5"/>
      <c r="GC915" s="5"/>
      <c r="GD915" s="5"/>
      <c r="GE915" s="5"/>
      <c r="GF915" s="5"/>
      <c r="GG915" s="5"/>
      <c r="GH915" s="5"/>
      <c r="GI915" s="5"/>
      <c r="GJ915" s="5"/>
      <c r="GK915" s="5"/>
      <c r="GL915" s="5"/>
      <c r="GM915" s="5"/>
      <c r="GN915" s="5"/>
      <c r="GO915" s="5"/>
      <c r="GP915" s="5"/>
      <c r="GQ915" s="5"/>
      <c r="GR915" s="5"/>
      <c r="GS915" s="5"/>
      <c r="GT915" s="5"/>
      <c r="GU915" s="5"/>
      <c r="GV915" s="5"/>
      <c r="GW915" s="5"/>
      <c r="GX915" s="5"/>
      <c r="GY915" s="5"/>
      <c r="GZ915" s="5"/>
      <c r="HA915" s="5"/>
      <c r="HB915" s="5"/>
      <c r="HC915" s="5"/>
      <c r="HD915" s="5"/>
      <c r="HE915" s="5"/>
      <c r="HF915" s="5"/>
      <c r="HG915" s="5"/>
      <c r="HH915" s="5"/>
      <c r="HI915" s="5"/>
      <c r="HJ915" s="5"/>
      <c r="HK915" s="5"/>
      <c r="HL915" s="5"/>
      <c r="HM915" s="5"/>
      <c r="HN915" s="5"/>
      <c r="HO915" s="5"/>
      <c r="HP915" s="5"/>
      <c r="HQ915" s="5"/>
      <c r="HR915" s="5"/>
      <c r="HS915" s="5"/>
      <c r="HT915" s="5"/>
      <c r="HU915" s="5"/>
      <c r="HV915" s="5"/>
      <c r="HW915" s="5"/>
      <c r="HX915" s="5"/>
      <c r="HY915" s="5"/>
      <c r="HZ915" s="5"/>
      <c r="IA915" s="5"/>
      <c r="IB915" s="5"/>
      <c r="IC915" s="5"/>
      <c r="ID915" s="5"/>
      <c r="IE915" s="5"/>
      <c r="IF915" s="5"/>
      <c r="IG915" s="5"/>
      <c r="IH915" s="5"/>
      <c r="II915" s="5"/>
      <c r="IJ915" s="5"/>
      <c r="IK915" s="5"/>
      <c r="IL915" s="5"/>
      <c r="IM915" s="5"/>
      <c r="IN915" s="5"/>
      <c r="IO915" s="5"/>
      <c r="IP915" s="5"/>
      <c r="IQ915" s="5"/>
      <c r="IR915" s="5"/>
      <c r="IS915" s="5"/>
      <c r="IT915" s="5"/>
      <c r="IU915" s="5"/>
      <c r="IV915" s="5"/>
      <c r="IW915" s="5"/>
    </row>
    <row r="916" customFormat="false" ht="12.75" hidden="false" customHeight="false" outlineLevel="0" collapsed="false">
      <c r="A916" s="5"/>
      <c r="B916" s="87"/>
      <c r="C916" s="87"/>
      <c r="D916" s="85"/>
      <c r="E916" s="87"/>
      <c r="F916" s="87"/>
      <c r="G916" s="87"/>
      <c r="H916" s="5"/>
      <c r="I916" s="5"/>
      <c r="J916" s="5"/>
      <c r="K916" s="87"/>
      <c r="L916" s="87"/>
      <c r="M916" s="87"/>
      <c r="N916" s="87"/>
      <c r="O916" s="87"/>
      <c r="P916" s="87"/>
      <c r="Q916" s="87"/>
      <c r="FC916" s="5"/>
      <c r="FD916" s="5"/>
      <c r="FE916" s="5"/>
      <c r="FF916" s="5"/>
      <c r="FG916" s="5"/>
      <c r="FH916" s="5"/>
      <c r="FI916" s="5"/>
      <c r="FJ916" s="5"/>
      <c r="FK916" s="5"/>
      <c r="FL916" s="5"/>
      <c r="FM916" s="5"/>
      <c r="FN916" s="5"/>
      <c r="FO916" s="5"/>
      <c r="FP916" s="5"/>
      <c r="FQ916" s="5"/>
      <c r="FR916" s="5"/>
      <c r="FS916" s="5"/>
      <c r="FT916" s="5"/>
      <c r="FU916" s="5"/>
      <c r="FV916" s="5"/>
      <c r="FW916" s="5"/>
      <c r="FX916" s="5"/>
      <c r="FY916" s="5"/>
      <c r="FZ916" s="5"/>
      <c r="GA916" s="5"/>
      <c r="GB916" s="5"/>
      <c r="GC916" s="5"/>
      <c r="GD916" s="5"/>
      <c r="GE916" s="5"/>
      <c r="GF916" s="5"/>
      <c r="GG916" s="5"/>
      <c r="GH916" s="5"/>
      <c r="GI916" s="5"/>
      <c r="GJ916" s="5"/>
      <c r="GK916" s="5"/>
      <c r="GL916" s="5"/>
      <c r="GM916" s="5"/>
      <c r="GN916" s="5"/>
      <c r="GO916" s="5"/>
      <c r="GP916" s="5"/>
      <c r="GQ916" s="5"/>
      <c r="GR916" s="5"/>
      <c r="GS916" s="5"/>
      <c r="GT916" s="5"/>
      <c r="GU916" s="5"/>
      <c r="GV916" s="5"/>
      <c r="GW916" s="5"/>
      <c r="GX916" s="5"/>
      <c r="GY916" s="5"/>
      <c r="GZ916" s="5"/>
      <c r="HA916" s="5"/>
      <c r="HB916" s="5"/>
      <c r="HC916" s="5"/>
      <c r="HD916" s="5"/>
      <c r="HE916" s="5"/>
      <c r="HF916" s="5"/>
      <c r="HG916" s="5"/>
      <c r="HH916" s="5"/>
      <c r="HI916" s="5"/>
      <c r="HJ916" s="5"/>
      <c r="HK916" s="5"/>
      <c r="HL916" s="5"/>
      <c r="HM916" s="5"/>
      <c r="HN916" s="5"/>
      <c r="HO916" s="5"/>
      <c r="HP916" s="5"/>
      <c r="HQ916" s="5"/>
      <c r="HR916" s="5"/>
      <c r="HS916" s="5"/>
      <c r="HT916" s="5"/>
      <c r="HU916" s="5"/>
      <c r="HV916" s="5"/>
      <c r="HW916" s="5"/>
      <c r="HX916" s="5"/>
      <c r="HY916" s="5"/>
      <c r="HZ916" s="5"/>
      <c r="IA916" s="5"/>
      <c r="IB916" s="5"/>
      <c r="IC916" s="5"/>
      <c r="ID916" s="5"/>
      <c r="IE916" s="5"/>
      <c r="IF916" s="5"/>
      <c r="IG916" s="5"/>
      <c r="IH916" s="5"/>
      <c r="II916" s="5"/>
      <c r="IJ916" s="5"/>
      <c r="IK916" s="5"/>
      <c r="IL916" s="5"/>
      <c r="IM916" s="5"/>
      <c r="IN916" s="5"/>
      <c r="IO916" s="5"/>
      <c r="IP916" s="5"/>
      <c r="IQ916" s="5"/>
      <c r="IR916" s="5"/>
      <c r="IS916" s="5"/>
      <c r="IT916" s="5"/>
      <c r="IU916" s="5"/>
      <c r="IV916" s="5"/>
      <c r="IW916" s="5"/>
    </row>
    <row r="917" customFormat="false" ht="12.75" hidden="false" customHeight="false" outlineLevel="0" collapsed="false">
      <c r="A917" s="5"/>
      <c r="B917" s="87"/>
      <c r="C917" s="87"/>
      <c r="D917" s="85"/>
      <c r="E917" s="87"/>
      <c r="F917" s="87"/>
      <c r="G917" s="87"/>
      <c r="H917" s="5"/>
      <c r="I917" s="5"/>
      <c r="J917" s="5"/>
      <c r="K917" s="87"/>
      <c r="L917" s="87"/>
      <c r="M917" s="87"/>
      <c r="N917" s="87"/>
      <c r="O917" s="87"/>
      <c r="P917" s="87"/>
      <c r="Q917" s="87"/>
      <c r="FC917" s="5"/>
      <c r="FD917" s="5"/>
      <c r="FE917" s="5"/>
      <c r="FF917" s="5"/>
      <c r="FG917" s="5"/>
      <c r="FH917" s="5"/>
      <c r="FI917" s="5"/>
      <c r="FJ917" s="5"/>
      <c r="FK917" s="5"/>
      <c r="FL917" s="5"/>
      <c r="FM917" s="5"/>
      <c r="FN917" s="5"/>
      <c r="FO917" s="5"/>
      <c r="FP917" s="5"/>
      <c r="FQ917" s="5"/>
      <c r="FR917" s="5"/>
      <c r="FS917" s="5"/>
      <c r="FT917" s="5"/>
      <c r="FU917" s="5"/>
      <c r="FV917" s="5"/>
      <c r="FW917" s="5"/>
      <c r="FX917" s="5"/>
      <c r="FY917" s="5"/>
      <c r="FZ917" s="5"/>
      <c r="GA917" s="5"/>
      <c r="GB917" s="5"/>
      <c r="GC917" s="5"/>
      <c r="GD917" s="5"/>
      <c r="GE917" s="5"/>
      <c r="GF917" s="5"/>
      <c r="GG917" s="5"/>
      <c r="GH917" s="5"/>
      <c r="GI917" s="5"/>
      <c r="GJ917" s="5"/>
      <c r="GK917" s="5"/>
      <c r="GL917" s="5"/>
      <c r="GM917" s="5"/>
      <c r="GN917" s="5"/>
      <c r="GO917" s="5"/>
      <c r="GP917" s="5"/>
      <c r="GQ917" s="5"/>
      <c r="GR917" s="5"/>
      <c r="GS917" s="5"/>
      <c r="GT917" s="5"/>
      <c r="GU917" s="5"/>
      <c r="GV917" s="5"/>
      <c r="GW917" s="5"/>
      <c r="GX917" s="5"/>
      <c r="GY917" s="5"/>
      <c r="GZ917" s="5"/>
      <c r="HA917" s="5"/>
      <c r="HB917" s="5"/>
      <c r="HC917" s="5"/>
      <c r="HD917" s="5"/>
      <c r="HE917" s="5"/>
      <c r="HF917" s="5"/>
      <c r="HG917" s="5"/>
      <c r="HH917" s="5"/>
      <c r="HI917" s="5"/>
      <c r="HJ917" s="5"/>
      <c r="HK917" s="5"/>
      <c r="HL917" s="5"/>
      <c r="HM917" s="5"/>
      <c r="HN917" s="5"/>
      <c r="HO917" s="5"/>
      <c r="HP917" s="5"/>
      <c r="HQ917" s="5"/>
      <c r="HR917" s="5"/>
      <c r="HS917" s="5"/>
      <c r="HT917" s="5"/>
      <c r="HU917" s="5"/>
      <c r="HV917" s="5"/>
      <c r="HW917" s="5"/>
      <c r="HX917" s="5"/>
      <c r="HY917" s="5"/>
      <c r="HZ917" s="5"/>
      <c r="IA917" s="5"/>
      <c r="IB917" s="5"/>
      <c r="IC917" s="5"/>
      <c r="ID917" s="5"/>
      <c r="IE917" s="5"/>
      <c r="IF917" s="5"/>
      <c r="IG917" s="5"/>
      <c r="IH917" s="5"/>
      <c r="II917" s="5"/>
      <c r="IJ917" s="5"/>
      <c r="IK917" s="5"/>
      <c r="IL917" s="5"/>
      <c r="IM917" s="5"/>
      <c r="IN917" s="5"/>
      <c r="IO917" s="5"/>
      <c r="IP917" s="5"/>
      <c r="IQ917" s="5"/>
      <c r="IR917" s="5"/>
      <c r="IS917" s="5"/>
      <c r="IT917" s="5"/>
      <c r="IU917" s="5"/>
      <c r="IV917" s="5"/>
      <c r="IW917" s="5"/>
    </row>
    <row r="918" customFormat="false" ht="12.75" hidden="false" customHeight="false" outlineLevel="0" collapsed="false">
      <c r="A918" s="5"/>
      <c r="B918" s="87"/>
      <c r="C918" s="87"/>
      <c r="D918" s="85"/>
      <c r="E918" s="87"/>
      <c r="F918" s="87"/>
      <c r="G918" s="87"/>
      <c r="H918" s="5"/>
      <c r="I918" s="5"/>
      <c r="J918" s="5"/>
      <c r="K918" s="87"/>
      <c r="L918" s="87"/>
      <c r="M918" s="87"/>
      <c r="N918" s="87"/>
      <c r="O918" s="87"/>
      <c r="P918" s="87"/>
      <c r="Q918" s="87"/>
      <c r="FC918" s="5"/>
      <c r="FD918" s="5"/>
      <c r="FE918" s="5"/>
      <c r="FF918" s="5"/>
      <c r="FG918" s="5"/>
      <c r="FH918" s="5"/>
      <c r="FI918" s="5"/>
      <c r="FJ918" s="5"/>
      <c r="FK918" s="5"/>
      <c r="FL918" s="5"/>
      <c r="FM918" s="5"/>
      <c r="FN918" s="5"/>
      <c r="FO918" s="5"/>
      <c r="FP918" s="5"/>
      <c r="FQ918" s="5"/>
      <c r="FR918" s="5"/>
      <c r="FS918" s="5"/>
      <c r="FT918" s="5"/>
      <c r="FU918" s="5"/>
      <c r="FV918" s="5"/>
      <c r="FW918" s="5"/>
      <c r="FX918" s="5"/>
      <c r="FY918" s="5"/>
      <c r="FZ918" s="5"/>
      <c r="GA918" s="5"/>
      <c r="GB918" s="5"/>
      <c r="GC918" s="5"/>
      <c r="GD918" s="5"/>
      <c r="GE918" s="5"/>
      <c r="GF918" s="5"/>
      <c r="GG918" s="5"/>
      <c r="GH918" s="5"/>
      <c r="GI918" s="5"/>
      <c r="GJ918" s="5"/>
      <c r="GK918" s="5"/>
      <c r="GL918" s="5"/>
      <c r="GM918" s="5"/>
      <c r="GN918" s="5"/>
      <c r="GO918" s="5"/>
      <c r="GP918" s="5"/>
      <c r="GQ918" s="5"/>
      <c r="GR918" s="5"/>
      <c r="GS918" s="5"/>
      <c r="GT918" s="5"/>
      <c r="GU918" s="5"/>
      <c r="GV918" s="5"/>
      <c r="GW918" s="5"/>
      <c r="GX918" s="5"/>
      <c r="GY918" s="5"/>
      <c r="GZ918" s="5"/>
      <c r="HA918" s="5"/>
      <c r="HB918" s="5"/>
      <c r="HC918" s="5"/>
      <c r="HD918" s="5"/>
      <c r="HE918" s="5"/>
      <c r="HF918" s="5"/>
      <c r="HG918" s="5"/>
      <c r="HH918" s="5"/>
      <c r="HI918" s="5"/>
      <c r="HJ918" s="5"/>
      <c r="HK918" s="5"/>
      <c r="HL918" s="5"/>
      <c r="HM918" s="5"/>
      <c r="HN918" s="5"/>
      <c r="HO918" s="5"/>
      <c r="HP918" s="5"/>
      <c r="HQ918" s="5"/>
      <c r="HR918" s="5"/>
      <c r="HS918" s="5"/>
      <c r="HT918" s="5"/>
      <c r="HU918" s="5"/>
      <c r="HV918" s="5"/>
      <c r="HW918" s="5"/>
      <c r="HX918" s="5"/>
      <c r="HY918" s="5"/>
      <c r="HZ918" s="5"/>
      <c r="IA918" s="5"/>
      <c r="IB918" s="5"/>
      <c r="IC918" s="5"/>
      <c r="ID918" s="5"/>
      <c r="IE918" s="5"/>
      <c r="IF918" s="5"/>
      <c r="IG918" s="5"/>
      <c r="IH918" s="5"/>
      <c r="II918" s="5"/>
      <c r="IJ918" s="5"/>
      <c r="IK918" s="5"/>
      <c r="IL918" s="5"/>
      <c r="IM918" s="5"/>
      <c r="IN918" s="5"/>
      <c r="IO918" s="5"/>
      <c r="IP918" s="5"/>
      <c r="IQ918" s="5"/>
      <c r="IR918" s="5"/>
      <c r="IS918" s="5"/>
      <c r="IT918" s="5"/>
      <c r="IU918" s="5"/>
      <c r="IV918" s="5"/>
      <c r="IW918" s="5"/>
    </row>
    <row r="919" customFormat="false" ht="12.75" hidden="false" customHeight="false" outlineLevel="0" collapsed="false">
      <c r="A919" s="5"/>
      <c r="B919" s="87"/>
      <c r="C919" s="87"/>
      <c r="D919" s="85"/>
      <c r="E919" s="87"/>
      <c r="F919" s="87"/>
      <c r="G919" s="87"/>
      <c r="H919" s="5"/>
      <c r="I919" s="5"/>
      <c r="J919" s="5"/>
      <c r="K919" s="87"/>
      <c r="L919" s="87"/>
      <c r="M919" s="87"/>
      <c r="N919" s="87"/>
      <c r="O919" s="87"/>
      <c r="P919" s="87"/>
      <c r="Q919" s="87"/>
      <c r="FC919" s="5"/>
      <c r="FD919" s="5"/>
      <c r="FE919" s="5"/>
      <c r="FF919" s="5"/>
      <c r="FG919" s="5"/>
      <c r="FH919" s="5"/>
      <c r="FI919" s="5"/>
      <c r="FJ919" s="5"/>
      <c r="FK919" s="5"/>
      <c r="FL919" s="5"/>
      <c r="FM919" s="5"/>
      <c r="FN919" s="5"/>
      <c r="FO919" s="5"/>
      <c r="FP919" s="5"/>
      <c r="FQ919" s="5"/>
      <c r="FR919" s="5"/>
      <c r="FS919" s="5"/>
      <c r="FT919" s="5"/>
      <c r="FU919" s="5"/>
      <c r="FV919" s="5"/>
      <c r="FW919" s="5"/>
      <c r="FX919" s="5"/>
      <c r="FY919" s="5"/>
      <c r="FZ919" s="5"/>
      <c r="GA919" s="5"/>
      <c r="GB919" s="5"/>
      <c r="GC919" s="5"/>
      <c r="GD919" s="5"/>
      <c r="GE919" s="5"/>
      <c r="GF919" s="5"/>
      <c r="GG919" s="5"/>
      <c r="GH919" s="5"/>
      <c r="GI919" s="5"/>
      <c r="GJ919" s="5"/>
      <c r="GK919" s="5"/>
      <c r="GL919" s="5"/>
      <c r="GM919" s="5"/>
      <c r="GN919" s="5"/>
      <c r="GO919" s="5"/>
      <c r="GP919" s="5"/>
      <c r="GQ919" s="5"/>
      <c r="GR919" s="5"/>
      <c r="GS919" s="5"/>
      <c r="GT919" s="5"/>
      <c r="GU919" s="5"/>
      <c r="GV919" s="5"/>
      <c r="GW919" s="5"/>
      <c r="GX919" s="5"/>
      <c r="GY919" s="5"/>
      <c r="GZ919" s="5"/>
      <c r="HA919" s="5"/>
      <c r="HB919" s="5"/>
      <c r="HC919" s="5"/>
      <c r="HD919" s="5"/>
      <c r="HE919" s="5"/>
      <c r="HF919" s="5"/>
      <c r="HG919" s="5"/>
      <c r="HH919" s="5"/>
      <c r="HI919" s="5"/>
      <c r="HJ919" s="5"/>
      <c r="HK919" s="5"/>
      <c r="HL919" s="5"/>
      <c r="HM919" s="5"/>
      <c r="HN919" s="5"/>
      <c r="HO919" s="5"/>
      <c r="HP919" s="5"/>
      <c r="HQ919" s="5"/>
      <c r="HR919" s="5"/>
      <c r="HS919" s="5"/>
      <c r="HT919" s="5"/>
      <c r="HU919" s="5"/>
      <c r="HV919" s="5"/>
      <c r="HW919" s="5"/>
      <c r="HX919" s="5"/>
      <c r="HY919" s="5"/>
      <c r="HZ919" s="5"/>
      <c r="IA919" s="5"/>
      <c r="IB919" s="5"/>
      <c r="IC919" s="5"/>
      <c r="ID919" s="5"/>
      <c r="IE919" s="5"/>
      <c r="IF919" s="5"/>
      <c r="IG919" s="5"/>
      <c r="IH919" s="5"/>
      <c r="II919" s="5"/>
      <c r="IJ919" s="5"/>
      <c r="IK919" s="5"/>
      <c r="IL919" s="5"/>
      <c r="IM919" s="5"/>
      <c r="IN919" s="5"/>
      <c r="IO919" s="5"/>
      <c r="IP919" s="5"/>
      <c r="IQ919" s="5"/>
      <c r="IR919" s="5"/>
      <c r="IS919" s="5"/>
      <c r="IT919" s="5"/>
      <c r="IU919" s="5"/>
      <c r="IV919" s="5"/>
      <c r="IW919" s="5"/>
    </row>
    <row r="920" customFormat="false" ht="12.75" hidden="false" customHeight="false" outlineLevel="0" collapsed="false">
      <c r="A920" s="5"/>
      <c r="B920" s="87"/>
      <c r="C920" s="87"/>
      <c r="D920" s="85"/>
      <c r="E920" s="87"/>
      <c r="F920" s="87"/>
      <c r="G920" s="87"/>
      <c r="H920" s="5"/>
      <c r="I920" s="5"/>
      <c r="J920" s="5"/>
      <c r="K920" s="87"/>
      <c r="L920" s="87"/>
      <c r="M920" s="87"/>
      <c r="N920" s="87"/>
      <c r="O920" s="87"/>
      <c r="P920" s="87"/>
      <c r="Q920" s="87"/>
      <c r="FC920" s="5"/>
      <c r="FD920" s="5"/>
      <c r="FE920" s="5"/>
      <c r="FF920" s="5"/>
      <c r="FG920" s="5"/>
      <c r="FH920" s="5"/>
      <c r="FI920" s="5"/>
      <c r="FJ920" s="5"/>
      <c r="FK920" s="5"/>
      <c r="FL920" s="5"/>
      <c r="FM920" s="5"/>
      <c r="FN920" s="5"/>
      <c r="FO920" s="5"/>
      <c r="FP920" s="5"/>
      <c r="FQ920" s="5"/>
      <c r="FR920" s="5"/>
      <c r="FS920" s="5"/>
      <c r="FT920" s="5"/>
      <c r="FU920" s="5"/>
      <c r="FV920" s="5"/>
      <c r="FW920" s="5"/>
      <c r="FX920" s="5"/>
      <c r="FY920" s="5"/>
      <c r="FZ920" s="5"/>
      <c r="GA920" s="5"/>
      <c r="GB920" s="5"/>
      <c r="GC920" s="5"/>
      <c r="GD920" s="5"/>
      <c r="GE920" s="5"/>
      <c r="GF920" s="5"/>
      <c r="GG920" s="5"/>
      <c r="GH920" s="5"/>
      <c r="GI920" s="5"/>
      <c r="GJ920" s="5"/>
      <c r="GK920" s="5"/>
      <c r="GL920" s="5"/>
      <c r="GM920" s="5"/>
      <c r="GN920" s="5"/>
      <c r="GO920" s="5"/>
      <c r="GP920" s="5"/>
      <c r="GQ920" s="5"/>
      <c r="GR920" s="5"/>
      <c r="GS920" s="5"/>
      <c r="GT920" s="5"/>
      <c r="GU920" s="5"/>
      <c r="GV920" s="5"/>
      <c r="GW920" s="5"/>
      <c r="GX920" s="5"/>
      <c r="GY920" s="5"/>
      <c r="GZ920" s="5"/>
      <c r="HA920" s="5"/>
      <c r="HB920" s="5"/>
      <c r="HC920" s="5"/>
      <c r="HD920" s="5"/>
      <c r="HE920" s="5"/>
      <c r="HF920" s="5"/>
      <c r="HG920" s="5"/>
      <c r="HH920" s="5"/>
      <c r="HI920" s="5"/>
      <c r="HJ920" s="5"/>
      <c r="HK920" s="5"/>
      <c r="HL920" s="5"/>
      <c r="HM920" s="5"/>
      <c r="HN920" s="5"/>
      <c r="HO920" s="5"/>
      <c r="HP920" s="5"/>
      <c r="HQ920" s="5"/>
      <c r="HR920" s="5"/>
      <c r="HS920" s="5"/>
      <c r="HT920" s="5"/>
      <c r="HU920" s="5"/>
      <c r="HV920" s="5"/>
      <c r="HW920" s="5"/>
      <c r="HX920" s="5"/>
      <c r="HY920" s="5"/>
      <c r="HZ920" s="5"/>
      <c r="IA920" s="5"/>
      <c r="IB920" s="5"/>
      <c r="IC920" s="5"/>
      <c r="ID920" s="5"/>
      <c r="IE920" s="5"/>
      <c r="IF920" s="5"/>
      <c r="IG920" s="5"/>
      <c r="IH920" s="5"/>
      <c r="II920" s="5"/>
      <c r="IJ920" s="5"/>
      <c r="IK920" s="5"/>
      <c r="IL920" s="5"/>
      <c r="IM920" s="5"/>
      <c r="IN920" s="5"/>
      <c r="IO920" s="5"/>
      <c r="IP920" s="5"/>
      <c r="IQ920" s="5"/>
      <c r="IR920" s="5"/>
      <c r="IS920" s="5"/>
      <c r="IT920" s="5"/>
      <c r="IU920" s="5"/>
      <c r="IV920" s="5"/>
      <c r="IW920" s="5"/>
    </row>
    <row r="921" customFormat="false" ht="12.75" hidden="false" customHeight="false" outlineLevel="0" collapsed="false">
      <c r="A921" s="5"/>
      <c r="B921" s="87"/>
      <c r="C921" s="87"/>
      <c r="D921" s="85"/>
      <c r="E921" s="87"/>
      <c r="F921" s="87"/>
      <c r="G921" s="87"/>
      <c r="H921" s="5"/>
      <c r="I921" s="5"/>
      <c r="J921" s="5"/>
      <c r="K921" s="87"/>
      <c r="L921" s="87"/>
      <c r="M921" s="87"/>
      <c r="N921" s="87"/>
      <c r="O921" s="87"/>
      <c r="P921" s="87"/>
      <c r="Q921" s="87"/>
      <c r="FC921" s="5"/>
      <c r="FD921" s="5"/>
      <c r="FE921" s="5"/>
      <c r="FF921" s="5"/>
      <c r="FG921" s="5"/>
      <c r="FH921" s="5"/>
      <c r="FI921" s="5"/>
      <c r="FJ921" s="5"/>
      <c r="FK921" s="5"/>
      <c r="FL921" s="5"/>
      <c r="FM921" s="5"/>
      <c r="FN921" s="5"/>
      <c r="FO921" s="5"/>
      <c r="FP921" s="5"/>
      <c r="FQ921" s="5"/>
      <c r="FR921" s="5"/>
      <c r="FS921" s="5"/>
      <c r="FT921" s="5"/>
      <c r="FU921" s="5"/>
      <c r="FV921" s="5"/>
      <c r="FW921" s="5"/>
      <c r="FX921" s="5"/>
      <c r="FY921" s="5"/>
      <c r="FZ921" s="5"/>
      <c r="GA921" s="5"/>
      <c r="GB921" s="5"/>
      <c r="GC921" s="5"/>
      <c r="GD921" s="5"/>
      <c r="GE921" s="5"/>
      <c r="GF921" s="5"/>
      <c r="GG921" s="5"/>
      <c r="GH921" s="5"/>
      <c r="GI921" s="5"/>
      <c r="GJ921" s="5"/>
      <c r="GK921" s="5"/>
      <c r="GL921" s="5"/>
      <c r="GM921" s="5"/>
      <c r="GN921" s="5"/>
      <c r="GO921" s="5"/>
      <c r="GP921" s="5"/>
      <c r="GQ921" s="5"/>
      <c r="GR921" s="5"/>
      <c r="GS921" s="5"/>
      <c r="GT921" s="5"/>
      <c r="GU921" s="5"/>
      <c r="GV921" s="5"/>
      <c r="GW921" s="5"/>
      <c r="GX921" s="5"/>
      <c r="GY921" s="5"/>
      <c r="GZ921" s="5"/>
      <c r="HA921" s="5"/>
      <c r="HB921" s="5"/>
      <c r="HC921" s="5"/>
      <c r="HD921" s="5"/>
      <c r="HE921" s="5"/>
      <c r="HF921" s="5"/>
      <c r="HG921" s="5"/>
      <c r="HH921" s="5"/>
      <c r="HI921" s="5"/>
      <c r="HJ921" s="5"/>
      <c r="HK921" s="5"/>
      <c r="HL921" s="5"/>
      <c r="HM921" s="5"/>
      <c r="HN921" s="5"/>
      <c r="HO921" s="5"/>
      <c r="HP921" s="5"/>
      <c r="HQ921" s="5"/>
      <c r="HR921" s="5"/>
      <c r="HS921" s="5"/>
      <c r="HT921" s="5"/>
      <c r="HU921" s="5"/>
      <c r="HV921" s="5"/>
      <c r="HW921" s="5"/>
      <c r="HX921" s="5"/>
      <c r="HY921" s="5"/>
      <c r="HZ921" s="5"/>
      <c r="IA921" s="5"/>
      <c r="IB921" s="5"/>
      <c r="IC921" s="5"/>
      <c r="ID921" s="5"/>
      <c r="IE921" s="5"/>
      <c r="IF921" s="5"/>
      <c r="IG921" s="5"/>
      <c r="IH921" s="5"/>
      <c r="II921" s="5"/>
      <c r="IJ921" s="5"/>
      <c r="IK921" s="5"/>
      <c r="IL921" s="5"/>
      <c r="IM921" s="5"/>
      <c r="IN921" s="5"/>
      <c r="IO921" s="5"/>
      <c r="IP921" s="5"/>
      <c r="IQ921" s="5"/>
      <c r="IR921" s="5"/>
      <c r="IS921" s="5"/>
      <c r="IT921" s="5"/>
      <c r="IU921" s="5"/>
      <c r="IV921" s="5"/>
      <c r="IW921" s="5"/>
    </row>
    <row r="922" customFormat="false" ht="12.75" hidden="false" customHeight="false" outlineLevel="0" collapsed="false">
      <c r="A922" s="5"/>
      <c r="B922" s="87"/>
      <c r="C922" s="87"/>
      <c r="D922" s="85"/>
      <c r="E922" s="87"/>
      <c r="F922" s="87"/>
      <c r="G922" s="87"/>
      <c r="H922" s="5"/>
      <c r="I922" s="5"/>
      <c r="J922" s="5"/>
      <c r="K922" s="87"/>
      <c r="L922" s="87"/>
      <c r="M922" s="87"/>
      <c r="N922" s="87"/>
      <c r="O922" s="87"/>
      <c r="P922" s="87"/>
      <c r="Q922" s="87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  <c r="GQ922" s="5"/>
      <c r="GR922" s="5"/>
      <c r="GS922" s="5"/>
      <c r="GT922" s="5"/>
      <c r="GU922" s="5"/>
      <c r="GV922" s="5"/>
      <c r="GW922" s="5"/>
      <c r="GX922" s="5"/>
      <c r="GY922" s="5"/>
      <c r="GZ922" s="5"/>
      <c r="HA922" s="5"/>
      <c r="HB922" s="5"/>
      <c r="HC922" s="5"/>
      <c r="HD922" s="5"/>
      <c r="HE922" s="5"/>
      <c r="HF922" s="5"/>
      <c r="HG922" s="5"/>
      <c r="HH922" s="5"/>
      <c r="HI922" s="5"/>
      <c r="HJ922" s="5"/>
      <c r="HK922" s="5"/>
      <c r="HL922" s="5"/>
      <c r="HM922" s="5"/>
      <c r="HN922" s="5"/>
      <c r="HO922" s="5"/>
      <c r="HP922" s="5"/>
      <c r="HQ922" s="5"/>
      <c r="HR922" s="5"/>
      <c r="HS922" s="5"/>
      <c r="HT922" s="5"/>
      <c r="HU922" s="5"/>
      <c r="HV922" s="5"/>
      <c r="HW922" s="5"/>
      <c r="HX922" s="5"/>
      <c r="HY922" s="5"/>
      <c r="HZ922" s="5"/>
      <c r="IA922" s="5"/>
      <c r="IB922" s="5"/>
      <c r="IC922" s="5"/>
      <c r="ID922" s="5"/>
      <c r="IE922" s="5"/>
      <c r="IF922" s="5"/>
      <c r="IG922" s="5"/>
      <c r="IH922" s="5"/>
      <c r="II922" s="5"/>
      <c r="IJ922" s="5"/>
      <c r="IK922" s="5"/>
      <c r="IL922" s="5"/>
      <c r="IM922" s="5"/>
      <c r="IN922" s="5"/>
      <c r="IO922" s="5"/>
      <c r="IP922" s="5"/>
      <c r="IQ922" s="5"/>
      <c r="IR922" s="5"/>
      <c r="IS922" s="5"/>
      <c r="IT922" s="5"/>
      <c r="IU922" s="5"/>
      <c r="IV922" s="5"/>
      <c r="IW922" s="5"/>
    </row>
    <row r="923" customFormat="false" ht="12.75" hidden="false" customHeight="false" outlineLevel="0" collapsed="false">
      <c r="A923" s="5"/>
      <c r="B923" s="87"/>
      <c r="C923" s="87"/>
      <c r="D923" s="85"/>
      <c r="E923" s="87"/>
      <c r="F923" s="87"/>
      <c r="G923" s="87"/>
      <c r="H923" s="5"/>
      <c r="I923" s="5"/>
      <c r="J923" s="5"/>
      <c r="K923" s="87"/>
      <c r="L923" s="87"/>
      <c r="M923" s="87"/>
      <c r="N923" s="87"/>
      <c r="O923" s="87"/>
      <c r="P923" s="87"/>
      <c r="Q923" s="87"/>
      <c r="FC923" s="5"/>
      <c r="FD923" s="5"/>
      <c r="FE923" s="5"/>
      <c r="FF923" s="5"/>
      <c r="FG923" s="5"/>
      <c r="FH923" s="5"/>
      <c r="FI923" s="5"/>
      <c r="FJ923" s="5"/>
      <c r="FK923" s="5"/>
      <c r="FL923" s="5"/>
      <c r="FM923" s="5"/>
      <c r="FN923" s="5"/>
      <c r="FO923" s="5"/>
      <c r="FP923" s="5"/>
      <c r="FQ923" s="5"/>
      <c r="FR923" s="5"/>
      <c r="FS923" s="5"/>
      <c r="FT923" s="5"/>
      <c r="FU923" s="5"/>
      <c r="FV923" s="5"/>
      <c r="FW923" s="5"/>
      <c r="FX923" s="5"/>
      <c r="FY923" s="5"/>
      <c r="FZ923" s="5"/>
      <c r="GA923" s="5"/>
      <c r="GB923" s="5"/>
      <c r="GC923" s="5"/>
      <c r="GD923" s="5"/>
      <c r="GE923" s="5"/>
      <c r="GF923" s="5"/>
      <c r="GG923" s="5"/>
      <c r="GH923" s="5"/>
      <c r="GI923" s="5"/>
      <c r="GJ923" s="5"/>
      <c r="GK923" s="5"/>
      <c r="GL923" s="5"/>
      <c r="GM923" s="5"/>
      <c r="GN923" s="5"/>
      <c r="GO923" s="5"/>
      <c r="GP923" s="5"/>
      <c r="GQ923" s="5"/>
      <c r="GR923" s="5"/>
      <c r="GS923" s="5"/>
      <c r="GT923" s="5"/>
      <c r="GU923" s="5"/>
      <c r="GV923" s="5"/>
      <c r="GW923" s="5"/>
      <c r="GX923" s="5"/>
      <c r="GY923" s="5"/>
      <c r="GZ923" s="5"/>
      <c r="HA923" s="5"/>
      <c r="HB923" s="5"/>
      <c r="HC923" s="5"/>
      <c r="HD923" s="5"/>
      <c r="HE923" s="5"/>
      <c r="HF923" s="5"/>
      <c r="HG923" s="5"/>
      <c r="HH923" s="5"/>
      <c r="HI923" s="5"/>
      <c r="HJ923" s="5"/>
      <c r="HK923" s="5"/>
      <c r="HL923" s="5"/>
      <c r="HM923" s="5"/>
      <c r="HN923" s="5"/>
      <c r="HO923" s="5"/>
      <c r="HP923" s="5"/>
      <c r="HQ923" s="5"/>
      <c r="HR923" s="5"/>
      <c r="HS923" s="5"/>
      <c r="HT923" s="5"/>
      <c r="HU923" s="5"/>
      <c r="HV923" s="5"/>
      <c r="HW923" s="5"/>
      <c r="HX923" s="5"/>
      <c r="HY923" s="5"/>
      <c r="HZ923" s="5"/>
      <c r="IA923" s="5"/>
      <c r="IB923" s="5"/>
      <c r="IC923" s="5"/>
      <c r="ID923" s="5"/>
      <c r="IE923" s="5"/>
      <c r="IF923" s="5"/>
      <c r="IG923" s="5"/>
      <c r="IH923" s="5"/>
      <c r="II923" s="5"/>
      <c r="IJ923" s="5"/>
      <c r="IK923" s="5"/>
      <c r="IL923" s="5"/>
      <c r="IM923" s="5"/>
      <c r="IN923" s="5"/>
      <c r="IO923" s="5"/>
      <c r="IP923" s="5"/>
      <c r="IQ923" s="5"/>
      <c r="IR923" s="5"/>
      <c r="IS923" s="5"/>
      <c r="IT923" s="5"/>
      <c r="IU923" s="5"/>
      <c r="IV923" s="5"/>
      <c r="IW923" s="5"/>
    </row>
    <row r="924" customFormat="false" ht="12.75" hidden="false" customHeight="false" outlineLevel="0" collapsed="false">
      <c r="A924" s="5"/>
      <c r="B924" s="87"/>
      <c r="C924" s="87"/>
      <c r="D924" s="85"/>
      <c r="E924" s="87"/>
      <c r="F924" s="87"/>
      <c r="G924" s="87"/>
      <c r="H924" s="5"/>
      <c r="I924" s="5"/>
      <c r="J924" s="5"/>
      <c r="K924" s="87"/>
      <c r="L924" s="87"/>
      <c r="M924" s="87"/>
      <c r="N924" s="87"/>
      <c r="O924" s="87"/>
      <c r="P924" s="87"/>
      <c r="Q924" s="87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  <c r="GQ924" s="5"/>
      <c r="GR924" s="5"/>
      <c r="GS924" s="5"/>
      <c r="GT924" s="5"/>
      <c r="GU924" s="5"/>
      <c r="GV924" s="5"/>
      <c r="GW924" s="5"/>
      <c r="GX924" s="5"/>
      <c r="GY924" s="5"/>
      <c r="GZ924" s="5"/>
      <c r="HA924" s="5"/>
      <c r="HB924" s="5"/>
      <c r="HC924" s="5"/>
      <c r="HD924" s="5"/>
      <c r="HE924" s="5"/>
      <c r="HF924" s="5"/>
      <c r="HG924" s="5"/>
      <c r="HH924" s="5"/>
      <c r="HI924" s="5"/>
      <c r="HJ924" s="5"/>
      <c r="HK924" s="5"/>
      <c r="HL924" s="5"/>
      <c r="HM924" s="5"/>
      <c r="HN924" s="5"/>
      <c r="HO924" s="5"/>
      <c r="HP924" s="5"/>
      <c r="HQ924" s="5"/>
      <c r="HR924" s="5"/>
      <c r="HS924" s="5"/>
      <c r="HT924" s="5"/>
      <c r="HU924" s="5"/>
      <c r="HV924" s="5"/>
      <c r="HW924" s="5"/>
      <c r="HX924" s="5"/>
      <c r="HY924" s="5"/>
      <c r="HZ924" s="5"/>
      <c r="IA924" s="5"/>
      <c r="IB924" s="5"/>
      <c r="IC924" s="5"/>
      <c r="ID924" s="5"/>
      <c r="IE924" s="5"/>
      <c r="IF924" s="5"/>
      <c r="IG924" s="5"/>
      <c r="IH924" s="5"/>
      <c r="II924" s="5"/>
      <c r="IJ924" s="5"/>
      <c r="IK924" s="5"/>
      <c r="IL924" s="5"/>
      <c r="IM924" s="5"/>
      <c r="IN924" s="5"/>
      <c r="IO924" s="5"/>
      <c r="IP924" s="5"/>
      <c r="IQ924" s="5"/>
      <c r="IR924" s="5"/>
      <c r="IS924" s="5"/>
      <c r="IT924" s="5"/>
      <c r="IU924" s="5"/>
      <c r="IV924" s="5"/>
      <c r="IW924" s="5"/>
    </row>
    <row r="925" customFormat="false" ht="12.75" hidden="false" customHeight="false" outlineLevel="0" collapsed="false">
      <c r="A925" s="5"/>
      <c r="B925" s="87"/>
      <c r="C925" s="87"/>
      <c r="D925" s="85"/>
      <c r="E925" s="87"/>
      <c r="F925" s="87"/>
      <c r="G925" s="87"/>
      <c r="H925" s="5"/>
      <c r="I925" s="5"/>
      <c r="J925" s="5"/>
      <c r="K925" s="87"/>
      <c r="L925" s="87"/>
      <c r="M925" s="87"/>
      <c r="N925" s="87"/>
      <c r="O925" s="87"/>
      <c r="P925" s="87"/>
      <c r="Q925" s="87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  <c r="GQ925" s="5"/>
      <c r="GR925" s="5"/>
      <c r="GS925" s="5"/>
      <c r="GT925" s="5"/>
      <c r="GU925" s="5"/>
      <c r="GV925" s="5"/>
      <c r="GW925" s="5"/>
      <c r="GX925" s="5"/>
      <c r="GY925" s="5"/>
      <c r="GZ925" s="5"/>
      <c r="HA925" s="5"/>
      <c r="HB925" s="5"/>
      <c r="HC925" s="5"/>
      <c r="HD925" s="5"/>
      <c r="HE925" s="5"/>
      <c r="HF925" s="5"/>
      <c r="HG925" s="5"/>
      <c r="HH925" s="5"/>
      <c r="HI925" s="5"/>
      <c r="HJ925" s="5"/>
      <c r="HK925" s="5"/>
      <c r="HL925" s="5"/>
      <c r="HM925" s="5"/>
      <c r="HN925" s="5"/>
      <c r="HO925" s="5"/>
      <c r="HP925" s="5"/>
      <c r="HQ925" s="5"/>
      <c r="HR925" s="5"/>
      <c r="HS925" s="5"/>
      <c r="HT925" s="5"/>
      <c r="HU925" s="5"/>
      <c r="HV925" s="5"/>
      <c r="HW925" s="5"/>
      <c r="HX925" s="5"/>
      <c r="HY925" s="5"/>
      <c r="HZ925" s="5"/>
      <c r="IA925" s="5"/>
      <c r="IB925" s="5"/>
      <c r="IC925" s="5"/>
      <c r="ID925" s="5"/>
      <c r="IE925" s="5"/>
      <c r="IF925" s="5"/>
      <c r="IG925" s="5"/>
      <c r="IH925" s="5"/>
      <c r="II925" s="5"/>
      <c r="IJ925" s="5"/>
      <c r="IK925" s="5"/>
      <c r="IL925" s="5"/>
      <c r="IM925" s="5"/>
      <c r="IN925" s="5"/>
      <c r="IO925" s="5"/>
      <c r="IP925" s="5"/>
      <c r="IQ925" s="5"/>
      <c r="IR925" s="5"/>
      <c r="IS925" s="5"/>
      <c r="IT925" s="5"/>
      <c r="IU925" s="5"/>
      <c r="IV925" s="5"/>
      <c r="IW925" s="5"/>
    </row>
    <row r="926" customFormat="false" ht="12.75" hidden="false" customHeight="false" outlineLevel="0" collapsed="false">
      <c r="A926" s="5"/>
      <c r="B926" s="87"/>
      <c r="C926" s="87"/>
      <c r="D926" s="85"/>
      <c r="E926" s="87"/>
      <c r="F926" s="87"/>
      <c r="G926" s="87"/>
      <c r="H926" s="5"/>
      <c r="I926" s="5"/>
      <c r="J926" s="5"/>
      <c r="K926" s="87"/>
      <c r="L926" s="87"/>
      <c r="M926" s="87"/>
      <c r="N926" s="87"/>
      <c r="O926" s="87"/>
      <c r="P926" s="87"/>
      <c r="Q926" s="87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  <c r="GQ926" s="5"/>
      <c r="GR926" s="5"/>
      <c r="GS926" s="5"/>
      <c r="GT926" s="5"/>
      <c r="GU926" s="5"/>
      <c r="GV926" s="5"/>
      <c r="GW926" s="5"/>
      <c r="GX926" s="5"/>
      <c r="GY926" s="5"/>
      <c r="GZ926" s="5"/>
      <c r="HA926" s="5"/>
      <c r="HB926" s="5"/>
      <c r="HC926" s="5"/>
      <c r="HD926" s="5"/>
      <c r="HE926" s="5"/>
      <c r="HF926" s="5"/>
      <c r="HG926" s="5"/>
      <c r="HH926" s="5"/>
      <c r="HI926" s="5"/>
      <c r="HJ926" s="5"/>
      <c r="HK926" s="5"/>
      <c r="HL926" s="5"/>
      <c r="HM926" s="5"/>
      <c r="HN926" s="5"/>
      <c r="HO926" s="5"/>
      <c r="HP926" s="5"/>
      <c r="HQ926" s="5"/>
      <c r="HR926" s="5"/>
      <c r="HS926" s="5"/>
      <c r="HT926" s="5"/>
      <c r="HU926" s="5"/>
      <c r="HV926" s="5"/>
      <c r="HW926" s="5"/>
      <c r="HX926" s="5"/>
      <c r="HY926" s="5"/>
      <c r="HZ926" s="5"/>
      <c r="IA926" s="5"/>
      <c r="IB926" s="5"/>
      <c r="IC926" s="5"/>
      <c r="ID926" s="5"/>
      <c r="IE926" s="5"/>
      <c r="IF926" s="5"/>
      <c r="IG926" s="5"/>
      <c r="IH926" s="5"/>
      <c r="II926" s="5"/>
      <c r="IJ926" s="5"/>
      <c r="IK926" s="5"/>
      <c r="IL926" s="5"/>
      <c r="IM926" s="5"/>
      <c r="IN926" s="5"/>
      <c r="IO926" s="5"/>
      <c r="IP926" s="5"/>
      <c r="IQ926" s="5"/>
      <c r="IR926" s="5"/>
      <c r="IS926" s="5"/>
      <c r="IT926" s="5"/>
      <c r="IU926" s="5"/>
      <c r="IV926" s="5"/>
      <c r="IW926" s="5"/>
    </row>
    <row r="927" customFormat="false" ht="12.75" hidden="false" customHeight="false" outlineLevel="0" collapsed="false">
      <c r="A927" s="5"/>
      <c r="B927" s="87"/>
      <c r="C927" s="87"/>
      <c r="D927" s="85"/>
      <c r="E927" s="87"/>
      <c r="F927" s="87"/>
      <c r="G927" s="87"/>
      <c r="H927" s="5"/>
      <c r="I927" s="5"/>
      <c r="J927" s="5"/>
      <c r="K927" s="87"/>
      <c r="L927" s="87"/>
      <c r="M927" s="87"/>
      <c r="N927" s="87"/>
      <c r="O927" s="87"/>
      <c r="P927" s="87"/>
      <c r="Q927" s="87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  <c r="GQ927" s="5"/>
      <c r="GR927" s="5"/>
      <c r="GS927" s="5"/>
      <c r="GT927" s="5"/>
      <c r="GU927" s="5"/>
      <c r="GV927" s="5"/>
      <c r="GW927" s="5"/>
      <c r="GX927" s="5"/>
      <c r="GY927" s="5"/>
      <c r="GZ927" s="5"/>
      <c r="HA927" s="5"/>
      <c r="HB927" s="5"/>
      <c r="HC927" s="5"/>
      <c r="HD927" s="5"/>
      <c r="HE927" s="5"/>
      <c r="HF927" s="5"/>
      <c r="HG927" s="5"/>
      <c r="HH927" s="5"/>
      <c r="HI927" s="5"/>
      <c r="HJ927" s="5"/>
      <c r="HK927" s="5"/>
      <c r="HL927" s="5"/>
      <c r="HM927" s="5"/>
      <c r="HN927" s="5"/>
      <c r="HO927" s="5"/>
      <c r="HP927" s="5"/>
      <c r="HQ927" s="5"/>
      <c r="HR927" s="5"/>
      <c r="HS927" s="5"/>
      <c r="HT927" s="5"/>
      <c r="HU927" s="5"/>
      <c r="HV927" s="5"/>
      <c r="HW927" s="5"/>
      <c r="HX927" s="5"/>
      <c r="HY927" s="5"/>
      <c r="HZ927" s="5"/>
      <c r="IA927" s="5"/>
      <c r="IB927" s="5"/>
      <c r="IC927" s="5"/>
      <c r="ID927" s="5"/>
      <c r="IE927" s="5"/>
      <c r="IF927" s="5"/>
      <c r="IG927" s="5"/>
      <c r="IH927" s="5"/>
      <c r="II927" s="5"/>
      <c r="IJ927" s="5"/>
      <c r="IK927" s="5"/>
      <c r="IL927" s="5"/>
      <c r="IM927" s="5"/>
      <c r="IN927" s="5"/>
      <c r="IO927" s="5"/>
      <c r="IP927" s="5"/>
      <c r="IQ927" s="5"/>
      <c r="IR927" s="5"/>
      <c r="IS927" s="5"/>
      <c r="IT927" s="5"/>
      <c r="IU927" s="5"/>
      <c r="IV927" s="5"/>
      <c r="IW927" s="5"/>
    </row>
    <row r="928" customFormat="false" ht="12.75" hidden="false" customHeight="false" outlineLevel="0" collapsed="false">
      <c r="A928" s="5"/>
      <c r="B928" s="87"/>
      <c r="C928" s="87"/>
      <c r="D928" s="85"/>
      <c r="E928" s="87"/>
      <c r="F928" s="87"/>
      <c r="G928" s="87"/>
      <c r="H928" s="5"/>
      <c r="I928" s="5"/>
      <c r="J928" s="5"/>
      <c r="K928" s="87"/>
      <c r="L928" s="87"/>
      <c r="M928" s="87"/>
      <c r="N928" s="87"/>
      <c r="O928" s="87"/>
      <c r="P928" s="87"/>
      <c r="Q928" s="87"/>
      <c r="FC928" s="5"/>
      <c r="FD928" s="5"/>
      <c r="FE928" s="5"/>
      <c r="FF928" s="5"/>
      <c r="FG928" s="5"/>
      <c r="FH928" s="5"/>
      <c r="FI928" s="5"/>
      <c r="FJ928" s="5"/>
      <c r="FK928" s="5"/>
      <c r="FL928" s="5"/>
      <c r="FM928" s="5"/>
      <c r="FN928" s="5"/>
      <c r="FO928" s="5"/>
      <c r="FP928" s="5"/>
      <c r="FQ928" s="5"/>
      <c r="FR928" s="5"/>
      <c r="FS928" s="5"/>
      <c r="FT928" s="5"/>
      <c r="FU928" s="5"/>
      <c r="FV928" s="5"/>
      <c r="FW928" s="5"/>
      <c r="FX928" s="5"/>
      <c r="FY928" s="5"/>
      <c r="FZ928" s="5"/>
      <c r="GA928" s="5"/>
      <c r="GB928" s="5"/>
      <c r="GC928" s="5"/>
      <c r="GD928" s="5"/>
      <c r="GE928" s="5"/>
      <c r="GF928" s="5"/>
      <c r="GG928" s="5"/>
      <c r="GH928" s="5"/>
      <c r="GI928" s="5"/>
      <c r="GJ928" s="5"/>
      <c r="GK928" s="5"/>
      <c r="GL928" s="5"/>
      <c r="GM928" s="5"/>
      <c r="GN928" s="5"/>
      <c r="GO928" s="5"/>
      <c r="GP928" s="5"/>
      <c r="GQ928" s="5"/>
      <c r="GR928" s="5"/>
      <c r="GS928" s="5"/>
      <c r="GT928" s="5"/>
      <c r="GU928" s="5"/>
      <c r="GV928" s="5"/>
      <c r="GW928" s="5"/>
      <c r="GX928" s="5"/>
      <c r="GY928" s="5"/>
      <c r="GZ928" s="5"/>
      <c r="HA928" s="5"/>
      <c r="HB928" s="5"/>
      <c r="HC928" s="5"/>
      <c r="HD928" s="5"/>
      <c r="HE928" s="5"/>
      <c r="HF928" s="5"/>
      <c r="HG928" s="5"/>
      <c r="HH928" s="5"/>
      <c r="HI928" s="5"/>
      <c r="HJ928" s="5"/>
      <c r="HK928" s="5"/>
      <c r="HL928" s="5"/>
      <c r="HM928" s="5"/>
      <c r="HN928" s="5"/>
      <c r="HO928" s="5"/>
      <c r="HP928" s="5"/>
      <c r="HQ928" s="5"/>
      <c r="HR928" s="5"/>
      <c r="HS928" s="5"/>
      <c r="HT928" s="5"/>
      <c r="HU928" s="5"/>
      <c r="HV928" s="5"/>
      <c r="HW928" s="5"/>
      <c r="HX928" s="5"/>
      <c r="HY928" s="5"/>
      <c r="HZ928" s="5"/>
      <c r="IA928" s="5"/>
      <c r="IB928" s="5"/>
      <c r="IC928" s="5"/>
      <c r="ID928" s="5"/>
      <c r="IE928" s="5"/>
      <c r="IF928" s="5"/>
      <c r="IG928" s="5"/>
      <c r="IH928" s="5"/>
      <c r="II928" s="5"/>
      <c r="IJ928" s="5"/>
      <c r="IK928" s="5"/>
      <c r="IL928" s="5"/>
      <c r="IM928" s="5"/>
      <c r="IN928" s="5"/>
      <c r="IO928" s="5"/>
      <c r="IP928" s="5"/>
      <c r="IQ928" s="5"/>
      <c r="IR928" s="5"/>
      <c r="IS928" s="5"/>
      <c r="IT928" s="5"/>
      <c r="IU928" s="5"/>
      <c r="IV928" s="5"/>
      <c r="IW928" s="5"/>
    </row>
    <row r="929" customFormat="false" ht="12.75" hidden="false" customHeight="false" outlineLevel="0" collapsed="false">
      <c r="A929" s="5"/>
      <c r="B929" s="87"/>
      <c r="C929" s="87"/>
      <c r="D929" s="85"/>
      <c r="E929" s="87"/>
      <c r="F929" s="87"/>
      <c r="G929" s="87"/>
      <c r="H929" s="5"/>
      <c r="I929" s="5"/>
      <c r="J929" s="5"/>
      <c r="K929" s="87"/>
      <c r="L929" s="87"/>
      <c r="M929" s="87"/>
      <c r="N929" s="87"/>
      <c r="O929" s="87"/>
      <c r="P929" s="87"/>
      <c r="Q929" s="87"/>
      <c r="FC929" s="5"/>
      <c r="FD929" s="5"/>
      <c r="FE929" s="5"/>
      <c r="FF929" s="5"/>
      <c r="FG929" s="5"/>
      <c r="FH929" s="5"/>
      <c r="FI929" s="5"/>
      <c r="FJ929" s="5"/>
      <c r="FK929" s="5"/>
      <c r="FL929" s="5"/>
      <c r="FM929" s="5"/>
      <c r="FN929" s="5"/>
      <c r="FO929" s="5"/>
      <c r="FP929" s="5"/>
      <c r="FQ929" s="5"/>
      <c r="FR929" s="5"/>
      <c r="FS929" s="5"/>
      <c r="FT929" s="5"/>
      <c r="FU929" s="5"/>
      <c r="FV929" s="5"/>
      <c r="FW929" s="5"/>
      <c r="FX929" s="5"/>
      <c r="FY929" s="5"/>
      <c r="FZ929" s="5"/>
      <c r="GA929" s="5"/>
      <c r="GB929" s="5"/>
      <c r="GC929" s="5"/>
      <c r="GD929" s="5"/>
      <c r="GE929" s="5"/>
      <c r="GF929" s="5"/>
      <c r="GG929" s="5"/>
      <c r="GH929" s="5"/>
      <c r="GI929" s="5"/>
      <c r="GJ929" s="5"/>
      <c r="GK929" s="5"/>
      <c r="GL929" s="5"/>
      <c r="GM929" s="5"/>
      <c r="GN929" s="5"/>
      <c r="GO929" s="5"/>
      <c r="GP929" s="5"/>
      <c r="GQ929" s="5"/>
      <c r="GR929" s="5"/>
      <c r="GS929" s="5"/>
      <c r="GT929" s="5"/>
      <c r="GU929" s="5"/>
      <c r="GV929" s="5"/>
      <c r="GW929" s="5"/>
      <c r="GX929" s="5"/>
      <c r="GY929" s="5"/>
      <c r="GZ929" s="5"/>
      <c r="HA929" s="5"/>
      <c r="HB929" s="5"/>
      <c r="HC929" s="5"/>
      <c r="HD929" s="5"/>
      <c r="HE929" s="5"/>
      <c r="HF929" s="5"/>
      <c r="HG929" s="5"/>
      <c r="HH929" s="5"/>
      <c r="HI929" s="5"/>
      <c r="HJ929" s="5"/>
      <c r="HK929" s="5"/>
      <c r="HL929" s="5"/>
      <c r="HM929" s="5"/>
      <c r="HN929" s="5"/>
      <c r="HO929" s="5"/>
      <c r="HP929" s="5"/>
      <c r="HQ929" s="5"/>
      <c r="HR929" s="5"/>
      <c r="HS929" s="5"/>
      <c r="HT929" s="5"/>
      <c r="HU929" s="5"/>
      <c r="HV929" s="5"/>
      <c r="HW929" s="5"/>
      <c r="HX929" s="5"/>
      <c r="HY929" s="5"/>
      <c r="HZ929" s="5"/>
      <c r="IA929" s="5"/>
      <c r="IB929" s="5"/>
      <c r="IC929" s="5"/>
      <c r="ID929" s="5"/>
      <c r="IE929" s="5"/>
      <c r="IF929" s="5"/>
      <c r="IG929" s="5"/>
      <c r="IH929" s="5"/>
      <c r="II929" s="5"/>
      <c r="IJ929" s="5"/>
      <c r="IK929" s="5"/>
      <c r="IL929" s="5"/>
      <c r="IM929" s="5"/>
      <c r="IN929" s="5"/>
      <c r="IO929" s="5"/>
      <c r="IP929" s="5"/>
      <c r="IQ929" s="5"/>
      <c r="IR929" s="5"/>
      <c r="IS929" s="5"/>
      <c r="IT929" s="5"/>
      <c r="IU929" s="5"/>
      <c r="IV929" s="5"/>
      <c r="IW929" s="5"/>
    </row>
    <row r="930" customFormat="false" ht="12.75" hidden="false" customHeight="false" outlineLevel="0" collapsed="false">
      <c r="A930" s="5"/>
      <c r="B930" s="87"/>
      <c r="C930" s="87"/>
      <c r="D930" s="85"/>
      <c r="E930" s="87"/>
      <c r="F930" s="87"/>
      <c r="G930" s="87"/>
      <c r="H930" s="5"/>
      <c r="I930" s="5"/>
      <c r="J930" s="5"/>
      <c r="K930" s="87"/>
      <c r="L930" s="87"/>
      <c r="M930" s="87"/>
      <c r="N930" s="87"/>
      <c r="O930" s="87"/>
      <c r="P930" s="87"/>
      <c r="Q930" s="87"/>
      <c r="FC930" s="5"/>
      <c r="FD930" s="5"/>
      <c r="FE930" s="5"/>
      <c r="FF930" s="5"/>
      <c r="FG930" s="5"/>
      <c r="FH930" s="5"/>
      <c r="FI930" s="5"/>
      <c r="FJ930" s="5"/>
      <c r="FK930" s="5"/>
      <c r="FL930" s="5"/>
      <c r="FM930" s="5"/>
      <c r="FN930" s="5"/>
      <c r="FO930" s="5"/>
      <c r="FP930" s="5"/>
      <c r="FQ930" s="5"/>
      <c r="FR930" s="5"/>
      <c r="FS930" s="5"/>
      <c r="FT930" s="5"/>
      <c r="FU930" s="5"/>
      <c r="FV930" s="5"/>
      <c r="FW930" s="5"/>
      <c r="FX930" s="5"/>
      <c r="FY930" s="5"/>
      <c r="FZ930" s="5"/>
      <c r="GA930" s="5"/>
      <c r="GB930" s="5"/>
      <c r="GC930" s="5"/>
      <c r="GD930" s="5"/>
      <c r="GE930" s="5"/>
      <c r="GF930" s="5"/>
      <c r="GG930" s="5"/>
      <c r="GH930" s="5"/>
      <c r="GI930" s="5"/>
      <c r="GJ930" s="5"/>
      <c r="GK930" s="5"/>
      <c r="GL930" s="5"/>
      <c r="GM930" s="5"/>
      <c r="GN930" s="5"/>
      <c r="GO930" s="5"/>
      <c r="GP930" s="5"/>
      <c r="GQ930" s="5"/>
      <c r="GR930" s="5"/>
      <c r="GS930" s="5"/>
      <c r="GT930" s="5"/>
      <c r="GU930" s="5"/>
      <c r="GV930" s="5"/>
      <c r="GW930" s="5"/>
      <c r="GX930" s="5"/>
      <c r="GY930" s="5"/>
      <c r="GZ930" s="5"/>
      <c r="HA930" s="5"/>
      <c r="HB930" s="5"/>
      <c r="HC930" s="5"/>
      <c r="HD930" s="5"/>
      <c r="HE930" s="5"/>
      <c r="HF930" s="5"/>
      <c r="HG930" s="5"/>
      <c r="HH930" s="5"/>
      <c r="HI930" s="5"/>
      <c r="HJ930" s="5"/>
      <c r="HK930" s="5"/>
      <c r="HL930" s="5"/>
      <c r="HM930" s="5"/>
      <c r="HN930" s="5"/>
      <c r="HO930" s="5"/>
      <c r="HP930" s="5"/>
      <c r="HQ930" s="5"/>
      <c r="HR930" s="5"/>
      <c r="HS930" s="5"/>
      <c r="HT930" s="5"/>
      <c r="HU930" s="5"/>
      <c r="HV930" s="5"/>
      <c r="HW930" s="5"/>
      <c r="HX930" s="5"/>
      <c r="HY930" s="5"/>
      <c r="HZ930" s="5"/>
      <c r="IA930" s="5"/>
      <c r="IB930" s="5"/>
      <c r="IC930" s="5"/>
      <c r="ID930" s="5"/>
      <c r="IE930" s="5"/>
      <c r="IF930" s="5"/>
      <c r="IG930" s="5"/>
      <c r="IH930" s="5"/>
      <c r="II930" s="5"/>
      <c r="IJ930" s="5"/>
      <c r="IK930" s="5"/>
      <c r="IL930" s="5"/>
      <c r="IM930" s="5"/>
      <c r="IN930" s="5"/>
      <c r="IO930" s="5"/>
      <c r="IP930" s="5"/>
      <c r="IQ930" s="5"/>
      <c r="IR930" s="5"/>
      <c r="IS930" s="5"/>
      <c r="IT930" s="5"/>
      <c r="IU930" s="5"/>
      <c r="IV930" s="5"/>
      <c r="IW930" s="5"/>
    </row>
    <row r="931" customFormat="false" ht="12.75" hidden="false" customHeight="false" outlineLevel="0" collapsed="false">
      <c r="A931" s="5"/>
      <c r="B931" s="87"/>
      <c r="C931" s="87"/>
      <c r="D931" s="85"/>
      <c r="E931" s="87"/>
      <c r="F931" s="87"/>
      <c r="G931" s="87"/>
      <c r="H931" s="5"/>
      <c r="I931" s="5"/>
      <c r="J931" s="5"/>
      <c r="K931" s="87"/>
      <c r="L931" s="87"/>
      <c r="M931" s="87"/>
      <c r="N931" s="87"/>
      <c r="O931" s="87"/>
      <c r="P931" s="87"/>
      <c r="Q931" s="87"/>
      <c r="FC931" s="5"/>
      <c r="FD931" s="5"/>
      <c r="FE931" s="5"/>
      <c r="FF931" s="5"/>
      <c r="FG931" s="5"/>
      <c r="FH931" s="5"/>
      <c r="FI931" s="5"/>
      <c r="FJ931" s="5"/>
      <c r="FK931" s="5"/>
      <c r="FL931" s="5"/>
      <c r="FM931" s="5"/>
      <c r="FN931" s="5"/>
      <c r="FO931" s="5"/>
      <c r="FP931" s="5"/>
      <c r="FQ931" s="5"/>
      <c r="FR931" s="5"/>
      <c r="FS931" s="5"/>
      <c r="FT931" s="5"/>
      <c r="FU931" s="5"/>
      <c r="FV931" s="5"/>
      <c r="FW931" s="5"/>
      <c r="FX931" s="5"/>
      <c r="FY931" s="5"/>
      <c r="FZ931" s="5"/>
      <c r="GA931" s="5"/>
      <c r="GB931" s="5"/>
      <c r="GC931" s="5"/>
      <c r="GD931" s="5"/>
      <c r="GE931" s="5"/>
      <c r="GF931" s="5"/>
      <c r="GG931" s="5"/>
      <c r="GH931" s="5"/>
      <c r="GI931" s="5"/>
      <c r="GJ931" s="5"/>
      <c r="GK931" s="5"/>
      <c r="GL931" s="5"/>
      <c r="GM931" s="5"/>
      <c r="GN931" s="5"/>
      <c r="GO931" s="5"/>
      <c r="GP931" s="5"/>
      <c r="GQ931" s="5"/>
      <c r="GR931" s="5"/>
      <c r="GS931" s="5"/>
      <c r="GT931" s="5"/>
      <c r="GU931" s="5"/>
      <c r="GV931" s="5"/>
      <c r="GW931" s="5"/>
      <c r="GX931" s="5"/>
      <c r="GY931" s="5"/>
      <c r="GZ931" s="5"/>
      <c r="HA931" s="5"/>
      <c r="HB931" s="5"/>
      <c r="HC931" s="5"/>
      <c r="HD931" s="5"/>
      <c r="HE931" s="5"/>
      <c r="HF931" s="5"/>
      <c r="HG931" s="5"/>
      <c r="HH931" s="5"/>
      <c r="HI931" s="5"/>
      <c r="HJ931" s="5"/>
      <c r="HK931" s="5"/>
      <c r="HL931" s="5"/>
      <c r="HM931" s="5"/>
      <c r="HN931" s="5"/>
      <c r="HO931" s="5"/>
      <c r="HP931" s="5"/>
      <c r="HQ931" s="5"/>
      <c r="HR931" s="5"/>
      <c r="HS931" s="5"/>
      <c r="HT931" s="5"/>
      <c r="HU931" s="5"/>
      <c r="HV931" s="5"/>
      <c r="HW931" s="5"/>
      <c r="HX931" s="5"/>
      <c r="HY931" s="5"/>
      <c r="HZ931" s="5"/>
      <c r="IA931" s="5"/>
      <c r="IB931" s="5"/>
      <c r="IC931" s="5"/>
      <c r="ID931" s="5"/>
      <c r="IE931" s="5"/>
      <c r="IF931" s="5"/>
      <c r="IG931" s="5"/>
      <c r="IH931" s="5"/>
      <c r="II931" s="5"/>
      <c r="IJ931" s="5"/>
      <c r="IK931" s="5"/>
      <c r="IL931" s="5"/>
      <c r="IM931" s="5"/>
      <c r="IN931" s="5"/>
      <c r="IO931" s="5"/>
      <c r="IP931" s="5"/>
      <c r="IQ931" s="5"/>
      <c r="IR931" s="5"/>
      <c r="IS931" s="5"/>
      <c r="IT931" s="5"/>
      <c r="IU931" s="5"/>
      <c r="IV931" s="5"/>
      <c r="IW931" s="5"/>
    </row>
    <row r="932" customFormat="false" ht="12.75" hidden="false" customHeight="false" outlineLevel="0" collapsed="false">
      <c r="A932" s="5"/>
      <c r="B932" s="87"/>
      <c r="C932" s="87"/>
      <c r="D932" s="85"/>
      <c r="E932" s="87"/>
      <c r="F932" s="87"/>
      <c r="G932" s="87"/>
      <c r="H932" s="5"/>
      <c r="I932" s="5"/>
      <c r="J932" s="5"/>
      <c r="K932" s="87"/>
      <c r="L932" s="87"/>
      <c r="M932" s="87"/>
      <c r="N932" s="87"/>
      <c r="O932" s="87"/>
      <c r="P932" s="87"/>
      <c r="Q932" s="87"/>
      <c r="FC932" s="5"/>
      <c r="FD932" s="5"/>
      <c r="FE932" s="5"/>
      <c r="FF932" s="5"/>
      <c r="FG932" s="5"/>
      <c r="FH932" s="5"/>
      <c r="FI932" s="5"/>
      <c r="FJ932" s="5"/>
      <c r="FK932" s="5"/>
      <c r="FL932" s="5"/>
      <c r="FM932" s="5"/>
      <c r="FN932" s="5"/>
      <c r="FO932" s="5"/>
      <c r="FP932" s="5"/>
      <c r="FQ932" s="5"/>
      <c r="FR932" s="5"/>
      <c r="FS932" s="5"/>
      <c r="FT932" s="5"/>
      <c r="FU932" s="5"/>
      <c r="FV932" s="5"/>
      <c r="FW932" s="5"/>
      <c r="FX932" s="5"/>
      <c r="FY932" s="5"/>
      <c r="FZ932" s="5"/>
      <c r="GA932" s="5"/>
      <c r="GB932" s="5"/>
      <c r="GC932" s="5"/>
      <c r="GD932" s="5"/>
      <c r="GE932" s="5"/>
      <c r="GF932" s="5"/>
      <c r="GG932" s="5"/>
      <c r="GH932" s="5"/>
      <c r="GI932" s="5"/>
      <c r="GJ932" s="5"/>
      <c r="GK932" s="5"/>
      <c r="GL932" s="5"/>
      <c r="GM932" s="5"/>
      <c r="GN932" s="5"/>
      <c r="GO932" s="5"/>
      <c r="GP932" s="5"/>
      <c r="GQ932" s="5"/>
      <c r="GR932" s="5"/>
      <c r="GS932" s="5"/>
      <c r="GT932" s="5"/>
      <c r="GU932" s="5"/>
      <c r="GV932" s="5"/>
      <c r="GW932" s="5"/>
      <c r="GX932" s="5"/>
      <c r="GY932" s="5"/>
      <c r="GZ932" s="5"/>
      <c r="HA932" s="5"/>
      <c r="HB932" s="5"/>
      <c r="HC932" s="5"/>
      <c r="HD932" s="5"/>
      <c r="HE932" s="5"/>
      <c r="HF932" s="5"/>
      <c r="HG932" s="5"/>
      <c r="HH932" s="5"/>
      <c r="HI932" s="5"/>
      <c r="HJ932" s="5"/>
      <c r="HK932" s="5"/>
      <c r="HL932" s="5"/>
      <c r="HM932" s="5"/>
      <c r="HN932" s="5"/>
      <c r="HO932" s="5"/>
      <c r="HP932" s="5"/>
      <c r="HQ932" s="5"/>
      <c r="HR932" s="5"/>
      <c r="HS932" s="5"/>
      <c r="HT932" s="5"/>
      <c r="HU932" s="5"/>
      <c r="HV932" s="5"/>
      <c r="HW932" s="5"/>
      <c r="HX932" s="5"/>
      <c r="HY932" s="5"/>
      <c r="HZ932" s="5"/>
      <c r="IA932" s="5"/>
      <c r="IB932" s="5"/>
      <c r="IC932" s="5"/>
      <c r="ID932" s="5"/>
      <c r="IE932" s="5"/>
      <c r="IF932" s="5"/>
      <c r="IG932" s="5"/>
      <c r="IH932" s="5"/>
      <c r="II932" s="5"/>
      <c r="IJ932" s="5"/>
      <c r="IK932" s="5"/>
      <c r="IL932" s="5"/>
      <c r="IM932" s="5"/>
      <c r="IN932" s="5"/>
      <c r="IO932" s="5"/>
      <c r="IP932" s="5"/>
      <c r="IQ932" s="5"/>
      <c r="IR932" s="5"/>
      <c r="IS932" s="5"/>
      <c r="IT932" s="5"/>
      <c r="IU932" s="5"/>
      <c r="IV932" s="5"/>
      <c r="IW932" s="5"/>
    </row>
    <row r="933" customFormat="false" ht="12.75" hidden="false" customHeight="false" outlineLevel="0" collapsed="false">
      <c r="A933" s="5"/>
      <c r="B933" s="87"/>
      <c r="C933" s="87"/>
      <c r="D933" s="85"/>
      <c r="E933" s="87"/>
      <c r="F933" s="87"/>
      <c r="G933" s="87"/>
      <c r="H933" s="5"/>
      <c r="I933" s="5"/>
      <c r="J933" s="5"/>
      <c r="K933" s="87"/>
      <c r="L933" s="87"/>
      <c r="M933" s="87"/>
      <c r="N933" s="87"/>
      <c r="O933" s="87"/>
      <c r="P933" s="87"/>
      <c r="Q933" s="87"/>
      <c r="FC933" s="5"/>
      <c r="FD933" s="5"/>
      <c r="FE933" s="5"/>
      <c r="FF933" s="5"/>
      <c r="FG933" s="5"/>
      <c r="FH933" s="5"/>
      <c r="FI933" s="5"/>
      <c r="FJ933" s="5"/>
      <c r="FK933" s="5"/>
      <c r="FL933" s="5"/>
      <c r="FM933" s="5"/>
      <c r="FN933" s="5"/>
      <c r="FO933" s="5"/>
      <c r="FP933" s="5"/>
      <c r="FQ933" s="5"/>
      <c r="FR933" s="5"/>
      <c r="FS933" s="5"/>
      <c r="FT933" s="5"/>
      <c r="FU933" s="5"/>
      <c r="FV933" s="5"/>
      <c r="FW933" s="5"/>
      <c r="FX933" s="5"/>
      <c r="FY933" s="5"/>
      <c r="FZ933" s="5"/>
      <c r="GA933" s="5"/>
      <c r="GB933" s="5"/>
      <c r="GC933" s="5"/>
      <c r="GD933" s="5"/>
      <c r="GE933" s="5"/>
      <c r="GF933" s="5"/>
      <c r="GG933" s="5"/>
      <c r="GH933" s="5"/>
      <c r="GI933" s="5"/>
      <c r="GJ933" s="5"/>
      <c r="GK933" s="5"/>
      <c r="GL933" s="5"/>
      <c r="GM933" s="5"/>
      <c r="GN933" s="5"/>
      <c r="GO933" s="5"/>
      <c r="GP933" s="5"/>
      <c r="GQ933" s="5"/>
      <c r="GR933" s="5"/>
      <c r="GS933" s="5"/>
      <c r="GT933" s="5"/>
      <c r="GU933" s="5"/>
      <c r="GV933" s="5"/>
      <c r="GW933" s="5"/>
      <c r="GX933" s="5"/>
      <c r="GY933" s="5"/>
      <c r="GZ933" s="5"/>
      <c r="HA933" s="5"/>
      <c r="HB933" s="5"/>
      <c r="HC933" s="5"/>
      <c r="HD933" s="5"/>
      <c r="HE933" s="5"/>
      <c r="HF933" s="5"/>
      <c r="HG933" s="5"/>
      <c r="HH933" s="5"/>
      <c r="HI933" s="5"/>
      <c r="HJ933" s="5"/>
      <c r="HK933" s="5"/>
      <c r="HL933" s="5"/>
      <c r="HM933" s="5"/>
      <c r="HN933" s="5"/>
      <c r="HO933" s="5"/>
      <c r="HP933" s="5"/>
      <c r="HQ933" s="5"/>
      <c r="HR933" s="5"/>
      <c r="HS933" s="5"/>
      <c r="HT933" s="5"/>
      <c r="HU933" s="5"/>
      <c r="HV933" s="5"/>
      <c r="HW933" s="5"/>
      <c r="HX933" s="5"/>
      <c r="HY933" s="5"/>
      <c r="HZ933" s="5"/>
      <c r="IA933" s="5"/>
      <c r="IB933" s="5"/>
      <c r="IC933" s="5"/>
      <c r="ID933" s="5"/>
      <c r="IE933" s="5"/>
      <c r="IF933" s="5"/>
      <c r="IG933" s="5"/>
      <c r="IH933" s="5"/>
      <c r="II933" s="5"/>
      <c r="IJ933" s="5"/>
      <c r="IK933" s="5"/>
      <c r="IL933" s="5"/>
      <c r="IM933" s="5"/>
      <c r="IN933" s="5"/>
      <c r="IO933" s="5"/>
      <c r="IP933" s="5"/>
      <c r="IQ933" s="5"/>
      <c r="IR933" s="5"/>
      <c r="IS933" s="5"/>
      <c r="IT933" s="5"/>
      <c r="IU933" s="5"/>
      <c r="IV933" s="5"/>
      <c r="IW933" s="5"/>
    </row>
    <row r="934" customFormat="false" ht="12.75" hidden="false" customHeight="false" outlineLevel="0" collapsed="false">
      <c r="A934" s="5"/>
      <c r="B934" s="87"/>
      <c r="C934" s="87"/>
      <c r="D934" s="85"/>
      <c r="E934" s="87"/>
      <c r="F934" s="87"/>
      <c r="G934" s="87"/>
      <c r="H934" s="5"/>
      <c r="I934" s="5"/>
      <c r="J934" s="5"/>
      <c r="K934" s="87"/>
      <c r="L934" s="87"/>
      <c r="M934" s="87"/>
      <c r="N934" s="87"/>
      <c r="O934" s="87"/>
      <c r="P934" s="87"/>
      <c r="Q934" s="87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  <c r="II934" s="5"/>
      <c r="IJ934" s="5"/>
      <c r="IK934" s="5"/>
      <c r="IL934" s="5"/>
      <c r="IM934" s="5"/>
      <c r="IN934" s="5"/>
      <c r="IO934" s="5"/>
      <c r="IP934" s="5"/>
      <c r="IQ934" s="5"/>
      <c r="IR934" s="5"/>
      <c r="IS934" s="5"/>
      <c r="IT934" s="5"/>
      <c r="IU934" s="5"/>
      <c r="IV934" s="5"/>
      <c r="IW934" s="5"/>
    </row>
    <row r="935" customFormat="false" ht="12.75" hidden="false" customHeight="false" outlineLevel="0" collapsed="false">
      <c r="A935" s="5"/>
      <c r="B935" s="87"/>
      <c r="C935" s="87"/>
      <c r="D935" s="85"/>
      <c r="E935" s="87"/>
      <c r="F935" s="87"/>
      <c r="G935" s="87"/>
      <c r="H935" s="5"/>
      <c r="I935" s="5"/>
      <c r="J935" s="5"/>
      <c r="K935" s="87"/>
      <c r="L935" s="87"/>
      <c r="M935" s="87"/>
      <c r="N935" s="87"/>
      <c r="O935" s="87"/>
      <c r="P935" s="87"/>
      <c r="Q935" s="87"/>
      <c r="FC935" s="5"/>
      <c r="FD935" s="5"/>
      <c r="FE935" s="5"/>
      <c r="FF935" s="5"/>
      <c r="FG935" s="5"/>
      <c r="FH935" s="5"/>
      <c r="FI935" s="5"/>
      <c r="FJ935" s="5"/>
      <c r="FK935" s="5"/>
      <c r="FL935" s="5"/>
      <c r="FM935" s="5"/>
      <c r="FN935" s="5"/>
      <c r="FO935" s="5"/>
      <c r="FP935" s="5"/>
      <c r="FQ935" s="5"/>
      <c r="FR935" s="5"/>
      <c r="FS935" s="5"/>
      <c r="FT935" s="5"/>
      <c r="FU935" s="5"/>
      <c r="FV935" s="5"/>
      <c r="FW935" s="5"/>
      <c r="FX935" s="5"/>
      <c r="FY935" s="5"/>
      <c r="FZ935" s="5"/>
      <c r="GA935" s="5"/>
      <c r="GB935" s="5"/>
      <c r="GC935" s="5"/>
      <c r="GD935" s="5"/>
      <c r="GE935" s="5"/>
      <c r="GF935" s="5"/>
      <c r="GG935" s="5"/>
      <c r="GH935" s="5"/>
      <c r="GI935" s="5"/>
      <c r="GJ935" s="5"/>
      <c r="GK935" s="5"/>
      <c r="GL935" s="5"/>
      <c r="GM935" s="5"/>
      <c r="GN935" s="5"/>
      <c r="GO935" s="5"/>
      <c r="GP935" s="5"/>
      <c r="GQ935" s="5"/>
      <c r="GR935" s="5"/>
      <c r="GS935" s="5"/>
      <c r="GT935" s="5"/>
      <c r="GU935" s="5"/>
      <c r="GV935" s="5"/>
      <c r="GW935" s="5"/>
      <c r="GX935" s="5"/>
      <c r="GY935" s="5"/>
      <c r="GZ935" s="5"/>
      <c r="HA935" s="5"/>
      <c r="HB935" s="5"/>
      <c r="HC935" s="5"/>
      <c r="HD935" s="5"/>
      <c r="HE935" s="5"/>
      <c r="HF935" s="5"/>
      <c r="HG935" s="5"/>
      <c r="HH935" s="5"/>
      <c r="HI935" s="5"/>
      <c r="HJ935" s="5"/>
      <c r="HK935" s="5"/>
      <c r="HL935" s="5"/>
      <c r="HM935" s="5"/>
      <c r="HN935" s="5"/>
      <c r="HO935" s="5"/>
      <c r="HP935" s="5"/>
      <c r="HQ935" s="5"/>
      <c r="HR935" s="5"/>
      <c r="HS935" s="5"/>
      <c r="HT935" s="5"/>
      <c r="HU935" s="5"/>
      <c r="HV935" s="5"/>
      <c r="HW935" s="5"/>
      <c r="HX935" s="5"/>
      <c r="HY935" s="5"/>
      <c r="HZ935" s="5"/>
      <c r="IA935" s="5"/>
      <c r="IB935" s="5"/>
      <c r="IC935" s="5"/>
      <c r="ID935" s="5"/>
      <c r="IE935" s="5"/>
      <c r="IF935" s="5"/>
      <c r="IG935" s="5"/>
      <c r="IH935" s="5"/>
      <c r="II935" s="5"/>
      <c r="IJ935" s="5"/>
      <c r="IK935" s="5"/>
      <c r="IL935" s="5"/>
      <c r="IM935" s="5"/>
      <c r="IN935" s="5"/>
      <c r="IO935" s="5"/>
      <c r="IP935" s="5"/>
      <c r="IQ935" s="5"/>
      <c r="IR935" s="5"/>
      <c r="IS935" s="5"/>
      <c r="IT935" s="5"/>
      <c r="IU935" s="5"/>
      <c r="IV935" s="5"/>
      <c r="IW935" s="5"/>
    </row>
    <row r="936" customFormat="false" ht="12.75" hidden="false" customHeight="false" outlineLevel="0" collapsed="false">
      <c r="A936" s="5"/>
      <c r="B936" s="87"/>
      <c r="C936" s="87"/>
      <c r="D936" s="85"/>
      <c r="E936" s="87"/>
      <c r="F936" s="87"/>
      <c r="G936" s="87"/>
      <c r="H936" s="5"/>
      <c r="I936" s="5"/>
      <c r="J936" s="5"/>
      <c r="K936" s="87"/>
      <c r="L936" s="87"/>
      <c r="M936" s="87"/>
      <c r="N936" s="87"/>
      <c r="O936" s="87"/>
      <c r="P936" s="87"/>
      <c r="Q936" s="87"/>
      <c r="FC936" s="5"/>
      <c r="FD936" s="5"/>
      <c r="FE936" s="5"/>
      <c r="FF936" s="5"/>
      <c r="FG936" s="5"/>
      <c r="FH936" s="5"/>
      <c r="FI936" s="5"/>
      <c r="FJ936" s="5"/>
      <c r="FK936" s="5"/>
      <c r="FL936" s="5"/>
      <c r="FM936" s="5"/>
      <c r="FN936" s="5"/>
      <c r="FO936" s="5"/>
      <c r="FP936" s="5"/>
      <c r="FQ936" s="5"/>
      <c r="FR936" s="5"/>
      <c r="FS936" s="5"/>
      <c r="FT936" s="5"/>
      <c r="FU936" s="5"/>
      <c r="FV936" s="5"/>
      <c r="FW936" s="5"/>
      <c r="FX936" s="5"/>
      <c r="FY936" s="5"/>
      <c r="FZ936" s="5"/>
      <c r="GA936" s="5"/>
      <c r="GB936" s="5"/>
      <c r="GC936" s="5"/>
      <c r="GD936" s="5"/>
      <c r="GE936" s="5"/>
      <c r="GF936" s="5"/>
      <c r="GG936" s="5"/>
      <c r="GH936" s="5"/>
      <c r="GI936" s="5"/>
      <c r="GJ936" s="5"/>
      <c r="GK936" s="5"/>
      <c r="GL936" s="5"/>
      <c r="GM936" s="5"/>
      <c r="GN936" s="5"/>
      <c r="GO936" s="5"/>
      <c r="GP936" s="5"/>
      <c r="GQ936" s="5"/>
      <c r="GR936" s="5"/>
      <c r="GS936" s="5"/>
      <c r="GT936" s="5"/>
      <c r="GU936" s="5"/>
      <c r="GV936" s="5"/>
      <c r="GW936" s="5"/>
      <c r="GX936" s="5"/>
      <c r="GY936" s="5"/>
      <c r="GZ936" s="5"/>
      <c r="HA936" s="5"/>
      <c r="HB936" s="5"/>
      <c r="HC936" s="5"/>
      <c r="HD936" s="5"/>
      <c r="HE936" s="5"/>
      <c r="HF936" s="5"/>
      <c r="HG936" s="5"/>
      <c r="HH936" s="5"/>
      <c r="HI936" s="5"/>
      <c r="HJ936" s="5"/>
      <c r="HK936" s="5"/>
      <c r="HL936" s="5"/>
      <c r="HM936" s="5"/>
      <c r="HN936" s="5"/>
      <c r="HO936" s="5"/>
      <c r="HP936" s="5"/>
      <c r="HQ936" s="5"/>
      <c r="HR936" s="5"/>
      <c r="HS936" s="5"/>
      <c r="HT936" s="5"/>
      <c r="HU936" s="5"/>
      <c r="HV936" s="5"/>
      <c r="HW936" s="5"/>
      <c r="HX936" s="5"/>
      <c r="HY936" s="5"/>
      <c r="HZ936" s="5"/>
      <c r="IA936" s="5"/>
      <c r="IB936" s="5"/>
      <c r="IC936" s="5"/>
      <c r="ID936" s="5"/>
      <c r="IE936" s="5"/>
      <c r="IF936" s="5"/>
      <c r="IG936" s="5"/>
      <c r="IH936" s="5"/>
      <c r="II936" s="5"/>
      <c r="IJ936" s="5"/>
      <c r="IK936" s="5"/>
      <c r="IL936" s="5"/>
      <c r="IM936" s="5"/>
      <c r="IN936" s="5"/>
      <c r="IO936" s="5"/>
      <c r="IP936" s="5"/>
      <c r="IQ936" s="5"/>
      <c r="IR936" s="5"/>
      <c r="IS936" s="5"/>
      <c r="IT936" s="5"/>
      <c r="IU936" s="5"/>
      <c r="IV936" s="5"/>
      <c r="IW936" s="5"/>
    </row>
    <row r="937" customFormat="false" ht="12.75" hidden="false" customHeight="false" outlineLevel="0" collapsed="false">
      <c r="A937" s="5"/>
      <c r="B937" s="87"/>
      <c r="C937" s="87"/>
      <c r="D937" s="85"/>
      <c r="E937" s="87"/>
      <c r="F937" s="87"/>
      <c r="G937" s="87"/>
      <c r="H937" s="5"/>
      <c r="I937" s="5"/>
      <c r="J937" s="5"/>
      <c r="K937" s="87"/>
      <c r="L937" s="87"/>
      <c r="M937" s="87"/>
      <c r="N937" s="87"/>
      <c r="O937" s="87"/>
      <c r="P937" s="87"/>
      <c r="Q937" s="87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  <c r="II937" s="5"/>
      <c r="IJ937" s="5"/>
      <c r="IK937" s="5"/>
      <c r="IL937" s="5"/>
      <c r="IM937" s="5"/>
      <c r="IN937" s="5"/>
      <c r="IO937" s="5"/>
      <c r="IP937" s="5"/>
      <c r="IQ937" s="5"/>
      <c r="IR937" s="5"/>
      <c r="IS937" s="5"/>
      <c r="IT937" s="5"/>
      <c r="IU937" s="5"/>
      <c r="IV937" s="5"/>
      <c r="IW937" s="5"/>
    </row>
    <row r="938" customFormat="false" ht="12.75" hidden="false" customHeight="false" outlineLevel="0" collapsed="false">
      <c r="A938" s="5"/>
      <c r="B938" s="87"/>
      <c r="C938" s="87"/>
      <c r="D938" s="85"/>
      <c r="E938" s="87"/>
      <c r="F938" s="87"/>
      <c r="G938" s="87"/>
      <c r="H938" s="5"/>
      <c r="I938" s="5"/>
      <c r="J938" s="5"/>
      <c r="K938" s="87"/>
      <c r="L938" s="87"/>
      <c r="M938" s="87"/>
      <c r="N938" s="87"/>
      <c r="O938" s="87"/>
      <c r="P938" s="87"/>
      <c r="Q938" s="87"/>
      <c r="FC938" s="5"/>
      <c r="FD938" s="5"/>
      <c r="FE938" s="5"/>
      <c r="FF938" s="5"/>
      <c r="FG938" s="5"/>
      <c r="FH938" s="5"/>
      <c r="FI938" s="5"/>
      <c r="FJ938" s="5"/>
      <c r="FK938" s="5"/>
      <c r="FL938" s="5"/>
      <c r="FM938" s="5"/>
      <c r="FN938" s="5"/>
      <c r="FO938" s="5"/>
      <c r="FP938" s="5"/>
      <c r="FQ938" s="5"/>
      <c r="FR938" s="5"/>
      <c r="FS938" s="5"/>
      <c r="FT938" s="5"/>
      <c r="FU938" s="5"/>
      <c r="FV938" s="5"/>
      <c r="FW938" s="5"/>
      <c r="FX938" s="5"/>
      <c r="FY938" s="5"/>
      <c r="FZ938" s="5"/>
      <c r="GA938" s="5"/>
      <c r="GB938" s="5"/>
      <c r="GC938" s="5"/>
      <c r="GD938" s="5"/>
      <c r="GE938" s="5"/>
      <c r="GF938" s="5"/>
      <c r="GG938" s="5"/>
      <c r="GH938" s="5"/>
      <c r="GI938" s="5"/>
      <c r="GJ938" s="5"/>
      <c r="GK938" s="5"/>
      <c r="GL938" s="5"/>
      <c r="GM938" s="5"/>
      <c r="GN938" s="5"/>
      <c r="GO938" s="5"/>
      <c r="GP938" s="5"/>
      <c r="GQ938" s="5"/>
      <c r="GR938" s="5"/>
      <c r="GS938" s="5"/>
      <c r="GT938" s="5"/>
      <c r="GU938" s="5"/>
      <c r="GV938" s="5"/>
      <c r="GW938" s="5"/>
      <c r="GX938" s="5"/>
      <c r="GY938" s="5"/>
      <c r="GZ938" s="5"/>
      <c r="HA938" s="5"/>
      <c r="HB938" s="5"/>
      <c r="HC938" s="5"/>
      <c r="HD938" s="5"/>
      <c r="HE938" s="5"/>
      <c r="HF938" s="5"/>
      <c r="HG938" s="5"/>
      <c r="HH938" s="5"/>
      <c r="HI938" s="5"/>
      <c r="HJ938" s="5"/>
      <c r="HK938" s="5"/>
      <c r="HL938" s="5"/>
      <c r="HM938" s="5"/>
      <c r="HN938" s="5"/>
      <c r="HO938" s="5"/>
      <c r="HP938" s="5"/>
      <c r="HQ938" s="5"/>
      <c r="HR938" s="5"/>
      <c r="HS938" s="5"/>
      <c r="HT938" s="5"/>
      <c r="HU938" s="5"/>
      <c r="HV938" s="5"/>
      <c r="HW938" s="5"/>
      <c r="HX938" s="5"/>
      <c r="HY938" s="5"/>
      <c r="HZ938" s="5"/>
      <c r="IA938" s="5"/>
      <c r="IB938" s="5"/>
      <c r="IC938" s="5"/>
      <c r="ID938" s="5"/>
      <c r="IE938" s="5"/>
      <c r="IF938" s="5"/>
      <c r="IG938" s="5"/>
      <c r="IH938" s="5"/>
      <c r="II938" s="5"/>
      <c r="IJ938" s="5"/>
      <c r="IK938" s="5"/>
      <c r="IL938" s="5"/>
      <c r="IM938" s="5"/>
      <c r="IN938" s="5"/>
      <c r="IO938" s="5"/>
      <c r="IP938" s="5"/>
      <c r="IQ938" s="5"/>
      <c r="IR938" s="5"/>
      <c r="IS938" s="5"/>
      <c r="IT938" s="5"/>
      <c r="IU938" s="5"/>
      <c r="IV938" s="5"/>
      <c r="IW938" s="5"/>
    </row>
    <row r="939" customFormat="false" ht="12.75" hidden="false" customHeight="false" outlineLevel="0" collapsed="false">
      <c r="A939" s="5"/>
      <c r="B939" s="87"/>
      <c r="C939" s="87"/>
      <c r="D939" s="85"/>
      <c r="E939" s="87"/>
      <c r="F939" s="87"/>
      <c r="G939" s="87"/>
      <c r="H939" s="5"/>
      <c r="I939" s="5"/>
      <c r="J939" s="5"/>
      <c r="K939" s="87"/>
      <c r="L939" s="87"/>
      <c r="M939" s="87"/>
      <c r="N939" s="87"/>
      <c r="O939" s="87"/>
      <c r="P939" s="87"/>
      <c r="Q939" s="87"/>
      <c r="FC939" s="5"/>
      <c r="FD939" s="5"/>
      <c r="FE939" s="5"/>
      <c r="FF939" s="5"/>
      <c r="FG939" s="5"/>
      <c r="FH939" s="5"/>
      <c r="FI939" s="5"/>
      <c r="FJ939" s="5"/>
      <c r="FK939" s="5"/>
      <c r="FL939" s="5"/>
      <c r="FM939" s="5"/>
      <c r="FN939" s="5"/>
      <c r="FO939" s="5"/>
      <c r="FP939" s="5"/>
      <c r="FQ939" s="5"/>
      <c r="FR939" s="5"/>
      <c r="FS939" s="5"/>
      <c r="FT939" s="5"/>
      <c r="FU939" s="5"/>
      <c r="FV939" s="5"/>
      <c r="FW939" s="5"/>
      <c r="FX939" s="5"/>
      <c r="FY939" s="5"/>
      <c r="FZ939" s="5"/>
      <c r="GA939" s="5"/>
      <c r="GB939" s="5"/>
      <c r="GC939" s="5"/>
      <c r="GD939" s="5"/>
      <c r="GE939" s="5"/>
      <c r="GF939" s="5"/>
      <c r="GG939" s="5"/>
      <c r="GH939" s="5"/>
      <c r="GI939" s="5"/>
      <c r="GJ939" s="5"/>
      <c r="GK939" s="5"/>
      <c r="GL939" s="5"/>
      <c r="GM939" s="5"/>
      <c r="GN939" s="5"/>
      <c r="GO939" s="5"/>
      <c r="GP939" s="5"/>
      <c r="GQ939" s="5"/>
      <c r="GR939" s="5"/>
      <c r="GS939" s="5"/>
      <c r="GT939" s="5"/>
      <c r="GU939" s="5"/>
      <c r="GV939" s="5"/>
      <c r="GW939" s="5"/>
      <c r="GX939" s="5"/>
      <c r="GY939" s="5"/>
      <c r="GZ939" s="5"/>
      <c r="HA939" s="5"/>
      <c r="HB939" s="5"/>
      <c r="HC939" s="5"/>
      <c r="HD939" s="5"/>
      <c r="HE939" s="5"/>
      <c r="HF939" s="5"/>
      <c r="HG939" s="5"/>
      <c r="HH939" s="5"/>
      <c r="HI939" s="5"/>
      <c r="HJ939" s="5"/>
      <c r="HK939" s="5"/>
      <c r="HL939" s="5"/>
      <c r="HM939" s="5"/>
      <c r="HN939" s="5"/>
      <c r="HO939" s="5"/>
      <c r="HP939" s="5"/>
      <c r="HQ939" s="5"/>
      <c r="HR939" s="5"/>
      <c r="HS939" s="5"/>
      <c r="HT939" s="5"/>
      <c r="HU939" s="5"/>
      <c r="HV939" s="5"/>
      <c r="HW939" s="5"/>
      <c r="HX939" s="5"/>
      <c r="HY939" s="5"/>
      <c r="HZ939" s="5"/>
      <c r="IA939" s="5"/>
      <c r="IB939" s="5"/>
      <c r="IC939" s="5"/>
      <c r="ID939" s="5"/>
      <c r="IE939" s="5"/>
      <c r="IF939" s="5"/>
      <c r="IG939" s="5"/>
      <c r="IH939" s="5"/>
      <c r="II939" s="5"/>
      <c r="IJ939" s="5"/>
      <c r="IK939" s="5"/>
      <c r="IL939" s="5"/>
      <c r="IM939" s="5"/>
      <c r="IN939" s="5"/>
      <c r="IO939" s="5"/>
      <c r="IP939" s="5"/>
      <c r="IQ939" s="5"/>
      <c r="IR939" s="5"/>
      <c r="IS939" s="5"/>
      <c r="IT939" s="5"/>
      <c r="IU939" s="5"/>
      <c r="IV939" s="5"/>
      <c r="IW939" s="5"/>
    </row>
    <row r="940" customFormat="false" ht="12.75" hidden="false" customHeight="false" outlineLevel="0" collapsed="false">
      <c r="A940" s="5"/>
      <c r="B940" s="87"/>
      <c r="C940" s="87"/>
      <c r="D940" s="85"/>
      <c r="E940" s="87"/>
      <c r="F940" s="87"/>
      <c r="G940" s="87"/>
      <c r="H940" s="5"/>
      <c r="I940" s="5"/>
      <c r="J940" s="5"/>
      <c r="K940" s="87"/>
      <c r="L940" s="87"/>
      <c r="M940" s="87"/>
      <c r="N940" s="87"/>
      <c r="O940" s="87"/>
      <c r="P940" s="87"/>
      <c r="Q940" s="87"/>
      <c r="FC940" s="5"/>
      <c r="FD940" s="5"/>
      <c r="FE940" s="5"/>
      <c r="FF940" s="5"/>
      <c r="FG940" s="5"/>
      <c r="FH940" s="5"/>
      <c r="FI940" s="5"/>
      <c r="FJ940" s="5"/>
      <c r="FK940" s="5"/>
      <c r="FL940" s="5"/>
      <c r="FM940" s="5"/>
      <c r="FN940" s="5"/>
      <c r="FO940" s="5"/>
      <c r="FP940" s="5"/>
      <c r="FQ940" s="5"/>
      <c r="FR940" s="5"/>
      <c r="FS940" s="5"/>
      <c r="FT940" s="5"/>
      <c r="FU940" s="5"/>
      <c r="FV940" s="5"/>
      <c r="FW940" s="5"/>
      <c r="FX940" s="5"/>
      <c r="FY940" s="5"/>
      <c r="FZ940" s="5"/>
      <c r="GA940" s="5"/>
      <c r="GB940" s="5"/>
      <c r="GC940" s="5"/>
      <c r="GD940" s="5"/>
      <c r="GE940" s="5"/>
      <c r="GF940" s="5"/>
      <c r="GG940" s="5"/>
      <c r="GH940" s="5"/>
      <c r="GI940" s="5"/>
      <c r="GJ940" s="5"/>
      <c r="GK940" s="5"/>
      <c r="GL940" s="5"/>
      <c r="GM940" s="5"/>
      <c r="GN940" s="5"/>
      <c r="GO940" s="5"/>
      <c r="GP940" s="5"/>
      <c r="GQ940" s="5"/>
      <c r="GR940" s="5"/>
      <c r="GS940" s="5"/>
      <c r="GT940" s="5"/>
      <c r="GU940" s="5"/>
      <c r="GV940" s="5"/>
      <c r="GW940" s="5"/>
      <c r="GX940" s="5"/>
      <c r="GY940" s="5"/>
      <c r="GZ940" s="5"/>
      <c r="HA940" s="5"/>
      <c r="HB940" s="5"/>
      <c r="HC940" s="5"/>
      <c r="HD940" s="5"/>
      <c r="HE940" s="5"/>
      <c r="HF940" s="5"/>
      <c r="HG940" s="5"/>
      <c r="HH940" s="5"/>
      <c r="HI940" s="5"/>
      <c r="HJ940" s="5"/>
      <c r="HK940" s="5"/>
      <c r="HL940" s="5"/>
      <c r="HM940" s="5"/>
      <c r="HN940" s="5"/>
      <c r="HO940" s="5"/>
      <c r="HP940" s="5"/>
      <c r="HQ940" s="5"/>
      <c r="HR940" s="5"/>
      <c r="HS940" s="5"/>
      <c r="HT940" s="5"/>
      <c r="HU940" s="5"/>
      <c r="HV940" s="5"/>
      <c r="HW940" s="5"/>
      <c r="HX940" s="5"/>
      <c r="HY940" s="5"/>
      <c r="HZ940" s="5"/>
      <c r="IA940" s="5"/>
      <c r="IB940" s="5"/>
      <c r="IC940" s="5"/>
      <c r="ID940" s="5"/>
      <c r="IE940" s="5"/>
      <c r="IF940" s="5"/>
      <c r="IG940" s="5"/>
      <c r="IH940" s="5"/>
      <c r="II940" s="5"/>
      <c r="IJ940" s="5"/>
      <c r="IK940" s="5"/>
      <c r="IL940" s="5"/>
      <c r="IM940" s="5"/>
      <c r="IN940" s="5"/>
      <c r="IO940" s="5"/>
      <c r="IP940" s="5"/>
      <c r="IQ940" s="5"/>
      <c r="IR940" s="5"/>
      <c r="IS940" s="5"/>
      <c r="IT940" s="5"/>
      <c r="IU940" s="5"/>
      <c r="IV940" s="5"/>
      <c r="IW940" s="5"/>
    </row>
    <row r="941" customFormat="false" ht="12.75" hidden="false" customHeight="false" outlineLevel="0" collapsed="false">
      <c r="A941" s="5"/>
      <c r="B941" s="87"/>
      <c r="C941" s="87"/>
      <c r="D941" s="85"/>
      <c r="E941" s="87"/>
      <c r="F941" s="87"/>
      <c r="G941" s="87"/>
      <c r="H941" s="5"/>
      <c r="I941" s="5"/>
      <c r="J941" s="5"/>
      <c r="K941" s="87"/>
      <c r="L941" s="87"/>
      <c r="M941" s="87"/>
      <c r="N941" s="87"/>
      <c r="O941" s="87"/>
      <c r="P941" s="87"/>
      <c r="Q941" s="87"/>
      <c r="FC941" s="5"/>
      <c r="FD941" s="5"/>
      <c r="FE941" s="5"/>
      <c r="FF941" s="5"/>
      <c r="FG941" s="5"/>
      <c r="FH941" s="5"/>
      <c r="FI941" s="5"/>
      <c r="FJ941" s="5"/>
      <c r="FK941" s="5"/>
      <c r="FL941" s="5"/>
      <c r="FM941" s="5"/>
      <c r="FN941" s="5"/>
      <c r="FO941" s="5"/>
      <c r="FP941" s="5"/>
      <c r="FQ941" s="5"/>
      <c r="FR941" s="5"/>
      <c r="FS941" s="5"/>
      <c r="FT941" s="5"/>
      <c r="FU941" s="5"/>
      <c r="FV941" s="5"/>
      <c r="FW941" s="5"/>
      <c r="FX941" s="5"/>
      <c r="FY941" s="5"/>
      <c r="FZ941" s="5"/>
      <c r="GA941" s="5"/>
      <c r="GB941" s="5"/>
      <c r="GC941" s="5"/>
      <c r="GD941" s="5"/>
      <c r="GE941" s="5"/>
      <c r="GF941" s="5"/>
      <c r="GG941" s="5"/>
      <c r="GH941" s="5"/>
      <c r="GI941" s="5"/>
      <c r="GJ941" s="5"/>
      <c r="GK941" s="5"/>
      <c r="GL941" s="5"/>
      <c r="GM941" s="5"/>
      <c r="GN941" s="5"/>
      <c r="GO941" s="5"/>
      <c r="GP941" s="5"/>
      <c r="GQ941" s="5"/>
      <c r="GR941" s="5"/>
      <c r="GS941" s="5"/>
      <c r="GT941" s="5"/>
      <c r="GU941" s="5"/>
      <c r="GV941" s="5"/>
      <c r="GW941" s="5"/>
      <c r="GX941" s="5"/>
      <c r="GY941" s="5"/>
      <c r="GZ941" s="5"/>
      <c r="HA941" s="5"/>
      <c r="HB941" s="5"/>
      <c r="HC941" s="5"/>
      <c r="HD941" s="5"/>
      <c r="HE941" s="5"/>
      <c r="HF941" s="5"/>
      <c r="HG941" s="5"/>
      <c r="HH941" s="5"/>
      <c r="HI941" s="5"/>
      <c r="HJ941" s="5"/>
      <c r="HK941" s="5"/>
      <c r="HL941" s="5"/>
      <c r="HM941" s="5"/>
      <c r="HN941" s="5"/>
      <c r="HO941" s="5"/>
      <c r="HP941" s="5"/>
      <c r="HQ941" s="5"/>
      <c r="HR941" s="5"/>
      <c r="HS941" s="5"/>
      <c r="HT941" s="5"/>
      <c r="HU941" s="5"/>
      <c r="HV941" s="5"/>
      <c r="HW941" s="5"/>
      <c r="HX941" s="5"/>
      <c r="HY941" s="5"/>
      <c r="HZ941" s="5"/>
      <c r="IA941" s="5"/>
      <c r="IB941" s="5"/>
      <c r="IC941" s="5"/>
      <c r="ID941" s="5"/>
      <c r="IE941" s="5"/>
      <c r="IF941" s="5"/>
      <c r="IG941" s="5"/>
      <c r="IH941" s="5"/>
      <c r="II941" s="5"/>
      <c r="IJ941" s="5"/>
      <c r="IK941" s="5"/>
      <c r="IL941" s="5"/>
      <c r="IM941" s="5"/>
      <c r="IN941" s="5"/>
      <c r="IO941" s="5"/>
      <c r="IP941" s="5"/>
      <c r="IQ941" s="5"/>
      <c r="IR941" s="5"/>
      <c r="IS941" s="5"/>
      <c r="IT941" s="5"/>
      <c r="IU941" s="5"/>
      <c r="IV941" s="5"/>
      <c r="IW941" s="5"/>
    </row>
    <row r="942" customFormat="false" ht="12.75" hidden="false" customHeight="false" outlineLevel="0" collapsed="false">
      <c r="A942" s="5"/>
      <c r="B942" s="87"/>
      <c r="C942" s="87"/>
      <c r="D942" s="85"/>
      <c r="E942" s="87"/>
      <c r="F942" s="87"/>
      <c r="G942" s="87"/>
      <c r="H942" s="5"/>
      <c r="I942" s="5"/>
      <c r="J942" s="5"/>
      <c r="K942" s="87"/>
      <c r="L942" s="87"/>
      <c r="M942" s="87"/>
      <c r="N942" s="87"/>
      <c r="O942" s="87"/>
      <c r="P942" s="87"/>
      <c r="Q942" s="87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  <c r="II942" s="5"/>
      <c r="IJ942" s="5"/>
      <c r="IK942" s="5"/>
      <c r="IL942" s="5"/>
      <c r="IM942" s="5"/>
      <c r="IN942" s="5"/>
      <c r="IO942" s="5"/>
      <c r="IP942" s="5"/>
      <c r="IQ942" s="5"/>
      <c r="IR942" s="5"/>
      <c r="IS942" s="5"/>
      <c r="IT942" s="5"/>
      <c r="IU942" s="5"/>
      <c r="IV942" s="5"/>
      <c r="IW942" s="5"/>
    </row>
    <row r="943" customFormat="false" ht="12.75" hidden="false" customHeight="false" outlineLevel="0" collapsed="false">
      <c r="A943" s="5"/>
      <c r="B943" s="87"/>
      <c r="C943" s="87"/>
      <c r="D943" s="85"/>
      <c r="E943" s="87"/>
      <c r="F943" s="87"/>
      <c r="G943" s="87"/>
      <c r="H943" s="5"/>
      <c r="I943" s="5"/>
      <c r="J943" s="5"/>
      <c r="K943" s="87"/>
      <c r="L943" s="87"/>
      <c r="M943" s="87"/>
      <c r="N943" s="87"/>
      <c r="O943" s="87"/>
      <c r="P943" s="87"/>
      <c r="Q943" s="87"/>
      <c r="FC943" s="5"/>
      <c r="FD943" s="5"/>
      <c r="FE943" s="5"/>
      <c r="FF943" s="5"/>
      <c r="FG943" s="5"/>
      <c r="FH943" s="5"/>
      <c r="FI943" s="5"/>
      <c r="FJ943" s="5"/>
      <c r="FK943" s="5"/>
      <c r="FL943" s="5"/>
      <c r="FM943" s="5"/>
      <c r="FN943" s="5"/>
      <c r="FO943" s="5"/>
      <c r="FP943" s="5"/>
      <c r="FQ943" s="5"/>
      <c r="FR943" s="5"/>
      <c r="FS943" s="5"/>
      <c r="FT943" s="5"/>
      <c r="FU943" s="5"/>
      <c r="FV943" s="5"/>
      <c r="FW943" s="5"/>
      <c r="FX943" s="5"/>
      <c r="FY943" s="5"/>
      <c r="FZ943" s="5"/>
      <c r="GA943" s="5"/>
      <c r="GB943" s="5"/>
      <c r="GC943" s="5"/>
      <c r="GD943" s="5"/>
      <c r="GE943" s="5"/>
      <c r="GF943" s="5"/>
      <c r="GG943" s="5"/>
      <c r="GH943" s="5"/>
      <c r="GI943" s="5"/>
      <c r="GJ943" s="5"/>
      <c r="GK943" s="5"/>
      <c r="GL943" s="5"/>
      <c r="GM943" s="5"/>
      <c r="GN943" s="5"/>
      <c r="GO943" s="5"/>
      <c r="GP943" s="5"/>
      <c r="GQ943" s="5"/>
      <c r="GR943" s="5"/>
      <c r="GS943" s="5"/>
      <c r="GT943" s="5"/>
      <c r="GU943" s="5"/>
      <c r="GV943" s="5"/>
      <c r="GW943" s="5"/>
      <c r="GX943" s="5"/>
      <c r="GY943" s="5"/>
      <c r="GZ943" s="5"/>
      <c r="HA943" s="5"/>
      <c r="HB943" s="5"/>
      <c r="HC943" s="5"/>
      <c r="HD943" s="5"/>
      <c r="HE943" s="5"/>
      <c r="HF943" s="5"/>
      <c r="HG943" s="5"/>
      <c r="HH943" s="5"/>
      <c r="HI943" s="5"/>
      <c r="HJ943" s="5"/>
      <c r="HK943" s="5"/>
      <c r="HL943" s="5"/>
      <c r="HM943" s="5"/>
      <c r="HN943" s="5"/>
      <c r="HO943" s="5"/>
      <c r="HP943" s="5"/>
      <c r="HQ943" s="5"/>
      <c r="HR943" s="5"/>
      <c r="HS943" s="5"/>
      <c r="HT943" s="5"/>
      <c r="HU943" s="5"/>
      <c r="HV943" s="5"/>
      <c r="HW943" s="5"/>
      <c r="HX943" s="5"/>
      <c r="HY943" s="5"/>
      <c r="HZ943" s="5"/>
      <c r="IA943" s="5"/>
      <c r="IB943" s="5"/>
      <c r="IC943" s="5"/>
      <c r="ID943" s="5"/>
      <c r="IE943" s="5"/>
      <c r="IF943" s="5"/>
      <c r="IG943" s="5"/>
      <c r="IH943" s="5"/>
      <c r="II943" s="5"/>
      <c r="IJ943" s="5"/>
      <c r="IK943" s="5"/>
      <c r="IL943" s="5"/>
      <c r="IM943" s="5"/>
      <c r="IN943" s="5"/>
      <c r="IO943" s="5"/>
      <c r="IP943" s="5"/>
      <c r="IQ943" s="5"/>
      <c r="IR943" s="5"/>
      <c r="IS943" s="5"/>
      <c r="IT943" s="5"/>
      <c r="IU943" s="5"/>
      <c r="IV943" s="5"/>
      <c r="IW943" s="5"/>
    </row>
    <row r="944" customFormat="false" ht="12.75" hidden="false" customHeight="false" outlineLevel="0" collapsed="false">
      <c r="A944" s="5"/>
      <c r="B944" s="87"/>
      <c r="C944" s="87"/>
      <c r="D944" s="85"/>
      <c r="E944" s="87"/>
      <c r="F944" s="87"/>
      <c r="G944" s="87"/>
      <c r="H944" s="5"/>
      <c r="I944" s="5"/>
      <c r="J944" s="5"/>
      <c r="K944" s="87"/>
      <c r="L944" s="87"/>
      <c r="M944" s="87"/>
      <c r="N944" s="87"/>
      <c r="O944" s="87"/>
      <c r="P944" s="87"/>
      <c r="Q944" s="87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  <c r="GA944" s="5"/>
      <c r="GB944" s="5"/>
      <c r="GC944" s="5"/>
      <c r="GD944" s="5"/>
      <c r="GE944" s="5"/>
      <c r="GF944" s="5"/>
      <c r="GG944" s="5"/>
      <c r="GH944" s="5"/>
      <c r="GI944" s="5"/>
      <c r="GJ944" s="5"/>
      <c r="GK944" s="5"/>
      <c r="GL944" s="5"/>
      <c r="GM944" s="5"/>
      <c r="GN944" s="5"/>
      <c r="GO944" s="5"/>
      <c r="GP944" s="5"/>
      <c r="GQ944" s="5"/>
      <c r="GR944" s="5"/>
      <c r="GS944" s="5"/>
      <c r="GT944" s="5"/>
      <c r="GU944" s="5"/>
      <c r="GV944" s="5"/>
      <c r="GW944" s="5"/>
      <c r="GX944" s="5"/>
      <c r="GY944" s="5"/>
      <c r="GZ944" s="5"/>
      <c r="HA944" s="5"/>
      <c r="HB944" s="5"/>
      <c r="HC944" s="5"/>
      <c r="HD944" s="5"/>
      <c r="HE944" s="5"/>
      <c r="HF944" s="5"/>
      <c r="HG944" s="5"/>
      <c r="HH944" s="5"/>
      <c r="HI944" s="5"/>
      <c r="HJ944" s="5"/>
      <c r="HK944" s="5"/>
      <c r="HL944" s="5"/>
      <c r="HM944" s="5"/>
      <c r="HN944" s="5"/>
      <c r="HO944" s="5"/>
      <c r="HP944" s="5"/>
      <c r="HQ944" s="5"/>
      <c r="HR944" s="5"/>
      <c r="HS944" s="5"/>
      <c r="HT944" s="5"/>
      <c r="HU944" s="5"/>
      <c r="HV944" s="5"/>
      <c r="HW944" s="5"/>
      <c r="HX944" s="5"/>
      <c r="HY944" s="5"/>
      <c r="HZ944" s="5"/>
      <c r="IA944" s="5"/>
      <c r="IB944" s="5"/>
      <c r="IC944" s="5"/>
      <c r="ID944" s="5"/>
      <c r="IE944" s="5"/>
      <c r="IF944" s="5"/>
      <c r="IG944" s="5"/>
      <c r="IH944" s="5"/>
      <c r="II944" s="5"/>
      <c r="IJ944" s="5"/>
      <c r="IK944" s="5"/>
      <c r="IL944" s="5"/>
      <c r="IM944" s="5"/>
      <c r="IN944" s="5"/>
      <c r="IO944" s="5"/>
      <c r="IP944" s="5"/>
      <c r="IQ944" s="5"/>
      <c r="IR944" s="5"/>
      <c r="IS944" s="5"/>
      <c r="IT944" s="5"/>
      <c r="IU944" s="5"/>
      <c r="IV944" s="5"/>
      <c r="IW944" s="5"/>
    </row>
    <row r="945" customFormat="false" ht="12.75" hidden="false" customHeight="false" outlineLevel="0" collapsed="false">
      <c r="A945" s="5"/>
      <c r="B945" s="87"/>
      <c r="C945" s="87"/>
      <c r="D945" s="85"/>
      <c r="E945" s="87"/>
      <c r="F945" s="87"/>
      <c r="G945" s="87"/>
      <c r="H945" s="5"/>
      <c r="I945" s="5"/>
      <c r="J945" s="5"/>
      <c r="K945" s="87"/>
      <c r="L945" s="87"/>
      <c r="M945" s="87"/>
      <c r="N945" s="87"/>
      <c r="O945" s="87"/>
      <c r="P945" s="87"/>
      <c r="Q945" s="87"/>
      <c r="FC945" s="5"/>
      <c r="FD945" s="5"/>
      <c r="FE945" s="5"/>
      <c r="FF945" s="5"/>
      <c r="FG945" s="5"/>
      <c r="FH945" s="5"/>
      <c r="FI945" s="5"/>
      <c r="FJ945" s="5"/>
      <c r="FK945" s="5"/>
      <c r="FL945" s="5"/>
      <c r="FM945" s="5"/>
      <c r="FN945" s="5"/>
      <c r="FO945" s="5"/>
      <c r="FP945" s="5"/>
      <c r="FQ945" s="5"/>
      <c r="FR945" s="5"/>
      <c r="FS945" s="5"/>
      <c r="FT945" s="5"/>
      <c r="FU945" s="5"/>
      <c r="FV945" s="5"/>
      <c r="FW945" s="5"/>
      <c r="FX945" s="5"/>
      <c r="FY945" s="5"/>
      <c r="FZ945" s="5"/>
      <c r="GA945" s="5"/>
      <c r="GB945" s="5"/>
      <c r="GC945" s="5"/>
      <c r="GD945" s="5"/>
      <c r="GE945" s="5"/>
      <c r="GF945" s="5"/>
      <c r="GG945" s="5"/>
      <c r="GH945" s="5"/>
      <c r="GI945" s="5"/>
      <c r="GJ945" s="5"/>
      <c r="GK945" s="5"/>
      <c r="GL945" s="5"/>
      <c r="GM945" s="5"/>
      <c r="GN945" s="5"/>
      <c r="GO945" s="5"/>
      <c r="GP945" s="5"/>
      <c r="GQ945" s="5"/>
      <c r="GR945" s="5"/>
      <c r="GS945" s="5"/>
      <c r="GT945" s="5"/>
      <c r="GU945" s="5"/>
      <c r="GV945" s="5"/>
      <c r="GW945" s="5"/>
      <c r="GX945" s="5"/>
      <c r="GY945" s="5"/>
      <c r="GZ945" s="5"/>
      <c r="HA945" s="5"/>
      <c r="HB945" s="5"/>
      <c r="HC945" s="5"/>
      <c r="HD945" s="5"/>
      <c r="HE945" s="5"/>
      <c r="HF945" s="5"/>
      <c r="HG945" s="5"/>
      <c r="HH945" s="5"/>
      <c r="HI945" s="5"/>
      <c r="HJ945" s="5"/>
      <c r="HK945" s="5"/>
      <c r="HL945" s="5"/>
      <c r="HM945" s="5"/>
      <c r="HN945" s="5"/>
      <c r="HO945" s="5"/>
      <c r="HP945" s="5"/>
      <c r="HQ945" s="5"/>
      <c r="HR945" s="5"/>
      <c r="HS945" s="5"/>
      <c r="HT945" s="5"/>
      <c r="HU945" s="5"/>
      <c r="HV945" s="5"/>
      <c r="HW945" s="5"/>
      <c r="HX945" s="5"/>
      <c r="HY945" s="5"/>
      <c r="HZ945" s="5"/>
      <c r="IA945" s="5"/>
      <c r="IB945" s="5"/>
      <c r="IC945" s="5"/>
      <c r="ID945" s="5"/>
      <c r="IE945" s="5"/>
      <c r="IF945" s="5"/>
      <c r="IG945" s="5"/>
      <c r="IH945" s="5"/>
      <c r="II945" s="5"/>
      <c r="IJ945" s="5"/>
      <c r="IK945" s="5"/>
      <c r="IL945" s="5"/>
      <c r="IM945" s="5"/>
      <c r="IN945" s="5"/>
      <c r="IO945" s="5"/>
      <c r="IP945" s="5"/>
      <c r="IQ945" s="5"/>
      <c r="IR945" s="5"/>
      <c r="IS945" s="5"/>
      <c r="IT945" s="5"/>
      <c r="IU945" s="5"/>
      <c r="IV945" s="5"/>
      <c r="IW945" s="5"/>
    </row>
    <row r="946" customFormat="false" ht="12.75" hidden="false" customHeight="false" outlineLevel="0" collapsed="false">
      <c r="A946" s="5"/>
      <c r="B946" s="87"/>
      <c r="C946" s="87"/>
      <c r="D946" s="85"/>
      <c r="E946" s="87"/>
      <c r="F946" s="87"/>
      <c r="G946" s="87"/>
      <c r="H946" s="5"/>
      <c r="I946" s="5"/>
      <c r="J946" s="5"/>
      <c r="K946" s="87"/>
      <c r="L946" s="87"/>
      <c r="M946" s="87"/>
      <c r="N946" s="87"/>
      <c r="O946" s="87"/>
      <c r="P946" s="87"/>
      <c r="Q946" s="87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  <c r="GA946" s="5"/>
      <c r="GB946" s="5"/>
      <c r="GC946" s="5"/>
      <c r="GD946" s="5"/>
      <c r="GE946" s="5"/>
      <c r="GF946" s="5"/>
      <c r="GG946" s="5"/>
      <c r="GH946" s="5"/>
      <c r="GI946" s="5"/>
      <c r="GJ946" s="5"/>
      <c r="GK946" s="5"/>
      <c r="GL946" s="5"/>
      <c r="GM946" s="5"/>
      <c r="GN946" s="5"/>
      <c r="GO946" s="5"/>
      <c r="GP946" s="5"/>
      <c r="GQ946" s="5"/>
      <c r="GR946" s="5"/>
      <c r="GS946" s="5"/>
      <c r="GT946" s="5"/>
      <c r="GU946" s="5"/>
      <c r="GV946" s="5"/>
      <c r="GW946" s="5"/>
      <c r="GX946" s="5"/>
      <c r="GY946" s="5"/>
      <c r="GZ946" s="5"/>
      <c r="HA946" s="5"/>
      <c r="HB946" s="5"/>
      <c r="HC946" s="5"/>
      <c r="HD946" s="5"/>
      <c r="HE946" s="5"/>
      <c r="HF946" s="5"/>
      <c r="HG946" s="5"/>
      <c r="HH946" s="5"/>
      <c r="HI946" s="5"/>
      <c r="HJ946" s="5"/>
      <c r="HK946" s="5"/>
      <c r="HL946" s="5"/>
      <c r="HM946" s="5"/>
      <c r="HN946" s="5"/>
      <c r="HO946" s="5"/>
      <c r="HP946" s="5"/>
      <c r="HQ946" s="5"/>
      <c r="HR946" s="5"/>
      <c r="HS946" s="5"/>
      <c r="HT946" s="5"/>
      <c r="HU946" s="5"/>
      <c r="HV946" s="5"/>
      <c r="HW946" s="5"/>
      <c r="HX946" s="5"/>
      <c r="HY946" s="5"/>
      <c r="HZ946" s="5"/>
      <c r="IA946" s="5"/>
      <c r="IB946" s="5"/>
      <c r="IC946" s="5"/>
      <c r="ID946" s="5"/>
      <c r="IE946" s="5"/>
      <c r="IF946" s="5"/>
      <c r="IG946" s="5"/>
      <c r="IH946" s="5"/>
      <c r="II946" s="5"/>
      <c r="IJ946" s="5"/>
      <c r="IK946" s="5"/>
      <c r="IL946" s="5"/>
      <c r="IM946" s="5"/>
      <c r="IN946" s="5"/>
      <c r="IO946" s="5"/>
      <c r="IP946" s="5"/>
      <c r="IQ946" s="5"/>
      <c r="IR946" s="5"/>
      <c r="IS946" s="5"/>
      <c r="IT946" s="5"/>
      <c r="IU946" s="5"/>
      <c r="IV946" s="5"/>
      <c r="IW946" s="5"/>
    </row>
    <row r="947" customFormat="false" ht="12.75" hidden="false" customHeight="false" outlineLevel="0" collapsed="false">
      <c r="A947" s="5"/>
      <c r="B947" s="87"/>
      <c r="C947" s="87"/>
      <c r="D947" s="85"/>
      <c r="E947" s="87"/>
      <c r="F947" s="87"/>
      <c r="G947" s="87"/>
      <c r="H947" s="5"/>
      <c r="I947" s="5"/>
      <c r="J947" s="5"/>
      <c r="K947" s="87"/>
      <c r="L947" s="87"/>
      <c r="M947" s="87"/>
      <c r="N947" s="87"/>
      <c r="O947" s="87"/>
      <c r="P947" s="87"/>
      <c r="Q947" s="87"/>
      <c r="FC947" s="5"/>
      <c r="FD947" s="5"/>
      <c r="FE947" s="5"/>
      <c r="FF947" s="5"/>
      <c r="FG947" s="5"/>
      <c r="FH947" s="5"/>
      <c r="FI947" s="5"/>
      <c r="FJ947" s="5"/>
      <c r="FK947" s="5"/>
      <c r="FL947" s="5"/>
      <c r="FM947" s="5"/>
      <c r="FN947" s="5"/>
      <c r="FO947" s="5"/>
      <c r="FP947" s="5"/>
      <c r="FQ947" s="5"/>
      <c r="FR947" s="5"/>
      <c r="FS947" s="5"/>
      <c r="FT947" s="5"/>
      <c r="FU947" s="5"/>
      <c r="FV947" s="5"/>
      <c r="FW947" s="5"/>
      <c r="FX947" s="5"/>
      <c r="FY947" s="5"/>
      <c r="FZ947" s="5"/>
      <c r="GA947" s="5"/>
      <c r="GB947" s="5"/>
      <c r="GC947" s="5"/>
      <c r="GD947" s="5"/>
      <c r="GE947" s="5"/>
      <c r="GF947" s="5"/>
      <c r="GG947" s="5"/>
      <c r="GH947" s="5"/>
      <c r="GI947" s="5"/>
      <c r="GJ947" s="5"/>
      <c r="GK947" s="5"/>
      <c r="GL947" s="5"/>
      <c r="GM947" s="5"/>
      <c r="GN947" s="5"/>
      <c r="GO947" s="5"/>
      <c r="GP947" s="5"/>
      <c r="GQ947" s="5"/>
      <c r="GR947" s="5"/>
      <c r="GS947" s="5"/>
      <c r="GT947" s="5"/>
      <c r="GU947" s="5"/>
      <c r="GV947" s="5"/>
      <c r="GW947" s="5"/>
      <c r="GX947" s="5"/>
      <c r="GY947" s="5"/>
      <c r="GZ947" s="5"/>
      <c r="HA947" s="5"/>
      <c r="HB947" s="5"/>
      <c r="HC947" s="5"/>
      <c r="HD947" s="5"/>
      <c r="HE947" s="5"/>
      <c r="HF947" s="5"/>
      <c r="HG947" s="5"/>
      <c r="HH947" s="5"/>
      <c r="HI947" s="5"/>
      <c r="HJ947" s="5"/>
      <c r="HK947" s="5"/>
      <c r="HL947" s="5"/>
      <c r="HM947" s="5"/>
      <c r="HN947" s="5"/>
      <c r="HO947" s="5"/>
      <c r="HP947" s="5"/>
      <c r="HQ947" s="5"/>
      <c r="HR947" s="5"/>
      <c r="HS947" s="5"/>
      <c r="HT947" s="5"/>
      <c r="HU947" s="5"/>
      <c r="HV947" s="5"/>
      <c r="HW947" s="5"/>
      <c r="HX947" s="5"/>
      <c r="HY947" s="5"/>
      <c r="HZ947" s="5"/>
      <c r="IA947" s="5"/>
      <c r="IB947" s="5"/>
      <c r="IC947" s="5"/>
      <c r="ID947" s="5"/>
      <c r="IE947" s="5"/>
      <c r="IF947" s="5"/>
      <c r="IG947" s="5"/>
      <c r="IH947" s="5"/>
      <c r="II947" s="5"/>
      <c r="IJ947" s="5"/>
      <c r="IK947" s="5"/>
      <c r="IL947" s="5"/>
      <c r="IM947" s="5"/>
      <c r="IN947" s="5"/>
      <c r="IO947" s="5"/>
      <c r="IP947" s="5"/>
      <c r="IQ947" s="5"/>
      <c r="IR947" s="5"/>
      <c r="IS947" s="5"/>
      <c r="IT947" s="5"/>
      <c r="IU947" s="5"/>
      <c r="IV947" s="5"/>
      <c r="IW947" s="5"/>
    </row>
    <row r="948" customFormat="false" ht="12.75" hidden="false" customHeight="false" outlineLevel="0" collapsed="false">
      <c r="A948" s="5"/>
      <c r="B948" s="87"/>
      <c r="C948" s="87"/>
      <c r="D948" s="85"/>
      <c r="E948" s="87"/>
      <c r="F948" s="87"/>
      <c r="G948" s="87"/>
      <c r="H948" s="5"/>
      <c r="I948" s="5"/>
      <c r="J948" s="5"/>
      <c r="K948" s="87"/>
      <c r="L948" s="87"/>
      <c r="M948" s="87"/>
      <c r="N948" s="87"/>
      <c r="O948" s="87"/>
      <c r="P948" s="87"/>
      <c r="Q948" s="87"/>
      <c r="FC948" s="5"/>
      <c r="FD948" s="5"/>
      <c r="FE948" s="5"/>
      <c r="FF948" s="5"/>
      <c r="FG948" s="5"/>
      <c r="FH948" s="5"/>
      <c r="FI948" s="5"/>
      <c r="FJ948" s="5"/>
      <c r="FK948" s="5"/>
      <c r="FL948" s="5"/>
      <c r="FM948" s="5"/>
      <c r="FN948" s="5"/>
      <c r="FO948" s="5"/>
      <c r="FP948" s="5"/>
      <c r="FQ948" s="5"/>
      <c r="FR948" s="5"/>
      <c r="FS948" s="5"/>
      <c r="FT948" s="5"/>
      <c r="FU948" s="5"/>
      <c r="FV948" s="5"/>
      <c r="FW948" s="5"/>
      <c r="FX948" s="5"/>
      <c r="FY948" s="5"/>
      <c r="FZ948" s="5"/>
      <c r="GA948" s="5"/>
      <c r="GB948" s="5"/>
      <c r="GC948" s="5"/>
      <c r="GD948" s="5"/>
      <c r="GE948" s="5"/>
      <c r="GF948" s="5"/>
      <c r="GG948" s="5"/>
      <c r="GH948" s="5"/>
      <c r="GI948" s="5"/>
      <c r="GJ948" s="5"/>
      <c r="GK948" s="5"/>
      <c r="GL948" s="5"/>
      <c r="GM948" s="5"/>
      <c r="GN948" s="5"/>
      <c r="GO948" s="5"/>
      <c r="GP948" s="5"/>
      <c r="GQ948" s="5"/>
      <c r="GR948" s="5"/>
      <c r="GS948" s="5"/>
      <c r="GT948" s="5"/>
      <c r="GU948" s="5"/>
      <c r="GV948" s="5"/>
      <c r="GW948" s="5"/>
      <c r="GX948" s="5"/>
      <c r="GY948" s="5"/>
      <c r="GZ948" s="5"/>
      <c r="HA948" s="5"/>
      <c r="HB948" s="5"/>
      <c r="HC948" s="5"/>
      <c r="HD948" s="5"/>
      <c r="HE948" s="5"/>
      <c r="HF948" s="5"/>
      <c r="HG948" s="5"/>
      <c r="HH948" s="5"/>
      <c r="HI948" s="5"/>
      <c r="HJ948" s="5"/>
      <c r="HK948" s="5"/>
      <c r="HL948" s="5"/>
      <c r="HM948" s="5"/>
      <c r="HN948" s="5"/>
      <c r="HO948" s="5"/>
      <c r="HP948" s="5"/>
      <c r="HQ948" s="5"/>
      <c r="HR948" s="5"/>
      <c r="HS948" s="5"/>
      <c r="HT948" s="5"/>
      <c r="HU948" s="5"/>
      <c r="HV948" s="5"/>
      <c r="HW948" s="5"/>
      <c r="HX948" s="5"/>
      <c r="HY948" s="5"/>
      <c r="HZ948" s="5"/>
      <c r="IA948" s="5"/>
      <c r="IB948" s="5"/>
      <c r="IC948" s="5"/>
      <c r="ID948" s="5"/>
      <c r="IE948" s="5"/>
      <c r="IF948" s="5"/>
      <c r="IG948" s="5"/>
      <c r="IH948" s="5"/>
      <c r="II948" s="5"/>
      <c r="IJ948" s="5"/>
      <c r="IK948" s="5"/>
      <c r="IL948" s="5"/>
      <c r="IM948" s="5"/>
      <c r="IN948" s="5"/>
      <c r="IO948" s="5"/>
      <c r="IP948" s="5"/>
      <c r="IQ948" s="5"/>
      <c r="IR948" s="5"/>
      <c r="IS948" s="5"/>
      <c r="IT948" s="5"/>
      <c r="IU948" s="5"/>
      <c r="IV948" s="5"/>
      <c r="IW948" s="5"/>
    </row>
    <row r="949" customFormat="false" ht="12.75" hidden="false" customHeight="false" outlineLevel="0" collapsed="false">
      <c r="A949" s="5"/>
      <c r="B949" s="87"/>
      <c r="C949" s="87"/>
      <c r="D949" s="85"/>
      <c r="E949" s="87"/>
      <c r="F949" s="87"/>
      <c r="G949" s="87"/>
      <c r="H949" s="5"/>
      <c r="I949" s="5"/>
      <c r="J949" s="5"/>
      <c r="K949" s="87"/>
      <c r="L949" s="87"/>
      <c r="M949" s="87"/>
      <c r="N949" s="87"/>
      <c r="O949" s="87"/>
      <c r="P949" s="87"/>
      <c r="Q949" s="87"/>
      <c r="FC949" s="5"/>
      <c r="FD949" s="5"/>
      <c r="FE949" s="5"/>
      <c r="FF949" s="5"/>
      <c r="FG949" s="5"/>
      <c r="FH949" s="5"/>
      <c r="FI949" s="5"/>
      <c r="FJ949" s="5"/>
      <c r="FK949" s="5"/>
      <c r="FL949" s="5"/>
      <c r="FM949" s="5"/>
      <c r="FN949" s="5"/>
      <c r="FO949" s="5"/>
      <c r="FP949" s="5"/>
      <c r="FQ949" s="5"/>
      <c r="FR949" s="5"/>
      <c r="FS949" s="5"/>
      <c r="FT949" s="5"/>
      <c r="FU949" s="5"/>
      <c r="FV949" s="5"/>
      <c r="FW949" s="5"/>
      <c r="FX949" s="5"/>
      <c r="FY949" s="5"/>
      <c r="FZ949" s="5"/>
      <c r="GA949" s="5"/>
      <c r="GB949" s="5"/>
      <c r="GC949" s="5"/>
      <c r="GD949" s="5"/>
      <c r="GE949" s="5"/>
      <c r="GF949" s="5"/>
      <c r="GG949" s="5"/>
      <c r="GH949" s="5"/>
      <c r="GI949" s="5"/>
      <c r="GJ949" s="5"/>
      <c r="GK949" s="5"/>
      <c r="GL949" s="5"/>
      <c r="GM949" s="5"/>
      <c r="GN949" s="5"/>
      <c r="GO949" s="5"/>
      <c r="GP949" s="5"/>
      <c r="GQ949" s="5"/>
      <c r="GR949" s="5"/>
      <c r="GS949" s="5"/>
      <c r="GT949" s="5"/>
      <c r="GU949" s="5"/>
      <c r="GV949" s="5"/>
      <c r="GW949" s="5"/>
      <c r="GX949" s="5"/>
      <c r="GY949" s="5"/>
      <c r="GZ949" s="5"/>
      <c r="HA949" s="5"/>
      <c r="HB949" s="5"/>
      <c r="HC949" s="5"/>
      <c r="HD949" s="5"/>
      <c r="HE949" s="5"/>
      <c r="HF949" s="5"/>
      <c r="HG949" s="5"/>
      <c r="HH949" s="5"/>
      <c r="HI949" s="5"/>
      <c r="HJ949" s="5"/>
      <c r="HK949" s="5"/>
      <c r="HL949" s="5"/>
      <c r="HM949" s="5"/>
      <c r="HN949" s="5"/>
      <c r="HO949" s="5"/>
      <c r="HP949" s="5"/>
      <c r="HQ949" s="5"/>
      <c r="HR949" s="5"/>
      <c r="HS949" s="5"/>
      <c r="HT949" s="5"/>
      <c r="HU949" s="5"/>
      <c r="HV949" s="5"/>
      <c r="HW949" s="5"/>
      <c r="HX949" s="5"/>
      <c r="HY949" s="5"/>
      <c r="HZ949" s="5"/>
      <c r="IA949" s="5"/>
      <c r="IB949" s="5"/>
      <c r="IC949" s="5"/>
      <c r="ID949" s="5"/>
      <c r="IE949" s="5"/>
      <c r="IF949" s="5"/>
      <c r="IG949" s="5"/>
      <c r="IH949" s="5"/>
      <c r="II949" s="5"/>
      <c r="IJ949" s="5"/>
      <c r="IK949" s="5"/>
      <c r="IL949" s="5"/>
      <c r="IM949" s="5"/>
      <c r="IN949" s="5"/>
      <c r="IO949" s="5"/>
      <c r="IP949" s="5"/>
      <c r="IQ949" s="5"/>
      <c r="IR949" s="5"/>
      <c r="IS949" s="5"/>
      <c r="IT949" s="5"/>
      <c r="IU949" s="5"/>
      <c r="IV949" s="5"/>
      <c r="IW949" s="5"/>
    </row>
    <row r="950" customFormat="false" ht="12.75" hidden="false" customHeight="false" outlineLevel="0" collapsed="false">
      <c r="A950" s="5"/>
      <c r="B950" s="87"/>
      <c r="C950" s="87"/>
      <c r="D950" s="85"/>
      <c r="E950" s="87"/>
      <c r="F950" s="87"/>
      <c r="G950" s="87"/>
      <c r="H950" s="5"/>
      <c r="I950" s="5"/>
      <c r="J950" s="5"/>
      <c r="K950" s="87"/>
      <c r="L950" s="87"/>
      <c r="M950" s="87"/>
      <c r="N950" s="87"/>
      <c r="O950" s="87"/>
      <c r="P950" s="87"/>
      <c r="Q950" s="87"/>
      <c r="FC950" s="5"/>
      <c r="FD950" s="5"/>
      <c r="FE950" s="5"/>
      <c r="FF950" s="5"/>
      <c r="FG950" s="5"/>
      <c r="FH950" s="5"/>
      <c r="FI950" s="5"/>
      <c r="FJ950" s="5"/>
      <c r="FK950" s="5"/>
      <c r="FL950" s="5"/>
      <c r="FM950" s="5"/>
      <c r="FN950" s="5"/>
      <c r="FO950" s="5"/>
      <c r="FP950" s="5"/>
      <c r="FQ950" s="5"/>
      <c r="FR950" s="5"/>
      <c r="FS950" s="5"/>
      <c r="FT950" s="5"/>
      <c r="FU950" s="5"/>
      <c r="FV950" s="5"/>
      <c r="FW950" s="5"/>
      <c r="FX950" s="5"/>
      <c r="FY950" s="5"/>
      <c r="FZ950" s="5"/>
      <c r="GA950" s="5"/>
      <c r="GB950" s="5"/>
      <c r="GC950" s="5"/>
      <c r="GD950" s="5"/>
      <c r="GE950" s="5"/>
      <c r="GF950" s="5"/>
      <c r="GG950" s="5"/>
      <c r="GH950" s="5"/>
      <c r="GI950" s="5"/>
      <c r="GJ950" s="5"/>
      <c r="GK950" s="5"/>
      <c r="GL950" s="5"/>
      <c r="GM950" s="5"/>
      <c r="GN950" s="5"/>
      <c r="GO950" s="5"/>
      <c r="GP950" s="5"/>
      <c r="GQ950" s="5"/>
      <c r="GR950" s="5"/>
      <c r="GS950" s="5"/>
      <c r="GT950" s="5"/>
      <c r="GU950" s="5"/>
      <c r="GV950" s="5"/>
      <c r="GW950" s="5"/>
      <c r="GX950" s="5"/>
      <c r="GY950" s="5"/>
      <c r="GZ950" s="5"/>
      <c r="HA950" s="5"/>
      <c r="HB950" s="5"/>
      <c r="HC950" s="5"/>
      <c r="HD950" s="5"/>
      <c r="HE950" s="5"/>
      <c r="HF950" s="5"/>
      <c r="HG950" s="5"/>
      <c r="HH950" s="5"/>
      <c r="HI950" s="5"/>
      <c r="HJ950" s="5"/>
      <c r="HK950" s="5"/>
      <c r="HL950" s="5"/>
      <c r="HM950" s="5"/>
      <c r="HN950" s="5"/>
      <c r="HO950" s="5"/>
      <c r="HP950" s="5"/>
      <c r="HQ950" s="5"/>
      <c r="HR950" s="5"/>
      <c r="HS950" s="5"/>
      <c r="HT950" s="5"/>
      <c r="HU950" s="5"/>
      <c r="HV950" s="5"/>
      <c r="HW950" s="5"/>
      <c r="HX950" s="5"/>
      <c r="HY950" s="5"/>
      <c r="HZ950" s="5"/>
      <c r="IA950" s="5"/>
      <c r="IB950" s="5"/>
      <c r="IC950" s="5"/>
      <c r="ID950" s="5"/>
      <c r="IE950" s="5"/>
      <c r="IF950" s="5"/>
      <c r="IG950" s="5"/>
      <c r="IH950" s="5"/>
      <c r="II950" s="5"/>
      <c r="IJ950" s="5"/>
      <c r="IK950" s="5"/>
      <c r="IL950" s="5"/>
      <c r="IM950" s="5"/>
      <c r="IN950" s="5"/>
      <c r="IO950" s="5"/>
      <c r="IP950" s="5"/>
      <c r="IQ950" s="5"/>
      <c r="IR950" s="5"/>
      <c r="IS950" s="5"/>
      <c r="IT950" s="5"/>
      <c r="IU950" s="5"/>
      <c r="IV950" s="5"/>
      <c r="IW950" s="5"/>
    </row>
    <row r="951" customFormat="false" ht="12.75" hidden="false" customHeight="false" outlineLevel="0" collapsed="false">
      <c r="A951" s="5"/>
      <c r="B951" s="87"/>
      <c r="C951" s="87"/>
      <c r="D951" s="85"/>
      <c r="E951" s="87"/>
      <c r="F951" s="87"/>
      <c r="G951" s="87"/>
      <c r="H951" s="5"/>
      <c r="I951" s="5"/>
      <c r="J951" s="5"/>
      <c r="K951" s="87"/>
      <c r="L951" s="87"/>
      <c r="M951" s="87"/>
      <c r="N951" s="87"/>
      <c r="O951" s="87"/>
      <c r="P951" s="87"/>
      <c r="Q951" s="87"/>
      <c r="FC951" s="5"/>
      <c r="FD951" s="5"/>
      <c r="FE951" s="5"/>
      <c r="FF951" s="5"/>
      <c r="FG951" s="5"/>
      <c r="FH951" s="5"/>
      <c r="FI951" s="5"/>
      <c r="FJ951" s="5"/>
      <c r="FK951" s="5"/>
      <c r="FL951" s="5"/>
      <c r="FM951" s="5"/>
      <c r="FN951" s="5"/>
      <c r="FO951" s="5"/>
      <c r="FP951" s="5"/>
      <c r="FQ951" s="5"/>
      <c r="FR951" s="5"/>
      <c r="FS951" s="5"/>
      <c r="FT951" s="5"/>
      <c r="FU951" s="5"/>
      <c r="FV951" s="5"/>
      <c r="FW951" s="5"/>
      <c r="FX951" s="5"/>
      <c r="FY951" s="5"/>
      <c r="FZ951" s="5"/>
      <c r="GA951" s="5"/>
      <c r="GB951" s="5"/>
      <c r="GC951" s="5"/>
      <c r="GD951" s="5"/>
      <c r="GE951" s="5"/>
      <c r="GF951" s="5"/>
      <c r="GG951" s="5"/>
      <c r="GH951" s="5"/>
      <c r="GI951" s="5"/>
      <c r="GJ951" s="5"/>
      <c r="GK951" s="5"/>
      <c r="GL951" s="5"/>
      <c r="GM951" s="5"/>
      <c r="GN951" s="5"/>
      <c r="GO951" s="5"/>
      <c r="GP951" s="5"/>
      <c r="GQ951" s="5"/>
      <c r="GR951" s="5"/>
      <c r="GS951" s="5"/>
      <c r="GT951" s="5"/>
      <c r="GU951" s="5"/>
      <c r="GV951" s="5"/>
      <c r="GW951" s="5"/>
      <c r="GX951" s="5"/>
      <c r="GY951" s="5"/>
      <c r="GZ951" s="5"/>
      <c r="HA951" s="5"/>
      <c r="HB951" s="5"/>
      <c r="HC951" s="5"/>
      <c r="HD951" s="5"/>
      <c r="HE951" s="5"/>
      <c r="HF951" s="5"/>
      <c r="HG951" s="5"/>
      <c r="HH951" s="5"/>
      <c r="HI951" s="5"/>
      <c r="HJ951" s="5"/>
      <c r="HK951" s="5"/>
      <c r="HL951" s="5"/>
      <c r="HM951" s="5"/>
      <c r="HN951" s="5"/>
      <c r="HO951" s="5"/>
      <c r="HP951" s="5"/>
      <c r="HQ951" s="5"/>
      <c r="HR951" s="5"/>
      <c r="HS951" s="5"/>
      <c r="HT951" s="5"/>
      <c r="HU951" s="5"/>
      <c r="HV951" s="5"/>
      <c r="HW951" s="5"/>
      <c r="HX951" s="5"/>
      <c r="HY951" s="5"/>
      <c r="HZ951" s="5"/>
      <c r="IA951" s="5"/>
      <c r="IB951" s="5"/>
      <c r="IC951" s="5"/>
      <c r="ID951" s="5"/>
      <c r="IE951" s="5"/>
      <c r="IF951" s="5"/>
      <c r="IG951" s="5"/>
      <c r="IH951" s="5"/>
      <c r="II951" s="5"/>
      <c r="IJ951" s="5"/>
      <c r="IK951" s="5"/>
      <c r="IL951" s="5"/>
      <c r="IM951" s="5"/>
      <c r="IN951" s="5"/>
      <c r="IO951" s="5"/>
      <c r="IP951" s="5"/>
      <c r="IQ951" s="5"/>
      <c r="IR951" s="5"/>
      <c r="IS951" s="5"/>
      <c r="IT951" s="5"/>
      <c r="IU951" s="5"/>
      <c r="IV951" s="5"/>
      <c r="IW951" s="5"/>
    </row>
    <row r="952" customFormat="false" ht="12.75" hidden="false" customHeight="false" outlineLevel="0" collapsed="false">
      <c r="A952" s="5"/>
      <c r="B952" s="87"/>
      <c r="C952" s="87"/>
      <c r="D952" s="85"/>
      <c r="E952" s="87"/>
      <c r="F952" s="87"/>
      <c r="G952" s="87"/>
      <c r="H952" s="5"/>
      <c r="I952" s="5"/>
      <c r="J952" s="5"/>
      <c r="K952" s="87"/>
      <c r="L952" s="87"/>
      <c r="M952" s="87"/>
      <c r="N952" s="87"/>
      <c r="O952" s="87"/>
      <c r="P952" s="87"/>
      <c r="Q952" s="87"/>
      <c r="FC952" s="5"/>
      <c r="FD952" s="5"/>
      <c r="FE952" s="5"/>
      <c r="FF952" s="5"/>
      <c r="FG952" s="5"/>
      <c r="FH952" s="5"/>
      <c r="FI952" s="5"/>
      <c r="FJ952" s="5"/>
      <c r="FK952" s="5"/>
      <c r="FL952" s="5"/>
      <c r="FM952" s="5"/>
      <c r="FN952" s="5"/>
      <c r="FO952" s="5"/>
      <c r="FP952" s="5"/>
      <c r="FQ952" s="5"/>
      <c r="FR952" s="5"/>
      <c r="FS952" s="5"/>
      <c r="FT952" s="5"/>
      <c r="FU952" s="5"/>
      <c r="FV952" s="5"/>
      <c r="FW952" s="5"/>
      <c r="FX952" s="5"/>
      <c r="FY952" s="5"/>
      <c r="FZ952" s="5"/>
      <c r="GA952" s="5"/>
      <c r="GB952" s="5"/>
      <c r="GC952" s="5"/>
      <c r="GD952" s="5"/>
      <c r="GE952" s="5"/>
      <c r="GF952" s="5"/>
      <c r="GG952" s="5"/>
      <c r="GH952" s="5"/>
      <c r="GI952" s="5"/>
      <c r="GJ952" s="5"/>
      <c r="GK952" s="5"/>
      <c r="GL952" s="5"/>
      <c r="GM952" s="5"/>
      <c r="GN952" s="5"/>
      <c r="GO952" s="5"/>
      <c r="GP952" s="5"/>
      <c r="GQ952" s="5"/>
      <c r="GR952" s="5"/>
      <c r="GS952" s="5"/>
      <c r="GT952" s="5"/>
      <c r="GU952" s="5"/>
      <c r="GV952" s="5"/>
      <c r="GW952" s="5"/>
      <c r="GX952" s="5"/>
      <c r="GY952" s="5"/>
      <c r="GZ952" s="5"/>
      <c r="HA952" s="5"/>
      <c r="HB952" s="5"/>
      <c r="HC952" s="5"/>
      <c r="HD952" s="5"/>
      <c r="HE952" s="5"/>
      <c r="HF952" s="5"/>
      <c r="HG952" s="5"/>
      <c r="HH952" s="5"/>
      <c r="HI952" s="5"/>
      <c r="HJ952" s="5"/>
      <c r="HK952" s="5"/>
      <c r="HL952" s="5"/>
      <c r="HM952" s="5"/>
      <c r="HN952" s="5"/>
      <c r="HO952" s="5"/>
      <c r="HP952" s="5"/>
      <c r="HQ952" s="5"/>
      <c r="HR952" s="5"/>
      <c r="HS952" s="5"/>
      <c r="HT952" s="5"/>
      <c r="HU952" s="5"/>
      <c r="HV952" s="5"/>
      <c r="HW952" s="5"/>
      <c r="HX952" s="5"/>
      <c r="HY952" s="5"/>
      <c r="HZ952" s="5"/>
      <c r="IA952" s="5"/>
      <c r="IB952" s="5"/>
      <c r="IC952" s="5"/>
      <c r="ID952" s="5"/>
      <c r="IE952" s="5"/>
      <c r="IF952" s="5"/>
      <c r="IG952" s="5"/>
      <c r="IH952" s="5"/>
      <c r="II952" s="5"/>
      <c r="IJ952" s="5"/>
      <c r="IK952" s="5"/>
      <c r="IL952" s="5"/>
      <c r="IM952" s="5"/>
      <c r="IN952" s="5"/>
      <c r="IO952" s="5"/>
      <c r="IP952" s="5"/>
      <c r="IQ952" s="5"/>
      <c r="IR952" s="5"/>
      <c r="IS952" s="5"/>
      <c r="IT952" s="5"/>
      <c r="IU952" s="5"/>
      <c r="IV952" s="5"/>
      <c r="IW952" s="5"/>
    </row>
    <row r="953" customFormat="false" ht="12.75" hidden="false" customHeight="false" outlineLevel="0" collapsed="false">
      <c r="A953" s="5"/>
      <c r="B953" s="87"/>
      <c r="C953" s="87"/>
      <c r="D953" s="85"/>
      <c r="E953" s="87"/>
      <c r="F953" s="87"/>
      <c r="G953" s="87"/>
      <c r="H953" s="5"/>
      <c r="I953" s="5"/>
      <c r="J953" s="5"/>
      <c r="K953" s="87"/>
      <c r="L953" s="87"/>
      <c r="M953" s="87"/>
      <c r="N953" s="87"/>
      <c r="O953" s="87"/>
      <c r="P953" s="87"/>
      <c r="Q953" s="87"/>
      <c r="FC953" s="5"/>
      <c r="FD953" s="5"/>
      <c r="FE953" s="5"/>
      <c r="FF953" s="5"/>
      <c r="FG953" s="5"/>
      <c r="FH953" s="5"/>
      <c r="FI953" s="5"/>
      <c r="FJ953" s="5"/>
      <c r="FK953" s="5"/>
      <c r="FL953" s="5"/>
      <c r="FM953" s="5"/>
      <c r="FN953" s="5"/>
      <c r="FO953" s="5"/>
      <c r="FP953" s="5"/>
      <c r="FQ953" s="5"/>
      <c r="FR953" s="5"/>
      <c r="FS953" s="5"/>
      <c r="FT953" s="5"/>
      <c r="FU953" s="5"/>
      <c r="FV953" s="5"/>
      <c r="FW953" s="5"/>
      <c r="FX953" s="5"/>
      <c r="FY953" s="5"/>
      <c r="FZ953" s="5"/>
      <c r="GA953" s="5"/>
      <c r="GB953" s="5"/>
      <c r="GC953" s="5"/>
      <c r="GD953" s="5"/>
      <c r="GE953" s="5"/>
      <c r="GF953" s="5"/>
      <c r="GG953" s="5"/>
      <c r="GH953" s="5"/>
      <c r="GI953" s="5"/>
      <c r="GJ953" s="5"/>
      <c r="GK953" s="5"/>
      <c r="GL953" s="5"/>
      <c r="GM953" s="5"/>
      <c r="GN953" s="5"/>
      <c r="GO953" s="5"/>
      <c r="GP953" s="5"/>
      <c r="GQ953" s="5"/>
      <c r="GR953" s="5"/>
      <c r="GS953" s="5"/>
      <c r="GT953" s="5"/>
      <c r="GU953" s="5"/>
      <c r="GV953" s="5"/>
      <c r="GW953" s="5"/>
      <c r="GX953" s="5"/>
      <c r="GY953" s="5"/>
      <c r="GZ953" s="5"/>
      <c r="HA953" s="5"/>
      <c r="HB953" s="5"/>
      <c r="HC953" s="5"/>
      <c r="HD953" s="5"/>
      <c r="HE953" s="5"/>
      <c r="HF953" s="5"/>
      <c r="HG953" s="5"/>
      <c r="HH953" s="5"/>
      <c r="HI953" s="5"/>
      <c r="HJ953" s="5"/>
      <c r="HK953" s="5"/>
      <c r="HL953" s="5"/>
      <c r="HM953" s="5"/>
      <c r="HN953" s="5"/>
      <c r="HO953" s="5"/>
      <c r="HP953" s="5"/>
      <c r="HQ953" s="5"/>
      <c r="HR953" s="5"/>
      <c r="HS953" s="5"/>
      <c r="HT953" s="5"/>
      <c r="HU953" s="5"/>
      <c r="HV953" s="5"/>
      <c r="HW953" s="5"/>
      <c r="HX953" s="5"/>
      <c r="HY953" s="5"/>
      <c r="HZ953" s="5"/>
      <c r="IA953" s="5"/>
      <c r="IB953" s="5"/>
      <c r="IC953" s="5"/>
      <c r="ID953" s="5"/>
      <c r="IE953" s="5"/>
      <c r="IF953" s="5"/>
      <c r="IG953" s="5"/>
      <c r="IH953" s="5"/>
      <c r="II953" s="5"/>
      <c r="IJ953" s="5"/>
      <c r="IK953" s="5"/>
      <c r="IL953" s="5"/>
      <c r="IM953" s="5"/>
      <c r="IN953" s="5"/>
      <c r="IO953" s="5"/>
      <c r="IP953" s="5"/>
      <c r="IQ953" s="5"/>
      <c r="IR953" s="5"/>
      <c r="IS953" s="5"/>
      <c r="IT953" s="5"/>
      <c r="IU953" s="5"/>
      <c r="IV953" s="5"/>
      <c r="IW953" s="5"/>
    </row>
    <row r="954" customFormat="false" ht="12.75" hidden="false" customHeight="false" outlineLevel="0" collapsed="false">
      <c r="A954" s="5"/>
      <c r="B954" s="87"/>
      <c r="C954" s="87"/>
      <c r="D954" s="85"/>
      <c r="E954" s="87"/>
      <c r="F954" s="87"/>
      <c r="G954" s="87"/>
      <c r="H954" s="5"/>
      <c r="I954" s="5"/>
      <c r="J954" s="5"/>
      <c r="K954" s="87"/>
      <c r="L954" s="87"/>
      <c r="M954" s="87"/>
      <c r="N954" s="87"/>
      <c r="O954" s="87"/>
      <c r="P954" s="87"/>
      <c r="Q954" s="87"/>
      <c r="FC954" s="5"/>
      <c r="FD954" s="5"/>
      <c r="FE954" s="5"/>
      <c r="FF954" s="5"/>
      <c r="FG954" s="5"/>
      <c r="FH954" s="5"/>
      <c r="FI954" s="5"/>
      <c r="FJ954" s="5"/>
      <c r="FK954" s="5"/>
      <c r="FL954" s="5"/>
      <c r="FM954" s="5"/>
      <c r="FN954" s="5"/>
      <c r="FO954" s="5"/>
      <c r="FP954" s="5"/>
      <c r="FQ954" s="5"/>
      <c r="FR954" s="5"/>
      <c r="FS954" s="5"/>
      <c r="FT954" s="5"/>
      <c r="FU954" s="5"/>
      <c r="FV954" s="5"/>
      <c r="FW954" s="5"/>
      <c r="FX954" s="5"/>
      <c r="FY954" s="5"/>
      <c r="FZ954" s="5"/>
      <c r="GA954" s="5"/>
      <c r="GB954" s="5"/>
      <c r="GC954" s="5"/>
      <c r="GD954" s="5"/>
      <c r="GE954" s="5"/>
      <c r="GF954" s="5"/>
      <c r="GG954" s="5"/>
      <c r="GH954" s="5"/>
      <c r="GI954" s="5"/>
      <c r="GJ954" s="5"/>
      <c r="GK954" s="5"/>
      <c r="GL954" s="5"/>
      <c r="GM954" s="5"/>
      <c r="GN954" s="5"/>
      <c r="GO954" s="5"/>
      <c r="GP954" s="5"/>
      <c r="GQ954" s="5"/>
      <c r="GR954" s="5"/>
      <c r="GS954" s="5"/>
      <c r="GT954" s="5"/>
      <c r="GU954" s="5"/>
      <c r="GV954" s="5"/>
      <c r="GW954" s="5"/>
      <c r="GX954" s="5"/>
      <c r="GY954" s="5"/>
      <c r="GZ954" s="5"/>
      <c r="HA954" s="5"/>
      <c r="HB954" s="5"/>
      <c r="HC954" s="5"/>
      <c r="HD954" s="5"/>
      <c r="HE954" s="5"/>
      <c r="HF954" s="5"/>
      <c r="HG954" s="5"/>
      <c r="HH954" s="5"/>
      <c r="HI954" s="5"/>
      <c r="HJ954" s="5"/>
      <c r="HK954" s="5"/>
      <c r="HL954" s="5"/>
      <c r="HM954" s="5"/>
      <c r="HN954" s="5"/>
      <c r="HO954" s="5"/>
      <c r="HP954" s="5"/>
      <c r="HQ954" s="5"/>
      <c r="HR954" s="5"/>
      <c r="HS954" s="5"/>
      <c r="HT954" s="5"/>
      <c r="HU954" s="5"/>
      <c r="HV954" s="5"/>
      <c r="HW954" s="5"/>
      <c r="HX954" s="5"/>
      <c r="HY954" s="5"/>
      <c r="HZ954" s="5"/>
      <c r="IA954" s="5"/>
      <c r="IB954" s="5"/>
      <c r="IC954" s="5"/>
      <c r="ID954" s="5"/>
      <c r="IE954" s="5"/>
      <c r="IF954" s="5"/>
      <c r="IG954" s="5"/>
      <c r="IH954" s="5"/>
      <c r="II954" s="5"/>
      <c r="IJ954" s="5"/>
      <c r="IK954" s="5"/>
      <c r="IL954" s="5"/>
      <c r="IM954" s="5"/>
      <c r="IN954" s="5"/>
      <c r="IO954" s="5"/>
      <c r="IP954" s="5"/>
      <c r="IQ954" s="5"/>
      <c r="IR954" s="5"/>
      <c r="IS954" s="5"/>
      <c r="IT954" s="5"/>
      <c r="IU954" s="5"/>
      <c r="IV954" s="5"/>
      <c r="IW954" s="5"/>
    </row>
    <row r="955" customFormat="false" ht="12.75" hidden="false" customHeight="false" outlineLevel="0" collapsed="false">
      <c r="A955" s="5"/>
      <c r="B955" s="87"/>
      <c r="C955" s="87"/>
      <c r="D955" s="85"/>
      <c r="E955" s="87"/>
      <c r="F955" s="87"/>
      <c r="G955" s="87"/>
      <c r="H955" s="5"/>
      <c r="I955" s="5"/>
      <c r="J955" s="5"/>
      <c r="K955" s="87"/>
      <c r="L955" s="87"/>
      <c r="M955" s="87"/>
      <c r="N955" s="87"/>
      <c r="O955" s="87"/>
      <c r="P955" s="87"/>
      <c r="Q955" s="87"/>
      <c r="FC955" s="5"/>
      <c r="FD955" s="5"/>
      <c r="FE955" s="5"/>
      <c r="FF955" s="5"/>
      <c r="FG955" s="5"/>
      <c r="FH955" s="5"/>
      <c r="FI955" s="5"/>
      <c r="FJ955" s="5"/>
      <c r="FK955" s="5"/>
      <c r="FL955" s="5"/>
      <c r="FM955" s="5"/>
      <c r="FN955" s="5"/>
      <c r="FO955" s="5"/>
      <c r="FP955" s="5"/>
      <c r="FQ955" s="5"/>
      <c r="FR955" s="5"/>
      <c r="FS955" s="5"/>
      <c r="FT955" s="5"/>
      <c r="FU955" s="5"/>
      <c r="FV955" s="5"/>
      <c r="FW955" s="5"/>
      <c r="FX955" s="5"/>
      <c r="FY955" s="5"/>
      <c r="FZ955" s="5"/>
      <c r="GA955" s="5"/>
      <c r="GB955" s="5"/>
      <c r="GC955" s="5"/>
      <c r="GD955" s="5"/>
      <c r="GE955" s="5"/>
      <c r="GF955" s="5"/>
      <c r="GG955" s="5"/>
      <c r="GH955" s="5"/>
      <c r="GI955" s="5"/>
      <c r="GJ955" s="5"/>
      <c r="GK955" s="5"/>
      <c r="GL955" s="5"/>
      <c r="GM955" s="5"/>
      <c r="GN955" s="5"/>
      <c r="GO955" s="5"/>
      <c r="GP955" s="5"/>
      <c r="GQ955" s="5"/>
      <c r="GR955" s="5"/>
      <c r="GS955" s="5"/>
      <c r="GT955" s="5"/>
      <c r="GU955" s="5"/>
      <c r="GV955" s="5"/>
      <c r="GW955" s="5"/>
      <c r="GX955" s="5"/>
      <c r="GY955" s="5"/>
      <c r="GZ955" s="5"/>
      <c r="HA955" s="5"/>
      <c r="HB955" s="5"/>
      <c r="HC955" s="5"/>
      <c r="HD955" s="5"/>
      <c r="HE955" s="5"/>
      <c r="HF955" s="5"/>
      <c r="HG955" s="5"/>
      <c r="HH955" s="5"/>
      <c r="HI955" s="5"/>
      <c r="HJ955" s="5"/>
      <c r="HK955" s="5"/>
      <c r="HL955" s="5"/>
      <c r="HM955" s="5"/>
      <c r="HN955" s="5"/>
      <c r="HO955" s="5"/>
      <c r="HP955" s="5"/>
      <c r="HQ955" s="5"/>
      <c r="HR955" s="5"/>
      <c r="HS955" s="5"/>
      <c r="HT955" s="5"/>
      <c r="HU955" s="5"/>
      <c r="HV955" s="5"/>
      <c r="HW955" s="5"/>
      <c r="HX955" s="5"/>
      <c r="HY955" s="5"/>
      <c r="HZ955" s="5"/>
      <c r="IA955" s="5"/>
      <c r="IB955" s="5"/>
      <c r="IC955" s="5"/>
      <c r="ID955" s="5"/>
      <c r="IE955" s="5"/>
      <c r="IF955" s="5"/>
      <c r="IG955" s="5"/>
      <c r="IH955" s="5"/>
      <c r="II955" s="5"/>
      <c r="IJ955" s="5"/>
      <c r="IK955" s="5"/>
      <c r="IL955" s="5"/>
      <c r="IM955" s="5"/>
      <c r="IN955" s="5"/>
      <c r="IO955" s="5"/>
      <c r="IP955" s="5"/>
      <c r="IQ955" s="5"/>
      <c r="IR955" s="5"/>
      <c r="IS955" s="5"/>
      <c r="IT955" s="5"/>
      <c r="IU955" s="5"/>
      <c r="IV955" s="5"/>
      <c r="IW955" s="5"/>
    </row>
    <row r="956" customFormat="false" ht="12.75" hidden="false" customHeight="false" outlineLevel="0" collapsed="false">
      <c r="A956" s="5"/>
      <c r="B956" s="87"/>
      <c r="C956" s="87"/>
      <c r="D956" s="85"/>
      <c r="E956" s="87"/>
      <c r="F956" s="87"/>
      <c r="G956" s="87"/>
      <c r="H956" s="5"/>
      <c r="I956" s="5"/>
      <c r="J956" s="5"/>
      <c r="K956" s="87"/>
      <c r="L956" s="87"/>
      <c r="M956" s="87"/>
      <c r="N956" s="87"/>
      <c r="O956" s="87"/>
      <c r="P956" s="87"/>
      <c r="Q956" s="87"/>
      <c r="FC956" s="5"/>
      <c r="FD956" s="5"/>
      <c r="FE956" s="5"/>
      <c r="FF956" s="5"/>
      <c r="FG956" s="5"/>
      <c r="FH956" s="5"/>
      <c r="FI956" s="5"/>
      <c r="FJ956" s="5"/>
      <c r="FK956" s="5"/>
      <c r="FL956" s="5"/>
      <c r="FM956" s="5"/>
      <c r="FN956" s="5"/>
      <c r="FO956" s="5"/>
      <c r="FP956" s="5"/>
      <c r="FQ956" s="5"/>
      <c r="FR956" s="5"/>
      <c r="FS956" s="5"/>
      <c r="FT956" s="5"/>
      <c r="FU956" s="5"/>
      <c r="FV956" s="5"/>
      <c r="FW956" s="5"/>
      <c r="FX956" s="5"/>
      <c r="FY956" s="5"/>
      <c r="FZ956" s="5"/>
      <c r="GA956" s="5"/>
      <c r="GB956" s="5"/>
      <c r="GC956" s="5"/>
      <c r="GD956" s="5"/>
      <c r="GE956" s="5"/>
      <c r="GF956" s="5"/>
      <c r="GG956" s="5"/>
      <c r="GH956" s="5"/>
      <c r="GI956" s="5"/>
      <c r="GJ956" s="5"/>
      <c r="GK956" s="5"/>
      <c r="GL956" s="5"/>
      <c r="GM956" s="5"/>
      <c r="GN956" s="5"/>
      <c r="GO956" s="5"/>
      <c r="GP956" s="5"/>
      <c r="GQ956" s="5"/>
      <c r="GR956" s="5"/>
      <c r="GS956" s="5"/>
      <c r="GT956" s="5"/>
      <c r="GU956" s="5"/>
      <c r="GV956" s="5"/>
      <c r="GW956" s="5"/>
      <c r="GX956" s="5"/>
      <c r="GY956" s="5"/>
      <c r="GZ956" s="5"/>
      <c r="HA956" s="5"/>
      <c r="HB956" s="5"/>
      <c r="HC956" s="5"/>
      <c r="HD956" s="5"/>
      <c r="HE956" s="5"/>
      <c r="HF956" s="5"/>
      <c r="HG956" s="5"/>
      <c r="HH956" s="5"/>
      <c r="HI956" s="5"/>
      <c r="HJ956" s="5"/>
      <c r="HK956" s="5"/>
      <c r="HL956" s="5"/>
      <c r="HM956" s="5"/>
      <c r="HN956" s="5"/>
      <c r="HO956" s="5"/>
      <c r="HP956" s="5"/>
      <c r="HQ956" s="5"/>
      <c r="HR956" s="5"/>
      <c r="HS956" s="5"/>
      <c r="HT956" s="5"/>
      <c r="HU956" s="5"/>
      <c r="HV956" s="5"/>
      <c r="HW956" s="5"/>
      <c r="HX956" s="5"/>
      <c r="HY956" s="5"/>
      <c r="HZ956" s="5"/>
      <c r="IA956" s="5"/>
      <c r="IB956" s="5"/>
      <c r="IC956" s="5"/>
      <c r="ID956" s="5"/>
      <c r="IE956" s="5"/>
      <c r="IF956" s="5"/>
      <c r="IG956" s="5"/>
      <c r="IH956" s="5"/>
      <c r="II956" s="5"/>
      <c r="IJ956" s="5"/>
      <c r="IK956" s="5"/>
      <c r="IL956" s="5"/>
      <c r="IM956" s="5"/>
      <c r="IN956" s="5"/>
      <c r="IO956" s="5"/>
      <c r="IP956" s="5"/>
      <c r="IQ956" s="5"/>
      <c r="IR956" s="5"/>
      <c r="IS956" s="5"/>
      <c r="IT956" s="5"/>
      <c r="IU956" s="5"/>
      <c r="IV956" s="5"/>
      <c r="IW956" s="5"/>
    </row>
    <row r="957" customFormat="false" ht="12.75" hidden="false" customHeight="false" outlineLevel="0" collapsed="false">
      <c r="A957" s="5"/>
      <c r="B957" s="87"/>
      <c r="C957" s="87"/>
      <c r="D957" s="85"/>
      <c r="E957" s="87"/>
      <c r="F957" s="87"/>
      <c r="G957" s="87"/>
      <c r="H957" s="5"/>
      <c r="I957" s="5"/>
      <c r="J957" s="5"/>
      <c r="K957" s="87"/>
      <c r="L957" s="87"/>
      <c r="M957" s="87"/>
      <c r="N957" s="87"/>
      <c r="O957" s="87"/>
      <c r="P957" s="87"/>
      <c r="Q957" s="87"/>
      <c r="FC957" s="5"/>
      <c r="FD957" s="5"/>
      <c r="FE957" s="5"/>
      <c r="FF957" s="5"/>
      <c r="FG957" s="5"/>
      <c r="FH957" s="5"/>
      <c r="FI957" s="5"/>
      <c r="FJ957" s="5"/>
      <c r="FK957" s="5"/>
      <c r="FL957" s="5"/>
      <c r="FM957" s="5"/>
      <c r="FN957" s="5"/>
      <c r="FO957" s="5"/>
      <c r="FP957" s="5"/>
      <c r="FQ957" s="5"/>
      <c r="FR957" s="5"/>
      <c r="FS957" s="5"/>
      <c r="FT957" s="5"/>
      <c r="FU957" s="5"/>
      <c r="FV957" s="5"/>
      <c r="FW957" s="5"/>
      <c r="FX957" s="5"/>
      <c r="FY957" s="5"/>
      <c r="FZ957" s="5"/>
      <c r="GA957" s="5"/>
      <c r="GB957" s="5"/>
      <c r="GC957" s="5"/>
      <c r="GD957" s="5"/>
      <c r="GE957" s="5"/>
      <c r="GF957" s="5"/>
      <c r="GG957" s="5"/>
      <c r="GH957" s="5"/>
      <c r="GI957" s="5"/>
      <c r="GJ957" s="5"/>
      <c r="GK957" s="5"/>
      <c r="GL957" s="5"/>
      <c r="GM957" s="5"/>
      <c r="GN957" s="5"/>
      <c r="GO957" s="5"/>
      <c r="GP957" s="5"/>
      <c r="GQ957" s="5"/>
      <c r="GR957" s="5"/>
      <c r="GS957" s="5"/>
      <c r="GT957" s="5"/>
      <c r="GU957" s="5"/>
      <c r="GV957" s="5"/>
      <c r="GW957" s="5"/>
      <c r="GX957" s="5"/>
      <c r="GY957" s="5"/>
      <c r="GZ957" s="5"/>
      <c r="HA957" s="5"/>
      <c r="HB957" s="5"/>
      <c r="HC957" s="5"/>
      <c r="HD957" s="5"/>
      <c r="HE957" s="5"/>
      <c r="HF957" s="5"/>
      <c r="HG957" s="5"/>
      <c r="HH957" s="5"/>
      <c r="HI957" s="5"/>
      <c r="HJ957" s="5"/>
      <c r="HK957" s="5"/>
      <c r="HL957" s="5"/>
      <c r="HM957" s="5"/>
      <c r="HN957" s="5"/>
      <c r="HO957" s="5"/>
      <c r="HP957" s="5"/>
      <c r="HQ957" s="5"/>
      <c r="HR957" s="5"/>
      <c r="HS957" s="5"/>
      <c r="HT957" s="5"/>
      <c r="HU957" s="5"/>
      <c r="HV957" s="5"/>
      <c r="HW957" s="5"/>
      <c r="HX957" s="5"/>
      <c r="HY957" s="5"/>
      <c r="HZ957" s="5"/>
      <c r="IA957" s="5"/>
      <c r="IB957" s="5"/>
      <c r="IC957" s="5"/>
      <c r="ID957" s="5"/>
      <c r="IE957" s="5"/>
      <c r="IF957" s="5"/>
      <c r="IG957" s="5"/>
      <c r="IH957" s="5"/>
      <c r="II957" s="5"/>
      <c r="IJ957" s="5"/>
      <c r="IK957" s="5"/>
      <c r="IL957" s="5"/>
      <c r="IM957" s="5"/>
      <c r="IN957" s="5"/>
      <c r="IO957" s="5"/>
      <c r="IP957" s="5"/>
      <c r="IQ957" s="5"/>
      <c r="IR957" s="5"/>
      <c r="IS957" s="5"/>
      <c r="IT957" s="5"/>
      <c r="IU957" s="5"/>
      <c r="IV957" s="5"/>
      <c r="IW957" s="5"/>
    </row>
    <row r="958" customFormat="false" ht="12.75" hidden="false" customHeight="false" outlineLevel="0" collapsed="false">
      <c r="A958" s="5"/>
      <c r="B958" s="87"/>
      <c r="C958" s="87"/>
      <c r="D958" s="85"/>
      <c r="E958" s="87"/>
      <c r="F958" s="87"/>
      <c r="G958" s="87"/>
      <c r="H958" s="5"/>
      <c r="I958" s="5"/>
      <c r="J958" s="5"/>
      <c r="K958" s="87"/>
      <c r="L958" s="87"/>
      <c r="M958" s="87"/>
      <c r="N958" s="87"/>
      <c r="O958" s="87"/>
      <c r="P958" s="87"/>
      <c r="Q958" s="87"/>
      <c r="FC958" s="5"/>
      <c r="FD958" s="5"/>
      <c r="FE958" s="5"/>
      <c r="FF958" s="5"/>
      <c r="FG958" s="5"/>
      <c r="FH958" s="5"/>
      <c r="FI958" s="5"/>
      <c r="FJ958" s="5"/>
      <c r="FK958" s="5"/>
      <c r="FL958" s="5"/>
      <c r="FM958" s="5"/>
      <c r="FN958" s="5"/>
      <c r="FO958" s="5"/>
      <c r="FP958" s="5"/>
      <c r="FQ958" s="5"/>
      <c r="FR958" s="5"/>
      <c r="FS958" s="5"/>
      <c r="FT958" s="5"/>
      <c r="FU958" s="5"/>
      <c r="FV958" s="5"/>
      <c r="FW958" s="5"/>
      <c r="FX958" s="5"/>
      <c r="FY958" s="5"/>
      <c r="FZ958" s="5"/>
      <c r="GA958" s="5"/>
      <c r="GB958" s="5"/>
      <c r="GC958" s="5"/>
      <c r="GD958" s="5"/>
      <c r="GE958" s="5"/>
      <c r="GF958" s="5"/>
      <c r="GG958" s="5"/>
      <c r="GH958" s="5"/>
      <c r="GI958" s="5"/>
      <c r="GJ958" s="5"/>
      <c r="GK958" s="5"/>
      <c r="GL958" s="5"/>
      <c r="GM958" s="5"/>
      <c r="GN958" s="5"/>
      <c r="GO958" s="5"/>
      <c r="GP958" s="5"/>
      <c r="GQ958" s="5"/>
      <c r="GR958" s="5"/>
      <c r="GS958" s="5"/>
      <c r="GT958" s="5"/>
      <c r="GU958" s="5"/>
      <c r="GV958" s="5"/>
      <c r="GW958" s="5"/>
      <c r="GX958" s="5"/>
      <c r="GY958" s="5"/>
      <c r="GZ958" s="5"/>
      <c r="HA958" s="5"/>
      <c r="HB958" s="5"/>
      <c r="HC958" s="5"/>
      <c r="HD958" s="5"/>
      <c r="HE958" s="5"/>
      <c r="HF958" s="5"/>
      <c r="HG958" s="5"/>
      <c r="HH958" s="5"/>
      <c r="HI958" s="5"/>
      <c r="HJ958" s="5"/>
      <c r="HK958" s="5"/>
      <c r="HL958" s="5"/>
      <c r="HM958" s="5"/>
      <c r="HN958" s="5"/>
      <c r="HO958" s="5"/>
      <c r="HP958" s="5"/>
      <c r="HQ958" s="5"/>
      <c r="HR958" s="5"/>
      <c r="HS958" s="5"/>
      <c r="HT958" s="5"/>
      <c r="HU958" s="5"/>
      <c r="HV958" s="5"/>
      <c r="HW958" s="5"/>
      <c r="HX958" s="5"/>
      <c r="HY958" s="5"/>
      <c r="HZ958" s="5"/>
      <c r="IA958" s="5"/>
      <c r="IB958" s="5"/>
      <c r="IC958" s="5"/>
      <c r="ID958" s="5"/>
      <c r="IE958" s="5"/>
      <c r="IF958" s="5"/>
      <c r="IG958" s="5"/>
      <c r="IH958" s="5"/>
      <c r="II958" s="5"/>
      <c r="IJ958" s="5"/>
      <c r="IK958" s="5"/>
      <c r="IL958" s="5"/>
      <c r="IM958" s="5"/>
      <c r="IN958" s="5"/>
      <c r="IO958" s="5"/>
      <c r="IP958" s="5"/>
      <c r="IQ958" s="5"/>
      <c r="IR958" s="5"/>
      <c r="IS958" s="5"/>
      <c r="IT958" s="5"/>
      <c r="IU958" s="5"/>
      <c r="IV958" s="5"/>
      <c r="IW958" s="5"/>
    </row>
    <row r="959" customFormat="false" ht="12.75" hidden="false" customHeight="false" outlineLevel="0" collapsed="false">
      <c r="A959" s="5"/>
      <c r="B959" s="87"/>
      <c r="C959" s="87"/>
      <c r="D959" s="85"/>
      <c r="E959" s="87"/>
      <c r="F959" s="87"/>
      <c r="G959" s="87"/>
      <c r="H959" s="5"/>
      <c r="I959" s="5"/>
      <c r="J959" s="5"/>
      <c r="K959" s="87"/>
      <c r="L959" s="87"/>
      <c r="M959" s="87"/>
      <c r="N959" s="87"/>
      <c r="O959" s="87"/>
      <c r="P959" s="87"/>
      <c r="Q959" s="87"/>
      <c r="FC959" s="5"/>
      <c r="FD959" s="5"/>
      <c r="FE959" s="5"/>
      <c r="FF959" s="5"/>
      <c r="FG959" s="5"/>
      <c r="FH959" s="5"/>
      <c r="FI959" s="5"/>
      <c r="FJ959" s="5"/>
      <c r="FK959" s="5"/>
      <c r="FL959" s="5"/>
      <c r="FM959" s="5"/>
      <c r="FN959" s="5"/>
      <c r="FO959" s="5"/>
      <c r="FP959" s="5"/>
      <c r="FQ959" s="5"/>
      <c r="FR959" s="5"/>
      <c r="FS959" s="5"/>
      <c r="FT959" s="5"/>
      <c r="FU959" s="5"/>
      <c r="FV959" s="5"/>
      <c r="FW959" s="5"/>
      <c r="FX959" s="5"/>
      <c r="FY959" s="5"/>
      <c r="FZ959" s="5"/>
      <c r="GA959" s="5"/>
      <c r="GB959" s="5"/>
      <c r="GC959" s="5"/>
      <c r="GD959" s="5"/>
      <c r="GE959" s="5"/>
      <c r="GF959" s="5"/>
      <c r="GG959" s="5"/>
      <c r="GH959" s="5"/>
      <c r="GI959" s="5"/>
      <c r="GJ959" s="5"/>
      <c r="GK959" s="5"/>
      <c r="GL959" s="5"/>
      <c r="GM959" s="5"/>
      <c r="GN959" s="5"/>
      <c r="GO959" s="5"/>
      <c r="GP959" s="5"/>
      <c r="GQ959" s="5"/>
      <c r="GR959" s="5"/>
      <c r="GS959" s="5"/>
      <c r="GT959" s="5"/>
      <c r="GU959" s="5"/>
      <c r="GV959" s="5"/>
      <c r="GW959" s="5"/>
      <c r="GX959" s="5"/>
      <c r="GY959" s="5"/>
      <c r="GZ959" s="5"/>
      <c r="HA959" s="5"/>
      <c r="HB959" s="5"/>
      <c r="HC959" s="5"/>
      <c r="HD959" s="5"/>
      <c r="HE959" s="5"/>
      <c r="HF959" s="5"/>
      <c r="HG959" s="5"/>
      <c r="HH959" s="5"/>
      <c r="HI959" s="5"/>
      <c r="HJ959" s="5"/>
      <c r="HK959" s="5"/>
      <c r="HL959" s="5"/>
      <c r="HM959" s="5"/>
      <c r="HN959" s="5"/>
      <c r="HO959" s="5"/>
      <c r="HP959" s="5"/>
      <c r="HQ959" s="5"/>
      <c r="HR959" s="5"/>
      <c r="HS959" s="5"/>
      <c r="HT959" s="5"/>
      <c r="HU959" s="5"/>
      <c r="HV959" s="5"/>
      <c r="HW959" s="5"/>
      <c r="HX959" s="5"/>
      <c r="HY959" s="5"/>
      <c r="HZ959" s="5"/>
      <c r="IA959" s="5"/>
      <c r="IB959" s="5"/>
      <c r="IC959" s="5"/>
      <c r="ID959" s="5"/>
      <c r="IE959" s="5"/>
      <c r="IF959" s="5"/>
      <c r="IG959" s="5"/>
      <c r="IH959" s="5"/>
      <c r="II959" s="5"/>
      <c r="IJ959" s="5"/>
      <c r="IK959" s="5"/>
      <c r="IL959" s="5"/>
      <c r="IM959" s="5"/>
      <c r="IN959" s="5"/>
      <c r="IO959" s="5"/>
      <c r="IP959" s="5"/>
      <c r="IQ959" s="5"/>
      <c r="IR959" s="5"/>
      <c r="IS959" s="5"/>
      <c r="IT959" s="5"/>
      <c r="IU959" s="5"/>
      <c r="IV959" s="5"/>
      <c r="IW959" s="5"/>
    </row>
    <row r="960" customFormat="false" ht="12.75" hidden="false" customHeight="false" outlineLevel="0" collapsed="false">
      <c r="A960" s="5"/>
      <c r="B960" s="87"/>
      <c r="C960" s="87"/>
      <c r="D960" s="85"/>
      <c r="E960" s="87"/>
      <c r="F960" s="87"/>
      <c r="G960" s="87"/>
      <c r="H960" s="5"/>
      <c r="I960" s="5"/>
      <c r="J960" s="5"/>
      <c r="K960" s="87"/>
      <c r="L960" s="87"/>
      <c r="M960" s="87"/>
      <c r="N960" s="87"/>
      <c r="O960" s="87"/>
      <c r="P960" s="87"/>
      <c r="Q960" s="87"/>
      <c r="FC960" s="5"/>
      <c r="FD960" s="5"/>
      <c r="FE960" s="5"/>
      <c r="FF960" s="5"/>
      <c r="FG960" s="5"/>
      <c r="FH960" s="5"/>
      <c r="FI960" s="5"/>
      <c r="FJ960" s="5"/>
      <c r="FK960" s="5"/>
      <c r="FL960" s="5"/>
      <c r="FM960" s="5"/>
      <c r="FN960" s="5"/>
      <c r="FO960" s="5"/>
      <c r="FP960" s="5"/>
      <c r="FQ960" s="5"/>
      <c r="FR960" s="5"/>
      <c r="FS960" s="5"/>
      <c r="FT960" s="5"/>
      <c r="FU960" s="5"/>
      <c r="FV960" s="5"/>
      <c r="FW960" s="5"/>
      <c r="FX960" s="5"/>
      <c r="FY960" s="5"/>
      <c r="FZ960" s="5"/>
      <c r="GA960" s="5"/>
      <c r="GB960" s="5"/>
      <c r="GC960" s="5"/>
      <c r="GD960" s="5"/>
      <c r="GE960" s="5"/>
      <c r="GF960" s="5"/>
      <c r="GG960" s="5"/>
      <c r="GH960" s="5"/>
      <c r="GI960" s="5"/>
      <c r="GJ960" s="5"/>
      <c r="GK960" s="5"/>
      <c r="GL960" s="5"/>
      <c r="GM960" s="5"/>
      <c r="GN960" s="5"/>
      <c r="GO960" s="5"/>
      <c r="GP960" s="5"/>
      <c r="GQ960" s="5"/>
      <c r="GR960" s="5"/>
      <c r="GS960" s="5"/>
      <c r="GT960" s="5"/>
      <c r="GU960" s="5"/>
      <c r="GV960" s="5"/>
      <c r="GW960" s="5"/>
      <c r="GX960" s="5"/>
      <c r="GY960" s="5"/>
      <c r="GZ960" s="5"/>
      <c r="HA960" s="5"/>
      <c r="HB960" s="5"/>
      <c r="HC960" s="5"/>
      <c r="HD960" s="5"/>
      <c r="HE960" s="5"/>
      <c r="HF960" s="5"/>
      <c r="HG960" s="5"/>
      <c r="HH960" s="5"/>
      <c r="HI960" s="5"/>
      <c r="HJ960" s="5"/>
      <c r="HK960" s="5"/>
      <c r="HL960" s="5"/>
      <c r="HM960" s="5"/>
      <c r="HN960" s="5"/>
      <c r="HO960" s="5"/>
      <c r="HP960" s="5"/>
      <c r="HQ960" s="5"/>
      <c r="HR960" s="5"/>
      <c r="HS960" s="5"/>
      <c r="HT960" s="5"/>
      <c r="HU960" s="5"/>
      <c r="HV960" s="5"/>
      <c r="HW960" s="5"/>
      <c r="HX960" s="5"/>
      <c r="HY960" s="5"/>
      <c r="HZ960" s="5"/>
      <c r="IA960" s="5"/>
      <c r="IB960" s="5"/>
      <c r="IC960" s="5"/>
      <c r="ID960" s="5"/>
      <c r="IE960" s="5"/>
      <c r="IF960" s="5"/>
      <c r="IG960" s="5"/>
      <c r="IH960" s="5"/>
      <c r="II960" s="5"/>
      <c r="IJ960" s="5"/>
      <c r="IK960" s="5"/>
      <c r="IL960" s="5"/>
      <c r="IM960" s="5"/>
      <c r="IN960" s="5"/>
      <c r="IO960" s="5"/>
      <c r="IP960" s="5"/>
      <c r="IQ960" s="5"/>
      <c r="IR960" s="5"/>
      <c r="IS960" s="5"/>
      <c r="IT960" s="5"/>
      <c r="IU960" s="5"/>
      <c r="IV960" s="5"/>
      <c r="IW960" s="5"/>
    </row>
    <row r="961" customFormat="false" ht="12.75" hidden="false" customHeight="false" outlineLevel="0" collapsed="false">
      <c r="A961" s="5"/>
      <c r="B961" s="87"/>
      <c r="C961" s="87"/>
      <c r="D961" s="85"/>
      <c r="E961" s="87"/>
      <c r="F961" s="87"/>
      <c r="G961" s="87"/>
      <c r="H961" s="5"/>
      <c r="I961" s="5"/>
      <c r="J961" s="5"/>
      <c r="K961" s="87"/>
      <c r="L961" s="87"/>
      <c r="M961" s="87"/>
      <c r="N961" s="87"/>
      <c r="O961" s="87"/>
      <c r="P961" s="87"/>
      <c r="Q961" s="87"/>
      <c r="FC961" s="5"/>
      <c r="FD961" s="5"/>
      <c r="FE961" s="5"/>
      <c r="FF961" s="5"/>
      <c r="FG961" s="5"/>
      <c r="FH961" s="5"/>
      <c r="FI961" s="5"/>
      <c r="FJ961" s="5"/>
      <c r="FK961" s="5"/>
      <c r="FL961" s="5"/>
      <c r="FM961" s="5"/>
      <c r="FN961" s="5"/>
      <c r="FO961" s="5"/>
      <c r="FP961" s="5"/>
      <c r="FQ961" s="5"/>
      <c r="FR961" s="5"/>
      <c r="FS961" s="5"/>
      <c r="FT961" s="5"/>
      <c r="FU961" s="5"/>
      <c r="FV961" s="5"/>
      <c r="FW961" s="5"/>
      <c r="FX961" s="5"/>
      <c r="FY961" s="5"/>
      <c r="FZ961" s="5"/>
      <c r="GA961" s="5"/>
      <c r="GB961" s="5"/>
      <c r="GC961" s="5"/>
      <c r="GD961" s="5"/>
      <c r="GE961" s="5"/>
      <c r="GF961" s="5"/>
      <c r="GG961" s="5"/>
      <c r="GH961" s="5"/>
      <c r="GI961" s="5"/>
      <c r="GJ961" s="5"/>
      <c r="GK961" s="5"/>
      <c r="GL961" s="5"/>
      <c r="GM961" s="5"/>
      <c r="GN961" s="5"/>
      <c r="GO961" s="5"/>
      <c r="GP961" s="5"/>
      <c r="GQ961" s="5"/>
      <c r="GR961" s="5"/>
      <c r="GS961" s="5"/>
      <c r="GT961" s="5"/>
      <c r="GU961" s="5"/>
      <c r="GV961" s="5"/>
      <c r="GW961" s="5"/>
      <c r="GX961" s="5"/>
      <c r="GY961" s="5"/>
      <c r="GZ961" s="5"/>
      <c r="HA961" s="5"/>
      <c r="HB961" s="5"/>
      <c r="HC961" s="5"/>
      <c r="HD961" s="5"/>
      <c r="HE961" s="5"/>
      <c r="HF961" s="5"/>
      <c r="HG961" s="5"/>
      <c r="HH961" s="5"/>
      <c r="HI961" s="5"/>
      <c r="HJ961" s="5"/>
      <c r="HK961" s="5"/>
      <c r="HL961" s="5"/>
      <c r="HM961" s="5"/>
      <c r="HN961" s="5"/>
      <c r="HO961" s="5"/>
      <c r="HP961" s="5"/>
      <c r="HQ961" s="5"/>
      <c r="HR961" s="5"/>
      <c r="HS961" s="5"/>
      <c r="HT961" s="5"/>
      <c r="HU961" s="5"/>
      <c r="HV961" s="5"/>
      <c r="HW961" s="5"/>
      <c r="HX961" s="5"/>
      <c r="HY961" s="5"/>
      <c r="HZ961" s="5"/>
      <c r="IA961" s="5"/>
      <c r="IB961" s="5"/>
      <c r="IC961" s="5"/>
      <c r="ID961" s="5"/>
      <c r="IE961" s="5"/>
      <c r="IF961" s="5"/>
      <c r="IG961" s="5"/>
      <c r="IH961" s="5"/>
      <c r="II961" s="5"/>
      <c r="IJ961" s="5"/>
      <c r="IK961" s="5"/>
      <c r="IL961" s="5"/>
      <c r="IM961" s="5"/>
      <c r="IN961" s="5"/>
      <c r="IO961" s="5"/>
      <c r="IP961" s="5"/>
      <c r="IQ961" s="5"/>
      <c r="IR961" s="5"/>
      <c r="IS961" s="5"/>
      <c r="IT961" s="5"/>
      <c r="IU961" s="5"/>
      <c r="IV961" s="5"/>
      <c r="IW961" s="5"/>
    </row>
    <row r="962" customFormat="false" ht="12.75" hidden="false" customHeight="false" outlineLevel="0" collapsed="false">
      <c r="A962" s="5"/>
      <c r="B962" s="87"/>
      <c r="C962" s="87"/>
      <c r="D962" s="85"/>
      <c r="E962" s="87"/>
      <c r="F962" s="87"/>
      <c r="G962" s="87"/>
      <c r="H962" s="5"/>
      <c r="I962" s="5"/>
      <c r="J962" s="5"/>
      <c r="K962" s="87"/>
      <c r="L962" s="87"/>
      <c r="M962" s="87"/>
      <c r="N962" s="87"/>
      <c r="O962" s="87"/>
      <c r="P962" s="87"/>
      <c r="Q962" s="87"/>
      <c r="FC962" s="5"/>
      <c r="FD962" s="5"/>
      <c r="FE962" s="5"/>
      <c r="FF962" s="5"/>
      <c r="FG962" s="5"/>
      <c r="FH962" s="5"/>
      <c r="FI962" s="5"/>
      <c r="FJ962" s="5"/>
      <c r="FK962" s="5"/>
      <c r="FL962" s="5"/>
      <c r="FM962" s="5"/>
      <c r="FN962" s="5"/>
      <c r="FO962" s="5"/>
      <c r="FP962" s="5"/>
      <c r="FQ962" s="5"/>
      <c r="FR962" s="5"/>
      <c r="FS962" s="5"/>
      <c r="FT962" s="5"/>
      <c r="FU962" s="5"/>
      <c r="FV962" s="5"/>
      <c r="FW962" s="5"/>
      <c r="FX962" s="5"/>
      <c r="FY962" s="5"/>
      <c r="FZ962" s="5"/>
      <c r="GA962" s="5"/>
      <c r="GB962" s="5"/>
      <c r="GC962" s="5"/>
      <c r="GD962" s="5"/>
      <c r="GE962" s="5"/>
      <c r="GF962" s="5"/>
      <c r="GG962" s="5"/>
      <c r="GH962" s="5"/>
      <c r="GI962" s="5"/>
      <c r="GJ962" s="5"/>
      <c r="GK962" s="5"/>
      <c r="GL962" s="5"/>
      <c r="GM962" s="5"/>
      <c r="GN962" s="5"/>
      <c r="GO962" s="5"/>
      <c r="GP962" s="5"/>
      <c r="GQ962" s="5"/>
      <c r="GR962" s="5"/>
      <c r="GS962" s="5"/>
      <c r="GT962" s="5"/>
      <c r="GU962" s="5"/>
      <c r="GV962" s="5"/>
      <c r="GW962" s="5"/>
      <c r="GX962" s="5"/>
      <c r="GY962" s="5"/>
      <c r="GZ962" s="5"/>
      <c r="HA962" s="5"/>
      <c r="HB962" s="5"/>
      <c r="HC962" s="5"/>
      <c r="HD962" s="5"/>
      <c r="HE962" s="5"/>
      <c r="HF962" s="5"/>
      <c r="HG962" s="5"/>
      <c r="HH962" s="5"/>
      <c r="HI962" s="5"/>
      <c r="HJ962" s="5"/>
      <c r="HK962" s="5"/>
      <c r="HL962" s="5"/>
      <c r="HM962" s="5"/>
      <c r="HN962" s="5"/>
      <c r="HO962" s="5"/>
      <c r="HP962" s="5"/>
      <c r="HQ962" s="5"/>
      <c r="HR962" s="5"/>
      <c r="HS962" s="5"/>
      <c r="HT962" s="5"/>
      <c r="HU962" s="5"/>
      <c r="HV962" s="5"/>
      <c r="HW962" s="5"/>
      <c r="HX962" s="5"/>
      <c r="HY962" s="5"/>
      <c r="HZ962" s="5"/>
      <c r="IA962" s="5"/>
      <c r="IB962" s="5"/>
      <c r="IC962" s="5"/>
      <c r="ID962" s="5"/>
      <c r="IE962" s="5"/>
      <c r="IF962" s="5"/>
      <c r="IG962" s="5"/>
      <c r="IH962" s="5"/>
      <c r="II962" s="5"/>
      <c r="IJ962" s="5"/>
      <c r="IK962" s="5"/>
      <c r="IL962" s="5"/>
      <c r="IM962" s="5"/>
      <c r="IN962" s="5"/>
      <c r="IO962" s="5"/>
      <c r="IP962" s="5"/>
      <c r="IQ962" s="5"/>
      <c r="IR962" s="5"/>
      <c r="IS962" s="5"/>
      <c r="IT962" s="5"/>
      <c r="IU962" s="5"/>
      <c r="IV962" s="5"/>
      <c r="IW962" s="5"/>
    </row>
    <row r="963" customFormat="false" ht="12.75" hidden="false" customHeight="false" outlineLevel="0" collapsed="false">
      <c r="A963" s="5"/>
      <c r="B963" s="87"/>
      <c r="C963" s="87"/>
      <c r="D963" s="85"/>
      <c r="E963" s="87"/>
      <c r="F963" s="87"/>
      <c r="G963" s="87"/>
      <c r="H963" s="5"/>
      <c r="I963" s="5"/>
      <c r="J963" s="5"/>
      <c r="K963" s="87"/>
      <c r="L963" s="87"/>
      <c r="M963" s="87"/>
      <c r="N963" s="87"/>
      <c r="O963" s="87"/>
      <c r="P963" s="87"/>
      <c r="Q963" s="87"/>
      <c r="FC963" s="5"/>
      <c r="FD963" s="5"/>
      <c r="FE963" s="5"/>
      <c r="FF963" s="5"/>
      <c r="FG963" s="5"/>
      <c r="FH963" s="5"/>
      <c r="FI963" s="5"/>
      <c r="FJ963" s="5"/>
      <c r="FK963" s="5"/>
      <c r="FL963" s="5"/>
      <c r="FM963" s="5"/>
      <c r="FN963" s="5"/>
      <c r="FO963" s="5"/>
      <c r="FP963" s="5"/>
      <c r="FQ963" s="5"/>
      <c r="FR963" s="5"/>
      <c r="FS963" s="5"/>
      <c r="FT963" s="5"/>
      <c r="FU963" s="5"/>
      <c r="FV963" s="5"/>
      <c r="FW963" s="5"/>
      <c r="FX963" s="5"/>
      <c r="FY963" s="5"/>
      <c r="FZ963" s="5"/>
      <c r="GA963" s="5"/>
      <c r="GB963" s="5"/>
      <c r="GC963" s="5"/>
      <c r="GD963" s="5"/>
      <c r="GE963" s="5"/>
      <c r="GF963" s="5"/>
      <c r="GG963" s="5"/>
      <c r="GH963" s="5"/>
      <c r="GI963" s="5"/>
      <c r="GJ963" s="5"/>
      <c r="GK963" s="5"/>
      <c r="GL963" s="5"/>
      <c r="GM963" s="5"/>
      <c r="GN963" s="5"/>
      <c r="GO963" s="5"/>
      <c r="GP963" s="5"/>
      <c r="GQ963" s="5"/>
      <c r="GR963" s="5"/>
      <c r="GS963" s="5"/>
      <c r="GT963" s="5"/>
      <c r="GU963" s="5"/>
      <c r="GV963" s="5"/>
      <c r="GW963" s="5"/>
      <c r="GX963" s="5"/>
      <c r="GY963" s="5"/>
      <c r="GZ963" s="5"/>
      <c r="HA963" s="5"/>
      <c r="HB963" s="5"/>
      <c r="HC963" s="5"/>
      <c r="HD963" s="5"/>
      <c r="HE963" s="5"/>
      <c r="HF963" s="5"/>
      <c r="HG963" s="5"/>
      <c r="HH963" s="5"/>
      <c r="HI963" s="5"/>
      <c r="HJ963" s="5"/>
      <c r="HK963" s="5"/>
      <c r="HL963" s="5"/>
      <c r="HM963" s="5"/>
      <c r="HN963" s="5"/>
      <c r="HO963" s="5"/>
      <c r="HP963" s="5"/>
      <c r="HQ963" s="5"/>
      <c r="HR963" s="5"/>
      <c r="HS963" s="5"/>
      <c r="HT963" s="5"/>
      <c r="HU963" s="5"/>
      <c r="HV963" s="5"/>
      <c r="HW963" s="5"/>
      <c r="HX963" s="5"/>
      <c r="HY963" s="5"/>
      <c r="HZ963" s="5"/>
      <c r="IA963" s="5"/>
      <c r="IB963" s="5"/>
      <c r="IC963" s="5"/>
      <c r="ID963" s="5"/>
      <c r="IE963" s="5"/>
      <c r="IF963" s="5"/>
      <c r="IG963" s="5"/>
      <c r="IH963" s="5"/>
      <c r="II963" s="5"/>
      <c r="IJ963" s="5"/>
      <c r="IK963" s="5"/>
      <c r="IL963" s="5"/>
      <c r="IM963" s="5"/>
      <c r="IN963" s="5"/>
      <c r="IO963" s="5"/>
      <c r="IP963" s="5"/>
      <c r="IQ963" s="5"/>
      <c r="IR963" s="5"/>
      <c r="IS963" s="5"/>
      <c r="IT963" s="5"/>
      <c r="IU963" s="5"/>
      <c r="IV963" s="5"/>
      <c r="IW963" s="5"/>
    </row>
    <row r="964" customFormat="false" ht="12.75" hidden="false" customHeight="false" outlineLevel="0" collapsed="false">
      <c r="A964" s="5"/>
      <c r="B964" s="87"/>
      <c r="C964" s="87"/>
      <c r="D964" s="85"/>
      <c r="E964" s="87"/>
      <c r="F964" s="87"/>
      <c r="G964" s="87"/>
      <c r="H964" s="5"/>
      <c r="I964" s="5"/>
      <c r="J964" s="5"/>
      <c r="K964" s="87"/>
      <c r="L964" s="87"/>
      <c r="M964" s="87"/>
      <c r="N964" s="87"/>
      <c r="O964" s="87"/>
      <c r="P964" s="87"/>
      <c r="Q964" s="87"/>
      <c r="FC964" s="5"/>
      <c r="FD964" s="5"/>
      <c r="FE964" s="5"/>
      <c r="FF964" s="5"/>
      <c r="FG964" s="5"/>
      <c r="FH964" s="5"/>
      <c r="FI964" s="5"/>
      <c r="FJ964" s="5"/>
      <c r="FK964" s="5"/>
      <c r="FL964" s="5"/>
      <c r="FM964" s="5"/>
      <c r="FN964" s="5"/>
      <c r="FO964" s="5"/>
      <c r="FP964" s="5"/>
      <c r="FQ964" s="5"/>
      <c r="FR964" s="5"/>
      <c r="FS964" s="5"/>
      <c r="FT964" s="5"/>
      <c r="FU964" s="5"/>
      <c r="FV964" s="5"/>
      <c r="FW964" s="5"/>
      <c r="FX964" s="5"/>
      <c r="FY964" s="5"/>
      <c r="FZ964" s="5"/>
      <c r="GA964" s="5"/>
      <c r="GB964" s="5"/>
      <c r="GC964" s="5"/>
      <c r="GD964" s="5"/>
      <c r="GE964" s="5"/>
      <c r="GF964" s="5"/>
      <c r="GG964" s="5"/>
      <c r="GH964" s="5"/>
      <c r="GI964" s="5"/>
      <c r="GJ964" s="5"/>
      <c r="GK964" s="5"/>
      <c r="GL964" s="5"/>
      <c r="GM964" s="5"/>
      <c r="GN964" s="5"/>
      <c r="GO964" s="5"/>
      <c r="GP964" s="5"/>
      <c r="GQ964" s="5"/>
      <c r="GR964" s="5"/>
      <c r="GS964" s="5"/>
      <c r="GT964" s="5"/>
      <c r="GU964" s="5"/>
      <c r="GV964" s="5"/>
      <c r="GW964" s="5"/>
      <c r="GX964" s="5"/>
      <c r="GY964" s="5"/>
      <c r="GZ964" s="5"/>
      <c r="HA964" s="5"/>
      <c r="HB964" s="5"/>
      <c r="HC964" s="5"/>
      <c r="HD964" s="5"/>
      <c r="HE964" s="5"/>
      <c r="HF964" s="5"/>
      <c r="HG964" s="5"/>
      <c r="HH964" s="5"/>
      <c r="HI964" s="5"/>
      <c r="HJ964" s="5"/>
      <c r="HK964" s="5"/>
      <c r="HL964" s="5"/>
      <c r="HM964" s="5"/>
      <c r="HN964" s="5"/>
      <c r="HO964" s="5"/>
      <c r="HP964" s="5"/>
      <c r="HQ964" s="5"/>
      <c r="HR964" s="5"/>
      <c r="HS964" s="5"/>
      <c r="HT964" s="5"/>
      <c r="HU964" s="5"/>
      <c r="HV964" s="5"/>
      <c r="HW964" s="5"/>
      <c r="HX964" s="5"/>
      <c r="HY964" s="5"/>
      <c r="HZ964" s="5"/>
      <c r="IA964" s="5"/>
      <c r="IB964" s="5"/>
      <c r="IC964" s="5"/>
      <c r="ID964" s="5"/>
      <c r="IE964" s="5"/>
      <c r="IF964" s="5"/>
      <c r="IG964" s="5"/>
      <c r="IH964" s="5"/>
      <c r="II964" s="5"/>
      <c r="IJ964" s="5"/>
      <c r="IK964" s="5"/>
      <c r="IL964" s="5"/>
      <c r="IM964" s="5"/>
      <c r="IN964" s="5"/>
      <c r="IO964" s="5"/>
      <c r="IP964" s="5"/>
      <c r="IQ964" s="5"/>
      <c r="IR964" s="5"/>
      <c r="IS964" s="5"/>
      <c r="IT964" s="5"/>
      <c r="IU964" s="5"/>
      <c r="IV964" s="5"/>
      <c r="IW964" s="5"/>
    </row>
    <row r="965" customFormat="false" ht="12.75" hidden="false" customHeight="false" outlineLevel="0" collapsed="false">
      <c r="A965" s="5"/>
      <c r="B965" s="87"/>
      <c r="C965" s="87"/>
      <c r="D965" s="85"/>
      <c r="E965" s="87"/>
      <c r="F965" s="87"/>
      <c r="G965" s="87"/>
      <c r="H965" s="5"/>
      <c r="I965" s="5"/>
      <c r="J965" s="5"/>
      <c r="K965" s="87"/>
      <c r="L965" s="87"/>
      <c r="M965" s="87"/>
      <c r="N965" s="87"/>
      <c r="O965" s="87"/>
      <c r="P965" s="87"/>
      <c r="Q965" s="87"/>
      <c r="FC965" s="5"/>
      <c r="FD965" s="5"/>
      <c r="FE965" s="5"/>
      <c r="FF965" s="5"/>
      <c r="FG965" s="5"/>
      <c r="FH965" s="5"/>
      <c r="FI965" s="5"/>
      <c r="FJ965" s="5"/>
      <c r="FK965" s="5"/>
      <c r="FL965" s="5"/>
      <c r="FM965" s="5"/>
      <c r="FN965" s="5"/>
      <c r="FO965" s="5"/>
      <c r="FP965" s="5"/>
      <c r="FQ965" s="5"/>
      <c r="FR965" s="5"/>
      <c r="FS965" s="5"/>
      <c r="FT965" s="5"/>
      <c r="FU965" s="5"/>
      <c r="FV965" s="5"/>
      <c r="FW965" s="5"/>
      <c r="FX965" s="5"/>
      <c r="FY965" s="5"/>
      <c r="FZ965" s="5"/>
      <c r="GA965" s="5"/>
      <c r="GB965" s="5"/>
      <c r="GC965" s="5"/>
      <c r="GD965" s="5"/>
      <c r="GE965" s="5"/>
      <c r="GF965" s="5"/>
      <c r="GG965" s="5"/>
      <c r="GH965" s="5"/>
      <c r="GI965" s="5"/>
      <c r="GJ965" s="5"/>
      <c r="GK965" s="5"/>
      <c r="GL965" s="5"/>
      <c r="GM965" s="5"/>
      <c r="GN965" s="5"/>
      <c r="GO965" s="5"/>
      <c r="GP965" s="5"/>
      <c r="GQ965" s="5"/>
      <c r="GR965" s="5"/>
      <c r="GS965" s="5"/>
      <c r="GT965" s="5"/>
      <c r="GU965" s="5"/>
      <c r="GV965" s="5"/>
      <c r="GW965" s="5"/>
      <c r="GX965" s="5"/>
      <c r="GY965" s="5"/>
      <c r="GZ965" s="5"/>
      <c r="HA965" s="5"/>
      <c r="HB965" s="5"/>
      <c r="HC965" s="5"/>
      <c r="HD965" s="5"/>
      <c r="HE965" s="5"/>
      <c r="HF965" s="5"/>
      <c r="HG965" s="5"/>
      <c r="HH965" s="5"/>
      <c r="HI965" s="5"/>
      <c r="HJ965" s="5"/>
      <c r="HK965" s="5"/>
      <c r="HL965" s="5"/>
      <c r="HM965" s="5"/>
      <c r="HN965" s="5"/>
      <c r="HO965" s="5"/>
      <c r="HP965" s="5"/>
      <c r="HQ965" s="5"/>
      <c r="HR965" s="5"/>
      <c r="HS965" s="5"/>
      <c r="HT965" s="5"/>
      <c r="HU965" s="5"/>
      <c r="HV965" s="5"/>
      <c r="HW965" s="5"/>
      <c r="HX965" s="5"/>
      <c r="HY965" s="5"/>
      <c r="HZ965" s="5"/>
      <c r="IA965" s="5"/>
      <c r="IB965" s="5"/>
      <c r="IC965" s="5"/>
      <c r="ID965" s="5"/>
      <c r="IE965" s="5"/>
      <c r="IF965" s="5"/>
      <c r="IG965" s="5"/>
      <c r="IH965" s="5"/>
      <c r="II965" s="5"/>
      <c r="IJ965" s="5"/>
      <c r="IK965" s="5"/>
      <c r="IL965" s="5"/>
      <c r="IM965" s="5"/>
      <c r="IN965" s="5"/>
      <c r="IO965" s="5"/>
      <c r="IP965" s="5"/>
      <c r="IQ965" s="5"/>
      <c r="IR965" s="5"/>
      <c r="IS965" s="5"/>
      <c r="IT965" s="5"/>
      <c r="IU965" s="5"/>
      <c r="IV965" s="5"/>
      <c r="IW965" s="5"/>
    </row>
    <row r="966" customFormat="false" ht="12.75" hidden="false" customHeight="false" outlineLevel="0" collapsed="false">
      <c r="A966" s="5"/>
      <c r="B966" s="87"/>
      <c r="C966" s="87"/>
      <c r="D966" s="85"/>
      <c r="E966" s="87"/>
      <c r="F966" s="87"/>
      <c r="G966" s="87"/>
      <c r="H966" s="5"/>
      <c r="I966" s="5"/>
      <c r="J966" s="5"/>
      <c r="K966" s="87"/>
      <c r="L966" s="87"/>
      <c r="M966" s="87"/>
      <c r="N966" s="87"/>
      <c r="O966" s="87"/>
      <c r="P966" s="87"/>
      <c r="Q966" s="87"/>
      <c r="FC966" s="5"/>
      <c r="FD966" s="5"/>
      <c r="FE966" s="5"/>
      <c r="FF966" s="5"/>
      <c r="FG966" s="5"/>
      <c r="FH966" s="5"/>
      <c r="FI966" s="5"/>
      <c r="FJ966" s="5"/>
      <c r="FK966" s="5"/>
      <c r="FL966" s="5"/>
      <c r="FM966" s="5"/>
      <c r="FN966" s="5"/>
      <c r="FO966" s="5"/>
      <c r="FP966" s="5"/>
      <c r="FQ966" s="5"/>
      <c r="FR966" s="5"/>
      <c r="FS966" s="5"/>
      <c r="FT966" s="5"/>
      <c r="FU966" s="5"/>
      <c r="FV966" s="5"/>
      <c r="FW966" s="5"/>
      <c r="FX966" s="5"/>
      <c r="FY966" s="5"/>
      <c r="FZ966" s="5"/>
      <c r="GA966" s="5"/>
      <c r="GB966" s="5"/>
      <c r="GC966" s="5"/>
      <c r="GD966" s="5"/>
      <c r="GE966" s="5"/>
      <c r="GF966" s="5"/>
      <c r="GG966" s="5"/>
      <c r="GH966" s="5"/>
      <c r="GI966" s="5"/>
      <c r="GJ966" s="5"/>
      <c r="GK966" s="5"/>
      <c r="GL966" s="5"/>
      <c r="GM966" s="5"/>
      <c r="GN966" s="5"/>
      <c r="GO966" s="5"/>
      <c r="GP966" s="5"/>
      <c r="GQ966" s="5"/>
      <c r="GR966" s="5"/>
      <c r="GS966" s="5"/>
      <c r="GT966" s="5"/>
      <c r="GU966" s="5"/>
      <c r="GV966" s="5"/>
      <c r="GW966" s="5"/>
      <c r="GX966" s="5"/>
      <c r="GY966" s="5"/>
      <c r="GZ966" s="5"/>
      <c r="HA966" s="5"/>
      <c r="HB966" s="5"/>
      <c r="HC966" s="5"/>
      <c r="HD966" s="5"/>
      <c r="HE966" s="5"/>
      <c r="HF966" s="5"/>
      <c r="HG966" s="5"/>
      <c r="HH966" s="5"/>
      <c r="HI966" s="5"/>
      <c r="HJ966" s="5"/>
      <c r="HK966" s="5"/>
      <c r="HL966" s="5"/>
      <c r="HM966" s="5"/>
      <c r="HN966" s="5"/>
      <c r="HO966" s="5"/>
      <c r="HP966" s="5"/>
      <c r="HQ966" s="5"/>
      <c r="HR966" s="5"/>
      <c r="HS966" s="5"/>
      <c r="HT966" s="5"/>
      <c r="HU966" s="5"/>
      <c r="HV966" s="5"/>
      <c r="HW966" s="5"/>
      <c r="HX966" s="5"/>
      <c r="HY966" s="5"/>
      <c r="HZ966" s="5"/>
      <c r="IA966" s="5"/>
      <c r="IB966" s="5"/>
      <c r="IC966" s="5"/>
      <c r="ID966" s="5"/>
      <c r="IE966" s="5"/>
      <c r="IF966" s="5"/>
      <c r="IG966" s="5"/>
      <c r="IH966" s="5"/>
      <c r="II966" s="5"/>
      <c r="IJ966" s="5"/>
      <c r="IK966" s="5"/>
      <c r="IL966" s="5"/>
      <c r="IM966" s="5"/>
      <c r="IN966" s="5"/>
      <c r="IO966" s="5"/>
      <c r="IP966" s="5"/>
      <c r="IQ966" s="5"/>
      <c r="IR966" s="5"/>
      <c r="IS966" s="5"/>
      <c r="IT966" s="5"/>
      <c r="IU966" s="5"/>
      <c r="IV966" s="5"/>
      <c r="IW966" s="5"/>
    </row>
    <row r="967" customFormat="false" ht="12.75" hidden="false" customHeight="false" outlineLevel="0" collapsed="false">
      <c r="A967" s="5"/>
      <c r="B967" s="87"/>
      <c r="C967" s="87"/>
      <c r="D967" s="85"/>
      <c r="E967" s="87"/>
      <c r="F967" s="87"/>
      <c r="G967" s="87"/>
      <c r="H967" s="5"/>
      <c r="I967" s="5"/>
      <c r="J967" s="5"/>
      <c r="K967" s="87"/>
      <c r="L967" s="87"/>
      <c r="M967" s="87"/>
      <c r="N967" s="87"/>
      <c r="O967" s="87"/>
      <c r="P967" s="87"/>
      <c r="Q967" s="87"/>
      <c r="FC967" s="5"/>
      <c r="FD967" s="5"/>
      <c r="FE967" s="5"/>
      <c r="FF967" s="5"/>
      <c r="FG967" s="5"/>
      <c r="FH967" s="5"/>
      <c r="FI967" s="5"/>
      <c r="FJ967" s="5"/>
      <c r="FK967" s="5"/>
      <c r="FL967" s="5"/>
      <c r="FM967" s="5"/>
      <c r="FN967" s="5"/>
      <c r="FO967" s="5"/>
      <c r="FP967" s="5"/>
      <c r="FQ967" s="5"/>
      <c r="FR967" s="5"/>
      <c r="FS967" s="5"/>
      <c r="FT967" s="5"/>
      <c r="FU967" s="5"/>
      <c r="FV967" s="5"/>
      <c r="FW967" s="5"/>
      <c r="FX967" s="5"/>
      <c r="FY967" s="5"/>
      <c r="FZ967" s="5"/>
      <c r="GA967" s="5"/>
      <c r="GB967" s="5"/>
      <c r="GC967" s="5"/>
      <c r="GD967" s="5"/>
      <c r="GE967" s="5"/>
      <c r="GF967" s="5"/>
      <c r="GG967" s="5"/>
      <c r="GH967" s="5"/>
      <c r="GI967" s="5"/>
      <c r="GJ967" s="5"/>
      <c r="GK967" s="5"/>
      <c r="GL967" s="5"/>
      <c r="GM967" s="5"/>
      <c r="GN967" s="5"/>
      <c r="GO967" s="5"/>
      <c r="GP967" s="5"/>
      <c r="GQ967" s="5"/>
      <c r="GR967" s="5"/>
      <c r="GS967" s="5"/>
      <c r="GT967" s="5"/>
      <c r="GU967" s="5"/>
      <c r="GV967" s="5"/>
      <c r="GW967" s="5"/>
      <c r="GX967" s="5"/>
      <c r="GY967" s="5"/>
      <c r="GZ967" s="5"/>
      <c r="HA967" s="5"/>
      <c r="HB967" s="5"/>
      <c r="HC967" s="5"/>
      <c r="HD967" s="5"/>
      <c r="HE967" s="5"/>
      <c r="HF967" s="5"/>
      <c r="HG967" s="5"/>
      <c r="HH967" s="5"/>
      <c r="HI967" s="5"/>
      <c r="HJ967" s="5"/>
      <c r="HK967" s="5"/>
      <c r="HL967" s="5"/>
      <c r="HM967" s="5"/>
      <c r="HN967" s="5"/>
      <c r="HO967" s="5"/>
      <c r="HP967" s="5"/>
      <c r="HQ967" s="5"/>
      <c r="HR967" s="5"/>
      <c r="HS967" s="5"/>
      <c r="HT967" s="5"/>
      <c r="HU967" s="5"/>
      <c r="HV967" s="5"/>
      <c r="HW967" s="5"/>
      <c r="HX967" s="5"/>
      <c r="HY967" s="5"/>
      <c r="HZ967" s="5"/>
      <c r="IA967" s="5"/>
      <c r="IB967" s="5"/>
      <c r="IC967" s="5"/>
      <c r="ID967" s="5"/>
      <c r="IE967" s="5"/>
      <c r="IF967" s="5"/>
      <c r="IG967" s="5"/>
      <c r="IH967" s="5"/>
      <c r="II967" s="5"/>
      <c r="IJ967" s="5"/>
      <c r="IK967" s="5"/>
      <c r="IL967" s="5"/>
      <c r="IM967" s="5"/>
      <c r="IN967" s="5"/>
      <c r="IO967" s="5"/>
      <c r="IP967" s="5"/>
      <c r="IQ967" s="5"/>
      <c r="IR967" s="5"/>
      <c r="IS967" s="5"/>
      <c r="IT967" s="5"/>
      <c r="IU967" s="5"/>
      <c r="IV967" s="5"/>
      <c r="IW967" s="5"/>
    </row>
    <row r="968" customFormat="false" ht="12.75" hidden="false" customHeight="false" outlineLevel="0" collapsed="false">
      <c r="A968" s="5"/>
      <c r="B968" s="87"/>
      <c r="C968" s="87"/>
      <c r="D968" s="85"/>
      <c r="E968" s="87"/>
      <c r="F968" s="87"/>
      <c r="G968" s="87"/>
      <c r="H968" s="5"/>
      <c r="I968" s="5"/>
      <c r="J968" s="5"/>
      <c r="K968" s="87"/>
      <c r="L968" s="87"/>
      <c r="M968" s="87"/>
      <c r="N968" s="87"/>
      <c r="O968" s="87"/>
      <c r="P968" s="87"/>
      <c r="Q968" s="87"/>
      <c r="FC968" s="5"/>
      <c r="FD968" s="5"/>
      <c r="FE968" s="5"/>
      <c r="FF968" s="5"/>
      <c r="FG968" s="5"/>
      <c r="FH968" s="5"/>
      <c r="FI968" s="5"/>
      <c r="FJ968" s="5"/>
      <c r="FK968" s="5"/>
      <c r="FL968" s="5"/>
      <c r="FM968" s="5"/>
      <c r="FN968" s="5"/>
      <c r="FO968" s="5"/>
      <c r="FP968" s="5"/>
      <c r="FQ968" s="5"/>
      <c r="FR968" s="5"/>
      <c r="FS968" s="5"/>
      <c r="FT968" s="5"/>
      <c r="FU968" s="5"/>
      <c r="FV968" s="5"/>
      <c r="FW968" s="5"/>
      <c r="FX968" s="5"/>
      <c r="FY968" s="5"/>
      <c r="FZ968" s="5"/>
      <c r="GA968" s="5"/>
      <c r="GB968" s="5"/>
      <c r="GC968" s="5"/>
      <c r="GD968" s="5"/>
      <c r="GE968" s="5"/>
      <c r="GF968" s="5"/>
      <c r="GG968" s="5"/>
      <c r="GH968" s="5"/>
      <c r="GI968" s="5"/>
      <c r="GJ968" s="5"/>
      <c r="GK968" s="5"/>
      <c r="GL968" s="5"/>
      <c r="GM968" s="5"/>
      <c r="GN968" s="5"/>
      <c r="GO968" s="5"/>
      <c r="GP968" s="5"/>
      <c r="GQ968" s="5"/>
      <c r="GR968" s="5"/>
      <c r="GS968" s="5"/>
      <c r="GT968" s="5"/>
      <c r="GU968" s="5"/>
      <c r="GV968" s="5"/>
      <c r="GW968" s="5"/>
      <c r="GX968" s="5"/>
      <c r="GY968" s="5"/>
      <c r="GZ968" s="5"/>
      <c r="HA968" s="5"/>
      <c r="HB968" s="5"/>
      <c r="HC968" s="5"/>
      <c r="HD968" s="5"/>
      <c r="HE968" s="5"/>
      <c r="HF968" s="5"/>
      <c r="HG968" s="5"/>
      <c r="HH968" s="5"/>
      <c r="HI968" s="5"/>
      <c r="HJ968" s="5"/>
      <c r="HK968" s="5"/>
      <c r="HL968" s="5"/>
      <c r="HM968" s="5"/>
      <c r="HN968" s="5"/>
      <c r="HO968" s="5"/>
      <c r="HP968" s="5"/>
      <c r="HQ968" s="5"/>
      <c r="HR968" s="5"/>
      <c r="HS968" s="5"/>
      <c r="HT968" s="5"/>
      <c r="HU968" s="5"/>
      <c r="HV968" s="5"/>
      <c r="HW968" s="5"/>
      <c r="HX968" s="5"/>
      <c r="HY968" s="5"/>
      <c r="HZ968" s="5"/>
      <c r="IA968" s="5"/>
      <c r="IB968" s="5"/>
      <c r="IC968" s="5"/>
      <c r="ID968" s="5"/>
      <c r="IE968" s="5"/>
      <c r="IF968" s="5"/>
      <c r="IG968" s="5"/>
      <c r="IH968" s="5"/>
      <c r="II968" s="5"/>
      <c r="IJ968" s="5"/>
      <c r="IK968" s="5"/>
      <c r="IL968" s="5"/>
      <c r="IM968" s="5"/>
      <c r="IN968" s="5"/>
      <c r="IO968" s="5"/>
      <c r="IP968" s="5"/>
      <c r="IQ968" s="5"/>
      <c r="IR968" s="5"/>
      <c r="IS968" s="5"/>
      <c r="IT968" s="5"/>
      <c r="IU968" s="5"/>
      <c r="IV968" s="5"/>
      <c r="IW968" s="5"/>
    </row>
    <row r="969" customFormat="false" ht="12.75" hidden="false" customHeight="false" outlineLevel="0" collapsed="false">
      <c r="A969" s="5"/>
      <c r="B969" s="87"/>
      <c r="C969" s="87"/>
      <c r="D969" s="85"/>
      <c r="E969" s="87"/>
      <c r="F969" s="87"/>
      <c r="G969" s="87"/>
      <c r="H969" s="5"/>
      <c r="I969" s="5"/>
      <c r="J969" s="5"/>
      <c r="K969" s="87"/>
      <c r="L969" s="87"/>
      <c r="M969" s="87"/>
      <c r="N969" s="87"/>
      <c r="O969" s="87"/>
      <c r="P969" s="87"/>
      <c r="Q969" s="87"/>
      <c r="FC969" s="5"/>
      <c r="FD969" s="5"/>
      <c r="FE969" s="5"/>
      <c r="FF969" s="5"/>
      <c r="FG969" s="5"/>
      <c r="FH969" s="5"/>
      <c r="FI969" s="5"/>
      <c r="FJ969" s="5"/>
      <c r="FK969" s="5"/>
      <c r="FL969" s="5"/>
      <c r="FM969" s="5"/>
      <c r="FN969" s="5"/>
      <c r="FO969" s="5"/>
      <c r="FP969" s="5"/>
      <c r="FQ969" s="5"/>
      <c r="FR969" s="5"/>
      <c r="FS969" s="5"/>
      <c r="FT969" s="5"/>
      <c r="FU969" s="5"/>
      <c r="FV969" s="5"/>
      <c r="FW969" s="5"/>
      <c r="FX969" s="5"/>
      <c r="FY969" s="5"/>
      <c r="FZ969" s="5"/>
      <c r="GA969" s="5"/>
      <c r="GB969" s="5"/>
      <c r="GC969" s="5"/>
      <c r="GD969" s="5"/>
      <c r="GE969" s="5"/>
      <c r="GF969" s="5"/>
      <c r="GG969" s="5"/>
      <c r="GH969" s="5"/>
      <c r="GI969" s="5"/>
      <c r="GJ969" s="5"/>
      <c r="GK969" s="5"/>
      <c r="GL969" s="5"/>
      <c r="GM969" s="5"/>
      <c r="GN969" s="5"/>
      <c r="GO969" s="5"/>
      <c r="GP969" s="5"/>
      <c r="GQ969" s="5"/>
      <c r="GR969" s="5"/>
      <c r="GS969" s="5"/>
      <c r="GT969" s="5"/>
      <c r="GU969" s="5"/>
      <c r="GV969" s="5"/>
      <c r="GW969" s="5"/>
      <c r="GX969" s="5"/>
      <c r="GY969" s="5"/>
      <c r="GZ969" s="5"/>
      <c r="HA969" s="5"/>
      <c r="HB969" s="5"/>
      <c r="HC969" s="5"/>
      <c r="HD969" s="5"/>
      <c r="HE969" s="5"/>
      <c r="HF969" s="5"/>
      <c r="HG969" s="5"/>
      <c r="HH969" s="5"/>
      <c r="HI969" s="5"/>
      <c r="HJ969" s="5"/>
      <c r="HK969" s="5"/>
      <c r="HL969" s="5"/>
      <c r="HM969" s="5"/>
      <c r="HN969" s="5"/>
      <c r="HO969" s="5"/>
      <c r="HP969" s="5"/>
      <c r="HQ969" s="5"/>
      <c r="HR969" s="5"/>
      <c r="HS969" s="5"/>
      <c r="HT969" s="5"/>
      <c r="HU969" s="5"/>
      <c r="HV969" s="5"/>
      <c r="HW969" s="5"/>
      <c r="HX969" s="5"/>
      <c r="HY969" s="5"/>
      <c r="HZ969" s="5"/>
      <c r="IA969" s="5"/>
      <c r="IB969" s="5"/>
      <c r="IC969" s="5"/>
      <c r="ID969" s="5"/>
      <c r="IE969" s="5"/>
      <c r="IF969" s="5"/>
      <c r="IG969" s="5"/>
      <c r="IH969" s="5"/>
      <c r="II969" s="5"/>
      <c r="IJ969" s="5"/>
      <c r="IK969" s="5"/>
      <c r="IL969" s="5"/>
      <c r="IM969" s="5"/>
      <c r="IN969" s="5"/>
      <c r="IO969" s="5"/>
      <c r="IP969" s="5"/>
      <c r="IQ969" s="5"/>
      <c r="IR969" s="5"/>
      <c r="IS969" s="5"/>
      <c r="IT969" s="5"/>
      <c r="IU969" s="5"/>
      <c r="IV969" s="5"/>
      <c r="IW969" s="5"/>
    </row>
    <row r="970" customFormat="false" ht="12.75" hidden="false" customHeight="false" outlineLevel="0" collapsed="false">
      <c r="A970" s="5"/>
      <c r="B970" s="87"/>
      <c r="C970" s="87"/>
      <c r="D970" s="85"/>
      <c r="E970" s="87"/>
      <c r="F970" s="87"/>
      <c r="G970" s="87"/>
      <c r="H970" s="5"/>
      <c r="I970" s="5"/>
      <c r="J970" s="5"/>
      <c r="K970" s="87"/>
      <c r="L970" s="87"/>
      <c r="M970" s="87"/>
      <c r="N970" s="87"/>
      <c r="O970" s="87"/>
      <c r="P970" s="87"/>
      <c r="Q970" s="87"/>
      <c r="FC970" s="5"/>
      <c r="FD970" s="5"/>
      <c r="FE970" s="5"/>
      <c r="FF970" s="5"/>
      <c r="FG970" s="5"/>
      <c r="FH970" s="5"/>
      <c r="FI970" s="5"/>
      <c r="FJ970" s="5"/>
      <c r="FK970" s="5"/>
      <c r="FL970" s="5"/>
      <c r="FM970" s="5"/>
      <c r="FN970" s="5"/>
      <c r="FO970" s="5"/>
      <c r="FP970" s="5"/>
      <c r="FQ970" s="5"/>
      <c r="FR970" s="5"/>
      <c r="FS970" s="5"/>
      <c r="FT970" s="5"/>
      <c r="FU970" s="5"/>
      <c r="FV970" s="5"/>
      <c r="FW970" s="5"/>
      <c r="FX970" s="5"/>
      <c r="FY970" s="5"/>
      <c r="FZ970" s="5"/>
      <c r="GA970" s="5"/>
      <c r="GB970" s="5"/>
      <c r="GC970" s="5"/>
      <c r="GD970" s="5"/>
      <c r="GE970" s="5"/>
      <c r="GF970" s="5"/>
      <c r="GG970" s="5"/>
      <c r="GH970" s="5"/>
      <c r="GI970" s="5"/>
      <c r="GJ970" s="5"/>
      <c r="GK970" s="5"/>
      <c r="GL970" s="5"/>
      <c r="GM970" s="5"/>
      <c r="GN970" s="5"/>
      <c r="GO970" s="5"/>
      <c r="GP970" s="5"/>
      <c r="GQ970" s="5"/>
      <c r="GR970" s="5"/>
      <c r="GS970" s="5"/>
      <c r="GT970" s="5"/>
      <c r="GU970" s="5"/>
      <c r="GV970" s="5"/>
      <c r="GW970" s="5"/>
      <c r="GX970" s="5"/>
      <c r="GY970" s="5"/>
      <c r="GZ970" s="5"/>
      <c r="HA970" s="5"/>
      <c r="HB970" s="5"/>
      <c r="HC970" s="5"/>
      <c r="HD970" s="5"/>
      <c r="HE970" s="5"/>
      <c r="HF970" s="5"/>
      <c r="HG970" s="5"/>
      <c r="HH970" s="5"/>
      <c r="HI970" s="5"/>
      <c r="HJ970" s="5"/>
      <c r="HK970" s="5"/>
      <c r="HL970" s="5"/>
      <c r="HM970" s="5"/>
      <c r="HN970" s="5"/>
      <c r="HO970" s="5"/>
      <c r="HP970" s="5"/>
      <c r="HQ970" s="5"/>
      <c r="HR970" s="5"/>
      <c r="HS970" s="5"/>
      <c r="HT970" s="5"/>
      <c r="HU970" s="5"/>
      <c r="HV970" s="5"/>
      <c r="HW970" s="5"/>
      <c r="HX970" s="5"/>
      <c r="HY970" s="5"/>
      <c r="HZ970" s="5"/>
      <c r="IA970" s="5"/>
      <c r="IB970" s="5"/>
      <c r="IC970" s="5"/>
      <c r="ID970" s="5"/>
      <c r="IE970" s="5"/>
      <c r="IF970" s="5"/>
      <c r="IG970" s="5"/>
      <c r="IH970" s="5"/>
      <c r="II970" s="5"/>
      <c r="IJ970" s="5"/>
      <c r="IK970" s="5"/>
      <c r="IL970" s="5"/>
      <c r="IM970" s="5"/>
      <c r="IN970" s="5"/>
      <c r="IO970" s="5"/>
      <c r="IP970" s="5"/>
      <c r="IQ970" s="5"/>
      <c r="IR970" s="5"/>
      <c r="IS970" s="5"/>
      <c r="IT970" s="5"/>
      <c r="IU970" s="5"/>
      <c r="IV970" s="5"/>
      <c r="IW970" s="5"/>
    </row>
    <row r="971" customFormat="false" ht="12.75" hidden="false" customHeight="false" outlineLevel="0" collapsed="false">
      <c r="A971" s="5"/>
      <c r="B971" s="87"/>
      <c r="C971" s="87"/>
      <c r="D971" s="85"/>
      <c r="E971" s="87"/>
      <c r="F971" s="87"/>
      <c r="G971" s="87"/>
      <c r="H971" s="5"/>
      <c r="I971" s="5"/>
      <c r="J971" s="5"/>
      <c r="K971" s="87"/>
      <c r="L971" s="87"/>
      <c r="M971" s="87"/>
      <c r="N971" s="87"/>
      <c r="O971" s="87"/>
      <c r="P971" s="87"/>
      <c r="Q971" s="87"/>
      <c r="FC971" s="5"/>
      <c r="FD971" s="5"/>
      <c r="FE971" s="5"/>
      <c r="FF971" s="5"/>
      <c r="FG971" s="5"/>
      <c r="FH971" s="5"/>
      <c r="FI971" s="5"/>
      <c r="FJ971" s="5"/>
      <c r="FK971" s="5"/>
      <c r="FL971" s="5"/>
      <c r="FM971" s="5"/>
      <c r="FN971" s="5"/>
      <c r="FO971" s="5"/>
      <c r="FP971" s="5"/>
      <c r="FQ971" s="5"/>
      <c r="FR971" s="5"/>
      <c r="FS971" s="5"/>
      <c r="FT971" s="5"/>
      <c r="FU971" s="5"/>
      <c r="FV971" s="5"/>
      <c r="FW971" s="5"/>
      <c r="FX971" s="5"/>
      <c r="FY971" s="5"/>
      <c r="FZ971" s="5"/>
      <c r="GA971" s="5"/>
      <c r="GB971" s="5"/>
      <c r="GC971" s="5"/>
      <c r="GD971" s="5"/>
      <c r="GE971" s="5"/>
      <c r="GF971" s="5"/>
      <c r="GG971" s="5"/>
      <c r="GH971" s="5"/>
      <c r="GI971" s="5"/>
      <c r="GJ971" s="5"/>
      <c r="GK971" s="5"/>
      <c r="GL971" s="5"/>
      <c r="GM971" s="5"/>
      <c r="GN971" s="5"/>
      <c r="GO971" s="5"/>
      <c r="GP971" s="5"/>
      <c r="GQ971" s="5"/>
      <c r="GR971" s="5"/>
      <c r="GS971" s="5"/>
      <c r="GT971" s="5"/>
      <c r="GU971" s="5"/>
      <c r="GV971" s="5"/>
      <c r="GW971" s="5"/>
      <c r="GX971" s="5"/>
      <c r="GY971" s="5"/>
      <c r="GZ971" s="5"/>
      <c r="HA971" s="5"/>
      <c r="HB971" s="5"/>
      <c r="HC971" s="5"/>
      <c r="HD971" s="5"/>
      <c r="HE971" s="5"/>
      <c r="HF971" s="5"/>
      <c r="HG971" s="5"/>
      <c r="HH971" s="5"/>
      <c r="HI971" s="5"/>
      <c r="HJ971" s="5"/>
      <c r="HK971" s="5"/>
      <c r="HL971" s="5"/>
      <c r="HM971" s="5"/>
      <c r="HN971" s="5"/>
      <c r="HO971" s="5"/>
      <c r="HP971" s="5"/>
      <c r="HQ971" s="5"/>
      <c r="HR971" s="5"/>
      <c r="HS971" s="5"/>
      <c r="HT971" s="5"/>
      <c r="HU971" s="5"/>
      <c r="HV971" s="5"/>
      <c r="HW971" s="5"/>
      <c r="HX971" s="5"/>
      <c r="HY971" s="5"/>
      <c r="HZ971" s="5"/>
      <c r="IA971" s="5"/>
      <c r="IB971" s="5"/>
      <c r="IC971" s="5"/>
      <c r="ID971" s="5"/>
      <c r="IE971" s="5"/>
      <c r="IF971" s="5"/>
      <c r="IG971" s="5"/>
      <c r="IH971" s="5"/>
      <c r="II971" s="5"/>
      <c r="IJ971" s="5"/>
      <c r="IK971" s="5"/>
      <c r="IL971" s="5"/>
      <c r="IM971" s="5"/>
      <c r="IN971" s="5"/>
      <c r="IO971" s="5"/>
      <c r="IP971" s="5"/>
      <c r="IQ971" s="5"/>
      <c r="IR971" s="5"/>
      <c r="IS971" s="5"/>
      <c r="IT971" s="5"/>
      <c r="IU971" s="5"/>
      <c r="IV971" s="5"/>
      <c r="IW971" s="5"/>
    </row>
    <row r="972" customFormat="false" ht="12.75" hidden="false" customHeight="false" outlineLevel="0" collapsed="false">
      <c r="A972" s="5"/>
      <c r="B972" s="87"/>
      <c r="C972" s="87"/>
      <c r="D972" s="85"/>
      <c r="E972" s="87"/>
      <c r="F972" s="87"/>
      <c r="G972" s="87"/>
      <c r="H972" s="5"/>
      <c r="I972" s="5"/>
      <c r="J972" s="5"/>
      <c r="K972" s="87"/>
      <c r="L972" s="87"/>
      <c r="M972" s="87"/>
      <c r="N972" s="87"/>
      <c r="O972" s="87"/>
      <c r="P972" s="87"/>
      <c r="Q972" s="87"/>
      <c r="FC972" s="5"/>
      <c r="FD972" s="5"/>
      <c r="FE972" s="5"/>
      <c r="FF972" s="5"/>
      <c r="FG972" s="5"/>
      <c r="FH972" s="5"/>
      <c r="FI972" s="5"/>
      <c r="FJ972" s="5"/>
      <c r="FK972" s="5"/>
      <c r="FL972" s="5"/>
      <c r="FM972" s="5"/>
      <c r="FN972" s="5"/>
      <c r="FO972" s="5"/>
      <c r="FP972" s="5"/>
      <c r="FQ972" s="5"/>
      <c r="FR972" s="5"/>
      <c r="FS972" s="5"/>
      <c r="FT972" s="5"/>
      <c r="FU972" s="5"/>
      <c r="FV972" s="5"/>
      <c r="FW972" s="5"/>
      <c r="FX972" s="5"/>
      <c r="FY972" s="5"/>
      <c r="FZ972" s="5"/>
      <c r="GA972" s="5"/>
      <c r="GB972" s="5"/>
      <c r="GC972" s="5"/>
      <c r="GD972" s="5"/>
      <c r="GE972" s="5"/>
      <c r="GF972" s="5"/>
      <c r="GG972" s="5"/>
      <c r="GH972" s="5"/>
      <c r="GI972" s="5"/>
      <c r="GJ972" s="5"/>
      <c r="GK972" s="5"/>
      <c r="GL972" s="5"/>
      <c r="GM972" s="5"/>
      <c r="GN972" s="5"/>
      <c r="GO972" s="5"/>
      <c r="GP972" s="5"/>
      <c r="GQ972" s="5"/>
      <c r="GR972" s="5"/>
      <c r="GS972" s="5"/>
      <c r="GT972" s="5"/>
      <c r="GU972" s="5"/>
      <c r="GV972" s="5"/>
      <c r="GW972" s="5"/>
      <c r="GX972" s="5"/>
      <c r="GY972" s="5"/>
      <c r="GZ972" s="5"/>
      <c r="HA972" s="5"/>
      <c r="HB972" s="5"/>
      <c r="HC972" s="5"/>
      <c r="HD972" s="5"/>
      <c r="HE972" s="5"/>
      <c r="HF972" s="5"/>
      <c r="HG972" s="5"/>
      <c r="HH972" s="5"/>
      <c r="HI972" s="5"/>
      <c r="HJ972" s="5"/>
      <c r="HK972" s="5"/>
      <c r="HL972" s="5"/>
      <c r="HM972" s="5"/>
      <c r="HN972" s="5"/>
      <c r="HO972" s="5"/>
      <c r="HP972" s="5"/>
      <c r="HQ972" s="5"/>
      <c r="HR972" s="5"/>
      <c r="HS972" s="5"/>
      <c r="HT972" s="5"/>
      <c r="HU972" s="5"/>
      <c r="HV972" s="5"/>
      <c r="HW972" s="5"/>
      <c r="HX972" s="5"/>
      <c r="HY972" s="5"/>
      <c r="HZ972" s="5"/>
      <c r="IA972" s="5"/>
      <c r="IB972" s="5"/>
      <c r="IC972" s="5"/>
      <c r="ID972" s="5"/>
      <c r="IE972" s="5"/>
      <c r="IF972" s="5"/>
      <c r="IG972" s="5"/>
      <c r="IH972" s="5"/>
      <c r="II972" s="5"/>
      <c r="IJ972" s="5"/>
      <c r="IK972" s="5"/>
      <c r="IL972" s="5"/>
      <c r="IM972" s="5"/>
      <c r="IN972" s="5"/>
      <c r="IO972" s="5"/>
      <c r="IP972" s="5"/>
      <c r="IQ972" s="5"/>
      <c r="IR972" s="5"/>
      <c r="IS972" s="5"/>
      <c r="IT972" s="5"/>
      <c r="IU972" s="5"/>
      <c r="IV972" s="5"/>
      <c r="IW972" s="5"/>
    </row>
    <row r="973" customFormat="false" ht="12.75" hidden="false" customHeight="false" outlineLevel="0" collapsed="false">
      <c r="A973" s="5"/>
      <c r="B973" s="87"/>
      <c r="C973" s="87"/>
      <c r="D973" s="85"/>
      <c r="E973" s="87"/>
      <c r="F973" s="87"/>
      <c r="G973" s="87"/>
      <c r="H973" s="5"/>
      <c r="I973" s="5"/>
      <c r="J973" s="5"/>
      <c r="K973" s="87"/>
      <c r="L973" s="87"/>
      <c r="M973" s="87"/>
      <c r="N973" s="87"/>
      <c r="O973" s="87"/>
      <c r="P973" s="87"/>
      <c r="Q973" s="87"/>
      <c r="FC973" s="5"/>
      <c r="FD973" s="5"/>
      <c r="FE973" s="5"/>
      <c r="FF973" s="5"/>
      <c r="FG973" s="5"/>
      <c r="FH973" s="5"/>
      <c r="FI973" s="5"/>
      <c r="FJ973" s="5"/>
      <c r="FK973" s="5"/>
      <c r="FL973" s="5"/>
      <c r="FM973" s="5"/>
      <c r="FN973" s="5"/>
      <c r="FO973" s="5"/>
      <c r="FP973" s="5"/>
      <c r="FQ973" s="5"/>
      <c r="FR973" s="5"/>
      <c r="FS973" s="5"/>
      <c r="FT973" s="5"/>
      <c r="FU973" s="5"/>
      <c r="FV973" s="5"/>
      <c r="FW973" s="5"/>
      <c r="FX973" s="5"/>
      <c r="FY973" s="5"/>
      <c r="FZ973" s="5"/>
      <c r="GA973" s="5"/>
      <c r="GB973" s="5"/>
      <c r="GC973" s="5"/>
      <c r="GD973" s="5"/>
      <c r="GE973" s="5"/>
      <c r="GF973" s="5"/>
      <c r="GG973" s="5"/>
      <c r="GH973" s="5"/>
      <c r="GI973" s="5"/>
      <c r="GJ973" s="5"/>
      <c r="GK973" s="5"/>
      <c r="GL973" s="5"/>
      <c r="GM973" s="5"/>
      <c r="GN973" s="5"/>
      <c r="GO973" s="5"/>
      <c r="GP973" s="5"/>
      <c r="GQ973" s="5"/>
      <c r="GR973" s="5"/>
      <c r="GS973" s="5"/>
      <c r="GT973" s="5"/>
      <c r="GU973" s="5"/>
      <c r="GV973" s="5"/>
      <c r="GW973" s="5"/>
      <c r="GX973" s="5"/>
      <c r="GY973" s="5"/>
      <c r="GZ973" s="5"/>
      <c r="HA973" s="5"/>
      <c r="HB973" s="5"/>
      <c r="HC973" s="5"/>
      <c r="HD973" s="5"/>
      <c r="HE973" s="5"/>
      <c r="HF973" s="5"/>
      <c r="HG973" s="5"/>
      <c r="HH973" s="5"/>
      <c r="HI973" s="5"/>
      <c r="HJ973" s="5"/>
      <c r="HK973" s="5"/>
      <c r="HL973" s="5"/>
      <c r="HM973" s="5"/>
      <c r="HN973" s="5"/>
      <c r="HO973" s="5"/>
      <c r="HP973" s="5"/>
      <c r="HQ973" s="5"/>
      <c r="HR973" s="5"/>
      <c r="HS973" s="5"/>
      <c r="HT973" s="5"/>
      <c r="HU973" s="5"/>
      <c r="HV973" s="5"/>
      <c r="HW973" s="5"/>
      <c r="HX973" s="5"/>
      <c r="HY973" s="5"/>
      <c r="HZ973" s="5"/>
      <c r="IA973" s="5"/>
      <c r="IB973" s="5"/>
      <c r="IC973" s="5"/>
      <c r="ID973" s="5"/>
      <c r="IE973" s="5"/>
      <c r="IF973" s="5"/>
      <c r="IG973" s="5"/>
      <c r="IH973" s="5"/>
      <c r="II973" s="5"/>
      <c r="IJ973" s="5"/>
      <c r="IK973" s="5"/>
      <c r="IL973" s="5"/>
      <c r="IM973" s="5"/>
      <c r="IN973" s="5"/>
      <c r="IO973" s="5"/>
      <c r="IP973" s="5"/>
      <c r="IQ973" s="5"/>
      <c r="IR973" s="5"/>
      <c r="IS973" s="5"/>
      <c r="IT973" s="5"/>
      <c r="IU973" s="5"/>
      <c r="IV973" s="5"/>
      <c r="IW973" s="5"/>
    </row>
    <row r="974" customFormat="false" ht="12.75" hidden="false" customHeight="false" outlineLevel="0" collapsed="false">
      <c r="A974" s="5"/>
      <c r="B974" s="87"/>
      <c r="C974" s="87"/>
      <c r="D974" s="85"/>
      <c r="E974" s="87"/>
      <c r="F974" s="87"/>
      <c r="G974" s="87"/>
      <c r="H974" s="5"/>
      <c r="I974" s="5"/>
      <c r="J974" s="5"/>
      <c r="K974" s="87"/>
      <c r="L974" s="87"/>
      <c r="M974" s="87"/>
      <c r="N974" s="87"/>
      <c r="O974" s="87"/>
      <c r="P974" s="87"/>
      <c r="Q974" s="87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  <c r="II974" s="5"/>
      <c r="IJ974" s="5"/>
      <c r="IK974" s="5"/>
      <c r="IL974" s="5"/>
      <c r="IM974" s="5"/>
      <c r="IN974" s="5"/>
      <c r="IO974" s="5"/>
      <c r="IP974" s="5"/>
      <c r="IQ974" s="5"/>
      <c r="IR974" s="5"/>
      <c r="IS974" s="5"/>
      <c r="IT974" s="5"/>
      <c r="IU974" s="5"/>
      <c r="IV974" s="5"/>
      <c r="IW974" s="5"/>
    </row>
    <row r="975" customFormat="false" ht="12.75" hidden="false" customHeight="false" outlineLevel="0" collapsed="false">
      <c r="A975" s="5"/>
      <c r="B975" s="87"/>
      <c r="C975" s="87"/>
      <c r="D975" s="85"/>
      <c r="E975" s="87"/>
      <c r="F975" s="87"/>
      <c r="G975" s="87"/>
      <c r="H975" s="5"/>
      <c r="I975" s="5"/>
      <c r="J975" s="5"/>
      <c r="K975" s="87"/>
      <c r="L975" s="87"/>
      <c r="M975" s="87"/>
      <c r="N975" s="87"/>
      <c r="O975" s="87"/>
      <c r="P975" s="87"/>
      <c r="Q975" s="87"/>
      <c r="FC975" s="5"/>
      <c r="FD975" s="5"/>
      <c r="FE975" s="5"/>
      <c r="FF975" s="5"/>
      <c r="FG975" s="5"/>
      <c r="FH975" s="5"/>
      <c r="FI975" s="5"/>
      <c r="FJ975" s="5"/>
      <c r="FK975" s="5"/>
      <c r="FL975" s="5"/>
      <c r="FM975" s="5"/>
      <c r="FN975" s="5"/>
      <c r="FO975" s="5"/>
      <c r="FP975" s="5"/>
      <c r="FQ975" s="5"/>
      <c r="FR975" s="5"/>
      <c r="FS975" s="5"/>
      <c r="FT975" s="5"/>
      <c r="FU975" s="5"/>
      <c r="FV975" s="5"/>
      <c r="FW975" s="5"/>
      <c r="FX975" s="5"/>
      <c r="FY975" s="5"/>
      <c r="FZ975" s="5"/>
      <c r="GA975" s="5"/>
      <c r="GB975" s="5"/>
      <c r="GC975" s="5"/>
      <c r="GD975" s="5"/>
      <c r="GE975" s="5"/>
      <c r="GF975" s="5"/>
      <c r="GG975" s="5"/>
      <c r="GH975" s="5"/>
      <c r="GI975" s="5"/>
      <c r="GJ975" s="5"/>
      <c r="GK975" s="5"/>
      <c r="GL975" s="5"/>
      <c r="GM975" s="5"/>
      <c r="GN975" s="5"/>
      <c r="GO975" s="5"/>
      <c r="GP975" s="5"/>
      <c r="GQ975" s="5"/>
      <c r="GR975" s="5"/>
      <c r="GS975" s="5"/>
      <c r="GT975" s="5"/>
      <c r="GU975" s="5"/>
      <c r="GV975" s="5"/>
      <c r="GW975" s="5"/>
      <c r="GX975" s="5"/>
      <c r="GY975" s="5"/>
      <c r="GZ975" s="5"/>
      <c r="HA975" s="5"/>
      <c r="HB975" s="5"/>
      <c r="HC975" s="5"/>
      <c r="HD975" s="5"/>
      <c r="HE975" s="5"/>
      <c r="HF975" s="5"/>
      <c r="HG975" s="5"/>
      <c r="HH975" s="5"/>
      <c r="HI975" s="5"/>
      <c r="HJ975" s="5"/>
      <c r="HK975" s="5"/>
      <c r="HL975" s="5"/>
      <c r="HM975" s="5"/>
      <c r="HN975" s="5"/>
      <c r="HO975" s="5"/>
      <c r="HP975" s="5"/>
      <c r="HQ975" s="5"/>
      <c r="HR975" s="5"/>
      <c r="HS975" s="5"/>
      <c r="HT975" s="5"/>
      <c r="HU975" s="5"/>
      <c r="HV975" s="5"/>
      <c r="HW975" s="5"/>
      <c r="HX975" s="5"/>
      <c r="HY975" s="5"/>
      <c r="HZ975" s="5"/>
      <c r="IA975" s="5"/>
      <c r="IB975" s="5"/>
      <c r="IC975" s="5"/>
      <c r="ID975" s="5"/>
      <c r="IE975" s="5"/>
      <c r="IF975" s="5"/>
      <c r="IG975" s="5"/>
      <c r="IH975" s="5"/>
      <c r="II975" s="5"/>
      <c r="IJ975" s="5"/>
      <c r="IK975" s="5"/>
      <c r="IL975" s="5"/>
      <c r="IM975" s="5"/>
      <c r="IN975" s="5"/>
      <c r="IO975" s="5"/>
      <c r="IP975" s="5"/>
      <c r="IQ975" s="5"/>
      <c r="IR975" s="5"/>
      <c r="IS975" s="5"/>
      <c r="IT975" s="5"/>
      <c r="IU975" s="5"/>
      <c r="IV975" s="5"/>
      <c r="IW975" s="5"/>
    </row>
    <row r="976" customFormat="false" ht="12.75" hidden="false" customHeight="false" outlineLevel="0" collapsed="false">
      <c r="A976" s="5"/>
      <c r="B976" s="87"/>
      <c r="C976" s="87"/>
      <c r="D976" s="85"/>
      <c r="E976" s="87"/>
      <c r="F976" s="87"/>
      <c r="G976" s="87"/>
      <c r="H976" s="5"/>
      <c r="I976" s="5"/>
      <c r="J976" s="5"/>
      <c r="K976" s="87"/>
      <c r="L976" s="87"/>
      <c r="M976" s="87"/>
      <c r="N976" s="87"/>
      <c r="O976" s="87"/>
      <c r="P976" s="87"/>
      <c r="Q976" s="87"/>
      <c r="FC976" s="5"/>
      <c r="FD976" s="5"/>
      <c r="FE976" s="5"/>
      <c r="FF976" s="5"/>
      <c r="FG976" s="5"/>
      <c r="FH976" s="5"/>
      <c r="FI976" s="5"/>
      <c r="FJ976" s="5"/>
      <c r="FK976" s="5"/>
      <c r="FL976" s="5"/>
      <c r="FM976" s="5"/>
      <c r="FN976" s="5"/>
      <c r="FO976" s="5"/>
      <c r="FP976" s="5"/>
      <c r="FQ976" s="5"/>
      <c r="FR976" s="5"/>
      <c r="FS976" s="5"/>
      <c r="FT976" s="5"/>
      <c r="FU976" s="5"/>
      <c r="FV976" s="5"/>
      <c r="FW976" s="5"/>
      <c r="FX976" s="5"/>
      <c r="FY976" s="5"/>
      <c r="FZ976" s="5"/>
      <c r="GA976" s="5"/>
      <c r="GB976" s="5"/>
      <c r="GC976" s="5"/>
      <c r="GD976" s="5"/>
      <c r="GE976" s="5"/>
      <c r="GF976" s="5"/>
      <c r="GG976" s="5"/>
      <c r="GH976" s="5"/>
      <c r="GI976" s="5"/>
      <c r="GJ976" s="5"/>
      <c r="GK976" s="5"/>
      <c r="GL976" s="5"/>
      <c r="GM976" s="5"/>
      <c r="GN976" s="5"/>
      <c r="GO976" s="5"/>
      <c r="GP976" s="5"/>
      <c r="GQ976" s="5"/>
      <c r="GR976" s="5"/>
      <c r="GS976" s="5"/>
      <c r="GT976" s="5"/>
      <c r="GU976" s="5"/>
      <c r="GV976" s="5"/>
      <c r="GW976" s="5"/>
      <c r="GX976" s="5"/>
      <c r="GY976" s="5"/>
      <c r="GZ976" s="5"/>
      <c r="HA976" s="5"/>
      <c r="HB976" s="5"/>
      <c r="HC976" s="5"/>
      <c r="HD976" s="5"/>
      <c r="HE976" s="5"/>
      <c r="HF976" s="5"/>
      <c r="HG976" s="5"/>
      <c r="HH976" s="5"/>
      <c r="HI976" s="5"/>
      <c r="HJ976" s="5"/>
      <c r="HK976" s="5"/>
      <c r="HL976" s="5"/>
      <c r="HM976" s="5"/>
      <c r="HN976" s="5"/>
      <c r="HO976" s="5"/>
      <c r="HP976" s="5"/>
      <c r="HQ976" s="5"/>
      <c r="HR976" s="5"/>
      <c r="HS976" s="5"/>
      <c r="HT976" s="5"/>
      <c r="HU976" s="5"/>
      <c r="HV976" s="5"/>
      <c r="HW976" s="5"/>
      <c r="HX976" s="5"/>
      <c r="HY976" s="5"/>
      <c r="HZ976" s="5"/>
      <c r="IA976" s="5"/>
      <c r="IB976" s="5"/>
      <c r="IC976" s="5"/>
      <c r="ID976" s="5"/>
      <c r="IE976" s="5"/>
      <c r="IF976" s="5"/>
      <c r="IG976" s="5"/>
      <c r="IH976" s="5"/>
      <c r="II976" s="5"/>
      <c r="IJ976" s="5"/>
      <c r="IK976" s="5"/>
      <c r="IL976" s="5"/>
      <c r="IM976" s="5"/>
      <c r="IN976" s="5"/>
      <c r="IO976" s="5"/>
      <c r="IP976" s="5"/>
      <c r="IQ976" s="5"/>
      <c r="IR976" s="5"/>
      <c r="IS976" s="5"/>
      <c r="IT976" s="5"/>
      <c r="IU976" s="5"/>
      <c r="IV976" s="5"/>
      <c r="IW976" s="5"/>
    </row>
    <row r="977" customFormat="false" ht="12.75" hidden="false" customHeight="false" outlineLevel="0" collapsed="false">
      <c r="A977" s="5"/>
      <c r="B977" s="87"/>
      <c r="C977" s="87"/>
      <c r="D977" s="85"/>
      <c r="E977" s="87"/>
      <c r="F977" s="87"/>
      <c r="G977" s="87"/>
      <c r="H977" s="5"/>
      <c r="I977" s="5"/>
      <c r="J977" s="5"/>
      <c r="K977" s="87"/>
      <c r="L977" s="87"/>
      <c r="M977" s="87"/>
      <c r="N977" s="87"/>
      <c r="O977" s="87"/>
      <c r="P977" s="87"/>
      <c r="Q977" s="87"/>
      <c r="FC977" s="5"/>
      <c r="FD977" s="5"/>
      <c r="FE977" s="5"/>
      <c r="FF977" s="5"/>
      <c r="FG977" s="5"/>
      <c r="FH977" s="5"/>
      <c r="FI977" s="5"/>
      <c r="FJ977" s="5"/>
      <c r="FK977" s="5"/>
      <c r="FL977" s="5"/>
      <c r="FM977" s="5"/>
      <c r="FN977" s="5"/>
      <c r="FO977" s="5"/>
      <c r="FP977" s="5"/>
      <c r="FQ977" s="5"/>
      <c r="FR977" s="5"/>
      <c r="FS977" s="5"/>
      <c r="FT977" s="5"/>
      <c r="FU977" s="5"/>
      <c r="FV977" s="5"/>
      <c r="FW977" s="5"/>
      <c r="FX977" s="5"/>
      <c r="FY977" s="5"/>
      <c r="FZ977" s="5"/>
      <c r="GA977" s="5"/>
      <c r="GB977" s="5"/>
      <c r="GC977" s="5"/>
      <c r="GD977" s="5"/>
      <c r="GE977" s="5"/>
      <c r="GF977" s="5"/>
      <c r="GG977" s="5"/>
      <c r="GH977" s="5"/>
      <c r="GI977" s="5"/>
      <c r="GJ977" s="5"/>
      <c r="GK977" s="5"/>
      <c r="GL977" s="5"/>
      <c r="GM977" s="5"/>
      <c r="GN977" s="5"/>
      <c r="GO977" s="5"/>
      <c r="GP977" s="5"/>
      <c r="GQ977" s="5"/>
      <c r="GR977" s="5"/>
      <c r="GS977" s="5"/>
      <c r="GT977" s="5"/>
      <c r="GU977" s="5"/>
      <c r="GV977" s="5"/>
      <c r="GW977" s="5"/>
      <c r="GX977" s="5"/>
      <c r="GY977" s="5"/>
      <c r="GZ977" s="5"/>
      <c r="HA977" s="5"/>
      <c r="HB977" s="5"/>
      <c r="HC977" s="5"/>
      <c r="HD977" s="5"/>
      <c r="HE977" s="5"/>
      <c r="HF977" s="5"/>
      <c r="HG977" s="5"/>
      <c r="HH977" s="5"/>
      <c r="HI977" s="5"/>
      <c r="HJ977" s="5"/>
      <c r="HK977" s="5"/>
      <c r="HL977" s="5"/>
      <c r="HM977" s="5"/>
      <c r="HN977" s="5"/>
      <c r="HO977" s="5"/>
      <c r="HP977" s="5"/>
      <c r="HQ977" s="5"/>
      <c r="HR977" s="5"/>
      <c r="HS977" s="5"/>
      <c r="HT977" s="5"/>
      <c r="HU977" s="5"/>
      <c r="HV977" s="5"/>
      <c r="HW977" s="5"/>
      <c r="HX977" s="5"/>
      <c r="HY977" s="5"/>
      <c r="HZ977" s="5"/>
      <c r="IA977" s="5"/>
      <c r="IB977" s="5"/>
      <c r="IC977" s="5"/>
      <c r="ID977" s="5"/>
      <c r="IE977" s="5"/>
      <c r="IF977" s="5"/>
      <c r="IG977" s="5"/>
      <c r="IH977" s="5"/>
      <c r="II977" s="5"/>
      <c r="IJ977" s="5"/>
      <c r="IK977" s="5"/>
      <c r="IL977" s="5"/>
      <c r="IM977" s="5"/>
      <c r="IN977" s="5"/>
      <c r="IO977" s="5"/>
      <c r="IP977" s="5"/>
      <c r="IQ977" s="5"/>
      <c r="IR977" s="5"/>
      <c r="IS977" s="5"/>
      <c r="IT977" s="5"/>
      <c r="IU977" s="5"/>
      <c r="IV977" s="5"/>
      <c r="IW977" s="5"/>
    </row>
    <row r="978" customFormat="false" ht="12.75" hidden="false" customHeight="false" outlineLevel="0" collapsed="false">
      <c r="A978" s="5"/>
      <c r="B978" s="87"/>
      <c r="C978" s="87"/>
      <c r="D978" s="85"/>
      <c r="E978" s="87"/>
      <c r="F978" s="87"/>
      <c r="G978" s="87"/>
      <c r="H978" s="5"/>
      <c r="I978" s="5"/>
      <c r="J978" s="5"/>
      <c r="K978" s="87"/>
      <c r="L978" s="87"/>
      <c r="M978" s="87"/>
      <c r="N978" s="87"/>
      <c r="O978" s="87"/>
      <c r="P978" s="87"/>
      <c r="Q978" s="87"/>
      <c r="FC978" s="5"/>
      <c r="FD978" s="5"/>
      <c r="FE978" s="5"/>
      <c r="FF978" s="5"/>
      <c r="FG978" s="5"/>
      <c r="FH978" s="5"/>
      <c r="FI978" s="5"/>
      <c r="FJ978" s="5"/>
      <c r="FK978" s="5"/>
      <c r="FL978" s="5"/>
      <c r="FM978" s="5"/>
      <c r="FN978" s="5"/>
      <c r="FO978" s="5"/>
      <c r="FP978" s="5"/>
      <c r="FQ978" s="5"/>
      <c r="FR978" s="5"/>
      <c r="FS978" s="5"/>
      <c r="FT978" s="5"/>
      <c r="FU978" s="5"/>
      <c r="FV978" s="5"/>
      <c r="FW978" s="5"/>
      <c r="FX978" s="5"/>
      <c r="FY978" s="5"/>
      <c r="FZ978" s="5"/>
      <c r="GA978" s="5"/>
      <c r="GB978" s="5"/>
      <c r="GC978" s="5"/>
      <c r="GD978" s="5"/>
      <c r="GE978" s="5"/>
      <c r="GF978" s="5"/>
      <c r="GG978" s="5"/>
      <c r="GH978" s="5"/>
      <c r="GI978" s="5"/>
      <c r="GJ978" s="5"/>
      <c r="GK978" s="5"/>
      <c r="GL978" s="5"/>
      <c r="GM978" s="5"/>
      <c r="GN978" s="5"/>
      <c r="GO978" s="5"/>
      <c r="GP978" s="5"/>
      <c r="GQ978" s="5"/>
      <c r="GR978" s="5"/>
      <c r="GS978" s="5"/>
      <c r="GT978" s="5"/>
      <c r="GU978" s="5"/>
      <c r="GV978" s="5"/>
      <c r="GW978" s="5"/>
      <c r="GX978" s="5"/>
      <c r="GY978" s="5"/>
      <c r="GZ978" s="5"/>
      <c r="HA978" s="5"/>
      <c r="HB978" s="5"/>
      <c r="HC978" s="5"/>
      <c r="HD978" s="5"/>
      <c r="HE978" s="5"/>
      <c r="HF978" s="5"/>
      <c r="HG978" s="5"/>
      <c r="HH978" s="5"/>
      <c r="HI978" s="5"/>
      <c r="HJ978" s="5"/>
      <c r="HK978" s="5"/>
      <c r="HL978" s="5"/>
      <c r="HM978" s="5"/>
      <c r="HN978" s="5"/>
      <c r="HO978" s="5"/>
      <c r="HP978" s="5"/>
      <c r="HQ978" s="5"/>
      <c r="HR978" s="5"/>
      <c r="HS978" s="5"/>
      <c r="HT978" s="5"/>
      <c r="HU978" s="5"/>
      <c r="HV978" s="5"/>
      <c r="HW978" s="5"/>
      <c r="HX978" s="5"/>
      <c r="HY978" s="5"/>
      <c r="HZ978" s="5"/>
      <c r="IA978" s="5"/>
      <c r="IB978" s="5"/>
      <c r="IC978" s="5"/>
      <c r="ID978" s="5"/>
      <c r="IE978" s="5"/>
      <c r="IF978" s="5"/>
      <c r="IG978" s="5"/>
      <c r="IH978" s="5"/>
      <c r="II978" s="5"/>
      <c r="IJ978" s="5"/>
      <c r="IK978" s="5"/>
      <c r="IL978" s="5"/>
      <c r="IM978" s="5"/>
      <c r="IN978" s="5"/>
      <c r="IO978" s="5"/>
      <c r="IP978" s="5"/>
      <c r="IQ978" s="5"/>
      <c r="IR978" s="5"/>
      <c r="IS978" s="5"/>
      <c r="IT978" s="5"/>
      <c r="IU978" s="5"/>
      <c r="IV978" s="5"/>
      <c r="IW978" s="5"/>
    </row>
    <row r="979" customFormat="false" ht="12.75" hidden="false" customHeight="false" outlineLevel="0" collapsed="false">
      <c r="A979" s="5"/>
      <c r="B979" s="87"/>
      <c r="C979" s="87"/>
      <c r="D979" s="85"/>
      <c r="E979" s="87"/>
      <c r="F979" s="87"/>
      <c r="G979" s="87"/>
      <c r="H979" s="5"/>
      <c r="I979" s="5"/>
      <c r="J979" s="5"/>
      <c r="K979" s="87"/>
      <c r="L979" s="87"/>
      <c r="M979" s="87"/>
      <c r="N979" s="87"/>
      <c r="O979" s="87"/>
      <c r="P979" s="87"/>
      <c r="Q979" s="87"/>
      <c r="FC979" s="5"/>
      <c r="FD979" s="5"/>
      <c r="FE979" s="5"/>
      <c r="FF979" s="5"/>
      <c r="FG979" s="5"/>
      <c r="FH979" s="5"/>
      <c r="FI979" s="5"/>
      <c r="FJ979" s="5"/>
      <c r="FK979" s="5"/>
      <c r="FL979" s="5"/>
      <c r="FM979" s="5"/>
      <c r="FN979" s="5"/>
      <c r="FO979" s="5"/>
      <c r="FP979" s="5"/>
      <c r="FQ979" s="5"/>
      <c r="FR979" s="5"/>
      <c r="FS979" s="5"/>
      <c r="FT979" s="5"/>
      <c r="FU979" s="5"/>
      <c r="FV979" s="5"/>
      <c r="FW979" s="5"/>
      <c r="FX979" s="5"/>
      <c r="FY979" s="5"/>
      <c r="FZ979" s="5"/>
      <c r="GA979" s="5"/>
      <c r="GB979" s="5"/>
      <c r="GC979" s="5"/>
      <c r="GD979" s="5"/>
      <c r="GE979" s="5"/>
      <c r="GF979" s="5"/>
      <c r="GG979" s="5"/>
      <c r="GH979" s="5"/>
      <c r="GI979" s="5"/>
      <c r="GJ979" s="5"/>
      <c r="GK979" s="5"/>
      <c r="GL979" s="5"/>
      <c r="GM979" s="5"/>
      <c r="GN979" s="5"/>
      <c r="GO979" s="5"/>
      <c r="GP979" s="5"/>
      <c r="GQ979" s="5"/>
      <c r="GR979" s="5"/>
      <c r="GS979" s="5"/>
      <c r="GT979" s="5"/>
      <c r="GU979" s="5"/>
      <c r="GV979" s="5"/>
      <c r="GW979" s="5"/>
      <c r="GX979" s="5"/>
      <c r="GY979" s="5"/>
      <c r="GZ979" s="5"/>
      <c r="HA979" s="5"/>
      <c r="HB979" s="5"/>
      <c r="HC979" s="5"/>
      <c r="HD979" s="5"/>
      <c r="HE979" s="5"/>
      <c r="HF979" s="5"/>
      <c r="HG979" s="5"/>
      <c r="HH979" s="5"/>
      <c r="HI979" s="5"/>
      <c r="HJ979" s="5"/>
      <c r="HK979" s="5"/>
      <c r="HL979" s="5"/>
      <c r="HM979" s="5"/>
      <c r="HN979" s="5"/>
      <c r="HO979" s="5"/>
      <c r="HP979" s="5"/>
      <c r="HQ979" s="5"/>
      <c r="HR979" s="5"/>
      <c r="HS979" s="5"/>
      <c r="HT979" s="5"/>
      <c r="HU979" s="5"/>
      <c r="HV979" s="5"/>
      <c r="HW979" s="5"/>
      <c r="HX979" s="5"/>
      <c r="HY979" s="5"/>
      <c r="HZ979" s="5"/>
      <c r="IA979" s="5"/>
      <c r="IB979" s="5"/>
      <c r="IC979" s="5"/>
      <c r="ID979" s="5"/>
      <c r="IE979" s="5"/>
      <c r="IF979" s="5"/>
      <c r="IG979" s="5"/>
      <c r="IH979" s="5"/>
      <c r="II979" s="5"/>
      <c r="IJ979" s="5"/>
      <c r="IK979" s="5"/>
      <c r="IL979" s="5"/>
      <c r="IM979" s="5"/>
      <c r="IN979" s="5"/>
      <c r="IO979" s="5"/>
      <c r="IP979" s="5"/>
      <c r="IQ979" s="5"/>
      <c r="IR979" s="5"/>
      <c r="IS979" s="5"/>
      <c r="IT979" s="5"/>
      <c r="IU979" s="5"/>
      <c r="IV979" s="5"/>
      <c r="IW979" s="5"/>
    </row>
    <row r="980" customFormat="false" ht="12.75" hidden="false" customHeight="false" outlineLevel="0" collapsed="false">
      <c r="A980" s="5"/>
      <c r="B980" s="87"/>
      <c r="C980" s="87"/>
      <c r="D980" s="85"/>
      <c r="E980" s="87"/>
      <c r="F980" s="87"/>
      <c r="G980" s="87"/>
      <c r="H980" s="5"/>
      <c r="I980" s="5"/>
      <c r="J980" s="5"/>
      <c r="K980" s="87"/>
      <c r="L980" s="87"/>
      <c r="M980" s="87"/>
      <c r="N980" s="87"/>
      <c r="O980" s="87"/>
      <c r="P980" s="87"/>
      <c r="Q980" s="87"/>
      <c r="FC980" s="5"/>
      <c r="FD980" s="5"/>
      <c r="FE980" s="5"/>
      <c r="FF980" s="5"/>
      <c r="FG980" s="5"/>
      <c r="FH980" s="5"/>
      <c r="FI980" s="5"/>
      <c r="FJ980" s="5"/>
      <c r="FK980" s="5"/>
      <c r="FL980" s="5"/>
      <c r="FM980" s="5"/>
      <c r="FN980" s="5"/>
      <c r="FO980" s="5"/>
      <c r="FP980" s="5"/>
      <c r="FQ980" s="5"/>
      <c r="FR980" s="5"/>
      <c r="FS980" s="5"/>
      <c r="FT980" s="5"/>
      <c r="FU980" s="5"/>
      <c r="FV980" s="5"/>
      <c r="FW980" s="5"/>
      <c r="FX980" s="5"/>
      <c r="FY980" s="5"/>
      <c r="FZ980" s="5"/>
      <c r="GA980" s="5"/>
      <c r="GB980" s="5"/>
      <c r="GC980" s="5"/>
      <c r="GD980" s="5"/>
      <c r="GE980" s="5"/>
      <c r="GF980" s="5"/>
      <c r="GG980" s="5"/>
      <c r="GH980" s="5"/>
      <c r="GI980" s="5"/>
      <c r="GJ980" s="5"/>
      <c r="GK980" s="5"/>
      <c r="GL980" s="5"/>
      <c r="GM980" s="5"/>
      <c r="GN980" s="5"/>
      <c r="GO980" s="5"/>
      <c r="GP980" s="5"/>
      <c r="GQ980" s="5"/>
      <c r="GR980" s="5"/>
      <c r="GS980" s="5"/>
      <c r="GT980" s="5"/>
      <c r="GU980" s="5"/>
      <c r="GV980" s="5"/>
      <c r="GW980" s="5"/>
      <c r="GX980" s="5"/>
      <c r="GY980" s="5"/>
      <c r="GZ980" s="5"/>
      <c r="HA980" s="5"/>
      <c r="HB980" s="5"/>
      <c r="HC980" s="5"/>
      <c r="HD980" s="5"/>
      <c r="HE980" s="5"/>
      <c r="HF980" s="5"/>
      <c r="HG980" s="5"/>
      <c r="HH980" s="5"/>
      <c r="HI980" s="5"/>
      <c r="HJ980" s="5"/>
      <c r="HK980" s="5"/>
      <c r="HL980" s="5"/>
      <c r="HM980" s="5"/>
      <c r="HN980" s="5"/>
      <c r="HO980" s="5"/>
      <c r="HP980" s="5"/>
      <c r="HQ980" s="5"/>
      <c r="HR980" s="5"/>
      <c r="HS980" s="5"/>
      <c r="HT980" s="5"/>
      <c r="HU980" s="5"/>
      <c r="HV980" s="5"/>
      <c r="HW980" s="5"/>
      <c r="HX980" s="5"/>
      <c r="HY980" s="5"/>
      <c r="HZ980" s="5"/>
      <c r="IA980" s="5"/>
      <c r="IB980" s="5"/>
      <c r="IC980" s="5"/>
      <c r="ID980" s="5"/>
      <c r="IE980" s="5"/>
      <c r="IF980" s="5"/>
      <c r="IG980" s="5"/>
      <c r="IH980" s="5"/>
      <c r="II980" s="5"/>
      <c r="IJ980" s="5"/>
      <c r="IK980" s="5"/>
      <c r="IL980" s="5"/>
      <c r="IM980" s="5"/>
      <c r="IN980" s="5"/>
      <c r="IO980" s="5"/>
      <c r="IP980" s="5"/>
      <c r="IQ980" s="5"/>
      <c r="IR980" s="5"/>
      <c r="IS980" s="5"/>
      <c r="IT980" s="5"/>
      <c r="IU980" s="5"/>
      <c r="IV980" s="5"/>
      <c r="IW980" s="5"/>
    </row>
    <row r="981" customFormat="false" ht="12.75" hidden="false" customHeight="false" outlineLevel="0" collapsed="false">
      <c r="A981" s="5"/>
      <c r="B981" s="87"/>
      <c r="C981" s="87"/>
      <c r="D981" s="85"/>
      <c r="E981" s="87"/>
      <c r="F981" s="87"/>
      <c r="G981" s="87"/>
      <c r="H981" s="5"/>
      <c r="I981" s="5"/>
      <c r="J981" s="5"/>
      <c r="K981" s="87"/>
      <c r="L981" s="87"/>
      <c r="M981" s="87"/>
      <c r="N981" s="87"/>
      <c r="O981" s="87"/>
      <c r="P981" s="87"/>
      <c r="Q981" s="87"/>
      <c r="FC981" s="5"/>
      <c r="FD981" s="5"/>
      <c r="FE981" s="5"/>
      <c r="FF981" s="5"/>
      <c r="FG981" s="5"/>
      <c r="FH981" s="5"/>
      <c r="FI981" s="5"/>
      <c r="FJ981" s="5"/>
      <c r="FK981" s="5"/>
      <c r="FL981" s="5"/>
      <c r="FM981" s="5"/>
      <c r="FN981" s="5"/>
      <c r="FO981" s="5"/>
      <c r="FP981" s="5"/>
      <c r="FQ981" s="5"/>
      <c r="FR981" s="5"/>
      <c r="FS981" s="5"/>
      <c r="FT981" s="5"/>
      <c r="FU981" s="5"/>
      <c r="FV981" s="5"/>
      <c r="FW981" s="5"/>
      <c r="FX981" s="5"/>
      <c r="FY981" s="5"/>
      <c r="FZ981" s="5"/>
      <c r="GA981" s="5"/>
      <c r="GB981" s="5"/>
      <c r="GC981" s="5"/>
      <c r="GD981" s="5"/>
      <c r="GE981" s="5"/>
      <c r="GF981" s="5"/>
      <c r="GG981" s="5"/>
      <c r="GH981" s="5"/>
      <c r="GI981" s="5"/>
      <c r="GJ981" s="5"/>
      <c r="GK981" s="5"/>
      <c r="GL981" s="5"/>
      <c r="GM981" s="5"/>
      <c r="GN981" s="5"/>
      <c r="GO981" s="5"/>
      <c r="GP981" s="5"/>
      <c r="GQ981" s="5"/>
      <c r="GR981" s="5"/>
      <c r="GS981" s="5"/>
      <c r="GT981" s="5"/>
      <c r="GU981" s="5"/>
      <c r="GV981" s="5"/>
      <c r="GW981" s="5"/>
      <c r="GX981" s="5"/>
      <c r="GY981" s="5"/>
      <c r="GZ981" s="5"/>
      <c r="HA981" s="5"/>
      <c r="HB981" s="5"/>
      <c r="HC981" s="5"/>
      <c r="HD981" s="5"/>
      <c r="HE981" s="5"/>
      <c r="HF981" s="5"/>
      <c r="HG981" s="5"/>
      <c r="HH981" s="5"/>
      <c r="HI981" s="5"/>
      <c r="HJ981" s="5"/>
      <c r="HK981" s="5"/>
      <c r="HL981" s="5"/>
      <c r="HM981" s="5"/>
      <c r="HN981" s="5"/>
      <c r="HO981" s="5"/>
      <c r="HP981" s="5"/>
      <c r="HQ981" s="5"/>
      <c r="HR981" s="5"/>
      <c r="HS981" s="5"/>
      <c r="HT981" s="5"/>
      <c r="HU981" s="5"/>
      <c r="HV981" s="5"/>
      <c r="HW981" s="5"/>
      <c r="HX981" s="5"/>
      <c r="HY981" s="5"/>
      <c r="HZ981" s="5"/>
      <c r="IA981" s="5"/>
      <c r="IB981" s="5"/>
      <c r="IC981" s="5"/>
      <c r="ID981" s="5"/>
      <c r="IE981" s="5"/>
      <c r="IF981" s="5"/>
      <c r="IG981" s="5"/>
      <c r="IH981" s="5"/>
      <c r="II981" s="5"/>
      <c r="IJ981" s="5"/>
      <c r="IK981" s="5"/>
      <c r="IL981" s="5"/>
      <c r="IM981" s="5"/>
      <c r="IN981" s="5"/>
      <c r="IO981" s="5"/>
      <c r="IP981" s="5"/>
      <c r="IQ981" s="5"/>
      <c r="IR981" s="5"/>
      <c r="IS981" s="5"/>
      <c r="IT981" s="5"/>
      <c r="IU981" s="5"/>
      <c r="IV981" s="5"/>
      <c r="IW981" s="5"/>
    </row>
    <row r="982" customFormat="false" ht="12.75" hidden="false" customHeight="false" outlineLevel="0" collapsed="false">
      <c r="A982" s="5"/>
      <c r="B982" s="87"/>
      <c r="C982" s="87"/>
      <c r="D982" s="85"/>
      <c r="E982" s="87"/>
      <c r="F982" s="87"/>
      <c r="G982" s="87"/>
      <c r="H982" s="5"/>
      <c r="I982" s="5"/>
      <c r="J982" s="5"/>
      <c r="K982" s="87"/>
      <c r="L982" s="87"/>
      <c r="M982" s="87"/>
      <c r="N982" s="87"/>
      <c r="O982" s="87"/>
      <c r="P982" s="87"/>
      <c r="Q982" s="87"/>
      <c r="FC982" s="5"/>
      <c r="FD982" s="5"/>
      <c r="FE982" s="5"/>
      <c r="FF982" s="5"/>
      <c r="FG982" s="5"/>
      <c r="FH982" s="5"/>
      <c r="FI982" s="5"/>
      <c r="FJ982" s="5"/>
      <c r="FK982" s="5"/>
      <c r="FL982" s="5"/>
      <c r="FM982" s="5"/>
      <c r="FN982" s="5"/>
      <c r="FO982" s="5"/>
      <c r="FP982" s="5"/>
      <c r="FQ982" s="5"/>
      <c r="FR982" s="5"/>
      <c r="FS982" s="5"/>
      <c r="FT982" s="5"/>
      <c r="FU982" s="5"/>
      <c r="FV982" s="5"/>
      <c r="FW982" s="5"/>
      <c r="FX982" s="5"/>
      <c r="FY982" s="5"/>
      <c r="FZ982" s="5"/>
      <c r="GA982" s="5"/>
      <c r="GB982" s="5"/>
      <c r="GC982" s="5"/>
      <c r="GD982" s="5"/>
      <c r="GE982" s="5"/>
      <c r="GF982" s="5"/>
      <c r="GG982" s="5"/>
      <c r="GH982" s="5"/>
      <c r="GI982" s="5"/>
      <c r="GJ982" s="5"/>
      <c r="GK982" s="5"/>
      <c r="GL982" s="5"/>
      <c r="GM982" s="5"/>
      <c r="GN982" s="5"/>
      <c r="GO982" s="5"/>
      <c r="GP982" s="5"/>
      <c r="GQ982" s="5"/>
      <c r="GR982" s="5"/>
      <c r="GS982" s="5"/>
      <c r="GT982" s="5"/>
      <c r="GU982" s="5"/>
      <c r="GV982" s="5"/>
      <c r="GW982" s="5"/>
      <c r="GX982" s="5"/>
      <c r="GY982" s="5"/>
      <c r="GZ982" s="5"/>
      <c r="HA982" s="5"/>
      <c r="HB982" s="5"/>
      <c r="HC982" s="5"/>
      <c r="HD982" s="5"/>
      <c r="HE982" s="5"/>
      <c r="HF982" s="5"/>
      <c r="HG982" s="5"/>
      <c r="HH982" s="5"/>
      <c r="HI982" s="5"/>
      <c r="HJ982" s="5"/>
      <c r="HK982" s="5"/>
      <c r="HL982" s="5"/>
      <c r="HM982" s="5"/>
      <c r="HN982" s="5"/>
      <c r="HO982" s="5"/>
      <c r="HP982" s="5"/>
      <c r="HQ982" s="5"/>
      <c r="HR982" s="5"/>
      <c r="HS982" s="5"/>
      <c r="HT982" s="5"/>
      <c r="HU982" s="5"/>
      <c r="HV982" s="5"/>
      <c r="HW982" s="5"/>
      <c r="HX982" s="5"/>
      <c r="HY982" s="5"/>
      <c r="HZ982" s="5"/>
      <c r="IA982" s="5"/>
      <c r="IB982" s="5"/>
      <c r="IC982" s="5"/>
      <c r="ID982" s="5"/>
      <c r="IE982" s="5"/>
      <c r="IF982" s="5"/>
      <c r="IG982" s="5"/>
      <c r="IH982" s="5"/>
      <c r="II982" s="5"/>
      <c r="IJ982" s="5"/>
      <c r="IK982" s="5"/>
      <c r="IL982" s="5"/>
      <c r="IM982" s="5"/>
      <c r="IN982" s="5"/>
      <c r="IO982" s="5"/>
      <c r="IP982" s="5"/>
      <c r="IQ982" s="5"/>
      <c r="IR982" s="5"/>
      <c r="IS982" s="5"/>
      <c r="IT982" s="5"/>
      <c r="IU982" s="5"/>
      <c r="IV982" s="5"/>
      <c r="IW982" s="5"/>
    </row>
    <row r="983" customFormat="false" ht="12.75" hidden="false" customHeight="false" outlineLevel="0" collapsed="false">
      <c r="A983" s="5"/>
      <c r="B983" s="87"/>
      <c r="C983" s="87"/>
      <c r="D983" s="85"/>
      <c r="E983" s="87"/>
      <c r="F983" s="87"/>
      <c r="G983" s="87"/>
      <c r="H983" s="5"/>
      <c r="I983" s="5"/>
      <c r="J983" s="5"/>
      <c r="K983" s="87"/>
      <c r="L983" s="87"/>
      <c r="M983" s="87"/>
      <c r="N983" s="87"/>
      <c r="O983" s="87"/>
      <c r="P983" s="87"/>
      <c r="Q983" s="87"/>
      <c r="FC983" s="5"/>
      <c r="FD983" s="5"/>
      <c r="FE983" s="5"/>
      <c r="FF983" s="5"/>
      <c r="FG983" s="5"/>
      <c r="FH983" s="5"/>
      <c r="FI983" s="5"/>
      <c r="FJ983" s="5"/>
      <c r="FK983" s="5"/>
      <c r="FL983" s="5"/>
      <c r="FM983" s="5"/>
      <c r="FN983" s="5"/>
      <c r="FO983" s="5"/>
      <c r="FP983" s="5"/>
      <c r="FQ983" s="5"/>
      <c r="FR983" s="5"/>
      <c r="FS983" s="5"/>
      <c r="FT983" s="5"/>
      <c r="FU983" s="5"/>
      <c r="FV983" s="5"/>
      <c r="FW983" s="5"/>
      <c r="FX983" s="5"/>
      <c r="FY983" s="5"/>
      <c r="FZ983" s="5"/>
      <c r="GA983" s="5"/>
      <c r="GB983" s="5"/>
      <c r="GC983" s="5"/>
      <c r="GD983" s="5"/>
      <c r="GE983" s="5"/>
      <c r="GF983" s="5"/>
      <c r="GG983" s="5"/>
      <c r="GH983" s="5"/>
      <c r="GI983" s="5"/>
      <c r="GJ983" s="5"/>
      <c r="GK983" s="5"/>
      <c r="GL983" s="5"/>
      <c r="GM983" s="5"/>
      <c r="GN983" s="5"/>
      <c r="GO983" s="5"/>
      <c r="GP983" s="5"/>
      <c r="GQ983" s="5"/>
      <c r="GR983" s="5"/>
      <c r="GS983" s="5"/>
      <c r="GT983" s="5"/>
      <c r="GU983" s="5"/>
      <c r="GV983" s="5"/>
      <c r="GW983" s="5"/>
      <c r="GX983" s="5"/>
      <c r="GY983" s="5"/>
      <c r="GZ983" s="5"/>
      <c r="HA983" s="5"/>
      <c r="HB983" s="5"/>
      <c r="HC983" s="5"/>
      <c r="HD983" s="5"/>
      <c r="HE983" s="5"/>
      <c r="HF983" s="5"/>
      <c r="HG983" s="5"/>
      <c r="HH983" s="5"/>
      <c r="HI983" s="5"/>
      <c r="HJ983" s="5"/>
      <c r="HK983" s="5"/>
      <c r="HL983" s="5"/>
      <c r="HM983" s="5"/>
      <c r="HN983" s="5"/>
      <c r="HO983" s="5"/>
      <c r="HP983" s="5"/>
      <c r="HQ983" s="5"/>
      <c r="HR983" s="5"/>
      <c r="HS983" s="5"/>
      <c r="HT983" s="5"/>
      <c r="HU983" s="5"/>
      <c r="HV983" s="5"/>
      <c r="HW983" s="5"/>
      <c r="HX983" s="5"/>
      <c r="HY983" s="5"/>
      <c r="HZ983" s="5"/>
      <c r="IA983" s="5"/>
      <c r="IB983" s="5"/>
      <c r="IC983" s="5"/>
      <c r="ID983" s="5"/>
      <c r="IE983" s="5"/>
      <c r="IF983" s="5"/>
      <c r="IG983" s="5"/>
      <c r="IH983" s="5"/>
      <c r="II983" s="5"/>
      <c r="IJ983" s="5"/>
      <c r="IK983" s="5"/>
      <c r="IL983" s="5"/>
      <c r="IM983" s="5"/>
      <c r="IN983" s="5"/>
      <c r="IO983" s="5"/>
      <c r="IP983" s="5"/>
      <c r="IQ983" s="5"/>
      <c r="IR983" s="5"/>
      <c r="IS983" s="5"/>
      <c r="IT983" s="5"/>
      <c r="IU983" s="5"/>
      <c r="IV983" s="5"/>
      <c r="IW983" s="5"/>
    </row>
    <row r="984" customFormat="false" ht="12.75" hidden="false" customHeight="false" outlineLevel="0" collapsed="false">
      <c r="A984" s="5"/>
      <c r="B984" s="87"/>
      <c r="C984" s="87"/>
      <c r="D984" s="85"/>
      <c r="E984" s="87"/>
      <c r="F984" s="87"/>
      <c r="G984" s="87"/>
      <c r="H984" s="5"/>
      <c r="I984" s="5"/>
      <c r="J984" s="5"/>
      <c r="K984" s="87"/>
      <c r="L984" s="87"/>
      <c r="M984" s="87"/>
      <c r="N984" s="87"/>
      <c r="O984" s="87"/>
      <c r="P984" s="87"/>
      <c r="Q984" s="87"/>
      <c r="FC984" s="5"/>
      <c r="FD984" s="5"/>
      <c r="FE984" s="5"/>
      <c r="FF984" s="5"/>
      <c r="FG984" s="5"/>
      <c r="FH984" s="5"/>
      <c r="FI984" s="5"/>
      <c r="FJ984" s="5"/>
      <c r="FK984" s="5"/>
      <c r="FL984" s="5"/>
      <c r="FM984" s="5"/>
      <c r="FN984" s="5"/>
      <c r="FO984" s="5"/>
      <c r="FP984" s="5"/>
      <c r="FQ984" s="5"/>
      <c r="FR984" s="5"/>
      <c r="FS984" s="5"/>
      <c r="FT984" s="5"/>
      <c r="FU984" s="5"/>
      <c r="FV984" s="5"/>
      <c r="FW984" s="5"/>
      <c r="FX984" s="5"/>
      <c r="FY984" s="5"/>
      <c r="FZ984" s="5"/>
      <c r="GA984" s="5"/>
      <c r="GB984" s="5"/>
      <c r="GC984" s="5"/>
      <c r="GD984" s="5"/>
      <c r="GE984" s="5"/>
      <c r="GF984" s="5"/>
      <c r="GG984" s="5"/>
      <c r="GH984" s="5"/>
      <c r="GI984" s="5"/>
      <c r="GJ984" s="5"/>
      <c r="GK984" s="5"/>
      <c r="GL984" s="5"/>
      <c r="GM984" s="5"/>
      <c r="GN984" s="5"/>
      <c r="GO984" s="5"/>
      <c r="GP984" s="5"/>
      <c r="GQ984" s="5"/>
      <c r="GR984" s="5"/>
      <c r="GS984" s="5"/>
      <c r="GT984" s="5"/>
      <c r="GU984" s="5"/>
      <c r="GV984" s="5"/>
      <c r="GW984" s="5"/>
      <c r="GX984" s="5"/>
      <c r="GY984" s="5"/>
      <c r="GZ984" s="5"/>
      <c r="HA984" s="5"/>
      <c r="HB984" s="5"/>
      <c r="HC984" s="5"/>
      <c r="HD984" s="5"/>
      <c r="HE984" s="5"/>
      <c r="HF984" s="5"/>
      <c r="HG984" s="5"/>
      <c r="HH984" s="5"/>
      <c r="HI984" s="5"/>
      <c r="HJ984" s="5"/>
      <c r="HK984" s="5"/>
      <c r="HL984" s="5"/>
      <c r="HM984" s="5"/>
      <c r="HN984" s="5"/>
      <c r="HO984" s="5"/>
      <c r="HP984" s="5"/>
      <c r="HQ984" s="5"/>
      <c r="HR984" s="5"/>
      <c r="HS984" s="5"/>
      <c r="HT984" s="5"/>
      <c r="HU984" s="5"/>
      <c r="HV984" s="5"/>
      <c r="HW984" s="5"/>
      <c r="HX984" s="5"/>
      <c r="HY984" s="5"/>
      <c r="HZ984" s="5"/>
      <c r="IA984" s="5"/>
      <c r="IB984" s="5"/>
      <c r="IC984" s="5"/>
      <c r="ID984" s="5"/>
      <c r="IE984" s="5"/>
      <c r="IF984" s="5"/>
      <c r="IG984" s="5"/>
      <c r="IH984" s="5"/>
      <c r="II984" s="5"/>
      <c r="IJ984" s="5"/>
      <c r="IK984" s="5"/>
      <c r="IL984" s="5"/>
      <c r="IM984" s="5"/>
      <c r="IN984" s="5"/>
      <c r="IO984" s="5"/>
      <c r="IP984" s="5"/>
      <c r="IQ984" s="5"/>
      <c r="IR984" s="5"/>
      <c r="IS984" s="5"/>
      <c r="IT984" s="5"/>
      <c r="IU984" s="5"/>
      <c r="IV984" s="5"/>
      <c r="IW984" s="5"/>
    </row>
    <row r="985" customFormat="false" ht="12.75" hidden="false" customHeight="false" outlineLevel="0" collapsed="false">
      <c r="A985" s="5"/>
      <c r="B985" s="87"/>
      <c r="C985" s="87"/>
      <c r="D985" s="85"/>
      <c r="E985" s="87"/>
      <c r="F985" s="87"/>
      <c r="G985" s="87"/>
      <c r="H985" s="5"/>
      <c r="I985" s="5"/>
      <c r="J985" s="5"/>
      <c r="K985" s="87"/>
      <c r="L985" s="87"/>
      <c r="M985" s="87"/>
      <c r="N985" s="87"/>
      <c r="O985" s="87"/>
      <c r="P985" s="87"/>
      <c r="Q985" s="87"/>
      <c r="FC985" s="5"/>
      <c r="FD985" s="5"/>
      <c r="FE985" s="5"/>
      <c r="FF985" s="5"/>
      <c r="FG985" s="5"/>
      <c r="FH985" s="5"/>
      <c r="FI985" s="5"/>
      <c r="FJ985" s="5"/>
      <c r="FK985" s="5"/>
      <c r="FL985" s="5"/>
      <c r="FM985" s="5"/>
      <c r="FN985" s="5"/>
      <c r="FO985" s="5"/>
      <c r="FP985" s="5"/>
      <c r="FQ985" s="5"/>
      <c r="FR985" s="5"/>
      <c r="FS985" s="5"/>
      <c r="FT985" s="5"/>
      <c r="FU985" s="5"/>
      <c r="FV985" s="5"/>
      <c r="FW985" s="5"/>
      <c r="FX985" s="5"/>
      <c r="FY985" s="5"/>
      <c r="FZ985" s="5"/>
      <c r="GA985" s="5"/>
      <c r="GB985" s="5"/>
      <c r="GC985" s="5"/>
      <c r="GD985" s="5"/>
      <c r="GE985" s="5"/>
      <c r="GF985" s="5"/>
      <c r="GG985" s="5"/>
      <c r="GH985" s="5"/>
      <c r="GI985" s="5"/>
      <c r="GJ985" s="5"/>
      <c r="GK985" s="5"/>
      <c r="GL985" s="5"/>
      <c r="GM985" s="5"/>
      <c r="GN985" s="5"/>
      <c r="GO985" s="5"/>
      <c r="GP985" s="5"/>
      <c r="GQ985" s="5"/>
      <c r="GR985" s="5"/>
      <c r="GS985" s="5"/>
      <c r="GT985" s="5"/>
      <c r="GU985" s="5"/>
      <c r="GV985" s="5"/>
      <c r="GW985" s="5"/>
      <c r="GX985" s="5"/>
      <c r="GY985" s="5"/>
      <c r="GZ985" s="5"/>
      <c r="HA985" s="5"/>
      <c r="HB985" s="5"/>
      <c r="HC985" s="5"/>
      <c r="HD985" s="5"/>
      <c r="HE985" s="5"/>
      <c r="HF985" s="5"/>
      <c r="HG985" s="5"/>
      <c r="HH985" s="5"/>
      <c r="HI985" s="5"/>
      <c r="HJ985" s="5"/>
      <c r="HK985" s="5"/>
      <c r="HL985" s="5"/>
      <c r="HM985" s="5"/>
      <c r="HN985" s="5"/>
      <c r="HO985" s="5"/>
      <c r="HP985" s="5"/>
      <c r="HQ985" s="5"/>
      <c r="HR985" s="5"/>
      <c r="HS985" s="5"/>
      <c r="HT985" s="5"/>
      <c r="HU985" s="5"/>
      <c r="HV985" s="5"/>
      <c r="HW985" s="5"/>
      <c r="HX985" s="5"/>
      <c r="HY985" s="5"/>
      <c r="HZ985" s="5"/>
      <c r="IA985" s="5"/>
      <c r="IB985" s="5"/>
      <c r="IC985" s="5"/>
      <c r="ID985" s="5"/>
      <c r="IE985" s="5"/>
      <c r="IF985" s="5"/>
      <c r="IG985" s="5"/>
      <c r="IH985" s="5"/>
      <c r="II985" s="5"/>
      <c r="IJ985" s="5"/>
      <c r="IK985" s="5"/>
      <c r="IL985" s="5"/>
      <c r="IM985" s="5"/>
      <c r="IN985" s="5"/>
      <c r="IO985" s="5"/>
      <c r="IP985" s="5"/>
      <c r="IQ985" s="5"/>
      <c r="IR985" s="5"/>
      <c r="IS985" s="5"/>
      <c r="IT985" s="5"/>
      <c r="IU985" s="5"/>
      <c r="IV985" s="5"/>
      <c r="IW985" s="5"/>
    </row>
    <row r="986" customFormat="false" ht="12.75" hidden="false" customHeight="false" outlineLevel="0" collapsed="false">
      <c r="A986" s="5"/>
      <c r="B986" s="87"/>
      <c r="C986" s="87"/>
      <c r="D986" s="85"/>
      <c r="E986" s="87"/>
      <c r="F986" s="87"/>
      <c r="G986" s="87"/>
      <c r="H986" s="5"/>
      <c r="I986" s="5"/>
      <c r="J986" s="5"/>
      <c r="K986" s="87"/>
      <c r="L986" s="87"/>
      <c r="M986" s="87"/>
      <c r="N986" s="87"/>
      <c r="O986" s="87"/>
      <c r="P986" s="87"/>
      <c r="Q986" s="87"/>
      <c r="FC986" s="5"/>
      <c r="FD986" s="5"/>
      <c r="FE986" s="5"/>
      <c r="FF986" s="5"/>
      <c r="FG986" s="5"/>
      <c r="FH986" s="5"/>
      <c r="FI986" s="5"/>
      <c r="FJ986" s="5"/>
      <c r="FK986" s="5"/>
      <c r="FL986" s="5"/>
      <c r="FM986" s="5"/>
      <c r="FN986" s="5"/>
      <c r="FO986" s="5"/>
      <c r="FP986" s="5"/>
      <c r="FQ986" s="5"/>
      <c r="FR986" s="5"/>
      <c r="FS986" s="5"/>
      <c r="FT986" s="5"/>
      <c r="FU986" s="5"/>
      <c r="FV986" s="5"/>
      <c r="FW986" s="5"/>
      <c r="FX986" s="5"/>
      <c r="FY986" s="5"/>
      <c r="FZ986" s="5"/>
      <c r="GA986" s="5"/>
      <c r="GB986" s="5"/>
      <c r="GC986" s="5"/>
      <c r="GD986" s="5"/>
      <c r="GE986" s="5"/>
      <c r="GF986" s="5"/>
      <c r="GG986" s="5"/>
      <c r="GH986" s="5"/>
      <c r="GI986" s="5"/>
      <c r="GJ986" s="5"/>
      <c r="GK986" s="5"/>
      <c r="GL986" s="5"/>
      <c r="GM986" s="5"/>
      <c r="GN986" s="5"/>
      <c r="GO986" s="5"/>
      <c r="GP986" s="5"/>
      <c r="GQ986" s="5"/>
      <c r="GR986" s="5"/>
      <c r="GS986" s="5"/>
      <c r="GT986" s="5"/>
      <c r="GU986" s="5"/>
      <c r="GV986" s="5"/>
      <c r="GW986" s="5"/>
      <c r="GX986" s="5"/>
      <c r="GY986" s="5"/>
      <c r="GZ986" s="5"/>
      <c r="HA986" s="5"/>
      <c r="HB986" s="5"/>
      <c r="HC986" s="5"/>
      <c r="HD986" s="5"/>
      <c r="HE986" s="5"/>
      <c r="HF986" s="5"/>
      <c r="HG986" s="5"/>
      <c r="HH986" s="5"/>
      <c r="HI986" s="5"/>
      <c r="HJ986" s="5"/>
      <c r="HK986" s="5"/>
      <c r="HL986" s="5"/>
      <c r="HM986" s="5"/>
      <c r="HN986" s="5"/>
      <c r="HO986" s="5"/>
      <c r="HP986" s="5"/>
      <c r="HQ986" s="5"/>
      <c r="HR986" s="5"/>
      <c r="HS986" s="5"/>
      <c r="HT986" s="5"/>
      <c r="HU986" s="5"/>
      <c r="HV986" s="5"/>
      <c r="HW986" s="5"/>
      <c r="HX986" s="5"/>
      <c r="HY986" s="5"/>
      <c r="HZ986" s="5"/>
      <c r="IA986" s="5"/>
      <c r="IB986" s="5"/>
      <c r="IC986" s="5"/>
      <c r="ID986" s="5"/>
      <c r="IE986" s="5"/>
      <c r="IF986" s="5"/>
      <c r="IG986" s="5"/>
      <c r="IH986" s="5"/>
      <c r="II986" s="5"/>
      <c r="IJ986" s="5"/>
      <c r="IK986" s="5"/>
      <c r="IL986" s="5"/>
      <c r="IM986" s="5"/>
      <c r="IN986" s="5"/>
      <c r="IO986" s="5"/>
      <c r="IP986" s="5"/>
      <c r="IQ986" s="5"/>
      <c r="IR986" s="5"/>
      <c r="IS986" s="5"/>
      <c r="IT986" s="5"/>
      <c r="IU986" s="5"/>
      <c r="IV986" s="5"/>
      <c r="IW986" s="5"/>
    </row>
    <row r="987" customFormat="false" ht="12.75" hidden="false" customHeight="false" outlineLevel="0" collapsed="false">
      <c r="A987" s="5"/>
      <c r="B987" s="87"/>
      <c r="C987" s="87"/>
      <c r="D987" s="85"/>
      <c r="E987" s="87"/>
      <c r="F987" s="87"/>
      <c r="G987" s="87"/>
      <c r="H987" s="5"/>
      <c r="I987" s="5"/>
      <c r="J987" s="5"/>
      <c r="K987" s="87"/>
      <c r="L987" s="87"/>
      <c r="M987" s="87"/>
      <c r="N987" s="87"/>
      <c r="O987" s="87"/>
      <c r="P987" s="87"/>
      <c r="Q987" s="87"/>
      <c r="FC987" s="5"/>
      <c r="FD987" s="5"/>
      <c r="FE987" s="5"/>
      <c r="FF987" s="5"/>
      <c r="FG987" s="5"/>
      <c r="FH987" s="5"/>
      <c r="FI987" s="5"/>
      <c r="FJ987" s="5"/>
      <c r="FK987" s="5"/>
      <c r="FL987" s="5"/>
      <c r="FM987" s="5"/>
      <c r="FN987" s="5"/>
      <c r="FO987" s="5"/>
      <c r="FP987" s="5"/>
      <c r="FQ987" s="5"/>
      <c r="FR987" s="5"/>
      <c r="FS987" s="5"/>
      <c r="FT987" s="5"/>
      <c r="FU987" s="5"/>
      <c r="FV987" s="5"/>
      <c r="FW987" s="5"/>
      <c r="FX987" s="5"/>
      <c r="FY987" s="5"/>
      <c r="FZ987" s="5"/>
      <c r="GA987" s="5"/>
      <c r="GB987" s="5"/>
      <c r="GC987" s="5"/>
      <c r="GD987" s="5"/>
      <c r="GE987" s="5"/>
      <c r="GF987" s="5"/>
      <c r="GG987" s="5"/>
      <c r="GH987" s="5"/>
      <c r="GI987" s="5"/>
      <c r="GJ987" s="5"/>
      <c r="GK987" s="5"/>
      <c r="GL987" s="5"/>
      <c r="GM987" s="5"/>
      <c r="GN987" s="5"/>
      <c r="GO987" s="5"/>
      <c r="GP987" s="5"/>
      <c r="GQ987" s="5"/>
      <c r="GR987" s="5"/>
      <c r="GS987" s="5"/>
      <c r="GT987" s="5"/>
      <c r="GU987" s="5"/>
      <c r="GV987" s="5"/>
      <c r="GW987" s="5"/>
      <c r="GX987" s="5"/>
      <c r="GY987" s="5"/>
      <c r="GZ987" s="5"/>
      <c r="HA987" s="5"/>
      <c r="HB987" s="5"/>
      <c r="HC987" s="5"/>
      <c r="HD987" s="5"/>
      <c r="HE987" s="5"/>
      <c r="HF987" s="5"/>
      <c r="HG987" s="5"/>
      <c r="HH987" s="5"/>
      <c r="HI987" s="5"/>
      <c r="HJ987" s="5"/>
      <c r="HK987" s="5"/>
      <c r="HL987" s="5"/>
      <c r="HM987" s="5"/>
      <c r="HN987" s="5"/>
      <c r="HO987" s="5"/>
      <c r="HP987" s="5"/>
      <c r="HQ987" s="5"/>
      <c r="HR987" s="5"/>
      <c r="HS987" s="5"/>
      <c r="HT987" s="5"/>
      <c r="HU987" s="5"/>
      <c r="HV987" s="5"/>
      <c r="HW987" s="5"/>
      <c r="HX987" s="5"/>
      <c r="HY987" s="5"/>
      <c r="HZ987" s="5"/>
      <c r="IA987" s="5"/>
      <c r="IB987" s="5"/>
      <c r="IC987" s="5"/>
      <c r="ID987" s="5"/>
      <c r="IE987" s="5"/>
      <c r="IF987" s="5"/>
      <c r="IG987" s="5"/>
      <c r="IH987" s="5"/>
      <c r="II987" s="5"/>
      <c r="IJ987" s="5"/>
      <c r="IK987" s="5"/>
      <c r="IL987" s="5"/>
      <c r="IM987" s="5"/>
      <c r="IN987" s="5"/>
      <c r="IO987" s="5"/>
      <c r="IP987" s="5"/>
      <c r="IQ987" s="5"/>
      <c r="IR987" s="5"/>
      <c r="IS987" s="5"/>
      <c r="IT987" s="5"/>
      <c r="IU987" s="5"/>
      <c r="IV987" s="5"/>
      <c r="IW987" s="5"/>
    </row>
    <row r="988" customFormat="false" ht="12.75" hidden="false" customHeight="false" outlineLevel="0" collapsed="false">
      <c r="A988" s="5"/>
      <c r="B988" s="87"/>
      <c r="C988" s="87"/>
      <c r="D988" s="85"/>
      <c r="E988" s="87"/>
      <c r="F988" s="87"/>
      <c r="G988" s="87"/>
      <c r="H988" s="5"/>
      <c r="I988" s="5"/>
      <c r="J988" s="5"/>
      <c r="K988" s="87"/>
      <c r="L988" s="87"/>
      <c r="M988" s="87"/>
      <c r="N988" s="87"/>
      <c r="O988" s="87"/>
      <c r="P988" s="87"/>
      <c r="Q988" s="87"/>
      <c r="FC988" s="5"/>
      <c r="FD988" s="5"/>
      <c r="FE988" s="5"/>
      <c r="FF988" s="5"/>
      <c r="FG988" s="5"/>
      <c r="FH988" s="5"/>
      <c r="FI988" s="5"/>
      <c r="FJ988" s="5"/>
      <c r="FK988" s="5"/>
      <c r="FL988" s="5"/>
      <c r="FM988" s="5"/>
      <c r="FN988" s="5"/>
      <c r="FO988" s="5"/>
      <c r="FP988" s="5"/>
      <c r="FQ988" s="5"/>
      <c r="FR988" s="5"/>
      <c r="FS988" s="5"/>
      <c r="FT988" s="5"/>
      <c r="FU988" s="5"/>
      <c r="FV988" s="5"/>
      <c r="FW988" s="5"/>
      <c r="FX988" s="5"/>
      <c r="FY988" s="5"/>
      <c r="FZ988" s="5"/>
      <c r="GA988" s="5"/>
      <c r="GB988" s="5"/>
      <c r="GC988" s="5"/>
      <c r="GD988" s="5"/>
      <c r="GE988" s="5"/>
      <c r="GF988" s="5"/>
      <c r="GG988" s="5"/>
      <c r="GH988" s="5"/>
      <c r="GI988" s="5"/>
      <c r="GJ988" s="5"/>
      <c r="GK988" s="5"/>
      <c r="GL988" s="5"/>
      <c r="GM988" s="5"/>
      <c r="GN988" s="5"/>
      <c r="GO988" s="5"/>
      <c r="GP988" s="5"/>
      <c r="GQ988" s="5"/>
      <c r="GR988" s="5"/>
      <c r="GS988" s="5"/>
      <c r="GT988" s="5"/>
      <c r="GU988" s="5"/>
      <c r="GV988" s="5"/>
      <c r="GW988" s="5"/>
      <c r="GX988" s="5"/>
      <c r="GY988" s="5"/>
      <c r="GZ988" s="5"/>
      <c r="HA988" s="5"/>
      <c r="HB988" s="5"/>
      <c r="HC988" s="5"/>
      <c r="HD988" s="5"/>
      <c r="HE988" s="5"/>
      <c r="HF988" s="5"/>
      <c r="HG988" s="5"/>
      <c r="HH988" s="5"/>
      <c r="HI988" s="5"/>
      <c r="HJ988" s="5"/>
      <c r="HK988" s="5"/>
      <c r="HL988" s="5"/>
      <c r="HM988" s="5"/>
      <c r="HN988" s="5"/>
      <c r="HO988" s="5"/>
      <c r="HP988" s="5"/>
      <c r="HQ988" s="5"/>
      <c r="HR988" s="5"/>
      <c r="HS988" s="5"/>
      <c r="HT988" s="5"/>
      <c r="HU988" s="5"/>
      <c r="HV988" s="5"/>
      <c r="HW988" s="5"/>
      <c r="HX988" s="5"/>
      <c r="HY988" s="5"/>
      <c r="HZ988" s="5"/>
      <c r="IA988" s="5"/>
      <c r="IB988" s="5"/>
      <c r="IC988" s="5"/>
      <c r="ID988" s="5"/>
      <c r="IE988" s="5"/>
      <c r="IF988" s="5"/>
      <c r="IG988" s="5"/>
      <c r="IH988" s="5"/>
      <c r="II988" s="5"/>
      <c r="IJ988" s="5"/>
      <c r="IK988" s="5"/>
      <c r="IL988" s="5"/>
      <c r="IM988" s="5"/>
      <c r="IN988" s="5"/>
      <c r="IO988" s="5"/>
      <c r="IP988" s="5"/>
      <c r="IQ988" s="5"/>
      <c r="IR988" s="5"/>
      <c r="IS988" s="5"/>
      <c r="IT988" s="5"/>
      <c r="IU988" s="5"/>
      <c r="IV988" s="5"/>
      <c r="IW988" s="5"/>
    </row>
    <row r="989" customFormat="false" ht="12.75" hidden="false" customHeight="false" outlineLevel="0" collapsed="false">
      <c r="A989" s="5"/>
      <c r="B989" s="87"/>
      <c r="C989" s="87"/>
      <c r="D989" s="85"/>
      <c r="E989" s="87"/>
      <c r="F989" s="87"/>
      <c r="G989" s="87"/>
      <c r="H989" s="5"/>
      <c r="I989" s="5"/>
      <c r="J989" s="5"/>
      <c r="K989" s="87"/>
      <c r="L989" s="87"/>
      <c r="M989" s="87"/>
      <c r="N989" s="87"/>
      <c r="O989" s="87"/>
      <c r="P989" s="87"/>
      <c r="Q989" s="87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</row>
    <row r="990" customFormat="false" ht="12.75" hidden="false" customHeight="false" outlineLevel="0" collapsed="false">
      <c r="A990" s="5"/>
      <c r="B990" s="87"/>
      <c r="C990" s="87"/>
      <c r="D990" s="85"/>
      <c r="E990" s="87"/>
      <c r="F990" s="87"/>
      <c r="G990" s="87"/>
      <c r="H990" s="5"/>
      <c r="I990" s="5"/>
      <c r="J990" s="5"/>
      <c r="K990" s="87"/>
      <c r="L990" s="87"/>
      <c r="M990" s="87"/>
      <c r="N990" s="87"/>
      <c r="O990" s="87"/>
      <c r="P990" s="87"/>
      <c r="Q990" s="87"/>
      <c r="FC990" s="5"/>
      <c r="FD990" s="5"/>
      <c r="FE990" s="5"/>
      <c r="FF990" s="5"/>
      <c r="FG990" s="5"/>
      <c r="FH990" s="5"/>
      <c r="FI990" s="5"/>
      <c r="FJ990" s="5"/>
      <c r="FK990" s="5"/>
      <c r="FL990" s="5"/>
      <c r="FM990" s="5"/>
      <c r="FN990" s="5"/>
      <c r="FO990" s="5"/>
      <c r="FP990" s="5"/>
      <c r="FQ990" s="5"/>
      <c r="FR990" s="5"/>
      <c r="FS990" s="5"/>
      <c r="FT990" s="5"/>
      <c r="FU990" s="5"/>
      <c r="FV990" s="5"/>
      <c r="FW990" s="5"/>
      <c r="FX990" s="5"/>
      <c r="FY990" s="5"/>
      <c r="FZ990" s="5"/>
      <c r="GA990" s="5"/>
      <c r="GB990" s="5"/>
      <c r="GC990" s="5"/>
      <c r="GD990" s="5"/>
      <c r="GE990" s="5"/>
      <c r="GF990" s="5"/>
      <c r="GG990" s="5"/>
      <c r="GH990" s="5"/>
      <c r="GI990" s="5"/>
      <c r="GJ990" s="5"/>
      <c r="GK990" s="5"/>
      <c r="GL990" s="5"/>
      <c r="GM990" s="5"/>
      <c r="GN990" s="5"/>
      <c r="GO990" s="5"/>
      <c r="GP990" s="5"/>
      <c r="GQ990" s="5"/>
      <c r="GR990" s="5"/>
      <c r="GS990" s="5"/>
      <c r="GT990" s="5"/>
      <c r="GU990" s="5"/>
      <c r="GV990" s="5"/>
      <c r="GW990" s="5"/>
      <c r="GX990" s="5"/>
      <c r="GY990" s="5"/>
      <c r="GZ990" s="5"/>
      <c r="HA990" s="5"/>
      <c r="HB990" s="5"/>
      <c r="HC990" s="5"/>
      <c r="HD990" s="5"/>
      <c r="HE990" s="5"/>
      <c r="HF990" s="5"/>
      <c r="HG990" s="5"/>
      <c r="HH990" s="5"/>
      <c r="HI990" s="5"/>
      <c r="HJ990" s="5"/>
      <c r="HK990" s="5"/>
      <c r="HL990" s="5"/>
      <c r="HM990" s="5"/>
      <c r="HN990" s="5"/>
      <c r="HO990" s="5"/>
      <c r="HP990" s="5"/>
      <c r="HQ990" s="5"/>
      <c r="HR990" s="5"/>
      <c r="HS990" s="5"/>
      <c r="HT990" s="5"/>
      <c r="HU990" s="5"/>
      <c r="HV990" s="5"/>
      <c r="HW990" s="5"/>
      <c r="HX990" s="5"/>
      <c r="HY990" s="5"/>
      <c r="HZ990" s="5"/>
      <c r="IA990" s="5"/>
      <c r="IB990" s="5"/>
      <c r="IC990" s="5"/>
      <c r="ID990" s="5"/>
      <c r="IE990" s="5"/>
      <c r="IF990" s="5"/>
      <c r="IG990" s="5"/>
      <c r="IH990" s="5"/>
      <c r="II990" s="5"/>
      <c r="IJ990" s="5"/>
      <c r="IK990" s="5"/>
      <c r="IL990" s="5"/>
      <c r="IM990" s="5"/>
      <c r="IN990" s="5"/>
      <c r="IO990" s="5"/>
      <c r="IP990" s="5"/>
      <c r="IQ990" s="5"/>
      <c r="IR990" s="5"/>
      <c r="IS990" s="5"/>
      <c r="IT990" s="5"/>
      <c r="IU990" s="5"/>
      <c r="IV990" s="5"/>
      <c r="IW990" s="5"/>
    </row>
    <row r="991" customFormat="false" ht="12.75" hidden="false" customHeight="false" outlineLevel="0" collapsed="false">
      <c r="A991" s="5"/>
      <c r="B991" s="87"/>
      <c r="C991" s="87"/>
      <c r="D991" s="85"/>
      <c r="E991" s="87"/>
      <c r="F991" s="87"/>
      <c r="G991" s="87"/>
      <c r="H991" s="5"/>
      <c r="I991" s="5"/>
      <c r="J991" s="5"/>
      <c r="K991" s="87"/>
      <c r="L991" s="87"/>
      <c r="M991" s="87"/>
      <c r="N991" s="87"/>
      <c r="O991" s="87"/>
      <c r="P991" s="87"/>
      <c r="Q991" s="87"/>
      <c r="FC991" s="5"/>
      <c r="FD991" s="5"/>
      <c r="FE991" s="5"/>
      <c r="FF991" s="5"/>
      <c r="FG991" s="5"/>
      <c r="FH991" s="5"/>
      <c r="FI991" s="5"/>
      <c r="FJ991" s="5"/>
      <c r="FK991" s="5"/>
      <c r="FL991" s="5"/>
      <c r="FM991" s="5"/>
      <c r="FN991" s="5"/>
      <c r="FO991" s="5"/>
      <c r="FP991" s="5"/>
      <c r="FQ991" s="5"/>
      <c r="FR991" s="5"/>
      <c r="FS991" s="5"/>
      <c r="FT991" s="5"/>
      <c r="FU991" s="5"/>
      <c r="FV991" s="5"/>
      <c r="FW991" s="5"/>
      <c r="FX991" s="5"/>
      <c r="FY991" s="5"/>
      <c r="FZ991" s="5"/>
      <c r="GA991" s="5"/>
      <c r="GB991" s="5"/>
      <c r="GC991" s="5"/>
      <c r="GD991" s="5"/>
      <c r="GE991" s="5"/>
      <c r="GF991" s="5"/>
      <c r="GG991" s="5"/>
      <c r="GH991" s="5"/>
      <c r="GI991" s="5"/>
      <c r="GJ991" s="5"/>
      <c r="GK991" s="5"/>
      <c r="GL991" s="5"/>
      <c r="GM991" s="5"/>
      <c r="GN991" s="5"/>
      <c r="GO991" s="5"/>
      <c r="GP991" s="5"/>
      <c r="GQ991" s="5"/>
      <c r="GR991" s="5"/>
      <c r="GS991" s="5"/>
      <c r="GT991" s="5"/>
      <c r="GU991" s="5"/>
      <c r="GV991" s="5"/>
      <c r="GW991" s="5"/>
      <c r="GX991" s="5"/>
      <c r="GY991" s="5"/>
      <c r="GZ991" s="5"/>
      <c r="HA991" s="5"/>
      <c r="HB991" s="5"/>
      <c r="HC991" s="5"/>
      <c r="HD991" s="5"/>
      <c r="HE991" s="5"/>
      <c r="HF991" s="5"/>
      <c r="HG991" s="5"/>
      <c r="HH991" s="5"/>
      <c r="HI991" s="5"/>
      <c r="HJ991" s="5"/>
      <c r="HK991" s="5"/>
      <c r="HL991" s="5"/>
      <c r="HM991" s="5"/>
      <c r="HN991" s="5"/>
      <c r="HO991" s="5"/>
      <c r="HP991" s="5"/>
      <c r="HQ991" s="5"/>
      <c r="HR991" s="5"/>
      <c r="HS991" s="5"/>
      <c r="HT991" s="5"/>
      <c r="HU991" s="5"/>
      <c r="HV991" s="5"/>
      <c r="HW991" s="5"/>
      <c r="HX991" s="5"/>
      <c r="HY991" s="5"/>
      <c r="HZ991" s="5"/>
      <c r="IA991" s="5"/>
      <c r="IB991" s="5"/>
      <c r="IC991" s="5"/>
      <c r="ID991" s="5"/>
      <c r="IE991" s="5"/>
      <c r="IF991" s="5"/>
      <c r="IG991" s="5"/>
      <c r="IH991" s="5"/>
      <c r="II991" s="5"/>
      <c r="IJ991" s="5"/>
      <c r="IK991" s="5"/>
      <c r="IL991" s="5"/>
      <c r="IM991" s="5"/>
      <c r="IN991" s="5"/>
      <c r="IO991" s="5"/>
      <c r="IP991" s="5"/>
      <c r="IQ991" s="5"/>
      <c r="IR991" s="5"/>
      <c r="IS991" s="5"/>
      <c r="IT991" s="5"/>
      <c r="IU991" s="5"/>
      <c r="IV991" s="5"/>
      <c r="IW991" s="5"/>
    </row>
    <row r="992" customFormat="false" ht="12.75" hidden="false" customHeight="false" outlineLevel="0" collapsed="false">
      <c r="A992" s="5"/>
      <c r="B992" s="87"/>
      <c r="C992" s="87"/>
      <c r="D992" s="85"/>
      <c r="E992" s="87"/>
      <c r="F992" s="87"/>
      <c r="G992" s="87"/>
      <c r="H992" s="5"/>
      <c r="I992" s="5"/>
      <c r="J992" s="5"/>
      <c r="K992" s="87"/>
      <c r="L992" s="87"/>
      <c r="M992" s="87"/>
      <c r="N992" s="87"/>
      <c r="O992" s="87"/>
      <c r="P992" s="87"/>
      <c r="Q992" s="87"/>
      <c r="FC992" s="5"/>
      <c r="FD992" s="5"/>
      <c r="FE992" s="5"/>
      <c r="FF992" s="5"/>
      <c r="FG992" s="5"/>
      <c r="FH992" s="5"/>
      <c r="FI992" s="5"/>
      <c r="FJ992" s="5"/>
      <c r="FK992" s="5"/>
      <c r="FL992" s="5"/>
      <c r="FM992" s="5"/>
      <c r="FN992" s="5"/>
      <c r="FO992" s="5"/>
      <c r="FP992" s="5"/>
      <c r="FQ992" s="5"/>
      <c r="FR992" s="5"/>
      <c r="FS992" s="5"/>
      <c r="FT992" s="5"/>
      <c r="FU992" s="5"/>
      <c r="FV992" s="5"/>
      <c r="FW992" s="5"/>
      <c r="FX992" s="5"/>
      <c r="FY992" s="5"/>
      <c r="FZ992" s="5"/>
      <c r="GA992" s="5"/>
      <c r="GB992" s="5"/>
      <c r="GC992" s="5"/>
      <c r="GD992" s="5"/>
      <c r="GE992" s="5"/>
      <c r="GF992" s="5"/>
      <c r="GG992" s="5"/>
      <c r="GH992" s="5"/>
      <c r="GI992" s="5"/>
      <c r="GJ992" s="5"/>
      <c r="GK992" s="5"/>
      <c r="GL992" s="5"/>
      <c r="GM992" s="5"/>
      <c r="GN992" s="5"/>
      <c r="GO992" s="5"/>
      <c r="GP992" s="5"/>
      <c r="GQ992" s="5"/>
      <c r="GR992" s="5"/>
      <c r="GS992" s="5"/>
      <c r="GT992" s="5"/>
      <c r="GU992" s="5"/>
      <c r="GV992" s="5"/>
      <c r="GW992" s="5"/>
      <c r="GX992" s="5"/>
      <c r="GY992" s="5"/>
      <c r="GZ992" s="5"/>
      <c r="HA992" s="5"/>
      <c r="HB992" s="5"/>
      <c r="HC992" s="5"/>
      <c r="HD992" s="5"/>
      <c r="HE992" s="5"/>
      <c r="HF992" s="5"/>
      <c r="HG992" s="5"/>
      <c r="HH992" s="5"/>
      <c r="HI992" s="5"/>
      <c r="HJ992" s="5"/>
      <c r="HK992" s="5"/>
      <c r="HL992" s="5"/>
      <c r="HM992" s="5"/>
      <c r="HN992" s="5"/>
      <c r="HO992" s="5"/>
      <c r="HP992" s="5"/>
      <c r="HQ992" s="5"/>
      <c r="HR992" s="5"/>
      <c r="HS992" s="5"/>
      <c r="HT992" s="5"/>
      <c r="HU992" s="5"/>
      <c r="HV992" s="5"/>
      <c r="HW992" s="5"/>
      <c r="HX992" s="5"/>
      <c r="HY992" s="5"/>
      <c r="HZ992" s="5"/>
      <c r="IA992" s="5"/>
      <c r="IB992" s="5"/>
      <c r="IC992" s="5"/>
      <c r="ID992" s="5"/>
      <c r="IE992" s="5"/>
      <c r="IF992" s="5"/>
      <c r="IG992" s="5"/>
      <c r="IH992" s="5"/>
      <c r="II992" s="5"/>
      <c r="IJ992" s="5"/>
      <c r="IK992" s="5"/>
      <c r="IL992" s="5"/>
      <c r="IM992" s="5"/>
      <c r="IN992" s="5"/>
      <c r="IO992" s="5"/>
      <c r="IP992" s="5"/>
      <c r="IQ992" s="5"/>
      <c r="IR992" s="5"/>
      <c r="IS992" s="5"/>
      <c r="IT992" s="5"/>
      <c r="IU992" s="5"/>
      <c r="IV992" s="5"/>
      <c r="IW992" s="5"/>
    </row>
    <row r="993" customFormat="false" ht="12.75" hidden="false" customHeight="false" outlineLevel="0" collapsed="false">
      <c r="A993" s="5"/>
      <c r="B993" s="87"/>
      <c r="C993" s="87"/>
      <c r="D993" s="85"/>
      <c r="E993" s="87"/>
      <c r="F993" s="87"/>
      <c r="G993" s="87"/>
      <c r="H993" s="5"/>
      <c r="I993" s="5"/>
      <c r="J993" s="5"/>
      <c r="K993" s="87"/>
      <c r="L993" s="87"/>
      <c r="M993" s="87"/>
      <c r="N993" s="87"/>
      <c r="O993" s="87"/>
      <c r="P993" s="87"/>
      <c r="Q993" s="87"/>
      <c r="FC993" s="5"/>
      <c r="FD993" s="5"/>
      <c r="FE993" s="5"/>
      <c r="FF993" s="5"/>
      <c r="FG993" s="5"/>
      <c r="FH993" s="5"/>
      <c r="FI993" s="5"/>
      <c r="FJ993" s="5"/>
      <c r="FK993" s="5"/>
      <c r="FL993" s="5"/>
      <c r="FM993" s="5"/>
      <c r="FN993" s="5"/>
      <c r="FO993" s="5"/>
      <c r="FP993" s="5"/>
      <c r="FQ993" s="5"/>
      <c r="FR993" s="5"/>
      <c r="FS993" s="5"/>
      <c r="FT993" s="5"/>
      <c r="FU993" s="5"/>
      <c r="FV993" s="5"/>
      <c r="FW993" s="5"/>
      <c r="FX993" s="5"/>
      <c r="FY993" s="5"/>
      <c r="FZ993" s="5"/>
      <c r="GA993" s="5"/>
      <c r="GB993" s="5"/>
      <c r="GC993" s="5"/>
      <c r="GD993" s="5"/>
      <c r="GE993" s="5"/>
      <c r="GF993" s="5"/>
      <c r="GG993" s="5"/>
      <c r="GH993" s="5"/>
      <c r="GI993" s="5"/>
      <c r="GJ993" s="5"/>
      <c r="GK993" s="5"/>
      <c r="GL993" s="5"/>
      <c r="GM993" s="5"/>
      <c r="GN993" s="5"/>
      <c r="GO993" s="5"/>
      <c r="GP993" s="5"/>
      <c r="GQ993" s="5"/>
      <c r="GR993" s="5"/>
      <c r="GS993" s="5"/>
      <c r="GT993" s="5"/>
      <c r="GU993" s="5"/>
      <c r="GV993" s="5"/>
      <c r="GW993" s="5"/>
      <c r="GX993" s="5"/>
      <c r="GY993" s="5"/>
      <c r="GZ993" s="5"/>
      <c r="HA993" s="5"/>
      <c r="HB993" s="5"/>
      <c r="HC993" s="5"/>
      <c r="HD993" s="5"/>
      <c r="HE993" s="5"/>
      <c r="HF993" s="5"/>
      <c r="HG993" s="5"/>
      <c r="HH993" s="5"/>
      <c r="HI993" s="5"/>
      <c r="HJ993" s="5"/>
      <c r="HK993" s="5"/>
      <c r="HL993" s="5"/>
      <c r="HM993" s="5"/>
      <c r="HN993" s="5"/>
      <c r="HO993" s="5"/>
      <c r="HP993" s="5"/>
      <c r="HQ993" s="5"/>
      <c r="HR993" s="5"/>
      <c r="HS993" s="5"/>
      <c r="HT993" s="5"/>
      <c r="HU993" s="5"/>
      <c r="HV993" s="5"/>
      <c r="HW993" s="5"/>
      <c r="HX993" s="5"/>
      <c r="HY993" s="5"/>
      <c r="HZ993" s="5"/>
      <c r="IA993" s="5"/>
      <c r="IB993" s="5"/>
      <c r="IC993" s="5"/>
      <c r="ID993" s="5"/>
      <c r="IE993" s="5"/>
      <c r="IF993" s="5"/>
      <c r="IG993" s="5"/>
      <c r="IH993" s="5"/>
      <c r="II993" s="5"/>
      <c r="IJ993" s="5"/>
      <c r="IK993" s="5"/>
      <c r="IL993" s="5"/>
      <c r="IM993" s="5"/>
      <c r="IN993" s="5"/>
      <c r="IO993" s="5"/>
      <c r="IP993" s="5"/>
      <c r="IQ993" s="5"/>
      <c r="IR993" s="5"/>
      <c r="IS993" s="5"/>
      <c r="IT993" s="5"/>
      <c r="IU993" s="5"/>
      <c r="IV993" s="5"/>
      <c r="IW993" s="5"/>
    </row>
    <row r="994" customFormat="false" ht="12.75" hidden="false" customHeight="false" outlineLevel="0" collapsed="false">
      <c r="A994" s="5"/>
      <c r="B994" s="87"/>
      <c r="C994" s="87"/>
      <c r="D994" s="85"/>
      <c r="E994" s="87"/>
      <c r="F994" s="87"/>
      <c r="G994" s="87"/>
      <c r="H994" s="5"/>
      <c r="I994" s="5"/>
      <c r="J994" s="5"/>
      <c r="K994" s="87"/>
      <c r="L994" s="87"/>
      <c r="M994" s="87"/>
      <c r="N994" s="87"/>
      <c r="O994" s="87"/>
      <c r="P994" s="87"/>
      <c r="Q994" s="87"/>
      <c r="FC994" s="5"/>
      <c r="FD994" s="5"/>
      <c r="FE994" s="5"/>
      <c r="FF994" s="5"/>
      <c r="FG994" s="5"/>
      <c r="FH994" s="5"/>
      <c r="FI994" s="5"/>
      <c r="FJ994" s="5"/>
      <c r="FK994" s="5"/>
      <c r="FL994" s="5"/>
      <c r="FM994" s="5"/>
      <c r="FN994" s="5"/>
      <c r="FO994" s="5"/>
      <c r="FP994" s="5"/>
      <c r="FQ994" s="5"/>
      <c r="FR994" s="5"/>
      <c r="FS994" s="5"/>
      <c r="FT994" s="5"/>
      <c r="FU994" s="5"/>
      <c r="FV994" s="5"/>
      <c r="FW994" s="5"/>
      <c r="FX994" s="5"/>
      <c r="FY994" s="5"/>
      <c r="FZ994" s="5"/>
      <c r="GA994" s="5"/>
      <c r="GB994" s="5"/>
      <c r="GC994" s="5"/>
      <c r="GD994" s="5"/>
      <c r="GE994" s="5"/>
      <c r="GF994" s="5"/>
      <c r="GG994" s="5"/>
      <c r="GH994" s="5"/>
      <c r="GI994" s="5"/>
      <c r="GJ994" s="5"/>
      <c r="GK994" s="5"/>
      <c r="GL994" s="5"/>
      <c r="GM994" s="5"/>
      <c r="GN994" s="5"/>
      <c r="GO994" s="5"/>
      <c r="GP994" s="5"/>
      <c r="GQ994" s="5"/>
      <c r="GR994" s="5"/>
      <c r="GS994" s="5"/>
      <c r="GT994" s="5"/>
      <c r="GU994" s="5"/>
      <c r="GV994" s="5"/>
      <c r="GW994" s="5"/>
      <c r="GX994" s="5"/>
      <c r="GY994" s="5"/>
      <c r="GZ994" s="5"/>
      <c r="HA994" s="5"/>
      <c r="HB994" s="5"/>
      <c r="HC994" s="5"/>
      <c r="HD994" s="5"/>
      <c r="HE994" s="5"/>
      <c r="HF994" s="5"/>
      <c r="HG994" s="5"/>
      <c r="HH994" s="5"/>
      <c r="HI994" s="5"/>
      <c r="HJ994" s="5"/>
      <c r="HK994" s="5"/>
      <c r="HL994" s="5"/>
      <c r="HM994" s="5"/>
      <c r="HN994" s="5"/>
      <c r="HO994" s="5"/>
      <c r="HP994" s="5"/>
      <c r="HQ994" s="5"/>
      <c r="HR994" s="5"/>
      <c r="HS994" s="5"/>
      <c r="HT994" s="5"/>
      <c r="HU994" s="5"/>
      <c r="HV994" s="5"/>
      <c r="HW994" s="5"/>
      <c r="HX994" s="5"/>
      <c r="HY994" s="5"/>
      <c r="HZ994" s="5"/>
      <c r="IA994" s="5"/>
      <c r="IB994" s="5"/>
      <c r="IC994" s="5"/>
      <c r="ID994" s="5"/>
      <c r="IE994" s="5"/>
      <c r="IF994" s="5"/>
      <c r="IG994" s="5"/>
      <c r="IH994" s="5"/>
      <c r="II994" s="5"/>
      <c r="IJ994" s="5"/>
      <c r="IK994" s="5"/>
      <c r="IL994" s="5"/>
      <c r="IM994" s="5"/>
      <c r="IN994" s="5"/>
      <c r="IO994" s="5"/>
      <c r="IP994" s="5"/>
      <c r="IQ994" s="5"/>
      <c r="IR994" s="5"/>
      <c r="IS994" s="5"/>
      <c r="IT994" s="5"/>
      <c r="IU994" s="5"/>
      <c r="IV994" s="5"/>
      <c r="IW994" s="5"/>
    </row>
    <row r="995" customFormat="false" ht="12.75" hidden="false" customHeight="false" outlineLevel="0" collapsed="false">
      <c r="A995" s="5"/>
      <c r="B995" s="87"/>
      <c r="C995" s="87"/>
      <c r="D995" s="85"/>
      <c r="E995" s="87"/>
      <c r="F995" s="87"/>
      <c r="G995" s="87"/>
      <c r="H995" s="5"/>
      <c r="I995" s="5"/>
      <c r="J995" s="5"/>
      <c r="K995" s="87"/>
      <c r="L995" s="87"/>
      <c r="M995" s="87"/>
      <c r="N995" s="87"/>
      <c r="O995" s="87"/>
      <c r="P995" s="87"/>
      <c r="Q995" s="87"/>
      <c r="FC995" s="5"/>
      <c r="FD995" s="5"/>
      <c r="FE995" s="5"/>
      <c r="FF995" s="5"/>
      <c r="FG995" s="5"/>
      <c r="FH995" s="5"/>
      <c r="FI995" s="5"/>
      <c r="FJ995" s="5"/>
      <c r="FK995" s="5"/>
      <c r="FL995" s="5"/>
      <c r="FM995" s="5"/>
      <c r="FN995" s="5"/>
      <c r="FO995" s="5"/>
      <c r="FP995" s="5"/>
      <c r="FQ995" s="5"/>
      <c r="FR995" s="5"/>
      <c r="FS995" s="5"/>
      <c r="FT995" s="5"/>
      <c r="FU995" s="5"/>
      <c r="FV995" s="5"/>
      <c r="FW995" s="5"/>
      <c r="FX995" s="5"/>
      <c r="FY995" s="5"/>
      <c r="FZ995" s="5"/>
      <c r="GA995" s="5"/>
      <c r="GB995" s="5"/>
      <c r="GC995" s="5"/>
      <c r="GD995" s="5"/>
      <c r="GE995" s="5"/>
      <c r="GF995" s="5"/>
      <c r="GG995" s="5"/>
      <c r="GH995" s="5"/>
      <c r="GI995" s="5"/>
      <c r="GJ995" s="5"/>
      <c r="GK995" s="5"/>
      <c r="GL995" s="5"/>
      <c r="GM995" s="5"/>
      <c r="GN995" s="5"/>
      <c r="GO995" s="5"/>
      <c r="GP995" s="5"/>
      <c r="GQ995" s="5"/>
      <c r="GR995" s="5"/>
      <c r="GS995" s="5"/>
      <c r="GT995" s="5"/>
      <c r="GU995" s="5"/>
      <c r="GV995" s="5"/>
      <c r="GW995" s="5"/>
      <c r="GX995" s="5"/>
      <c r="GY995" s="5"/>
      <c r="GZ995" s="5"/>
      <c r="HA995" s="5"/>
      <c r="HB995" s="5"/>
      <c r="HC995" s="5"/>
      <c r="HD995" s="5"/>
      <c r="HE995" s="5"/>
      <c r="HF995" s="5"/>
      <c r="HG995" s="5"/>
      <c r="HH995" s="5"/>
      <c r="HI995" s="5"/>
      <c r="HJ995" s="5"/>
      <c r="HK995" s="5"/>
      <c r="HL995" s="5"/>
      <c r="HM995" s="5"/>
      <c r="HN995" s="5"/>
      <c r="HO995" s="5"/>
      <c r="HP995" s="5"/>
      <c r="HQ995" s="5"/>
      <c r="HR995" s="5"/>
      <c r="HS995" s="5"/>
      <c r="HT995" s="5"/>
      <c r="HU995" s="5"/>
      <c r="HV995" s="5"/>
      <c r="HW995" s="5"/>
      <c r="HX995" s="5"/>
      <c r="HY995" s="5"/>
      <c r="HZ995" s="5"/>
      <c r="IA995" s="5"/>
      <c r="IB995" s="5"/>
      <c r="IC995" s="5"/>
      <c r="ID995" s="5"/>
      <c r="IE995" s="5"/>
      <c r="IF995" s="5"/>
      <c r="IG995" s="5"/>
      <c r="IH995" s="5"/>
      <c r="II995" s="5"/>
      <c r="IJ995" s="5"/>
      <c r="IK995" s="5"/>
      <c r="IL995" s="5"/>
      <c r="IM995" s="5"/>
      <c r="IN995" s="5"/>
      <c r="IO995" s="5"/>
      <c r="IP995" s="5"/>
      <c r="IQ995" s="5"/>
      <c r="IR995" s="5"/>
      <c r="IS995" s="5"/>
      <c r="IT995" s="5"/>
      <c r="IU995" s="5"/>
      <c r="IV995" s="5"/>
      <c r="IW995" s="5"/>
    </row>
    <row r="996" customFormat="false" ht="12.75" hidden="false" customHeight="false" outlineLevel="0" collapsed="false">
      <c r="A996" s="5"/>
      <c r="B996" s="87"/>
      <c r="C996" s="87"/>
      <c r="D996" s="85"/>
      <c r="E996" s="87"/>
      <c r="F996" s="87"/>
      <c r="G996" s="87"/>
      <c r="H996" s="5"/>
      <c r="I996" s="5"/>
      <c r="J996" s="5"/>
      <c r="K996" s="87"/>
      <c r="L996" s="87"/>
      <c r="M996" s="87"/>
      <c r="N996" s="87"/>
      <c r="O996" s="87"/>
      <c r="P996" s="87"/>
      <c r="Q996" s="87"/>
      <c r="FC996" s="5"/>
      <c r="FD996" s="5"/>
      <c r="FE996" s="5"/>
      <c r="FF996" s="5"/>
      <c r="FG996" s="5"/>
      <c r="FH996" s="5"/>
      <c r="FI996" s="5"/>
      <c r="FJ996" s="5"/>
      <c r="FK996" s="5"/>
      <c r="FL996" s="5"/>
      <c r="FM996" s="5"/>
      <c r="FN996" s="5"/>
      <c r="FO996" s="5"/>
      <c r="FP996" s="5"/>
      <c r="FQ996" s="5"/>
      <c r="FR996" s="5"/>
      <c r="FS996" s="5"/>
      <c r="FT996" s="5"/>
      <c r="FU996" s="5"/>
      <c r="FV996" s="5"/>
      <c r="FW996" s="5"/>
      <c r="FX996" s="5"/>
      <c r="FY996" s="5"/>
      <c r="FZ996" s="5"/>
      <c r="GA996" s="5"/>
      <c r="GB996" s="5"/>
      <c r="GC996" s="5"/>
      <c r="GD996" s="5"/>
      <c r="GE996" s="5"/>
      <c r="GF996" s="5"/>
      <c r="GG996" s="5"/>
      <c r="GH996" s="5"/>
      <c r="GI996" s="5"/>
      <c r="GJ996" s="5"/>
      <c r="GK996" s="5"/>
      <c r="GL996" s="5"/>
      <c r="GM996" s="5"/>
      <c r="GN996" s="5"/>
      <c r="GO996" s="5"/>
      <c r="GP996" s="5"/>
      <c r="GQ996" s="5"/>
      <c r="GR996" s="5"/>
      <c r="GS996" s="5"/>
      <c r="GT996" s="5"/>
      <c r="GU996" s="5"/>
      <c r="GV996" s="5"/>
      <c r="GW996" s="5"/>
      <c r="GX996" s="5"/>
      <c r="GY996" s="5"/>
      <c r="GZ996" s="5"/>
      <c r="HA996" s="5"/>
      <c r="HB996" s="5"/>
      <c r="HC996" s="5"/>
      <c r="HD996" s="5"/>
      <c r="HE996" s="5"/>
      <c r="HF996" s="5"/>
      <c r="HG996" s="5"/>
      <c r="HH996" s="5"/>
      <c r="HI996" s="5"/>
      <c r="HJ996" s="5"/>
      <c r="HK996" s="5"/>
      <c r="HL996" s="5"/>
      <c r="HM996" s="5"/>
      <c r="HN996" s="5"/>
      <c r="HO996" s="5"/>
      <c r="HP996" s="5"/>
      <c r="HQ996" s="5"/>
      <c r="HR996" s="5"/>
      <c r="HS996" s="5"/>
      <c r="HT996" s="5"/>
      <c r="HU996" s="5"/>
      <c r="HV996" s="5"/>
      <c r="HW996" s="5"/>
      <c r="HX996" s="5"/>
      <c r="HY996" s="5"/>
      <c r="HZ996" s="5"/>
      <c r="IA996" s="5"/>
      <c r="IB996" s="5"/>
      <c r="IC996" s="5"/>
      <c r="ID996" s="5"/>
      <c r="IE996" s="5"/>
      <c r="IF996" s="5"/>
      <c r="IG996" s="5"/>
      <c r="IH996" s="5"/>
      <c r="II996" s="5"/>
      <c r="IJ996" s="5"/>
      <c r="IK996" s="5"/>
      <c r="IL996" s="5"/>
      <c r="IM996" s="5"/>
      <c r="IN996" s="5"/>
      <c r="IO996" s="5"/>
      <c r="IP996" s="5"/>
      <c r="IQ996" s="5"/>
      <c r="IR996" s="5"/>
      <c r="IS996" s="5"/>
      <c r="IT996" s="5"/>
      <c r="IU996" s="5"/>
      <c r="IV996" s="5"/>
      <c r="IW996" s="5"/>
    </row>
    <row r="997" customFormat="false" ht="12.75" hidden="false" customHeight="false" outlineLevel="0" collapsed="false">
      <c r="A997" s="5"/>
      <c r="B997" s="87"/>
      <c r="C997" s="87"/>
      <c r="D997" s="85"/>
      <c r="E997" s="87"/>
      <c r="F997" s="87"/>
      <c r="G997" s="87"/>
      <c r="H997" s="5"/>
      <c r="I997" s="5"/>
      <c r="J997" s="5"/>
      <c r="K997" s="87"/>
      <c r="L997" s="87"/>
      <c r="M997" s="87"/>
      <c r="N997" s="87"/>
      <c r="O997" s="87"/>
      <c r="P997" s="87"/>
      <c r="Q997" s="87"/>
      <c r="FC997" s="5"/>
      <c r="FD997" s="5"/>
      <c r="FE997" s="5"/>
      <c r="FF997" s="5"/>
      <c r="FG997" s="5"/>
      <c r="FH997" s="5"/>
      <c r="FI997" s="5"/>
      <c r="FJ997" s="5"/>
      <c r="FK997" s="5"/>
      <c r="FL997" s="5"/>
      <c r="FM997" s="5"/>
      <c r="FN997" s="5"/>
      <c r="FO997" s="5"/>
      <c r="FP997" s="5"/>
      <c r="FQ997" s="5"/>
      <c r="FR997" s="5"/>
      <c r="FS997" s="5"/>
      <c r="FT997" s="5"/>
      <c r="FU997" s="5"/>
      <c r="FV997" s="5"/>
      <c r="FW997" s="5"/>
      <c r="FX997" s="5"/>
      <c r="FY997" s="5"/>
      <c r="FZ997" s="5"/>
      <c r="GA997" s="5"/>
      <c r="GB997" s="5"/>
      <c r="GC997" s="5"/>
      <c r="GD997" s="5"/>
      <c r="GE997" s="5"/>
      <c r="GF997" s="5"/>
      <c r="GG997" s="5"/>
      <c r="GH997" s="5"/>
      <c r="GI997" s="5"/>
      <c r="GJ997" s="5"/>
      <c r="GK997" s="5"/>
      <c r="GL997" s="5"/>
      <c r="GM997" s="5"/>
      <c r="GN997" s="5"/>
      <c r="GO997" s="5"/>
      <c r="GP997" s="5"/>
      <c r="GQ997" s="5"/>
      <c r="GR997" s="5"/>
      <c r="GS997" s="5"/>
      <c r="GT997" s="5"/>
      <c r="GU997" s="5"/>
      <c r="GV997" s="5"/>
      <c r="GW997" s="5"/>
      <c r="GX997" s="5"/>
      <c r="GY997" s="5"/>
      <c r="GZ997" s="5"/>
      <c r="HA997" s="5"/>
      <c r="HB997" s="5"/>
      <c r="HC997" s="5"/>
      <c r="HD997" s="5"/>
      <c r="HE997" s="5"/>
      <c r="HF997" s="5"/>
      <c r="HG997" s="5"/>
      <c r="HH997" s="5"/>
      <c r="HI997" s="5"/>
      <c r="HJ997" s="5"/>
      <c r="HK997" s="5"/>
      <c r="HL997" s="5"/>
      <c r="HM997" s="5"/>
      <c r="HN997" s="5"/>
      <c r="HO997" s="5"/>
      <c r="HP997" s="5"/>
      <c r="HQ997" s="5"/>
      <c r="HR997" s="5"/>
      <c r="HS997" s="5"/>
      <c r="HT997" s="5"/>
      <c r="HU997" s="5"/>
      <c r="HV997" s="5"/>
      <c r="HW997" s="5"/>
      <c r="HX997" s="5"/>
      <c r="HY997" s="5"/>
      <c r="HZ997" s="5"/>
      <c r="IA997" s="5"/>
      <c r="IB997" s="5"/>
      <c r="IC997" s="5"/>
      <c r="ID997" s="5"/>
      <c r="IE997" s="5"/>
      <c r="IF997" s="5"/>
      <c r="IG997" s="5"/>
      <c r="IH997" s="5"/>
      <c r="II997" s="5"/>
      <c r="IJ997" s="5"/>
      <c r="IK997" s="5"/>
      <c r="IL997" s="5"/>
      <c r="IM997" s="5"/>
      <c r="IN997" s="5"/>
      <c r="IO997" s="5"/>
      <c r="IP997" s="5"/>
      <c r="IQ997" s="5"/>
      <c r="IR997" s="5"/>
      <c r="IS997" s="5"/>
      <c r="IT997" s="5"/>
      <c r="IU997" s="5"/>
      <c r="IV997" s="5"/>
      <c r="IW997" s="5"/>
    </row>
    <row r="998" customFormat="false" ht="12.75" hidden="false" customHeight="false" outlineLevel="0" collapsed="false">
      <c r="A998" s="5"/>
      <c r="B998" s="87"/>
      <c r="C998" s="87"/>
      <c r="D998" s="85"/>
      <c r="E998" s="87"/>
      <c r="F998" s="87"/>
      <c r="G998" s="87"/>
      <c r="H998" s="5"/>
      <c r="I998" s="5"/>
      <c r="J998" s="5"/>
      <c r="K998" s="87"/>
      <c r="L998" s="87"/>
      <c r="M998" s="87"/>
      <c r="N998" s="87"/>
      <c r="O998" s="87"/>
      <c r="P998" s="87"/>
      <c r="Q998" s="87"/>
      <c r="FC998" s="5"/>
      <c r="FD998" s="5"/>
      <c r="FE998" s="5"/>
      <c r="FF998" s="5"/>
      <c r="FG998" s="5"/>
      <c r="FH998" s="5"/>
      <c r="FI998" s="5"/>
      <c r="FJ998" s="5"/>
      <c r="FK998" s="5"/>
      <c r="FL998" s="5"/>
      <c r="FM998" s="5"/>
      <c r="FN998" s="5"/>
      <c r="FO998" s="5"/>
      <c r="FP998" s="5"/>
      <c r="FQ998" s="5"/>
      <c r="FR998" s="5"/>
      <c r="FS998" s="5"/>
      <c r="FT998" s="5"/>
      <c r="FU998" s="5"/>
      <c r="FV998" s="5"/>
      <c r="FW998" s="5"/>
      <c r="FX998" s="5"/>
      <c r="FY998" s="5"/>
      <c r="FZ998" s="5"/>
      <c r="GA998" s="5"/>
      <c r="GB998" s="5"/>
      <c r="GC998" s="5"/>
      <c r="GD998" s="5"/>
      <c r="GE998" s="5"/>
      <c r="GF998" s="5"/>
      <c r="GG998" s="5"/>
      <c r="GH998" s="5"/>
      <c r="GI998" s="5"/>
      <c r="GJ998" s="5"/>
      <c r="GK998" s="5"/>
      <c r="GL998" s="5"/>
      <c r="GM998" s="5"/>
      <c r="GN998" s="5"/>
      <c r="GO998" s="5"/>
      <c r="GP998" s="5"/>
      <c r="GQ998" s="5"/>
      <c r="GR998" s="5"/>
      <c r="GS998" s="5"/>
      <c r="GT998" s="5"/>
      <c r="GU998" s="5"/>
      <c r="GV998" s="5"/>
      <c r="GW998" s="5"/>
      <c r="GX998" s="5"/>
      <c r="GY998" s="5"/>
      <c r="GZ998" s="5"/>
      <c r="HA998" s="5"/>
      <c r="HB998" s="5"/>
      <c r="HC998" s="5"/>
      <c r="HD998" s="5"/>
      <c r="HE998" s="5"/>
      <c r="HF998" s="5"/>
      <c r="HG998" s="5"/>
      <c r="HH998" s="5"/>
      <c r="HI998" s="5"/>
      <c r="HJ998" s="5"/>
      <c r="HK998" s="5"/>
      <c r="HL998" s="5"/>
      <c r="HM998" s="5"/>
      <c r="HN998" s="5"/>
      <c r="HO998" s="5"/>
      <c r="HP998" s="5"/>
      <c r="HQ998" s="5"/>
      <c r="HR998" s="5"/>
      <c r="HS998" s="5"/>
      <c r="HT998" s="5"/>
      <c r="HU998" s="5"/>
      <c r="HV998" s="5"/>
      <c r="HW998" s="5"/>
      <c r="HX998" s="5"/>
      <c r="HY998" s="5"/>
      <c r="HZ998" s="5"/>
      <c r="IA998" s="5"/>
      <c r="IB998" s="5"/>
      <c r="IC998" s="5"/>
      <c r="ID998" s="5"/>
      <c r="IE998" s="5"/>
      <c r="IF998" s="5"/>
      <c r="IG998" s="5"/>
      <c r="IH998" s="5"/>
      <c r="II998" s="5"/>
      <c r="IJ998" s="5"/>
      <c r="IK998" s="5"/>
      <c r="IL998" s="5"/>
      <c r="IM998" s="5"/>
      <c r="IN998" s="5"/>
      <c r="IO998" s="5"/>
      <c r="IP998" s="5"/>
      <c r="IQ998" s="5"/>
      <c r="IR998" s="5"/>
      <c r="IS998" s="5"/>
      <c r="IT998" s="5"/>
      <c r="IU998" s="5"/>
      <c r="IV998" s="5"/>
      <c r="IW998" s="5"/>
    </row>
    <row r="999" customFormat="false" ht="12.75" hidden="false" customHeight="false" outlineLevel="0" collapsed="false">
      <c r="A999" s="5"/>
      <c r="B999" s="87"/>
      <c r="C999" s="87"/>
      <c r="D999" s="85"/>
      <c r="E999" s="87"/>
      <c r="F999" s="87"/>
      <c r="G999" s="87"/>
      <c r="H999" s="5"/>
      <c r="I999" s="5"/>
      <c r="J999" s="5"/>
      <c r="K999" s="87"/>
      <c r="L999" s="87"/>
      <c r="M999" s="87"/>
      <c r="N999" s="87"/>
      <c r="O999" s="87"/>
      <c r="P999" s="87"/>
      <c r="Q999" s="87"/>
      <c r="FC999" s="5"/>
      <c r="FD999" s="5"/>
      <c r="FE999" s="5"/>
      <c r="FF999" s="5"/>
      <c r="FG999" s="5"/>
      <c r="FH999" s="5"/>
      <c r="FI999" s="5"/>
      <c r="FJ999" s="5"/>
      <c r="FK999" s="5"/>
      <c r="FL999" s="5"/>
      <c r="FM999" s="5"/>
      <c r="FN999" s="5"/>
      <c r="FO999" s="5"/>
      <c r="FP999" s="5"/>
      <c r="FQ999" s="5"/>
      <c r="FR999" s="5"/>
      <c r="FS999" s="5"/>
      <c r="FT999" s="5"/>
      <c r="FU999" s="5"/>
      <c r="FV999" s="5"/>
      <c r="FW999" s="5"/>
      <c r="FX999" s="5"/>
      <c r="FY999" s="5"/>
      <c r="FZ999" s="5"/>
      <c r="GA999" s="5"/>
      <c r="GB999" s="5"/>
      <c r="GC999" s="5"/>
      <c r="GD999" s="5"/>
      <c r="GE999" s="5"/>
      <c r="GF999" s="5"/>
      <c r="GG999" s="5"/>
      <c r="GH999" s="5"/>
      <c r="GI999" s="5"/>
      <c r="GJ999" s="5"/>
      <c r="GK999" s="5"/>
      <c r="GL999" s="5"/>
      <c r="GM999" s="5"/>
      <c r="GN999" s="5"/>
      <c r="GO999" s="5"/>
      <c r="GP999" s="5"/>
      <c r="GQ999" s="5"/>
      <c r="GR999" s="5"/>
      <c r="GS999" s="5"/>
      <c r="GT999" s="5"/>
      <c r="GU999" s="5"/>
      <c r="GV999" s="5"/>
      <c r="GW999" s="5"/>
      <c r="GX999" s="5"/>
      <c r="GY999" s="5"/>
      <c r="GZ999" s="5"/>
      <c r="HA999" s="5"/>
      <c r="HB999" s="5"/>
      <c r="HC999" s="5"/>
      <c r="HD999" s="5"/>
      <c r="HE999" s="5"/>
      <c r="HF999" s="5"/>
      <c r="HG999" s="5"/>
      <c r="HH999" s="5"/>
      <c r="HI999" s="5"/>
      <c r="HJ999" s="5"/>
      <c r="HK999" s="5"/>
      <c r="HL999" s="5"/>
      <c r="HM999" s="5"/>
      <c r="HN999" s="5"/>
      <c r="HO999" s="5"/>
      <c r="HP999" s="5"/>
      <c r="HQ999" s="5"/>
      <c r="HR999" s="5"/>
      <c r="HS999" s="5"/>
      <c r="HT999" s="5"/>
      <c r="HU999" s="5"/>
      <c r="HV999" s="5"/>
      <c r="HW999" s="5"/>
      <c r="HX999" s="5"/>
      <c r="HY999" s="5"/>
      <c r="HZ999" s="5"/>
      <c r="IA999" s="5"/>
      <c r="IB999" s="5"/>
      <c r="IC999" s="5"/>
      <c r="ID999" s="5"/>
      <c r="IE999" s="5"/>
      <c r="IF999" s="5"/>
      <c r="IG999" s="5"/>
      <c r="IH999" s="5"/>
      <c r="II999" s="5"/>
      <c r="IJ999" s="5"/>
      <c r="IK999" s="5"/>
      <c r="IL999" s="5"/>
      <c r="IM999" s="5"/>
      <c r="IN999" s="5"/>
      <c r="IO999" s="5"/>
      <c r="IP999" s="5"/>
      <c r="IQ999" s="5"/>
      <c r="IR999" s="5"/>
      <c r="IS999" s="5"/>
      <c r="IT999" s="5"/>
      <c r="IU999" s="5"/>
      <c r="IV999" s="5"/>
      <c r="IW999" s="5"/>
    </row>
    <row r="1000" customFormat="false" ht="12.75" hidden="false" customHeight="false" outlineLevel="0" collapsed="false">
      <c r="A1000" s="5"/>
      <c r="B1000" s="87"/>
      <c r="C1000" s="87"/>
      <c r="D1000" s="85"/>
      <c r="E1000" s="87"/>
      <c r="F1000" s="87"/>
      <c r="G1000" s="87"/>
      <c r="H1000" s="5"/>
      <c r="I1000" s="5"/>
      <c r="J1000" s="5"/>
      <c r="K1000" s="87"/>
      <c r="L1000" s="87"/>
      <c r="M1000" s="87"/>
      <c r="N1000" s="87"/>
      <c r="O1000" s="87"/>
      <c r="P1000" s="87"/>
      <c r="Q1000" s="87"/>
      <c r="FC1000" s="5"/>
      <c r="FD1000" s="5"/>
      <c r="FE1000" s="5"/>
      <c r="FF1000" s="5"/>
      <c r="FG1000" s="5"/>
      <c r="FH1000" s="5"/>
      <c r="FI1000" s="5"/>
      <c r="FJ1000" s="5"/>
      <c r="FK1000" s="5"/>
      <c r="FL1000" s="5"/>
      <c r="FM1000" s="5"/>
      <c r="FN1000" s="5"/>
      <c r="FO1000" s="5"/>
      <c r="FP1000" s="5"/>
      <c r="FQ1000" s="5"/>
      <c r="FR1000" s="5"/>
      <c r="FS1000" s="5"/>
      <c r="FT1000" s="5"/>
      <c r="FU1000" s="5"/>
      <c r="FV1000" s="5"/>
      <c r="FW1000" s="5"/>
      <c r="FX1000" s="5"/>
      <c r="FY1000" s="5"/>
      <c r="FZ1000" s="5"/>
      <c r="GA1000" s="5"/>
      <c r="GB1000" s="5"/>
      <c r="GC1000" s="5"/>
      <c r="GD1000" s="5"/>
      <c r="GE1000" s="5"/>
      <c r="GF1000" s="5"/>
      <c r="GG1000" s="5"/>
      <c r="GH1000" s="5"/>
      <c r="GI1000" s="5"/>
      <c r="GJ1000" s="5"/>
      <c r="GK1000" s="5"/>
      <c r="GL1000" s="5"/>
      <c r="GM1000" s="5"/>
      <c r="GN1000" s="5"/>
      <c r="GO1000" s="5"/>
      <c r="GP1000" s="5"/>
      <c r="GQ1000" s="5"/>
      <c r="GR1000" s="5"/>
      <c r="GS1000" s="5"/>
      <c r="GT1000" s="5"/>
      <c r="GU1000" s="5"/>
      <c r="GV1000" s="5"/>
      <c r="GW1000" s="5"/>
      <c r="GX1000" s="5"/>
      <c r="GY1000" s="5"/>
      <c r="GZ1000" s="5"/>
      <c r="HA1000" s="5"/>
      <c r="HB1000" s="5"/>
      <c r="HC1000" s="5"/>
      <c r="HD1000" s="5"/>
      <c r="HE1000" s="5"/>
      <c r="HF1000" s="5"/>
      <c r="HG1000" s="5"/>
      <c r="HH1000" s="5"/>
      <c r="HI1000" s="5"/>
      <c r="HJ1000" s="5"/>
      <c r="HK1000" s="5"/>
      <c r="HL1000" s="5"/>
      <c r="HM1000" s="5"/>
      <c r="HN1000" s="5"/>
      <c r="HO1000" s="5"/>
      <c r="HP1000" s="5"/>
      <c r="HQ1000" s="5"/>
      <c r="HR1000" s="5"/>
      <c r="HS1000" s="5"/>
      <c r="HT1000" s="5"/>
      <c r="HU1000" s="5"/>
      <c r="HV1000" s="5"/>
      <c r="HW1000" s="5"/>
      <c r="HX1000" s="5"/>
      <c r="HY1000" s="5"/>
      <c r="HZ1000" s="5"/>
      <c r="IA1000" s="5"/>
      <c r="IB1000" s="5"/>
      <c r="IC1000" s="5"/>
      <c r="ID1000" s="5"/>
      <c r="IE1000" s="5"/>
      <c r="IF1000" s="5"/>
      <c r="IG1000" s="5"/>
      <c r="IH1000" s="5"/>
      <c r="II1000" s="5"/>
      <c r="IJ1000" s="5"/>
      <c r="IK1000" s="5"/>
      <c r="IL1000" s="5"/>
      <c r="IM1000" s="5"/>
      <c r="IN1000" s="5"/>
      <c r="IO1000" s="5"/>
      <c r="IP1000" s="5"/>
      <c r="IQ1000" s="5"/>
      <c r="IR1000" s="5"/>
      <c r="IS1000" s="5"/>
      <c r="IT1000" s="5"/>
      <c r="IU1000" s="5"/>
      <c r="IV1000" s="5"/>
      <c r="IW1000" s="5"/>
    </row>
    <row r="1001" customFormat="false" ht="12.75" hidden="false" customHeight="false" outlineLevel="0" collapsed="false">
      <c r="A1001" s="5"/>
      <c r="B1001" s="87"/>
      <c r="C1001" s="87"/>
      <c r="D1001" s="85"/>
      <c r="E1001" s="87"/>
      <c r="F1001" s="87"/>
      <c r="G1001" s="87"/>
      <c r="H1001" s="5"/>
      <c r="I1001" s="5"/>
      <c r="J1001" s="5"/>
      <c r="K1001" s="87"/>
      <c r="L1001" s="87"/>
      <c r="M1001" s="87"/>
      <c r="N1001" s="87"/>
      <c r="O1001" s="87"/>
      <c r="P1001" s="87"/>
      <c r="Q1001" s="87"/>
      <c r="FC1001" s="5"/>
      <c r="FD1001" s="5"/>
      <c r="FE1001" s="5"/>
      <c r="FF1001" s="5"/>
      <c r="FG1001" s="5"/>
      <c r="FH1001" s="5"/>
      <c r="FI1001" s="5"/>
      <c r="FJ1001" s="5"/>
      <c r="FK1001" s="5"/>
      <c r="FL1001" s="5"/>
      <c r="FM1001" s="5"/>
      <c r="FN1001" s="5"/>
      <c r="FO1001" s="5"/>
      <c r="FP1001" s="5"/>
      <c r="FQ1001" s="5"/>
      <c r="FR1001" s="5"/>
      <c r="FS1001" s="5"/>
      <c r="FT1001" s="5"/>
      <c r="FU1001" s="5"/>
      <c r="FV1001" s="5"/>
      <c r="FW1001" s="5"/>
      <c r="FX1001" s="5"/>
      <c r="FY1001" s="5"/>
      <c r="FZ1001" s="5"/>
      <c r="GA1001" s="5"/>
      <c r="GB1001" s="5"/>
      <c r="GC1001" s="5"/>
      <c r="GD1001" s="5"/>
      <c r="GE1001" s="5"/>
      <c r="GF1001" s="5"/>
      <c r="GG1001" s="5"/>
      <c r="GH1001" s="5"/>
      <c r="GI1001" s="5"/>
      <c r="GJ1001" s="5"/>
      <c r="GK1001" s="5"/>
      <c r="GL1001" s="5"/>
      <c r="GM1001" s="5"/>
      <c r="GN1001" s="5"/>
      <c r="GO1001" s="5"/>
      <c r="GP1001" s="5"/>
      <c r="GQ1001" s="5"/>
      <c r="GR1001" s="5"/>
      <c r="GS1001" s="5"/>
      <c r="GT1001" s="5"/>
      <c r="GU1001" s="5"/>
      <c r="GV1001" s="5"/>
      <c r="GW1001" s="5"/>
      <c r="GX1001" s="5"/>
      <c r="GY1001" s="5"/>
      <c r="GZ1001" s="5"/>
      <c r="HA1001" s="5"/>
      <c r="HB1001" s="5"/>
      <c r="HC1001" s="5"/>
      <c r="HD1001" s="5"/>
      <c r="HE1001" s="5"/>
      <c r="HF1001" s="5"/>
      <c r="HG1001" s="5"/>
      <c r="HH1001" s="5"/>
      <c r="HI1001" s="5"/>
      <c r="HJ1001" s="5"/>
      <c r="HK1001" s="5"/>
      <c r="HL1001" s="5"/>
      <c r="HM1001" s="5"/>
      <c r="HN1001" s="5"/>
      <c r="HO1001" s="5"/>
      <c r="HP1001" s="5"/>
      <c r="HQ1001" s="5"/>
      <c r="HR1001" s="5"/>
      <c r="HS1001" s="5"/>
      <c r="HT1001" s="5"/>
      <c r="HU1001" s="5"/>
      <c r="HV1001" s="5"/>
      <c r="HW1001" s="5"/>
      <c r="HX1001" s="5"/>
      <c r="HY1001" s="5"/>
      <c r="HZ1001" s="5"/>
      <c r="IA1001" s="5"/>
      <c r="IB1001" s="5"/>
      <c r="IC1001" s="5"/>
      <c r="ID1001" s="5"/>
      <c r="IE1001" s="5"/>
      <c r="IF1001" s="5"/>
      <c r="IG1001" s="5"/>
      <c r="IH1001" s="5"/>
      <c r="II1001" s="5"/>
      <c r="IJ1001" s="5"/>
      <c r="IK1001" s="5"/>
      <c r="IL1001" s="5"/>
      <c r="IM1001" s="5"/>
      <c r="IN1001" s="5"/>
      <c r="IO1001" s="5"/>
      <c r="IP1001" s="5"/>
      <c r="IQ1001" s="5"/>
      <c r="IR1001" s="5"/>
      <c r="IS1001" s="5"/>
      <c r="IT1001" s="5"/>
      <c r="IU1001" s="5"/>
      <c r="IV1001" s="5"/>
      <c r="IW1001" s="5"/>
    </row>
    <row r="1002" customFormat="false" ht="12.75" hidden="false" customHeight="false" outlineLevel="0" collapsed="false">
      <c r="A1002" s="5"/>
      <c r="B1002" s="87"/>
      <c r="C1002" s="87"/>
      <c r="D1002" s="85"/>
      <c r="E1002" s="87"/>
      <c r="F1002" s="87"/>
      <c r="G1002" s="87"/>
      <c r="H1002" s="5"/>
      <c r="I1002" s="5"/>
      <c r="J1002" s="5"/>
      <c r="K1002" s="87"/>
      <c r="L1002" s="87"/>
      <c r="M1002" s="87"/>
      <c r="N1002" s="87"/>
      <c r="O1002" s="87"/>
      <c r="P1002" s="87"/>
      <c r="Q1002" s="87"/>
      <c r="FC1002" s="5"/>
      <c r="FD1002" s="5"/>
      <c r="FE1002" s="5"/>
      <c r="FF1002" s="5"/>
      <c r="FG1002" s="5"/>
      <c r="FH1002" s="5"/>
      <c r="FI1002" s="5"/>
      <c r="FJ1002" s="5"/>
      <c r="FK1002" s="5"/>
      <c r="FL1002" s="5"/>
      <c r="FM1002" s="5"/>
      <c r="FN1002" s="5"/>
      <c r="FO1002" s="5"/>
      <c r="FP1002" s="5"/>
      <c r="FQ1002" s="5"/>
      <c r="FR1002" s="5"/>
      <c r="FS1002" s="5"/>
      <c r="FT1002" s="5"/>
      <c r="FU1002" s="5"/>
      <c r="FV1002" s="5"/>
      <c r="FW1002" s="5"/>
      <c r="FX1002" s="5"/>
      <c r="FY1002" s="5"/>
      <c r="FZ1002" s="5"/>
      <c r="GA1002" s="5"/>
      <c r="GB1002" s="5"/>
      <c r="GC1002" s="5"/>
      <c r="GD1002" s="5"/>
      <c r="GE1002" s="5"/>
      <c r="GF1002" s="5"/>
      <c r="GG1002" s="5"/>
      <c r="GH1002" s="5"/>
      <c r="GI1002" s="5"/>
      <c r="GJ1002" s="5"/>
      <c r="GK1002" s="5"/>
      <c r="GL1002" s="5"/>
      <c r="GM1002" s="5"/>
      <c r="GN1002" s="5"/>
      <c r="GO1002" s="5"/>
      <c r="GP1002" s="5"/>
      <c r="GQ1002" s="5"/>
      <c r="GR1002" s="5"/>
      <c r="GS1002" s="5"/>
      <c r="GT1002" s="5"/>
      <c r="GU1002" s="5"/>
      <c r="GV1002" s="5"/>
      <c r="GW1002" s="5"/>
      <c r="GX1002" s="5"/>
      <c r="GY1002" s="5"/>
      <c r="GZ1002" s="5"/>
      <c r="HA1002" s="5"/>
      <c r="HB1002" s="5"/>
      <c r="HC1002" s="5"/>
      <c r="HD1002" s="5"/>
      <c r="HE1002" s="5"/>
      <c r="HF1002" s="5"/>
      <c r="HG1002" s="5"/>
      <c r="HH1002" s="5"/>
      <c r="HI1002" s="5"/>
      <c r="HJ1002" s="5"/>
      <c r="HK1002" s="5"/>
      <c r="HL1002" s="5"/>
      <c r="HM1002" s="5"/>
      <c r="HN1002" s="5"/>
      <c r="HO1002" s="5"/>
      <c r="HP1002" s="5"/>
      <c r="HQ1002" s="5"/>
      <c r="HR1002" s="5"/>
      <c r="HS1002" s="5"/>
      <c r="HT1002" s="5"/>
      <c r="HU1002" s="5"/>
      <c r="HV1002" s="5"/>
      <c r="HW1002" s="5"/>
      <c r="HX1002" s="5"/>
      <c r="HY1002" s="5"/>
      <c r="HZ1002" s="5"/>
      <c r="IA1002" s="5"/>
      <c r="IB1002" s="5"/>
      <c r="IC1002" s="5"/>
      <c r="ID1002" s="5"/>
      <c r="IE1002" s="5"/>
      <c r="IF1002" s="5"/>
      <c r="IG1002" s="5"/>
      <c r="IH1002" s="5"/>
      <c r="II1002" s="5"/>
      <c r="IJ1002" s="5"/>
      <c r="IK1002" s="5"/>
      <c r="IL1002" s="5"/>
      <c r="IM1002" s="5"/>
      <c r="IN1002" s="5"/>
      <c r="IO1002" s="5"/>
      <c r="IP1002" s="5"/>
      <c r="IQ1002" s="5"/>
      <c r="IR1002" s="5"/>
      <c r="IS1002" s="5"/>
      <c r="IT1002" s="5"/>
      <c r="IU1002" s="5"/>
      <c r="IV1002" s="5"/>
      <c r="IW1002" s="5"/>
    </row>
    <row r="1003" customFormat="false" ht="12.75" hidden="false" customHeight="false" outlineLevel="0" collapsed="false">
      <c r="A1003" s="5"/>
      <c r="B1003" s="87"/>
      <c r="C1003" s="87"/>
      <c r="D1003" s="85"/>
      <c r="E1003" s="87"/>
      <c r="F1003" s="87"/>
      <c r="G1003" s="87"/>
      <c r="H1003" s="5"/>
      <c r="I1003" s="5"/>
      <c r="J1003" s="5"/>
      <c r="K1003" s="87"/>
      <c r="L1003" s="87"/>
      <c r="M1003" s="87"/>
      <c r="N1003" s="87"/>
      <c r="O1003" s="87"/>
      <c r="P1003" s="87"/>
      <c r="Q1003" s="87"/>
      <c r="FC1003" s="5"/>
      <c r="FD1003" s="5"/>
      <c r="FE1003" s="5"/>
      <c r="FF1003" s="5"/>
      <c r="FG1003" s="5"/>
      <c r="FH1003" s="5"/>
      <c r="FI1003" s="5"/>
      <c r="FJ1003" s="5"/>
      <c r="FK1003" s="5"/>
      <c r="FL1003" s="5"/>
      <c r="FM1003" s="5"/>
      <c r="FN1003" s="5"/>
      <c r="FO1003" s="5"/>
      <c r="FP1003" s="5"/>
      <c r="FQ1003" s="5"/>
      <c r="FR1003" s="5"/>
      <c r="FS1003" s="5"/>
      <c r="FT1003" s="5"/>
      <c r="FU1003" s="5"/>
      <c r="FV1003" s="5"/>
      <c r="FW1003" s="5"/>
      <c r="FX1003" s="5"/>
      <c r="FY1003" s="5"/>
      <c r="FZ1003" s="5"/>
      <c r="GA1003" s="5"/>
      <c r="GB1003" s="5"/>
      <c r="GC1003" s="5"/>
      <c r="GD1003" s="5"/>
      <c r="GE1003" s="5"/>
      <c r="GF1003" s="5"/>
      <c r="GG1003" s="5"/>
      <c r="GH1003" s="5"/>
      <c r="GI1003" s="5"/>
      <c r="GJ1003" s="5"/>
      <c r="GK1003" s="5"/>
      <c r="GL1003" s="5"/>
      <c r="GM1003" s="5"/>
      <c r="GN1003" s="5"/>
      <c r="GO1003" s="5"/>
      <c r="GP1003" s="5"/>
      <c r="GQ1003" s="5"/>
      <c r="GR1003" s="5"/>
      <c r="GS1003" s="5"/>
      <c r="GT1003" s="5"/>
      <c r="GU1003" s="5"/>
      <c r="GV1003" s="5"/>
      <c r="GW1003" s="5"/>
      <c r="GX1003" s="5"/>
      <c r="GY1003" s="5"/>
      <c r="GZ1003" s="5"/>
      <c r="HA1003" s="5"/>
      <c r="HB1003" s="5"/>
      <c r="HC1003" s="5"/>
      <c r="HD1003" s="5"/>
      <c r="HE1003" s="5"/>
      <c r="HF1003" s="5"/>
      <c r="HG1003" s="5"/>
      <c r="HH1003" s="5"/>
      <c r="HI1003" s="5"/>
      <c r="HJ1003" s="5"/>
      <c r="HK1003" s="5"/>
      <c r="HL1003" s="5"/>
      <c r="HM1003" s="5"/>
      <c r="HN1003" s="5"/>
      <c r="HO1003" s="5"/>
      <c r="HP1003" s="5"/>
      <c r="HQ1003" s="5"/>
      <c r="HR1003" s="5"/>
      <c r="HS1003" s="5"/>
      <c r="HT1003" s="5"/>
      <c r="HU1003" s="5"/>
      <c r="HV1003" s="5"/>
      <c r="HW1003" s="5"/>
      <c r="HX1003" s="5"/>
      <c r="HY1003" s="5"/>
      <c r="HZ1003" s="5"/>
      <c r="IA1003" s="5"/>
      <c r="IB1003" s="5"/>
      <c r="IC1003" s="5"/>
      <c r="ID1003" s="5"/>
      <c r="IE1003" s="5"/>
      <c r="IF1003" s="5"/>
      <c r="IG1003" s="5"/>
      <c r="IH1003" s="5"/>
      <c r="II1003" s="5"/>
      <c r="IJ1003" s="5"/>
      <c r="IK1003" s="5"/>
      <c r="IL1003" s="5"/>
      <c r="IM1003" s="5"/>
      <c r="IN1003" s="5"/>
      <c r="IO1003" s="5"/>
      <c r="IP1003" s="5"/>
      <c r="IQ1003" s="5"/>
      <c r="IR1003" s="5"/>
      <c r="IS1003" s="5"/>
      <c r="IT1003" s="5"/>
      <c r="IU1003" s="5"/>
      <c r="IV1003" s="5"/>
      <c r="IW1003" s="5"/>
    </row>
    <row r="1004" customFormat="false" ht="12.75" hidden="false" customHeight="false" outlineLevel="0" collapsed="false">
      <c r="A1004" s="5"/>
      <c r="B1004" s="87"/>
      <c r="C1004" s="87"/>
      <c r="D1004" s="85"/>
      <c r="E1004" s="87"/>
      <c r="F1004" s="87"/>
      <c r="G1004" s="87"/>
      <c r="H1004" s="5"/>
      <c r="I1004" s="5"/>
      <c r="J1004" s="5"/>
      <c r="K1004" s="87"/>
      <c r="L1004" s="87"/>
      <c r="M1004" s="87"/>
      <c r="N1004" s="87"/>
      <c r="O1004" s="87"/>
      <c r="P1004" s="87"/>
      <c r="Q1004" s="87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</row>
    <row r="1005" customFormat="false" ht="12.75" hidden="false" customHeight="false" outlineLevel="0" collapsed="false">
      <c r="A1005" s="5"/>
      <c r="B1005" s="87"/>
      <c r="C1005" s="87"/>
      <c r="D1005" s="85"/>
      <c r="E1005" s="87"/>
      <c r="F1005" s="87"/>
      <c r="G1005" s="87"/>
      <c r="H1005" s="5"/>
      <c r="I1005" s="5"/>
      <c r="J1005" s="5"/>
      <c r="K1005" s="87"/>
      <c r="L1005" s="87"/>
      <c r="M1005" s="87"/>
      <c r="N1005" s="87"/>
      <c r="O1005" s="87"/>
      <c r="P1005" s="87"/>
      <c r="Q1005" s="87"/>
      <c r="FC1005" s="5"/>
      <c r="FD1005" s="5"/>
      <c r="FE1005" s="5"/>
      <c r="FF1005" s="5"/>
      <c r="FG1005" s="5"/>
      <c r="FH1005" s="5"/>
      <c r="FI1005" s="5"/>
      <c r="FJ1005" s="5"/>
      <c r="FK1005" s="5"/>
      <c r="FL1005" s="5"/>
      <c r="FM1005" s="5"/>
      <c r="FN1005" s="5"/>
      <c r="FO1005" s="5"/>
      <c r="FP1005" s="5"/>
      <c r="FQ1005" s="5"/>
      <c r="FR1005" s="5"/>
      <c r="FS1005" s="5"/>
      <c r="FT1005" s="5"/>
      <c r="FU1005" s="5"/>
      <c r="FV1005" s="5"/>
      <c r="FW1005" s="5"/>
      <c r="FX1005" s="5"/>
      <c r="FY1005" s="5"/>
      <c r="FZ1005" s="5"/>
      <c r="GA1005" s="5"/>
      <c r="GB1005" s="5"/>
      <c r="GC1005" s="5"/>
      <c r="GD1005" s="5"/>
      <c r="GE1005" s="5"/>
      <c r="GF1005" s="5"/>
      <c r="GG1005" s="5"/>
      <c r="GH1005" s="5"/>
      <c r="GI1005" s="5"/>
      <c r="GJ1005" s="5"/>
      <c r="GK1005" s="5"/>
      <c r="GL1005" s="5"/>
      <c r="GM1005" s="5"/>
      <c r="GN1005" s="5"/>
      <c r="GO1005" s="5"/>
      <c r="GP1005" s="5"/>
      <c r="GQ1005" s="5"/>
      <c r="GR1005" s="5"/>
      <c r="GS1005" s="5"/>
      <c r="GT1005" s="5"/>
      <c r="GU1005" s="5"/>
      <c r="GV1005" s="5"/>
      <c r="GW1005" s="5"/>
      <c r="GX1005" s="5"/>
      <c r="GY1005" s="5"/>
      <c r="GZ1005" s="5"/>
      <c r="HA1005" s="5"/>
      <c r="HB1005" s="5"/>
      <c r="HC1005" s="5"/>
      <c r="HD1005" s="5"/>
      <c r="HE1005" s="5"/>
      <c r="HF1005" s="5"/>
      <c r="HG1005" s="5"/>
      <c r="HH1005" s="5"/>
      <c r="HI1005" s="5"/>
      <c r="HJ1005" s="5"/>
      <c r="HK1005" s="5"/>
      <c r="HL1005" s="5"/>
      <c r="HM1005" s="5"/>
      <c r="HN1005" s="5"/>
      <c r="HO1005" s="5"/>
      <c r="HP1005" s="5"/>
      <c r="HQ1005" s="5"/>
      <c r="HR1005" s="5"/>
      <c r="HS1005" s="5"/>
      <c r="HT1005" s="5"/>
      <c r="HU1005" s="5"/>
      <c r="HV1005" s="5"/>
      <c r="HW1005" s="5"/>
      <c r="HX1005" s="5"/>
      <c r="HY1005" s="5"/>
      <c r="HZ1005" s="5"/>
      <c r="IA1005" s="5"/>
      <c r="IB1005" s="5"/>
      <c r="IC1005" s="5"/>
      <c r="ID1005" s="5"/>
      <c r="IE1005" s="5"/>
      <c r="IF1005" s="5"/>
      <c r="IG1005" s="5"/>
      <c r="IH1005" s="5"/>
      <c r="II1005" s="5"/>
      <c r="IJ1005" s="5"/>
      <c r="IK1005" s="5"/>
      <c r="IL1005" s="5"/>
      <c r="IM1005" s="5"/>
      <c r="IN1005" s="5"/>
      <c r="IO1005" s="5"/>
      <c r="IP1005" s="5"/>
      <c r="IQ1005" s="5"/>
      <c r="IR1005" s="5"/>
      <c r="IS1005" s="5"/>
      <c r="IT1005" s="5"/>
      <c r="IU1005" s="5"/>
      <c r="IV1005" s="5"/>
      <c r="IW1005" s="5"/>
    </row>
    <row r="1006" customFormat="false" ht="12.75" hidden="false" customHeight="false" outlineLevel="0" collapsed="false">
      <c r="A1006" s="5"/>
      <c r="B1006" s="87"/>
      <c r="C1006" s="87"/>
      <c r="D1006" s="85"/>
      <c r="E1006" s="87"/>
      <c r="F1006" s="87"/>
      <c r="G1006" s="87"/>
      <c r="H1006" s="5"/>
      <c r="I1006" s="5"/>
      <c r="J1006" s="5"/>
      <c r="K1006" s="87"/>
      <c r="L1006" s="87"/>
      <c r="M1006" s="87"/>
      <c r="N1006" s="87"/>
      <c r="O1006" s="87"/>
      <c r="P1006" s="87"/>
      <c r="Q1006" s="87"/>
      <c r="FC1006" s="5"/>
      <c r="FD1006" s="5"/>
      <c r="FE1006" s="5"/>
      <c r="FF1006" s="5"/>
      <c r="FG1006" s="5"/>
      <c r="FH1006" s="5"/>
      <c r="FI1006" s="5"/>
      <c r="FJ1006" s="5"/>
      <c r="FK1006" s="5"/>
      <c r="FL1006" s="5"/>
      <c r="FM1006" s="5"/>
      <c r="FN1006" s="5"/>
      <c r="FO1006" s="5"/>
      <c r="FP1006" s="5"/>
      <c r="FQ1006" s="5"/>
      <c r="FR1006" s="5"/>
      <c r="FS1006" s="5"/>
      <c r="FT1006" s="5"/>
      <c r="FU1006" s="5"/>
      <c r="FV1006" s="5"/>
      <c r="FW1006" s="5"/>
      <c r="FX1006" s="5"/>
      <c r="FY1006" s="5"/>
      <c r="FZ1006" s="5"/>
      <c r="GA1006" s="5"/>
      <c r="GB1006" s="5"/>
      <c r="GC1006" s="5"/>
      <c r="GD1006" s="5"/>
      <c r="GE1006" s="5"/>
      <c r="GF1006" s="5"/>
      <c r="GG1006" s="5"/>
      <c r="GH1006" s="5"/>
      <c r="GI1006" s="5"/>
      <c r="GJ1006" s="5"/>
      <c r="GK1006" s="5"/>
      <c r="GL1006" s="5"/>
      <c r="GM1006" s="5"/>
      <c r="GN1006" s="5"/>
      <c r="GO1006" s="5"/>
      <c r="GP1006" s="5"/>
      <c r="GQ1006" s="5"/>
      <c r="GR1006" s="5"/>
      <c r="GS1006" s="5"/>
      <c r="GT1006" s="5"/>
      <c r="GU1006" s="5"/>
      <c r="GV1006" s="5"/>
      <c r="GW1006" s="5"/>
      <c r="GX1006" s="5"/>
      <c r="GY1006" s="5"/>
      <c r="GZ1006" s="5"/>
      <c r="HA1006" s="5"/>
      <c r="HB1006" s="5"/>
      <c r="HC1006" s="5"/>
      <c r="HD1006" s="5"/>
      <c r="HE1006" s="5"/>
      <c r="HF1006" s="5"/>
      <c r="HG1006" s="5"/>
      <c r="HH1006" s="5"/>
      <c r="HI1006" s="5"/>
      <c r="HJ1006" s="5"/>
      <c r="HK1006" s="5"/>
      <c r="HL1006" s="5"/>
      <c r="HM1006" s="5"/>
      <c r="HN1006" s="5"/>
      <c r="HO1006" s="5"/>
      <c r="HP1006" s="5"/>
      <c r="HQ1006" s="5"/>
      <c r="HR1006" s="5"/>
      <c r="HS1006" s="5"/>
      <c r="HT1006" s="5"/>
      <c r="HU1006" s="5"/>
      <c r="HV1006" s="5"/>
      <c r="HW1006" s="5"/>
      <c r="HX1006" s="5"/>
      <c r="HY1006" s="5"/>
      <c r="HZ1006" s="5"/>
      <c r="IA1006" s="5"/>
      <c r="IB1006" s="5"/>
      <c r="IC1006" s="5"/>
      <c r="ID1006" s="5"/>
      <c r="IE1006" s="5"/>
      <c r="IF1006" s="5"/>
      <c r="IG1006" s="5"/>
      <c r="IH1006" s="5"/>
      <c r="II1006" s="5"/>
      <c r="IJ1006" s="5"/>
      <c r="IK1006" s="5"/>
      <c r="IL1006" s="5"/>
      <c r="IM1006" s="5"/>
      <c r="IN1006" s="5"/>
      <c r="IO1006" s="5"/>
      <c r="IP1006" s="5"/>
      <c r="IQ1006" s="5"/>
      <c r="IR1006" s="5"/>
      <c r="IS1006" s="5"/>
      <c r="IT1006" s="5"/>
      <c r="IU1006" s="5"/>
      <c r="IV1006" s="5"/>
      <c r="IW1006" s="5"/>
    </row>
    <row r="1007" customFormat="false" ht="12.75" hidden="false" customHeight="false" outlineLevel="0" collapsed="false">
      <c r="A1007" s="5"/>
      <c r="B1007" s="87"/>
      <c r="C1007" s="87"/>
      <c r="D1007" s="85"/>
      <c r="E1007" s="87"/>
      <c r="F1007" s="87"/>
      <c r="G1007" s="87"/>
      <c r="H1007" s="5"/>
      <c r="I1007" s="5"/>
      <c r="J1007" s="5"/>
      <c r="K1007" s="87"/>
      <c r="L1007" s="87"/>
      <c r="M1007" s="87"/>
      <c r="N1007" s="87"/>
      <c r="O1007" s="87"/>
      <c r="P1007" s="87"/>
      <c r="Q1007" s="87"/>
      <c r="FC1007" s="5"/>
      <c r="FD1007" s="5"/>
      <c r="FE1007" s="5"/>
      <c r="FF1007" s="5"/>
      <c r="FG1007" s="5"/>
      <c r="FH1007" s="5"/>
      <c r="FI1007" s="5"/>
      <c r="FJ1007" s="5"/>
      <c r="FK1007" s="5"/>
      <c r="FL1007" s="5"/>
      <c r="FM1007" s="5"/>
      <c r="FN1007" s="5"/>
      <c r="FO1007" s="5"/>
      <c r="FP1007" s="5"/>
      <c r="FQ1007" s="5"/>
      <c r="FR1007" s="5"/>
      <c r="FS1007" s="5"/>
      <c r="FT1007" s="5"/>
      <c r="FU1007" s="5"/>
      <c r="FV1007" s="5"/>
      <c r="FW1007" s="5"/>
      <c r="FX1007" s="5"/>
      <c r="FY1007" s="5"/>
      <c r="FZ1007" s="5"/>
      <c r="GA1007" s="5"/>
      <c r="GB1007" s="5"/>
      <c r="GC1007" s="5"/>
      <c r="GD1007" s="5"/>
      <c r="GE1007" s="5"/>
      <c r="GF1007" s="5"/>
      <c r="GG1007" s="5"/>
      <c r="GH1007" s="5"/>
      <c r="GI1007" s="5"/>
      <c r="GJ1007" s="5"/>
      <c r="GK1007" s="5"/>
      <c r="GL1007" s="5"/>
      <c r="GM1007" s="5"/>
      <c r="GN1007" s="5"/>
      <c r="GO1007" s="5"/>
      <c r="GP1007" s="5"/>
      <c r="GQ1007" s="5"/>
      <c r="GR1007" s="5"/>
      <c r="GS1007" s="5"/>
      <c r="GT1007" s="5"/>
      <c r="GU1007" s="5"/>
      <c r="GV1007" s="5"/>
      <c r="GW1007" s="5"/>
      <c r="GX1007" s="5"/>
      <c r="GY1007" s="5"/>
      <c r="GZ1007" s="5"/>
      <c r="HA1007" s="5"/>
      <c r="HB1007" s="5"/>
      <c r="HC1007" s="5"/>
      <c r="HD1007" s="5"/>
      <c r="HE1007" s="5"/>
      <c r="HF1007" s="5"/>
      <c r="HG1007" s="5"/>
      <c r="HH1007" s="5"/>
      <c r="HI1007" s="5"/>
      <c r="HJ1007" s="5"/>
      <c r="HK1007" s="5"/>
      <c r="HL1007" s="5"/>
      <c r="HM1007" s="5"/>
      <c r="HN1007" s="5"/>
      <c r="HO1007" s="5"/>
      <c r="HP1007" s="5"/>
      <c r="HQ1007" s="5"/>
      <c r="HR1007" s="5"/>
      <c r="HS1007" s="5"/>
      <c r="HT1007" s="5"/>
      <c r="HU1007" s="5"/>
      <c r="HV1007" s="5"/>
      <c r="HW1007" s="5"/>
      <c r="HX1007" s="5"/>
      <c r="HY1007" s="5"/>
      <c r="HZ1007" s="5"/>
      <c r="IA1007" s="5"/>
      <c r="IB1007" s="5"/>
      <c r="IC1007" s="5"/>
      <c r="ID1007" s="5"/>
      <c r="IE1007" s="5"/>
      <c r="IF1007" s="5"/>
      <c r="IG1007" s="5"/>
      <c r="IH1007" s="5"/>
      <c r="II1007" s="5"/>
      <c r="IJ1007" s="5"/>
      <c r="IK1007" s="5"/>
      <c r="IL1007" s="5"/>
      <c r="IM1007" s="5"/>
      <c r="IN1007" s="5"/>
      <c r="IO1007" s="5"/>
      <c r="IP1007" s="5"/>
      <c r="IQ1007" s="5"/>
      <c r="IR1007" s="5"/>
      <c r="IS1007" s="5"/>
      <c r="IT1007" s="5"/>
      <c r="IU1007" s="5"/>
      <c r="IV1007" s="5"/>
      <c r="IW1007" s="5"/>
    </row>
    <row r="1008" customFormat="false" ht="12.75" hidden="false" customHeight="false" outlineLevel="0" collapsed="false">
      <c r="A1008" s="5"/>
      <c r="B1008" s="87"/>
      <c r="C1008" s="87"/>
      <c r="D1008" s="85"/>
      <c r="E1008" s="87"/>
      <c r="F1008" s="87"/>
      <c r="G1008" s="87"/>
      <c r="H1008" s="5"/>
      <c r="I1008" s="5"/>
      <c r="J1008" s="5"/>
      <c r="K1008" s="87"/>
      <c r="L1008" s="87"/>
      <c r="M1008" s="87"/>
      <c r="N1008" s="87"/>
      <c r="O1008" s="87"/>
      <c r="P1008" s="87"/>
      <c r="Q1008" s="87"/>
      <c r="FC1008" s="5"/>
      <c r="FD1008" s="5"/>
      <c r="FE1008" s="5"/>
      <c r="FF1008" s="5"/>
      <c r="FG1008" s="5"/>
      <c r="FH1008" s="5"/>
      <c r="FI1008" s="5"/>
      <c r="FJ1008" s="5"/>
      <c r="FK1008" s="5"/>
      <c r="FL1008" s="5"/>
      <c r="FM1008" s="5"/>
      <c r="FN1008" s="5"/>
      <c r="FO1008" s="5"/>
      <c r="FP1008" s="5"/>
      <c r="FQ1008" s="5"/>
      <c r="FR1008" s="5"/>
      <c r="FS1008" s="5"/>
      <c r="FT1008" s="5"/>
      <c r="FU1008" s="5"/>
      <c r="FV1008" s="5"/>
      <c r="FW1008" s="5"/>
      <c r="FX1008" s="5"/>
      <c r="FY1008" s="5"/>
      <c r="FZ1008" s="5"/>
      <c r="GA1008" s="5"/>
      <c r="GB1008" s="5"/>
      <c r="GC1008" s="5"/>
      <c r="GD1008" s="5"/>
      <c r="GE1008" s="5"/>
      <c r="GF1008" s="5"/>
      <c r="GG1008" s="5"/>
      <c r="GH1008" s="5"/>
      <c r="GI1008" s="5"/>
      <c r="GJ1008" s="5"/>
      <c r="GK1008" s="5"/>
      <c r="GL1008" s="5"/>
      <c r="GM1008" s="5"/>
      <c r="GN1008" s="5"/>
      <c r="GO1008" s="5"/>
      <c r="GP1008" s="5"/>
      <c r="GQ1008" s="5"/>
      <c r="GR1008" s="5"/>
      <c r="GS1008" s="5"/>
      <c r="GT1008" s="5"/>
      <c r="GU1008" s="5"/>
      <c r="GV1008" s="5"/>
      <c r="GW1008" s="5"/>
      <c r="GX1008" s="5"/>
      <c r="GY1008" s="5"/>
      <c r="GZ1008" s="5"/>
      <c r="HA1008" s="5"/>
      <c r="HB1008" s="5"/>
      <c r="HC1008" s="5"/>
      <c r="HD1008" s="5"/>
      <c r="HE1008" s="5"/>
      <c r="HF1008" s="5"/>
      <c r="HG1008" s="5"/>
      <c r="HH1008" s="5"/>
      <c r="HI1008" s="5"/>
      <c r="HJ1008" s="5"/>
      <c r="HK1008" s="5"/>
      <c r="HL1008" s="5"/>
      <c r="HM1008" s="5"/>
      <c r="HN1008" s="5"/>
      <c r="HO1008" s="5"/>
      <c r="HP1008" s="5"/>
      <c r="HQ1008" s="5"/>
      <c r="HR1008" s="5"/>
      <c r="HS1008" s="5"/>
      <c r="HT1008" s="5"/>
      <c r="HU1008" s="5"/>
      <c r="HV1008" s="5"/>
      <c r="HW1008" s="5"/>
      <c r="HX1008" s="5"/>
      <c r="HY1008" s="5"/>
      <c r="HZ1008" s="5"/>
      <c r="IA1008" s="5"/>
      <c r="IB1008" s="5"/>
      <c r="IC1008" s="5"/>
      <c r="ID1008" s="5"/>
      <c r="IE1008" s="5"/>
      <c r="IF1008" s="5"/>
      <c r="IG1008" s="5"/>
      <c r="IH1008" s="5"/>
      <c r="II1008" s="5"/>
      <c r="IJ1008" s="5"/>
      <c r="IK1008" s="5"/>
      <c r="IL1008" s="5"/>
      <c r="IM1008" s="5"/>
      <c r="IN1008" s="5"/>
      <c r="IO1008" s="5"/>
      <c r="IP1008" s="5"/>
      <c r="IQ1008" s="5"/>
      <c r="IR1008" s="5"/>
      <c r="IS1008" s="5"/>
      <c r="IT1008" s="5"/>
      <c r="IU1008" s="5"/>
      <c r="IV1008" s="5"/>
      <c r="IW1008" s="5"/>
    </row>
    <row r="1009" customFormat="false" ht="12.75" hidden="false" customHeight="false" outlineLevel="0" collapsed="false">
      <c r="A1009" s="5"/>
      <c r="B1009" s="87"/>
      <c r="C1009" s="87"/>
      <c r="D1009" s="85"/>
      <c r="E1009" s="87"/>
      <c r="F1009" s="87"/>
      <c r="G1009" s="87"/>
      <c r="H1009" s="5"/>
      <c r="I1009" s="5"/>
      <c r="J1009" s="5"/>
      <c r="K1009" s="87"/>
      <c r="L1009" s="87"/>
      <c r="M1009" s="87"/>
      <c r="N1009" s="87"/>
      <c r="O1009" s="87"/>
      <c r="P1009" s="87"/>
      <c r="Q1009" s="87"/>
      <c r="FC1009" s="5"/>
      <c r="FD1009" s="5"/>
      <c r="FE1009" s="5"/>
      <c r="FF1009" s="5"/>
      <c r="FG1009" s="5"/>
      <c r="FH1009" s="5"/>
      <c r="FI1009" s="5"/>
      <c r="FJ1009" s="5"/>
      <c r="FK1009" s="5"/>
      <c r="FL1009" s="5"/>
      <c r="FM1009" s="5"/>
      <c r="FN1009" s="5"/>
      <c r="FO1009" s="5"/>
      <c r="FP1009" s="5"/>
      <c r="FQ1009" s="5"/>
      <c r="FR1009" s="5"/>
      <c r="FS1009" s="5"/>
      <c r="FT1009" s="5"/>
      <c r="FU1009" s="5"/>
      <c r="FV1009" s="5"/>
      <c r="FW1009" s="5"/>
      <c r="FX1009" s="5"/>
      <c r="FY1009" s="5"/>
      <c r="FZ1009" s="5"/>
      <c r="GA1009" s="5"/>
      <c r="GB1009" s="5"/>
      <c r="GC1009" s="5"/>
      <c r="GD1009" s="5"/>
      <c r="GE1009" s="5"/>
      <c r="GF1009" s="5"/>
      <c r="GG1009" s="5"/>
      <c r="GH1009" s="5"/>
      <c r="GI1009" s="5"/>
      <c r="GJ1009" s="5"/>
      <c r="GK1009" s="5"/>
      <c r="GL1009" s="5"/>
      <c r="GM1009" s="5"/>
      <c r="GN1009" s="5"/>
      <c r="GO1009" s="5"/>
      <c r="GP1009" s="5"/>
      <c r="GQ1009" s="5"/>
      <c r="GR1009" s="5"/>
      <c r="GS1009" s="5"/>
      <c r="GT1009" s="5"/>
      <c r="GU1009" s="5"/>
      <c r="GV1009" s="5"/>
      <c r="GW1009" s="5"/>
      <c r="GX1009" s="5"/>
      <c r="GY1009" s="5"/>
      <c r="GZ1009" s="5"/>
      <c r="HA1009" s="5"/>
      <c r="HB1009" s="5"/>
      <c r="HC1009" s="5"/>
      <c r="HD1009" s="5"/>
      <c r="HE1009" s="5"/>
      <c r="HF1009" s="5"/>
      <c r="HG1009" s="5"/>
      <c r="HH1009" s="5"/>
      <c r="HI1009" s="5"/>
      <c r="HJ1009" s="5"/>
      <c r="HK1009" s="5"/>
      <c r="HL1009" s="5"/>
      <c r="HM1009" s="5"/>
      <c r="HN1009" s="5"/>
      <c r="HO1009" s="5"/>
      <c r="HP1009" s="5"/>
      <c r="HQ1009" s="5"/>
      <c r="HR1009" s="5"/>
      <c r="HS1009" s="5"/>
      <c r="HT1009" s="5"/>
      <c r="HU1009" s="5"/>
      <c r="HV1009" s="5"/>
      <c r="HW1009" s="5"/>
      <c r="HX1009" s="5"/>
      <c r="HY1009" s="5"/>
      <c r="HZ1009" s="5"/>
      <c r="IA1009" s="5"/>
      <c r="IB1009" s="5"/>
      <c r="IC1009" s="5"/>
      <c r="ID1009" s="5"/>
      <c r="IE1009" s="5"/>
      <c r="IF1009" s="5"/>
      <c r="IG1009" s="5"/>
      <c r="IH1009" s="5"/>
      <c r="II1009" s="5"/>
      <c r="IJ1009" s="5"/>
      <c r="IK1009" s="5"/>
      <c r="IL1009" s="5"/>
      <c r="IM1009" s="5"/>
      <c r="IN1009" s="5"/>
      <c r="IO1009" s="5"/>
      <c r="IP1009" s="5"/>
      <c r="IQ1009" s="5"/>
      <c r="IR1009" s="5"/>
      <c r="IS1009" s="5"/>
      <c r="IT1009" s="5"/>
      <c r="IU1009" s="5"/>
      <c r="IV1009" s="5"/>
      <c r="IW1009" s="5"/>
    </row>
    <row r="1010" customFormat="false" ht="12.75" hidden="false" customHeight="false" outlineLevel="0" collapsed="false">
      <c r="A1010" s="5"/>
      <c r="B1010" s="87"/>
      <c r="C1010" s="87"/>
      <c r="D1010" s="85"/>
      <c r="E1010" s="87"/>
      <c r="F1010" s="87"/>
      <c r="G1010" s="87"/>
      <c r="H1010" s="5"/>
      <c r="I1010" s="5"/>
      <c r="J1010" s="5"/>
      <c r="K1010" s="87"/>
      <c r="L1010" s="87"/>
      <c r="M1010" s="87"/>
      <c r="N1010" s="87"/>
      <c r="O1010" s="87"/>
      <c r="P1010" s="87"/>
      <c r="Q1010" s="87"/>
      <c r="FC1010" s="5"/>
      <c r="FD1010" s="5"/>
      <c r="FE1010" s="5"/>
      <c r="FF1010" s="5"/>
      <c r="FG1010" s="5"/>
      <c r="FH1010" s="5"/>
      <c r="FI1010" s="5"/>
      <c r="FJ1010" s="5"/>
      <c r="FK1010" s="5"/>
      <c r="FL1010" s="5"/>
      <c r="FM1010" s="5"/>
      <c r="FN1010" s="5"/>
      <c r="FO1010" s="5"/>
      <c r="FP1010" s="5"/>
      <c r="FQ1010" s="5"/>
      <c r="FR1010" s="5"/>
      <c r="FS1010" s="5"/>
      <c r="FT1010" s="5"/>
      <c r="FU1010" s="5"/>
      <c r="FV1010" s="5"/>
      <c r="FW1010" s="5"/>
      <c r="FX1010" s="5"/>
      <c r="FY1010" s="5"/>
      <c r="FZ1010" s="5"/>
      <c r="GA1010" s="5"/>
      <c r="GB1010" s="5"/>
      <c r="GC1010" s="5"/>
      <c r="GD1010" s="5"/>
      <c r="GE1010" s="5"/>
      <c r="GF1010" s="5"/>
      <c r="GG1010" s="5"/>
      <c r="GH1010" s="5"/>
      <c r="GI1010" s="5"/>
      <c r="GJ1010" s="5"/>
      <c r="GK1010" s="5"/>
      <c r="GL1010" s="5"/>
      <c r="GM1010" s="5"/>
      <c r="GN1010" s="5"/>
      <c r="GO1010" s="5"/>
      <c r="GP1010" s="5"/>
      <c r="GQ1010" s="5"/>
      <c r="GR1010" s="5"/>
      <c r="GS1010" s="5"/>
      <c r="GT1010" s="5"/>
      <c r="GU1010" s="5"/>
      <c r="GV1010" s="5"/>
      <c r="GW1010" s="5"/>
      <c r="GX1010" s="5"/>
      <c r="GY1010" s="5"/>
      <c r="GZ1010" s="5"/>
      <c r="HA1010" s="5"/>
      <c r="HB1010" s="5"/>
      <c r="HC1010" s="5"/>
      <c r="HD1010" s="5"/>
      <c r="HE1010" s="5"/>
      <c r="HF1010" s="5"/>
      <c r="HG1010" s="5"/>
      <c r="HH1010" s="5"/>
      <c r="HI1010" s="5"/>
      <c r="HJ1010" s="5"/>
      <c r="HK1010" s="5"/>
      <c r="HL1010" s="5"/>
      <c r="HM1010" s="5"/>
      <c r="HN1010" s="5"/>
      <c r="HO1010" s="5"/>
      <c r="HP1010" s="5"/>
      <c r="HQ1010" s="5"/>
      <c r="HR1010" s="5"/>
      <c r="HS1010" s="5"/>
      <c r="HT1010" s="5"/>
      <c r="HU1010" s="5"/>
      <c r="HV1010" s="5"/>
      <c r="HW1010" s="5"/>
      <c r="HX1010" s="5"/>
      <c r="HY1010" s="5"/>
      <c r="HZ1010" s="5"/>
      <c r="IA1010" s="5"/>
      <c r="IB1010" s="5"/>
      <c r="IC1010" s="5"/>
      <c r="ID1010" s="5"/>
      <c r="IE1010" s="5"/>
      <c r="IF1010" s="5"/>
      <c r="IG1010" s="5"/>
      <c r="IH1010" s="5"/>
      <c r="II1010" s="5"/>
      <c r="IJ1010" s="5"/>
      <c r="IK1010" s="5"/>
      <c r="IL1010" s="5"/>
      <c r="IM1010" s="5"/>
      <c r="IN1010" s="5"/>
      <c r="IO1010" s="5"/>
      <c r="IP1010" s="5"/>
      <c r="IQ1010" s="5"/>
      <c r="IR1010" s="5"/>
      <c r="IS1010" s="5"/>
      <c r="IT1010" s="5"/>
      <c r="IU1010" s="5"/>
      <c r="IV1010" s="5"/>
      <c r="IW1010" s="5"/>
    </row>
    <row r="1011" customFormat="false" ht="12.75" hidden="false" customHeight="false" outlineLevel="0" collapsed="false">
      <c r="A1011" s="5"/>
      <c r="B1011" s="87"/>
      <c r="C1011" s="87"/>
      <c r="D1011" s="85"/>
      <c r="E1011" s="87"/>
      <c r="F1011" s="87"/>
      <c r="G1011" s="87"/>
      <c r="H1011" s="5"/>
      <c r="I1011" s="5"/>
      <c r="J1011" s="5"/>
      <c r="K1011" s="87"/>
      <c r="L1011" s="87"/>
      <c r="M1011" s="87"/>
      <c r="N1011" s="87"/>
      <c r="O1011" s="87"/>
      <c r="P1011" s="87"/>
      <c r="Q1011" s="87"/>
      <c r="FC1011" s="5"/>
      <c r="FD1011" s="5"/>
      <c r="FE1011" s="5"/>
      <c r="FF1011" s="5"/>
      <c r="FG1011" s="5"/>
      <c r="FH1011" s="5"/>
      <c r="FI1011" s="5"/>
      <c r="FJ1011" s="5"/>
      <c r="FK1011" s="5"/>
      <c r="FL1011" s="5"/>
      <c r="FM1011" s="5"/>
      <c r="FN1011" s="5"/>
      <c r="FO1011" s="5"/>
      <c r="FP1011" s="5"/>
      <c r="FQ1011" s="5"/>
      <c r="FR1011" s="5"/>
      <c r="FS1011" s="5"/>
      <c r="FT1011" s="5"/>
      <c r="FU1011" s="5"/>
      <c r="FV1011" s="5"/>
      <c r="FW1011" s="5"/>
      <c r="FX1011" s="5"/>
      <c r="FY1011" s="5"/>
      <c r="FZ1011" s="5"/>
      <c r="GA1011" s="5"/>
      <c r="GB1011" s="5"/>
      <c r="GC1011" s="5"/>
      <c r="GD1011" s="5"/>
      <c r="GE1011" s="5"/>
      <c r="GF1011" s="5"/>
      <c r="GG1011" s="5"/>
      <c r="GH1011" s="5"/>
      <c r="GI1011" s="5"/>
      <c r="GJ1011" s="5"/>
      <c r="GK1011" s="5"/>
      <c r="GL1011" s="5"/>
      <c r="GM1011" s="5"/>
      <c r="GN1011" s="5"/>
      <c r="GO1011" s="5"/>
      <c r="GP1011" s="5"/>
      <c r="GQ1011" s="5"/>
      <c r="GR1011" s="5"/>
      <c r="GS1011" s="5"/>
      <c r="GT1011" s="5"/>
      <c r="GU1011" s="5"/>
      <c r="GV1011" s="5"/>
      <c r="GW1011" s="5"/>
      <c r="GX1011" s="5"/>
      <c r="GY1011" s="5"/>
      <c r="GZ1011" s="5"/>
      <c r="HA1011" s="5"/>
      <c r="HB1011" s="5"/>
      <c r="HC1011" s="5"/>
      <c r="HD1011" s="5"/>
      <c r="HE1011" s="5"/>
      <c r="HF1011" s="5"/>
      <c r="HG1011" s="5"/>
      <c r="HH1011" s="5"/>
      <c r="HI1011" s="5"/>
      <c r="HJ1011" s="5"/>
      <c r="HK1011" s="5"/>
      <c r="HL1011" s="5"/>
      <c r="HM1011" s="5"/>
      <c r="HN1011" s="5"/>
      <c r="HO1011" s="5"/>
      <c r="HP1011" s="5"/>
      <c r="HQ1011" s="5"/>
      <c r="HR1011" s="5"/>
      <c r="HS1011" s="5"/>
      <c r="HT1011" s="5"/>
      <c r="HU1011" s="5"/>
      <c r="HV1011" s="5"/>
      <c r="HW1011" s="5"/>
      <c r="HX1011" s="5"/>
      <c r="HY1011" s="5"/>
      <c r="HZ1011" s="5"/>
      <c r="IA1011" s="5"/>
      <c r="IB1011" s="5"/>
      <c r="IC1011" s="5"/>
      <c r="ID1011" s="5"/>
      <c r="IE1011" s="5"/>
      <c r="IF1011" s="5"/>
      <c r="IG1011" s="5"/>
      <c r="IH1011" s="5"/>
      <c r="II1011" s="5"/>
      <c r="IJ1011" s="5"/>
      <c r="IK1011" s="5"/>
      <c r="IL1011" s="5"/>
      <c r="IM1011" s="5"/>
      <c r="IN1011" s="5"/>
      <c r="IO1011" s="5"/>
      <c r="IP1011" s="5"/>
      <c r="IQ1011" s="5"/>
      <c r="IR1011" s="5"/>
      <c r="IS1011" s="5"/>
      <c r="IT1011" s="5"/>
      <c r="IU1011" s="5"/>
      <c r="IV1011" s="5"/>
      <c r="IW1011" s="5"/>
    </row>
    <row r="1012" customFormat="false" ht="12.75" hidden="false" customHeight="false" outlineLevel="0" collapsed="false">
      <c r="A1012" s="5"/>
      <c r="B1012" s="87"/>
      <c r="C1012" s="87"/>
      <c r="D1012" s="85"/>
      <c r="E1012" s="87"/>
      <c r="F1012" s="87"/>
      <c r="G1012" s="87"/>
      <c r="H1012" s="5"/>
      <c r="I1012" s="5"/>
      <c r="J1012" s="5"/>
      <c r="K1012" s="87"/>
      <c r="L1012" s="87"/>
      <c r="M1012" s="87"/>
      <c r="N1012" s="87"/>
      <c r="O1012" s="87"/>
      <c r="P1012" s="87"/>
      <c r="Q1012" s="87"/>
      <c r="FC1012" s="5"/>
      <c r="FD1012" s="5"/>
      <c r="FE1012" s="5"/>
      <c r="FF1012" s="5"/>
      <c r="FG1012" s="5"/>
      <c r="FH1012" s="5"/>
      <c r="FI1012" s="5"/>
      <c r="FJ1012" s="5"/>
      <c r="FK1012" s="5"/>
      <c r="FL1012" s="5"/>
      <c r="FM1012" s="5"/>
      <c r="FN1012" s="5"/>
      <c r="FO1012" s="5"/>
      <c r="FP1012" s="5"/>
      <c r="FQ1012" s="5"/>
      <c r="FR1012" s="5"/>
      <c r="FS1012" s="5"/>
      <c r="FT1012" s="5"/>
      <c r="FU1012" s="5"/>
      <c r="FV1012" s="5"/>
      <c r="FW1012" s="5"/>
      <c r="FX1012" s="5"/>
      <c r="FY1012" s="5"/>
      <c r="FZ1012" s="5"/>
      <c r="GA1012" s="5"/>
      <c r="GB1012" s="5"/>
      <c r="GC1012" s="5"/>
      <c r="GD1012" s="5"/>
      <c r="GE1012" s="5"/>
      <c r="GF1012" s="5"/>
      <c r="GG1012" s="5"/>
      <c r="GH1012" s="5"/>
      <c r="GI1012" s="5"/>
      <c r="GJ1012" s="5"/>
      <c r="GK1012" s="5"/>
      <c r="GL1012" s="5"/>
      <c r="GM1012" s="5"/>
      <c r="GN1012" s="5"/>
      <c r="GO1012" s="5"/>
      <c r="GP1012" s="5"/>
      <c r="GQ1012" s="5"/>
      <c r="GR1012" s="5"/>
      <c r="GS1012" s="5"/>
      <c r="GT1012" s="5"/>
      <c r="GU1012" s="5"/>
      <c r="GV1012" s="5"/>
      <c r="GW1012" s="5"/>
      <c r="GX1012" s="5"/>
      <c r="GY1012" s="5"/>
      <c r="GZ1012" s="5"/>
      <c r="HA1012" s="5"/>
      <c r="HB1012" s="5"/>
      <c r="HC1012" s="5"/>
      <c r="HD1012" s="5"/>
      <c r="HE1012" s="5"/>
      <c r="HF1012" s="5"/>
      <c r="HG1012" s="5"/>
      <c r="HH1012" s="5"/>
      <c r="HI1012" s="5"/>
      <c r="HJ1012" s="5"/>
      <c r="HK1012" s="5"/>
      <c r="HL1012" s="5"/>
      <c r="HM1012" s="5"/>
      <c r="HN1012" s="5"/>
      <c r="HO1012" s="5"/>
      <c r="HP1012" s="5"/>
      <c r="HQ1012" s="5"/>
      <c r="HR1012" s="5"/>
      <c r="HS1012" s="5"/>
      <c r="HT1012" s="5"/>
      <c r="HU1012" s="5"/>
      <c r="HV1012" s="5"/>
      <c r="HW1012" s="5"/>
      <c r="HX1012" s="5"/>
      <c r="HY1012" s="5"/>
      <c r="HZ1012" s="5"/>
      <c r="IA1012" s="5"/>
      <c r="IB1012" s="5"/>
      <c r="IC1012" s="5"/>
      <c r="ID1012" s="5"/>
      <c r="IE1012" s="5"/>
      <c r="IF1012" s="5"/>
      <c r="IG1012" s="5"/>
      <c r="IH1012" s="5"/>
      <c r="II1012" s="5"/>
      <c r="IJ1012" s="5"/>
      <c r="IK1012" s="5"/>
      <c r="IL1012" s="5"/>
      <c r="IM1012" s="5"/>
      <c r="IN1012" s="5"/>
      <c r="IO1012" s="5"/>
      <c r="IP1012" s="5"/>
      <c r="IQ1012" s="5"/>
      <c r="IR1012" s="5"/>
      <c r="IS1012" s="5"/>
      <c r="IT1012" s="5"/>
      <c r="IU1012" s="5"/>
      <c r="IV1012" s="5"/>
      <c r="IW1012" s="5"/>
    </row>
    <row r="1013" customFormat="false" ht="12.75" hidden="false" customHeight="false" outlineLevel="0" collapsed="false">
      <c r="A1013" s="5"/>
      <c r="B1013" s="87"/>
      <c r="C1013" s="87"/>
      <c r="D1013" s="85"/>
      <c r="E1013" s="87"/>
      <c r="F1013" s="87"/>
      <c r="G1013" s="87"/>
      <c r="H1013" s="5"/>
      <c r="I1013" s="5"/>
      <c r="J1013" s="5"/>
      <c r="K1013" s="87"/>
      <c r="L1013" s="87"/>
      <c r="M1013" s="87"/>
      <c r="N1013" s="87"/>
      <c r="O1013" s="87"/>
      <c r="P1013" s="87"/>
      <c r="Q1013" s="87"/>
      <c r="FC1013" s="5"/>
      <c r="FD1013" s="5"/>
      <c r="FE1013" s="5"/>
      <c r="FF1013" s="5"/>
      <c r="FG1013" s="5"/>
      <c r="FH1013" s="5"/>
      <c r="FI1013" s="5"/>
      <c r="FJ1013" s="5"/>
      <c r="FK1013" s="5"/>
      <c r="FL1013" s="5"/>
      <c r="FM1013" s="5"/>
      <c r="FN1013" s="5"/>
      <c r="FO1013" s="5"/>
      <c r="FP1013" s="5"/>
      <c r="FQ1013" s="5"/>
      <c r="FR1013" s="5"/>
      <c r="FS1013" s="5"/>
      <c r="FT1013" s="5"/>
      <c r="FU1013" s="5"/>
      <c r="FV1013" s="5"/>
      <c r="FW1013" s="5"/>
      <c r="FX1013" s="5"/>
      <c r="FY1013" s="5"/>
      <c r="FZ1013" s="5"/>
      <c r="GA1013" s="5"/>
      <c r="GB1013" s="5"/>
      <c r="GC1013" s="5"/>
      <c r="GD1013" s="5"/>
      <c r="GE1013" s="5"/>
      <c r="GF1013" s="5"/>
      <c r="GG1013" s="5"/>
      <c r="GH1013" s="5"/>
      <c r="GI1013" s="5"/>
      <c r="GJ1013" s="5"/>
      <c r="GK1013" s="5"/>
      <c r="GL1013" s="5"/>
      <c r="GM1013" s="5"/>
      <c r="GN1013" s="5"/>
      <c r="GO1013" s="5"/>
      <c r="GP1013" s="5"/>
      <c r="GQ1013" s="5"/>
      <c r="GR1013" s="5"/>
      <c r="GS1013" s="5"/>
      <c r="GT1013" s="5"/>
      <c r="GU1013" s="5"/>
      <c r="GV1013" s="5"/>
      <c r="GW1013" s="5"/>
      <c r="GX1013" s="5"/>
      <c r="GY1013" s="5"/>
      <c r="GZ1013" s="5"/>
      <c r="HA1013" s="5"/>
      <c r="HB1013" s="5"/>
      <c r="HC1013" s="5"/>
      <c r="HD1013" s="5"/>
      <c r="HE1013" s="5"/>
      <c r="HF1013" s="5"/>
      <c r="HG1013" s="5"/>
      <c r="HH1013" s="5"/>
      <c r="HI1013" s="5"/>
      <c r="HJ1013" s="5"/>
      <c r="HK1013" s="5"/>
      <c r="HL1013" s="5"/>
      <c r="HM1013" s="5"/>
      <c r="HN1013" s="5"/>
      <c r="HO1013" s="5"/>
      <c r="HP1013" s="5"/>
      <c r="HQ1013" s="5"/>
      <c r="HR1013" s="5"/>
      <c r="HS1013" s="5"/>
      <c r="HT1013" s="5"/>
      <c r="HU1013" s="5"/>
      <c r="HV1013" s="5"/>
      <c r="HW1013" s="5"/>
      <c r="HX1013" s="5"/>
      <c r="HY1013" s="5"/>
      <c r="HZ1013" s="5"/>
      <c r="IA1013" s="5"/>
      <c r="IB1013" s="5"/>
      <c r="IC1013" s="5"/>
      <c r="ID1013" s="5"/>
      <c r="IE1013" s="5"/>
      <c r="IF1013" s="5"/>
      <c r="IG1013" s="5"/>
      <c r="IH1013" s="5"/>
      <c r="II1013" s="5"/>
      <c r="IJ1013" s="5"/>
      <c r="IK1013" s="5"/>
      <c r="IL1013" s="5"/>
      <c r="IM1013" s="5"/>
      <c r="IN1013" s="5"/>
      <c r="IO1013" s="5"/>
      <c r="IP1013" s="5"/>
      <c r="IQ1013" s="5"/>
      <c r="IR1013" s="5"/>
      <c r="IS1013" s="5"/>
      <c r="IT1013" s="5"/>
      <c r="IU1013" s="5"/>
      <c r="IV1013" s="5"/>
      <c r="IW1013" s="5"/>
    </row>
    <row r="1014" customFormat="false" ht="12.75" hidden="false" customHeight="false" outlineLevel="0" collapsed="false">
      <c r="A1014" s="5"/>
      <c r="B1014" s="87"/>
      <c r="C1014" s="87"/>
      <c r="D1014" s="85"/>
      <c r="E1014" s="87"/>
      <c r="F1014" s="87"/>
      <c r="G1014" s="87"/>
      <c r="H1014" s="5"/>
      <c r="I1014" s="5"/>
      <c r="J1014" s="5"/>
      <c r="K1014" s="87"/>
      <c r="L1014" s="87"/>
      <c r="M1014" s="87"/>
      <c r="N1014" s="87"/>
      <c r="O1014" s="87"/>
      <c r="P1014" s="87"/>
      <c r="Q1014" s="87"/>
      <c r="FC1014" s="5"/>
      <c r="FD1014" s="5"/>
      <c r="FE1014" s="5"/>
      <c r="FF1014" s="5"/>
      <c r="FG1014" s="5"/>
      <c r="FH1014" s="5"/>
      <c r="FI1014" s="5"/>
      <c r="FJ1014" s="5"/>
      <c r="FK1014" s="5"/>
      <c r="FL1014" s="5"/>
      <c r="FM1014" s="5"/>
      <c r="FN1014" s="5"/>
      <c r="FO1014" s="5"/>
      <c r="FP1014" s="5"/>
      <c r="FQ1014" s="5"/>
      <c r="FR1014" s="5"/>
      <c r="FS1014" s="5"/>
      <c r="FT1014" s="5"/>
      <c r="FU1014" s="5"/>
      <c r="FV1014" s="5"/>
      <c r="FW1014" s="5"/>
      <c r="FX1014" s="5"/>
      <c r="FY1014" s="5"/>
      <c r="FZ1014" s="5"/>
      <c r="GA1014" s="5"/>
      <c r="GB1014" s="5"/>
      <c r="GC1014" s="5"/>
      <c r="GD1014" s="5"/>
      <c r="GE1014" s="5"/>
      <c r="GF1014" s="5"/>
      <c r="GG1014" s="5"/>
      <c r="GH1014" s="5"/>
      <c r="GI1014" s="5"/>
      <c r="GJ1014" s="5"/>
      <c r="GK1014" s="5"/>
      <c r="GL1014" s="5"/>
      <c r="GM1014" s="5"/>
      <c r="GN1014" s="5"/>
      <c r="GO1014" s="5"/>
      <c r="GP1014" s="5"/>
      <c r="GQ1014" s="5"/>
      <c r="GR1014" s="5"/>
      <c r="GS1014" s="5"/>
      <c r="GT1014" s="5"/>
      <c r="GU1014" s="5"/>
      <c r="GV1014" s="5"/>
      <c r="GW1014" s="5"/>
      <c r="GX1014" s="5"/>
      <c r="GY1014" s="5"/>
      <c r="GZ1014" s="5"/>
      <c r="HA1014" s="5"/>
      <c r="HB1014" s="5"/>
      <c r="HC1014" s="5"/>
      <c r="HD1014" s="5"/>
      <c r="HE1014" s="5"/>
      <c r="HF1014" s="5"/>
      <c r="HG1014" s="5"/>
      <c r="HH1014" s="5"/>
      <c r="HI1014" s="5"/>
      <c r="HJ1014" s="5"/>
      <c r="HK1014" s="5"/>
      <c r="HL1014" s="5"/>
      <c r="HM1014" s="5"/>
      <c r="HN1014" s="5"/>
      <c r="HO1014" s="5"/>
      <c r="HP1014" s="5"/>
      <c r="HQ1014" s="5"/>
      <c r="HR1014" s="5"/>
      <c r="HS1014" s="5"/>
      <c r="HT1014" s="5"/>
      <c r="HU1014" s="5"/>
      <c r="HV1014" s="5"/>
      <c r="HW1014" s="5"/>
      <c r="HX1014" s="5"/>
      <c r="HY1014" s="5"/>
      <c r="HZ1014" s="5"/>
      <c r="IA1014" s="5"/>
      <c r="IB1014" s="5"/>
      <c r="IC1014" s="5"/>
      <c r="ID1014" s="5"/>
      <c r="IE1014" s="5"/>
      <c r="IF1014" s="5"/>
      <c r="IG1014" s="5"/>
      <c r="IH1014" s="5"/>
      <c r="II1014" s="5"/>
      <c r="IJ1014" s="5"/>
      <c r="IK1014" s="5"/>
      <c r="IL1014" s="5"/>
      <c r="IM1014" s="5"/>
      <c r="IN1014" s="5"/>
      <c r="IO1014" s="5"/>
      <c r="IP1014" s="5"/>
      <c r="IQ1014" s="5"/>
      <c r="IR1014" s="5"/>
      <c r="IS1014" s="5"/>
      <c r="IT1014" s="5"/>
      <c r="IU1014" s="5"/>
      <c r="IV1014" s="5"/>
      <c r="IW1014" s="5"/>
    </row>
    <row r="1015" customFormat="false" ht="12.75" hidden="false" customHeight="false" outlineLevel="0" collapsed="false">
      <c r="A1015" s="5"/>
      <c r="B1015" s="87"/>
      <c r="C1015" s="87"/>
      <c r="D1015" s="85"/>
      <c r="E1015" s="87"/>
      <c r="F1015" s="87"/>
      <c r="G1015" s="87"/>
      <c r="H1015" s="5"/>
      <c r="I1015" s="5"/>
      <c r="J1015" s="5"/>
      <c r="K1015" s="87"/>
      <c r="L1015" s="87"/>
      <c r="M1015" s="87"/>
      <c r="N1015" s="87"/>
      <c r="O1015" s="87"/>
      <c r="P1015" s="87"/>
      <c r="Q1015" s="87"/>
      <c r="FC1015" s="5"/>
      <c r="FD1015" s="5"/>
      <c r="FE1015" s="5"/>
      <c r="FF1015" s="5"/>
      <c r="FG1015" s="5"/>
      <c r="FH1015" s="5"/>
      <c r="FI1015" s="5"/>
      <c r="FJ1015" s="5"/>
      <c r="FK1015" s="5"/>
      <c r="FL1015" s="5"/>
      <c r="FM1015" s="5"/>
      <c r="FN1015" s="5"/>
      <c r="FO1015" s="5"/>
      <c r="FP1015" s="5"/>
      <c r="FQ1015" s="5"/>
      <c r="FR1015" s="5"/>
      <c r="FS1015" s="5"/>
      <c r="FT1015" s="5"/>
      <c r="FU1015" s="5"/>
      <c r="FV1015" s="5"/>
      <c r="FW1015" s="5"/>
      <c r="FX1015" s="5"/>
      <c r="FY1015" s="5"/>
      <c r="FZ1015" s="5"/>
      <c r="GA1015" s="5"/>
      <c r="GB1015" s="5"/>
      <c r="GC1015" s="5"/>
      <c r="GD1015" s="5"/>
      <c r="GE1015" s="5"/>
      <c r="GF1015" s="5"/>
      <c r="GG1015" s="5"/>
      <c r="GH1015" s="5"/>
      <c r="GI1015" s="5"/>
      <c r="GJ1015" s="5"/>
      <c r="GK1015" s="5"/>
      <c r="GL1015" s="5"/>
      <c r="GM1015" s="5"/>
      <c r="GN1015" s="5"/>
      <c r="GO1015" s="5"/>
      <c r="GP1015" s="5"/>
      <c r="GQ1015" s="5"/>
      <c r="GR1015" s="5"/>
      <c r="GS1015" s="5"/>
      <c r="GT1015" s="5"/>
      <c r="GU1015" s="5"/>
      <c r="GV1015" s="5"/>
      <c r="GW1015" s="5"/>
      <c r="GX1015" s="5"/>
      <c r="GY1015" s="5"/>
      <c r="GZ1015" s="5"/>
      <c r="HA1015" s="5"/>
      <c r="HB1015" s="5"/>
      <c r="HC1015" s="5"/>
      <c r="HD1015" s="5"/>
      <c r="HE1015" s="5"/>
      <c r="HF1015" s="5"/>
      <c r="HG1015" s="5"/>
      <c r="HH1015" s="5"/>
      <c r="HI1015" s="5"/>
      <c r="HJ1015" s="5"/>
      <c r="HK1015" s="5"/>
      <c r="HL1015" s="5"/>
      <c r="HM1015" s="5"/>
      <c r="HN1015" s="5"/>
      <c r="HO1015" s="5"/>
      <c r="HP1015" s="5"/>
      <c r="HQ1015" s="5"/>
      <c r="HR1015" s="5"/>
      <c r="HS1015" s="5"/>
      <c r="HT1015" s="5"/>
      <c r="HU1015" s="5"/>
      <c r="HV1015" s="5"/>
      <c r="HW1015" s="5"/>
      <c r="HX1015" s="5"/>
      <c r="HY1015" s="5"/>
      <c r="HZ1015" s="5"/>
      <c r="IA1015" s="5"/>
      <c r="IB1015" s="5"/>
      <c r="IC1015" s="5"/>
      <c r="ID1015" s="5"/>
      <c r="IE1015" s="5"/>
      <c r="IF1015" s="5"/>
      <c r="IG1015" s="5"/>
      <c r="IH1015" s="5"/>
      <c r="II1015" s="5"/>
      <c r="IJ1015" s="5"/>
      <c r="IK1015" s="5"/>
      <c r="IL1015" s="5"/>
      <c r="IM1015" s="5"/>
      <c r="IN1015" s="5"/>
      <c r="IO1015" s="5"/>
      <c r="IP1015" s="5"/>
      <c r="IQ1015" s="5"/>
      <c r="IR1015" s="5"/>
      <c r="IS1015" s="5"/>
      <c r="IT1015" s="5"/>
      <c r="IU1015" s="5"/>
      <c r="IV1015" s="5"/>
      <c r="IW1015" s="5"/>
    </row>
    <row r="1016" customFormat="false" ht="12.75" hidden="false" customHeight="false" outlineLevel="0" collapsed="false">
      <c r="A1016" s="5"/>
      <c r="B1016" s="87"/>
      <c r="C1016" s="87"/>
      <c r="D1016" s="85"/>
      <c r="E1016" s="87"/>
      <c r="F1016" s="87"/>
      <c r="G1016" s="87"/>
      <c r="H1016" s="5"/>
      <c r="I1016" s="5"/>
      <c r="J1016" s="5"/>
      <c r="K1016" s="87"/>
      <c r="L1016" s="87"/>
      <c r="M1016" s="87"/>
      <c r="N1016" s="87"/>
      <c r="O1016" s="87"/>
      <c r="P1016" s="87"/>
      <c r="Q1016" s="87"/>
      <c r="FC1016" s="5"/>
      <c r="FD1016" s="5"/>
      <c r="FE1016" s="5"/>
      <c r="FF1016" s="5"/>
      <c r="FG1016" s="5"/>
      <c r="FH1016" s="5"/>
      <c r="FI1016" s="5"/>
      <c r="FJ1016" s="5"/>
      <c r="FK1016" s="5"/>
      <c r="FL1016" s="5"/>
      <c r="FM1016" s="5"/>
      <c r="FN1016" s="5"/>
      <c r="FO1016" s="5"/>
      <c r="FP1016" s="5"/>
      <c r="FQ1016" s="5"/>
      <c r="FR1016" s="5"/>
      <c r="FS1016" s="5"/>
      <c r="FT1016" s="5"/>
      <c r="FU1016" s="5"/>
      <c r="FV1016" s="5"/>
      <c r="FW1016" s="5"/>
      <c r="FX1016" s="5"/>
      <c r="FY1016" s="5"/>
      <c r="FZ1016" s="5"/>
      <c r="GA1016" s="5"/>
      <c r="GB1016" s="5"/>
      <c r="GC1016" s="5"/>
      <c r="GD1016" s="5"/>
      <c r="GE1016" s="5"/>
      <c r="GF1016" s="5"/>
      <c r="GG1016" s="5"/>
      <c r="GH1016" s="5"/>
      <c r="GI1016" s="5"/>
      <c r="GJ1016" s="5"/>
      <c r="GK1016" s="5"/>
      <c r="GL1016" s="5"/>
      <c r="GM1016" s="5"/>
      <c r="GN1016" s="5"/>
      <c r="GO1016" s="5"/>
      <c r="GP1016" s="5"/>
      <c r="GQ1016" s="5"/>
      <c r="GR1016" s="5"/>
      <c r="GS1016" s="5"/>
      <c r="GT1016" s="5"/>
      <c r="GU1016" s="5"/>
      <c r="GV1016" s="5"/>
      <c r="GW1016" s="5"/>
      <c r="GX1016" s="5"/>
      <c r="GY1016" s="5"/>
      <c r="GZ1016" s="5"/>
      <c r="HA1016" s="5"/>
      <c r="HB1016" s="5"/>
      <c r="HC1016" s="5"/>
      <c r="HD1016" s="5"/>
      <c r="HE1016" s="5"/>
      <c r="HF1016" s="5"/>
      <c r="HG1016" s="5"/>
      <c r="HH1016" s="5"/>
      <c r="HI1016" s="5"/>
      <c r="HJ1016" s="5"/>
      <c r="HK1016" s="5"/>
      <c r="HL1016" s="5"/>
      <c r="HM1016" s="5"/>
      <c r="HN1016" s="5"/>
      <c r="HO1016" s="5"/>
      <c r="HP1016" s="5"/>
      <c r="HQ1016" s="5"/>
      <c r="HR1016" s="5"/>
      <c r="HS1016" s="5"/>
      <c r="HT1016" s="5"/>
      <c r="HU1016" s="5"/>
      <c r="HV1016" s="5"/>
      <c r="HW1016" s="5"/>
      <c r="HX1016" s="5"/>
      <c r="HY1016" s="5"/>
      <c r="HZ1016" s="5"/>
      <c r="IA1016" s="5"/>
      <c r="IB1016" s="5"/>
      <c r="IC1016" s="5"/>
      <c r="ID1016" s="5"/>
      <c r="IE1016" s="5"/>
      <c r="IF1016" s="5"/>
      <c r="IG1016" s="5"/>
      <c r="IH1016" s="5"/>
      <c r="II1016" s="5"/>
      <c r="IJ1016" s="5"/>
      <c r="IK1016" s="5"/>
      <c r="IL1016" s="5"/>
      <c r="IM1016" s="5"/>
      <c r="IN1016" s="5"/>
      <c r="IO1016" s="5"/>
      <c r="IP1016" s="5"/>
      <c r="IQ1016" s="5"/>
      <c r="IR1016" s="5"/>
      <c r="IS1016" s="5"/>
      <c r="IT1016" s="5"/>
      <c r="IU1016" s="5"/>
      <c r="IV1016" s="5"/>
      <c r="IW1016" s="5"/>
    </row>
    <row r="1017" customFormat="false" ht="12.75" hidden="false" customHeight="false" outlineLevel="0" collapsed="false">
      <c r="A1017" s="5"/>
      <c r="B1017" s="87"/>
      <c r="C1017" s="87"/>
      <c r="D1017" s="85"/>
      <c r="E1017" s="87"/>
      <c r="F1017" s="87"/>
      <c r="G1017" s="87"/>
      <c r="H1017" s="5"/>
      <c r="I1017" s="5"/>
      <c r="J1017" s="5"/>
      <c r="K1017" s="87"/>
      <c r="L1017" s="87"/>
      <c r="M1017" s="87"/>
      <c r="N1017" s="87"/>
      <c r="O1017" s="87"/>
      <c r="P1017" s="87"/>
      <c r="Q1017" s="87"/>
      <c r="FC1017" s="5"/>
      <c r="FD1017" s="5"/>
      <c r="FE1017" s="5"/>
      <c r="FF1017" s="5"/>
      <c r="FG1017" s="5"/>
      <c r="FH1017" s="5"/>
      <c r="FI1017" s="5"/>
      <c r="FJ1017" s="5"/>
      <c r="FK1017" s="5"/>
      <c r="FL1017" s="5"/>
      <c r="FM1017" s="5"/>
      <c r="FN1017" s="5"/>
      <c r="FO1017" s="5"/>
      <c r="FP1017" s="5"/>
      <c r="FQ1017" s="5"/>
      <c r="FR1017" s="5"/>
      <c r="FS1017" s="5"/>
      <c r="FT1017" s="5"/>
      <c r="FU1017" s="5"/>
      <c r="FV1017" s="5"/>
      <c r="FW1017" s="5"/>
      <c r="FX1017" s="5"/>
      <c r="FY1017" s="5"/>
      <c r="FZ1017" s="5"/>
      <c r="GA1017" s="5"/>
      <c r="GB1017" s="5"/>
      <c r="GC1017" s="5"/>
      <c r="GD1017" s="5"/>
      <c r="GE1017" s="5"/>
      <c r="GF1017" s="5"/>
      <c r="GG1017" s="5"/>
      <c r="GH1017" s="5"/>
      <c r="GI1017" s="5"/>
      <c r="GJ1017" s="5"/>
      <c r="GK1017" s="5"/>
      <c r="GL1017" s="5"/>
      <c r="GM1017" s="5"/>
      <c r="GN1017" s="5"/>
      <c r="GO1017" s="5"/>
      <c r="GP1017" s="5"/>
      <c r="GQ1017" s="5"/>
      <c r="GR1017" s="5"/>
      <c r="GS1017" s="5"/>
      <c r="GT1017" s="5"/>
      <c r="GU1017" s="5"/>
      <c r="GV1017" s="5"/>
      <c r="GW1017" s="5"/>
      <c r="GX1017" s="5"/>
      <c r="GY1017" s="5"/>
      <c r="GZ1017" s="5"/>
      <c r="HA1017" s="5"/>
      <c r="HB1017" s="5"/>
      <c r="HC1017" s="5"/>
      <c r="HD1017" s="5"/>
      <c r="HE1017" s="5"/>
      <c r="HF1017" s="5"/>
      <c r="HG1017" s="5"/>
      <c r="HH1017" s="5"/>
      <c r="HI1017" s="5"/>
      <c r="HJ1017" s="5"/>
      <c r="HK1017" s="5"/>
      <c r="HL1017" s="5"/>
      <c r="HM1017" s="5"/>
      <c r="HN1017" s="5"/>
      <c r="HO1017" s="5"/>
      <c r="HP1017" s="5"/>
      <c r="HQ1017" s="5"/>
      <c r="HR1017" s="5"/>
      <c r="HS1017" s="5"/>
      <c r="HT1017" s="5"/>
      <c r="HU1017" s="5"/>
      <c r="HV1017" s="5"/>
      <c r="HW1017" s="5"/>
      <c r="HX1017" s="5"/>
      <c r="HY1017" s="5"/>
      <c r="HZ1017" s="5"/>
      <c r="IA1017" s="5"/>
      <c r="IB1017" s="5"/>
      <c r="IC1017" s="5"/>
      <c r="ID1017" s="5"/>
      <c r="IE1017" s="5"/>
      <c r="IF1017" s="5"/>
      <c r="IG1017" s="5"/>
      <c r="IH1017" s="5"/>
      <c r="II1017" s="5"/>
      <c r="IJ1017" s="5"/>
      <c r="IK1017" s="5"/>
      <c r="IL1017" s="5"/>
      <c r="IM1017" s="5"/>
      <c r="IN1017" s="5"/>
      <c r="IO1017" s="5"/>
      <c r="IP1017" s="5"/>
      <c r="IQ1017" s="5"/>
      <c r="IR1017" s="5"/>
      <c r="IS1017" s="5"/>
      <c r="IT1017" s="5"/>
      <c r="IU1017" s="5"/>
      <c r="IV1017" s="5"/>
      <c r="IW1017" s="5"/>
    </row>
    <row r="1018" customFormat="false" ht="12.75" hidden="false" customHeight="false" outlineLevel="0" collapsed="false">
      <c r="A1018" s="5"/>
      <c r="B1018" s="87"/>
      <c r="C1018" s="87"/>
      <c r="D1018" s="85"/>
      <c r="E1018" s="87"/>
      <c r="F1018" s="87"/>
      <c r="G1018" s="87"/>
      <c r="H1018" s="5"/>
      <c r="I1018" s="5"/>
      <c r="J1018" s="5"/>
      <c r="K1018" s="87"/>
      <c r="L1018" s="87"/>
      <c r="M1018" s="87"/>
      <c r="N1018" s="87"/>
      <c r="O1018" s="87"/>
      <c r="P1018" s="87"/>
      <c r="Q1018" s="87"/>
      <c r="FC1018" s="5"/>
      <c r="FD1018" s="5"/>
      <c r="FE1018" s="5"/>
      <c r="FF1018" s="5"/>
      <c r="FG1018" s="5"/>
      <c r="FH1018" s="5"/>
      <c r="FI1018" s="5"/>
      <c r="FJ1018" s="5"/>
      <c r="FK1018" s="5"/>
      <c r="FL1018" s="5"/>
      <c r="FM1018" s="5"/>
      <c r="FN1018" s="5"/>
      <c r="FO1018" s="5"/>
      <c r="FP1018" s="5"/>
      <c r="FQ1018" s="5"/>
      <c r="FR1018" s="5"/>
      <c r="FS1018" s="5"/>
      <c r="FT1018" s="5"/>
      <c r="FU1018" s="5"/>
      <c r="FV1018" s="5"/>
      <c r="FW1018" s="5"/>
      <c r="FX1018" s="5"/>
      <c r="FY1018" s="5"/>
      <c r="FZ1018" s="5"/>
      <c r="GA1018" s="5"/>
      <c r="GB1018" s="5"/>
      <c r="GC1018" s="5"/>
      <c r="GD1018" s="5"/>
      <c r="GE1018" s="5"/>
      <c r="GF1018" s="5"/>
      <c r="GG1018" s="5"/>
      <c r="GH1018" s="5"/>
      <c r="GI1018" s="5"/>
      <c r="GJ1018" s="5"/>
      <c r="GK1018" s="5"/>
      <c r="GL1018" s="5"/>
      <c r="GM1018" s="5"/>
      <c r="GN1018" s="5"/>
      <c r="GO1018" s="5"/>
      <c r="GP1018" s="5"/>
      <c r="GQ1018" s="5"/>
      <c r="GR1018" s="5"/>
      <c r="GS1018" s="5"/>
      <c r="GT1018" s="5"/>
      <c r="GU1018" s="5"/>
      <c r="GV1018" s="5"/>
      <c r="GW1018" s="5"/>
      <c r="GX1018" s="5"/>
      <c r="GY1018" s="5"/>
      <c r="GZ1018" s="5"/>
      <c r="HA1018" s="5"/>
      <c r="HB1018" s="5"/>
      <c r="HC1018" s="5"/>
      <c r="HD1018" s="5"/>
      <c r="HE1018" s="5"/>
      <c r="HF1018" s="5"/>
      <c r="HG1018" s="5"/>
      <c r="HH1018" s="5"/>
      <c r="HI1018" s="5"/>
      <c r="HJ1018" s="5"/>
      <c r="HK1018" s="5"/>
      <c r="HL1018" s="5"/>
      <c r="HM1018" s="5"/>
      <c r="HN1018" s="5"/>
      <c r="HO1018" s="5"/>
      <c r="HP1018" s="5"/>
      <c r="HQ1018" s="5"/>
      <c r="HR1018" s="5"/>
      <c r="HS1018" s="5"/>
      <c r="HT1018" s="5"/>
      <c r="HU1018" s="5"/>
      <c r="HV1018" s="5"/>
      <c r="HW1018" s="5"/>
      <c r="HX1018" s="5"/>
      <c r="HY1018" s="5"/>
      <c r="HZ1018" s="5"/>
      <c r="IA1018" s="5"/>
      <c r="IB1018" s="5"/>
      <c r="IC1018" s="5"/>
      <c r="ID1018" s="5"/>
      <c r="IE1018" s="5"/>
      <c r="IF1018" s="5"/>
      <c r="IG1018" s="5"/>
      <c r="IH1018" s="5"/>
      <c r="II1018" s="5"/>
      <c r="IJ1018" s="5"/>
      <c r="IK1018" s="5"/>
      <c r="IL1018" s="5"/>
      <c r="IM1018" s="5"/>
      <c r="IN1018" s="5"/>
      <c r="IO1018" s="5"/>
      <c r="IP1018" s="5"/>
      <c r="IQ1018" s="5"/>
      <c r="IR1018" s="5"/>
      <c r="IS1018" s="5"/>
      <c r="IT1018" s="5"/>
      <c r="IU1018" s="5"/>
      <c r="IV1018" s="5"/>
      <c r="IW1018" s="5"/>
    </row>
    <row r="1019" customFormat="false" ht="12.75" hidden="false" customHeight="false" outlineLevel="0" collapsed="false">
      <c r="A1019" s="5"/>
      <c r="B1019" s="87"/>
      <c r="C1019" s="87"/>
      <c r="D1019" s="85"/>
      <c r="E1019" s="87"/>
      <c r="F1019" s="87"/>
      <c r="G1019" s="87"/>
      <c r="H1019" s="5"/>
      <c r="I1019" s="5"/>
      <c r="J1019" s="5"/>
      <c r="K1019" s="87"/>
      <c r="L1019" s="87"/>
      <c r="M1019" s="87"/>
      <c r="N1019" s="87"/>
      <c r="O1019" s="87"/>
      <c r="P1019" s="87"/>
      <c r="Q1019" s="87"/>
      <c r="FC1019" s="5"/>
      <c r="FD1019" s="5"/>
      <c r="FE1019" s="5"/>
      <c r="FF1019" s="5"/>
      <c r="FG1019" s="5"/>
      <c r="FH1019" s="5"/>
      <c r="FI1019" s="5"/>
      <c r="FJ1019" s="5"/>
      <c r="FK1019" s="5"/>
      <c r="FL1019" s="5"/>
      <c r="FM1019" s="5"/>
      <c r="FN1019" s="5"/>
      <c r="FO1019" s="5"/>
      <c r="FP1019" s="5"/>
      <c r="FQ1019" s="5"/>
      <c r="FR1019" s="5"/>
      <c r="FS1019" s="5"/>
      <c r="FT1019" s="5"/>
      <c r="FU1019" s="5"/>
      <c r="FV1019" s="5"/>
      <c r="FW1019" s="5"/>
      <c r="FX1019" s="5"/>
      <c r="FY1019" s="5"/>
      <c r="FZ1019" s="5"/>
      <c r="GA1019" s="5"/>
      <c r="GB1019" s="5"/>
      <c r="GC1019" s="5"/>
      <c r="GD1019" s="5"/>
      <c r="GE1019" s="5"/>
      <c r="GF1019" s="5"/>
      <c r="GG1019" s="5"/>
      <c r="GH1019" s="5"/>
      <c r="GI1019" s="5"/>
      <c r="GJ1019" s="5"/>
      <c r="GK1019" s="5"/>
      <c r="GL1019" s="5"/>
      <c r="GM1019" s="5"/>
      <c r="GN1019" s="5"/>
      <c r="GO1019" s="5"/>
      <c r="GP1019" s="5"/>
      <c r="GQ1019" s="5"/>
      <c r="GR1019" s="5"/>
      <c r="GS1019" s="5"/>
      <c r="GT1019" s="5"/>
      <c r="GU1019" s="5"/>
      <c r="GV1019" s="5"/>
      <c r="GW1019" s="5"/>
      <c r="GX1019" s="5"/>
      <c r="GY1019" s="5"/>
      <c r="GZ1019" s="5"/>
      <c r="HA1019" s="5"/>
      <c r="HB1019" s="5"/>
      <c r="HC1019" s="5"/>
      <c r="HD1019" s="5"/>
      <c r="HE1019" s="5"/>
      <c r="HF1019" s="5"/>
      <c r="HG1019" s="5"/>
      <c r="HH1019" s="5"/>
      <c r="HI1019" s="5"/>
      <c r="HJ1019" s="5"/>
      <c r="HK1019" s="5"/>
      <c r="HL1019" s="5"/>
      <c r="HM1019" s="5"/>
      <c r="HN1019" s="5"/>
      <c r="HO1019" s="5"/>
      <c r="HP1019" s="5"/>
      <c r="HQ1019" s="5"/>
      <c r="HR1019" s="5"/>
      <c r="HS1019" s="5"/>
      <c r="HT1019" s="5"/>
      <c r="HU1019" s="5"/>
      <c r="HV1019" s="5"/>
      <c r="HW1019" s="5"/>
      <c r="HX1019" s="5"/>
      <c r="HY1019" s="5"/>
      <c r="HZ1019" s="5"/>
      <c r="IA1019" s="5"/>
      <c r="IB1019" s="5"/>
      <c r="IC1019" s="5"/>
      <c r="ID1019" s="5"/>
      <c r="IE1019" s="5"/>
      <c r="IF1019" s="5"/>
      <c r="IG1019" s="5"/>
      <c r="IH1019" s="5"/>
      <c r="II1019" s="5"/>
      <c r="IJ1019" s="5"/>
      <c r="IK1019" s="5"/>
      <c r="IL1019" s="5"/>
      <c r="IM1019" s="5"/>
      <c r="IN1019" s="5"/>
      <c r="IO1019" s="5"/>
      <c r="IP1019" s="5"/>
      <c r="IQ1019" s="5"/>
      <c r="IR1019" s="5"/>
      <c r="IS1019" s="5"/>
      <c r="IT1019" s="5"/>
      <c r="IU1019" s="5"/>
      <c r="IV1019" s="5"/>
      <c r="IW1019" s="5"/>
    </row>
    <row r="1020" customFormat="false" ht="12.75" hidden="false" customHeight="false" outlineLevel="0" collapsed="false">
      <c r="A1020" s="5"/>
      <c r="B1020" s="87"/>
      <c r="C1020" s="87"/>
      <c r="D1020" s="85"/>
      <c r="E1020" s="87"/>
      <c r="F1020" s="87"/>
      <c r="G1020" s="87"/>
      <c r="H1020" s="5"/>
      <c r="I1020" s="5"/>
      <c r="J1020" s="5"/>
      <c r="K1020" s="87"/>
      <c r="L1020" s="87"/>
      <c r="M1020" s="87"/>
      <c r="N1020" s="87"/>
      <c r="O1020" s="87"/>
      <c r="P1020" s="87"/>
      <c r="Q1020" s="87"/>
      <c r="FC1020" s="5"/>
      <c r="FD1020" s="5"/>
      <c r="FE1020" s="5"/>
      <c r="FF1020" s="5"/>
      <c r="FG1020" s="5"/>
      <c r="FH1020" s="5"/>
      <c r="FI1020" s="5"/>
      <c r="FJ1020" s="5"/>
      <c r="FK1020" s="5"/>
      <c r="FL1020" s="5"/>
      <c r="FM1020" s="5"/>
      <c r="FN1020" s="5"/>
      <c r="FO1020" s="5"/>
      <c r="FP1020" s="5"/>
      <c r="FQ1020" s="5"/>
      <c r="FR1020" s="5"/>
      <c r="FS1020" s="5"/>
      <c r="FT1020" s="5"/>
      <c r="FU1020" s="5"/>
      <c r="FV1020" s="5"/>
      <c r="FW1020" s="5"/>
      <c r="FX1020" s="5"/>
      <c r="FY1020" s="5"/>
      <c r="FZ1020" s="5"/>
      <c r="GA1020" s="5"/>
      <c r="GB1020" s="5"/>
      <c r="GC1020" s="5"/>
      <c r="GD1020" s="5"/>
      <c r="GE1020" s="5"/>
      <c r="GF1020" s="5"/>
      <c r="GG1020" s="5"/>
      <c r="GH1020" s="5"/>
      <c r="GI1020" s="5"/>
      <c r="GJ1020" s="5"/>
      <c r="GK1020" s="5"/>
      <c r="GL1020" s="5"/>
      <c r="GM1020" s="5"/>
      <c r="GN1020" s="5"/>
      <c r="GO1020" s="5"/>
      <c r="GP1020" s="5"/>
      <c r="GQ1020" s="5"/>
      <c r="GR1020" s="5"/>
      <c r="GS1020" s="5"/>
      <c r="GT1020" s="5"/>
      <c r="GU1020" s="5"/>
      <c r="GV1020" s="5"/>
      <c r="GW1020" s="5"/>
      <c r="GX1020" s="5"/>
      <c r="GY1020" s="5"/>
      <c r="GZ1020" s="5"/>
      <c r="HA1020" s="5"/>
      <c r="HB1020" s="5"/>
      <c r="HC1020" s="5"/>
      <c r="HD1020" s="5"/>
      <c r="HE1020" s="5"/>
      <c r="HF1020" s="5"/>
      <c r="HG1020" s="5"/>
      <c r="HH1020" s="5"/>
      <c r="HI1020" s="5"/>
      <c r="HJ1020" s="5"/>
      <c r="HK1020" s="5"/>
      <c r="HL1020" s="5"/>
      <c r="HM1020" s="5"/>
      <c r="HN1020" s="5"/>
      <c r="HO1020" s="5"/>
      <c r="HP1020" s="5"/>
      <c r="HQ1020" s="5"/>
      <c r="HR1020" s="5"/>
      <c r="HS1020" s="5"/>
      <c r="HT1020" s="5"/>
      <c r="HU1020" s="5"/>
      <c r="HV1020" s="5"/>
      <c r="HW1020" s="5"/>
      <c r="HX1020" s="5"/>
      <c r="HY1020" s="5"/>
      <c r="HZ1020" s="5"/>
      <c r="IA1020" s="5"/>
      <c r="IB1020" s="5"/>
      <c r="IC1020" s="5"/>
      <c r="ID1020" s="5"/>
      <c r="IE1020" s="5"/>
      <c r="IF1020" s="5"/>
      <c r="IG1020" s="5"/>
      <c r="IH1020" s="5"/>
      <c r="II1020" s="5"/>
      <c r="IJ1020" s="5"/>
      <c r="IK1020" s="5"/>
      <c r="IL1020" s="5"/>
      <c r="IM1020" s="5"/>
      <c r="IN1020" s="5"/>
      <c r="IO1020" s="5"/>
      <c r="IP1020" s="5"/>
      <c r="IQ1020" s="5"/>
      <c r="IR1020" s="5"/>
      <c r="IS1020" s="5"/>
      <c r="IT1020" s="5"/>
      <c r="IU1020" s="5"/>
      <c r="IV1020" s="5"/>
      <c r="IW1020" s="5"/>
    </row>
    <row r="1021" customFormat="false" ht="12.75" hidden="false" customHeight="false" outlineLevel="0" collapsed="false">
      <c r="A1021" s="5"/>
      <c r="B1021" s="87"/>
      <c r="C1021" s="87"/>
      <c r="D1021" s="85"/>
      <c r="E1021" s="87"/>
      <c r="F1021" s="87"/>
      <c r="G1021" s="87"/>
      <c r="H1021" s="5"/>
      <c r="I1021" s="5"/>
      <c r="J1021" s="5"/>
      <c r="K1021" s="87"/>
      <c r="L1021" s="87"/>
      <c r="M1021" s="87"/>
      <c r="N1021" s="87"/>
      <c r="O1021" s="87"/>
      <c r="P1021" s="87"/>
      <c r="Q1021" s="87"/>
      <c r="FC1021" s="5"/>
      <c r="FD1021" s="5"/>
      <c r="FE1021" s="5"/>
      <c r="FF1021" s="5"/>
      <c r="FG1021" s="5"/>
      <c r="FH1021" s="5"/>
      <c r="FI1021" s="5"/>
      <c r="FJ1021" s="5"/>
      <c r="FK1021" s="5"/>
      <c r="FL1021" s="5"/>
      <c r="FM1021" s="5"/>
      <c r="FN1021" s="5"/>
      <c r="FO1021" s="5"/>
      <c r="FP1021" s="5"/>
      <c r="FQ1021" s="5"/>
      <c r="FR1021" s="5"/>
      <c r="FS1021" s="5"/>
      <c r="FT1021" s="5"/>
      <c r="FU1021" s="5"/>
      <c r="FV1021" s="5"/>
      <c r="FW1021" s="5"/>
      <c r="FX1021" s="5"/>
      <c r="FY1021" s="5"/>
      <c r="FZ1021" s="5"/>
      <c r="GA1021" s="5"/>
      <c r="GB1021" s="5"/>
      <c r="GC1021" s="5"/>
      <c r="GD1021" s="5"/>
      <c r="GE1021" s="5"/>
      <c r="GF1021" s="5"/>
      <c r="GG1021" s="5"/>
      <c r="GH1021" s="5"/>
      <c r="GI1021" s="5"/>
      <c r="GJ1021" s="5"/>
      <c r="GK1021" s="5"/>
      <c r="GL1021" s="5"/>
      <c r="GM1021" s="5"/>
      <c r="GN1021" s="5"/>
      <c r="GO1021" s="5"/>
      <c r="GP1021" s="5"/>
      <c r="GQ1021" s="5"/>
      <c r="GR1021" s="5"/>
      <c r="GS1021" s="5"/>
      <c r="GT1021" s="5"/>
      <c r="GU1021" s="5"/>
      <c r="GV1021" s="5"/>
      <c r="GW1021" s="5"/>
      <c r="GX1021" s="5"/>
      <c r="GY1021" s="5"/>
      <c r="GZ1021" s="5"/>
      <c r="HA1021" s="5"/>
      <c r="HB1021" s="5"/>
      <c r="HC1021" s="5"/>
      <c r="HD1021" s="5"/>
      <c r="HE1021" s="5"/>
      <c r="HF1021" s="5"/>
      <c r="HG1021" s="5"/>
      <c r="HH1021" s="5"/>
      <c r="HI1021" s="5"/>
      <c r="HJ1021" s="5"/>
      <c r="HK1021" s="5"/>
      <c r="HL1021" s="5"/>
      <c r="HM1021" s="5"/>
      <c r="HN1021" s="5"/>
      <c r="HO1021" s="5"/>
      <c r="HP1021" s="5"/>
      <c r="HQ1021" s="5"/>
      <c r="HR1021" s="5"/>
      <c r="HS1021" s="5"/>
      <c r="HT1021" s="5"/>
      <c r="HU1021" s="5"/>
      <c r="HV1021" s="5"/>
      <c r="HW1021" s="5"/>
      <c r="HX1021" s="5"/>
      <c r="HY1021" s="5"/>
      <c r="HZ1021" s="5"/>
      <c r="IA1021" s="5"/>
      <c r="IB1021" s="5"/>
      <c r="IC1021" s="5"/>
      <c r="ID1021" s="5"/>
      <c r="IE1021" s="5"/>
      <c r="IF1021" s="5"/>
      <c r="IG1021" s="5"/>
      <c r="IH1021" s="5"/>
      <c r="II1021" s="5"/>
      <c r="IJ1021" s="5"/>
      <c r="IK1021" s="5"/>
      <c r="IL1021" s="5"/>
      <c r="IM1021" s="5"/>
      <c r="IN1021" s="5"/>
      <c r="IO1021" s="5"/>
      <c r="IP1021" s="5"/>
      <c r="IQ1021" s="5"/>
      <c r="IR1021" s="5"/>
      <c r="IS1021" s="5"/>
      <c r="IT1021" s="5"/>
      <c r="IU1021" s="5"/>
      <c r="IV1021" s="5"/>
      <c r="IW1021" s="5"/>
    </row>
    <row r="1022" customFormat="false" ht="12.75" hidden="false" customHeight="false" outlineLevel="0" collapsed="false">
      <c r="A1022" s="5"/>
      <c r="B1022" s="87"/>
      <c r="C1022" s="87"/>
      <c r="D1022" s="85"/>
      <c r="E1022" s="87"/>
      <c r="F1022" s="87"/>
      <c r="G1022" s="87"/>
      <c r="H1022" s="5"/>
      <c r="I1022" s="5"/>
      <c r="J1022" s="5"/>
      <c r="K1022" s="87"/>
      <c r="L1022" s="87"/>
      <c r="M1022" s="87"/>
      <c r="N1022" s="87"/>
      <c r="O1022" s="87"/>
      <c r="P1022" s="87"/>
      <c r="Q1022" s="87"/>
      <c r="FC1022" s="5"/>
      <c r="FD1022" s="5"/>
      <c r="FE1022" s="5"/>
      <c r="FF1022" s="5"/>
      <c r="FG1022" s="5"/>
      <c r="FH1022" s="5"/>
      <c r="FI1022" s="5"/>
      <c r="FJ1022" s="5"/>
      <c r="FK1022" s="5"/>
      <c r="FL1022" s="5"/>
      <c r="FM1022" s="5"/>
      <c r="FN1022" s="5"/>
      <c r="FO1022" s="5"/>
      <c r="FP1022" s="5"/>
      <c r="FQ1022" s="5"/>
      <c r="FR1022" s="5"/>
      <c r="FS1022" s="5"/>
      <c r="FT1022" s="5"/>
      <c r="FU1022" s="5"/>
      <c r="FV1022" s="5"/>
      <c r="FW1022" s="5"/>
      <c r="FX1022" s="5"/>
      <c r="FY1022" s="5"/>
      <c r="FZ1022" s="5"/>
      <c r="GA1022" s="5"/>
      <c r="GB1022" s="5"/>
      <c r="GC1022" s="5"/>
      <c r="GD1022" s="5"/>
      <c r="GE1022" s="5"/>
      <c r="GF1022" s="5"/>
      <c r="GG1022" s="5"/>
      <c r="GH1022" s="5"/>
      <c r="GI1022" s="5"/>
      <c r="GJ1022" s="5"/>
      <c r="GK1022" s="5"/>
      <c r="GL1022" s="5"/>
      <c r="GM1022" s="5"/>
      <c r="GN1022" s="5"/>
      <c r="GO1022" s="5"/>
      <c r="GP1022" s="5"/>
      <c r="GQ1022" s="5"/>
      <c r="GR1022" s="5"/>
      <c r="GS1022" s="5"/>
      <c r="GT1022" s="5"/>
      <c r="GU1022" s="5"/>
      <c r="GV1022" s="5"/>
      <c r="GW1022" s="5"/>
      <c r="GX1022" s="5"/>
      <c r="GY1022" s="5"/>
      <c r="GZ1022" s="5"/>
      <c r="HA1022" s="5"/>
      <c r="HB1022" s="5"/>
      <c r="HC1022" s="5"/>
      <c r="HD1022" s="5"/>
      <c r="HE1022" s="5"/>
      <c r="HF1022" s="5"/>
      <c r="HG1022" s="5"/>
      <c r="HH1022" s="5"/>
      <c r="HI1022" s="5"/>
      <c r="HJ1022" s="5"/>
      <c r="HK1022" s="5"/>
      <c r="HL1022" s="5"/>
      <c r="HM1022" s="5"/>
      <c r="HN1022" s="5"/>
      <c r="HO1022" s="5"/>
      <c r="HP1022" s="5"/>
      <c r="HQ1022" s="5"/>
      <c r="HR1022" s="5"/>
      <c r="HS1022" s="5"/>
      <c r="HT1022" s="5"/>
      <c r="HU1022" s="5"/>
      <c r="HV1022" s="5"/>
      <c r="HW1022" s="5"/>
      <c r="HX1022" s="5"/>
      <c r="HY1022" s="5"/>
      <c r="HZ1022" s="5"/>
      <c r="IA1022" s="5"/>
      <c r="IB1022" s="5"/>
      <c r="IC1022" s="5"/>
      <c r="ID1022" s="5"/>
      <c r="IE1022" s="5"/>
      <c r="IF1022" s="5"/>
      <c r="IG1022" s="5"/>
      <c r="IH1022" s="5"/>
      <c r="II1022" s="5"/>
      <c r="IJ1022" s="5"/>
      <c r="IK1022" s="5"/>
      <c r="IL1022" s="5"/>
      <c r="IM1022" s="5"/>
      <c r="IN1022" s="5"/>
      <c r="IO1022" s="5"/>
      <c r="IP1022" s="5"/>
      <c r="IQ1022" s="5"/>
      <c r="IR1022" s="5"/>
      <c r="IS1022" s="5"/>
      <c r="IT1022" s="5"/>
      <c r="IU1022" s="5"/>
      <c r="IV1022" s="5"/>
      <c r="IW1022" s="5"/>
    </row>
    <row r="1023" customFormat="false" ht="12.75" hidden="false" customHeight="false" outlineLevel="0" collapsed="false">
      <c r="A1023" s="5"/>
      <c r="B1023" s="87"/>
      <c r="C1023" s="87"/>
      <c r="D1023" s="85"/>
      <c r="E1023" s="87"/>
      <c r="F1023" s="87"/>
      <c r="G1023" s="87"/>
      <c r="H1023" s="5"/>
      <c r="I1023" s="5"/>
      <c r="J1023" s="5"/>
      <c r="K1023" s="87"/>
      <c r="L1023" s="87"/>
      <c r="M1023" s="87"/>
      <c r="N1023" s="87"/>
      <c r="O1023" s="87"/>
      <c r="P1023" s="87"/>
      <c r="Q1023" s="87"/>
      <c r="FC1023" s="5"/>
      <c r="FD1023" s="5"/>
      <c r="FE1023" s="5"/>
      <c r="FF1023" s="5"/>
      <c r="FG1023" s="5"/>
      <c r="FH1023" s="5"/>
      <c r="FI1023" s="5"/>
      <c r="FJ1023" s="5"/>
      <c r="FK1023" s="5"/>
      <c r="FL1023" s="5"/>
      <c r="FM1023" s="5"/>
      <c r="FN1023" s="5"/>
      <c r="FO1023" s="5"/>
      <c r="FP1023" s="5"/>
      <c r="FQ1023" s="5"/>
      <c r="FR1023" s="5"/>
      <c r="FS1023" s="5"/>
      <c r="FT1023" s="5"/>
      <c r="FU1023" s="5"/>
      <c r="FV1023" s="5"/>
      <c r="FW1023" s="5"/>
      <c r="FX1023" s="5"/>
      <c r="FY1023" s="5"/>
      <c r="FZ1023" s="5"/>
      <c r="GA1023" s="5"/>
      <c r="GB1023" s="5"/>
      <c r="GC1023" s="5"/>
      <c r="GD1023" s="5"/>
      <c r="GE1023" s="5"/>
      <c r="GF1023" s="5"/>
      <c r="GG1023" s="5"/>
      <c r="GH1023" s="5"/>
      <c r="GI1023" s="5"/>
      <c r="GJ1023" s="5"/>
      <c r="GK1023" s="5"/>
      <c r="GL1023" s="5"/>
      <c r="GM1023" s="5"/>
      <c r="GN1023" s="5"/>
      <c r="GO1023" s="5"/>
      <c r="GP1023" s="5"/>
      <c r="GQ1023" s="5"/>
      <c r="GR1023" s="5"/>
      <c r="GS1023" s="5"/>
      <c r="GT1023" s="5"/>
      <c r="GU1023" s="5"/>
      <c r="GV1023" s="5"/>
      <c r="GW1023" s="5"/>
      <c r="GX1023" s="5"/>
      <c r="GY1023" s="5"/>
      <c r="GZ1023" s="5"/>
      <c r="HA1023" s="5"/>
      <c r="HB1023" s="5"/>
      <c r="HC1023" s="5"/>
      <c r="HD1023" s="5"/>
      <c r="HE1023" s="5"/>
      <c r="HF1023" s="5"/>
      <c r="HG1023" s="5"/>
      <c r="HH1023" s="5"/>
      <c r="HI1023" s="5"/>
      <c r="HJ1023" s="5"/>
      <c r="HK1023" s="5"/>
      <c r="HL1023" s="5"/>
      <c r="HM1023" s="5"/>
      <c r="HN1023" s="5"/>
      <c r="HO1023" s="5"/>
      <c r="HP1023" s="5"/>
      <c r="HQ1023" s="5"/>
      <c r="HR1023" s="5"/>
      <c r="HS1023" s="5"/>
      <c r="HT1023" s="5"/>
      <c r="HU1023" s="5"/>
      <c r="HV1023" s="5"/>
      <c r="HW1023" s="5"/>
      <c r="HX1023" s="5"/>
      <c r="HY1023" s="5"/>
      <c r="HZ1023" s="5"/>
      <c r="IA1023" s="5"/>
      <c r="IB1023" s="5"/>
      <c r="IC1023" s="5"/>
      <c r="ID1023" s="5"/>
      <c r="IE1023" s="5"/>
      <c r="IF1023" s="5"/>
      <c r="IG1023" s="5"/>
      <c r="IH1023" s="5"/>
      <c r="II1023" s="5"/>
      <c r="IJ1023" s="5"/>
      <c r="IK1023" s="5"/>
      <c r="IL1023" s="5"/>
      <c r="IM1023" s="5"/>
      <c r="IN1023" s="5"/>
      <c r="IO1023" s="5"/>
      <c r="IP1023" s="5"/>
      <c r="IQ1023" s="5"/>
      <c r="IR1023" s="5"/>
      <c r="IS1023" s="5"/>
      <c r="IT1023" s="5"/>
      <c r="IU1023" s="5"/>
      <c r="IV1023" s="5"/>
      <c r="IW1023" s="5"/>
    </row>
    <row r="1024" customFormat="false" ht="12.75" hidden="false" customHeight="false" outlineLevel="0" collapsed="false">
      <c r="A1024" s="5"/>
      <c r="B1024" s="87"/>
      <c r="C1024" s="87"/>
      <c r="D1024" s="85"/>
      <c r="E1024" s="87"/>
      <c r="F1024" s="87"/>
      <c r="G1024" s="87"/>
      <c r="H1024" s="5"/>
      <c r="I1024" s="5"/>
      <c r="J1024" s="5"/>
      <c r="K1024" s="87"/>
      <c r="L1024" s="87"/>
      <c r="M1024" s="87"/>
      <c r="N1024" s="87"/>
      <c r="O1024" s="87"/>
      <c r="P1024" s="87"/>
      <c r="Q1024" s="87"/>
      <c r="FC1024" s="5"/>
      <c r="FD1024" s="5"/>
      <c r="FE1024" s="5"/>
      <c r="FF1024" s="5"/>
      <c r="FG1024" s="5"/>
      <c r="FH1024" s="5"/>
      <c r="FI1024" s="5"/>
      <c r="FJ1024" s="5"/>
      <c r="FK1024" s="5"/>
      <c r="FL1024" s="5"/>
      <c r="FM1024" s="5"/>
      <c r="FN1024" s="5"/>
      <c r="FO1024" s="5"/>
      <c r="FP1024" s="5"/>
      <c r="FQ1024" s="5"/>
      <c r="FR1024" s="5"/>
      <c r="FS1024" s="5"/>
      <c r="FT1024" s="5"/>
      <c r="FU1024" s="5"/>
      <c r="FV1024" s="5"/>
      <c r="FW1024" s="5"/>
      <c r="FX1024" s="5"/>
      <c r="FY1024" s="5"/>
      <c r="FZ1024" s="5"/>
      <c r="GA1024" s="5"/>
      <c r="GB1024" s="5"/>
      <c r="GC1024" s="5"/>
      <c r="GD1024" s="5"/>
      <c r="GE1024" s="5"/>
      <c r="GF1024" s="5"/>
      <c r="GG1024" s="5"/>
      <c r="GH1024" s="5"/>
      <c r="GI1024" s="5"/>
      <c r="GJ1024" s="5"/>
      <c r="GK1024" s="5"/>
      <c r="GL1024" s="5"/>
      <c r="GM1024" s="5"/>
      <c r="GN1024" s="5"/>
      <c r="GO1024" s="5"/>
      <c r="GP1024" s="5"/>
      <c r="GQ1024" s="5"/>
      <c r="GR1024" s="5"/>
      <c r="GS1024" s="5"/>
      <c r="GT1024" s="5"/>
      <c r="GU1024" s="5"/>
      <c r="GV1024" s="5"/>
      <c r="GW1024" s="5"/>
      <c r="GX1024" s="5"/>
      <c r="GY1024" s="5"/>
      <c r="GZ1024" s="5"/>
      <c r="HA1024" s="5"/>
      <c r="HB1024" s="5"/>
      <c r="HC1024" s="5"/>
      <c r="HD1024" s="5"/>
      <c r="HE1024" s="5"/>
      <c r="HF1024" s="5"/>
      <c r="HG1024" s="5"/>
      <c r="HH1024" s="5"/>
      <c r="HI1024" s="5"/>
      <c r="HJ1024" s="5"/>
      <c r="HK1024" s="5"/>
      <c r="HL1024" s="5"/>
      <c r="HM1024" s="5"/>
      <c r="HN1024" s="5"/>
      <c r="HO1024" s="5"/>
      <c r="HP1024" s="5"/>
      <c r="HQ1024" s="5"/>
      <c r="HR1024" s="5"/>
      <c r="HS1024" s="5"/>
      <c r="HT1024" s="5"/>
      <c r="HU1024" s="5"/>
      <c r="HV1024" s="5"/>
      <c r="HW1024" s="5"/>
      <c r="HX1024" s="5"/>
      <c r="HY1024" s="5"/>
      <c r="HZ1024" s="5"/>
      <c r="IA1024" s="5"/>
      <c r="IB1024" s="5"/>
      <c r="IC1024" s="5"/>
      <c r="ID1024" s="5"/>
      <c r="IE1024" s="5"/>
      <c r="IF1024" s="5"/>
      <c r="IG1024" s="5"/>
      <c r="IH1024" s="5"/>
      <c r="II1024" s="5"/>
      <c r="IJ1024" s="5"/>
      <c r="IK1024" s="5"/>
      <c r="IL1024" s="5"/>
      <c r="IM1024" s="5"/>
      <c r="IN1024" s="5"/>
      <c r="IO1024" s="5"/>
      <c r="IP1024" s="5"/>
      <c r="IQ1024" s="5"/>
      <c r="IR1024" s="5"/>
      <c r="IS1024" s="5"/>
      <c r="IT1024" s="5"/>
      <c r="IU1024" s="5"/>
      <c r="IV1024" s="5"/>
      <c r="IW1024" s="5"/>
    </row>
    <row r="1025" customFormat="false" ht="12.75" hidden="false" customHeight="false" outlineLevel="0" collapsed="false">
      <c r="A1025" s="5"/>
      <c r="B1025" s="87"/>
      <c r="C1025" s="87"/>
      <c r="D1025" s="85"/>
      <c r="E1025" s="87"/>
      <c r="F1025" s="87"/>
      <c r="G1025" s="87"/>
      <c r="H1025" s="5"/>
      <c r="I1025" s="5"/>
      <c r="J1025" s="5"/>
      <c r="K1025" s="87"/>
      <c r="L1025" s="87"/>
      <c r="M1025" s="87"/>
      <c r="N1025" s="87"/>
      <c r="O1025" s="87"/>
      <c r="P1025" s="87"/>
      <c r="Q1025" s="87"/>
      <c r="FC1025" s="5"/>
      <c r="FD1025" s="5"/>
      <c r="FE1025" s="5"/>
      <c r="FF1025" s="5"/>
      <c r="FG1025" s="5"/>
      <c r="FH1025" s="5"/>
      <c r="FI1025" s="5"/>
      <c r="FJ1025" s="5"/>
      <c r="FK1025" s="5"/>
      <c r="FL1025" s="5"/>
      <c r="FM1025" s="5"/>
      <c r="FN1025" s="5"/>
      <c r="FO1025" s="5"/>
      <c r="FP1025" s="5"/>
      <c r="FQ1025" s="5"/>
      <c r="FR1025" s="5"/>
      <c r="FS1025" s="5"/>
      <c r="FT1025" s="5"/>
      <c r="FU1025" s="5"/>
      <c r="FV1025" s="5"/>
      <c r="FW1025" s="5"/>
      <c r="FX1025" s="5"/>
      <c r="FY1025" s="5"/>
      <c r="FZ1025" s="5"/>
      <c r="GA1025" s="5"/>
      <c r="GB1025" s="5"/>
      <c r="GC1025" s="5"/>
      <c r="GD1025" s="5"/>
      <c r="GE1025" s="5"/>
      <c r="GF1025" s="5"/>
      <c r="GG1025" s="5"/>
      <c r="GH1025" s="5"/>
      <c r="GI1025" s="5"/>
      <c r="GJ1025" s="5"/>
      <c r="GK1025" s="5"/>
      <c r="GL1025" s="5"/>
      <c r="GM1025" s="5"/>
      <c r="GN1025" s="5"/>
      <c r="GO1025" s="5"/>
      <c r="GP1025" s="5"/>
      <c r="GQ1025" s="5"/>
      <c r="GR1025" s="5"/>
      <c r="GS1025" s="5"/>
      <c r="GT1025" s="5"/>
      <c r="GU1025" s="5"/>
      <c r="GV1025" s="5"/>
      <c r="GW1025" s="5"/>
      <c r="GX1025" s="5"/>
      <c r="GY1025" s="5"/>
      <c r="GZ1025" s="5"/>
      <c r="HA1025" s="5"/>
      <c r="HB1025" s="5"/>
      <c r="HC1025" s="5"/>
      <c r="HD1025" s="5"/>
      <c r="HE1025" s="5"/>
      <c r="HF1025" s="5"/>
      <c r="HG1025" s="5"/>
      <c r="HH1025" s="5"/>
      <c r="HI1025" s="5"/>
      <c r="HJ1025" s="5"/>
      <c r="HK1025" s="5"/>
      <c r="HL1025" s="5"/>
      <c r="HM1025" s="5"/>
      <c r="HN1025" s="5"/>
      <c r="HO1025" s="5"/>
      <c r="HP1025" s="5"/>
      <c r="HQ1025" s="5"/>
      <c r="HR1025" s="5"/>
      <c r="HS1025" s="5"/>
      <c r="HT1025" s="5"/>
      <c r="HU1025" s="5"/>
      <c r="HV1025" s="5"/>
      <c r="HW1025" s="5"/>
      <c r="HX1025" s="5"/>
      <c r="HY1025" s="5"/>
      <c r="HZ1025" s="5"/>
      <c r="IA1025" s="5"/>
      <c r="IB1025" s="5"/>
      <c r="IC1025" s="5"/>
      <c r="ID1025" s="5"/>
      <c r="IE1025" s="5"/>
      <c r="IF1025" s="5"/>
      <c r="IG1025" s="5"/>
      <c r="IH1025" s="5"/>
      <c r="II1025" s="5"/>
      <c r="IJ1025" s="5"/>
      <c r="IK1025" s="5"/>
      <c r="IL1025" s="5"/>
      <c r="IM1025" s="5"/>
      <c r="IN1025" s="5"/>
      <c r="IO1025" s="5"/>
      <c r="IP1025" s="5"/>
      <c r="IQ1025" s="5"/>
      <c r="IR1025" s="5"/>
      <c r="IS1025" s="5"/>
      <c r="IT1025" s="5"/>
      <c r="IU1025" s="5"/>
      <c r="IV1025" s="5"/>
      <c r="IW1025" s="5"/>
    </row>
    <row r="1026" customFormat="false" ht="12.75" hidden="false" customHeight="false" outlineLevel="0" collapsed="false">
      <c r="A1026" s="5"/>
      <c r="B1026" s="87"/>
      <c r="C1026" s="87"/>
      <c r="D1026" s="85"/>
      <c r="E1026" s="87"/>
      <c r="F1026" s="87"/>
      <c r="G1026" s="87"/>
      <c r="H1026" s="5"/>
      <c r="I1026" s="5"/>
      <c r="J1026" s="5"/>
      <c r="K1026" s="87"/>
      <c r="L1026" s="87"/>
      <c r="M1026" s="87"/>
      <c r="N1026" s="87"/>
      <c r="O1026" s="87"/>
      <c r="P1026" s="87"/>
      <c r="Q1026" s="87"/>
      <c r="FC1026" s="5"/>
      <c r="FD1026" s="5"/>
      <c r="FE1026" s="5"/>
      <c r="FF1026" s="5"/>
      <c r="FG1026" s="5"/>
      <c r="FH1026" s="5"/>
      <c r="FI1026" s="5"/>
      <c r="FJ1026" s="5"/>
      <c r="FK1026" s="5"/>
      <c r="FL1026" s="5"/>
      <c r="FM1026" s="5"/>
      <c r="FN1026" s="5"/>
      <c r="FO1026" s="5"/>
      <c r="FP1026" s="5"/>
      <c r="FQ1026" s="5"/>
      <c r="FR1026" s="5"/>
      <c r="FS1026" s="5"/>
      <c r="FT1026" s="5"/>
      <c r="FU1026" s="5"/>
      <c r="FV1026" s="5"/>
      <c r="FW1026" s="5"/>
      <c r="FX1026" s="5"/>
      <c r="FY1026" s="5"/>
      <c r="FZ1026" s="5"/>
      <c r="GA1026" s="5"/>
      <c r="GB1026" s="5"/>
      <c r="GC1026" s="5"/>
      <c r="GD1026" s="5"/>
      <c r="GE1026" s="5"/>
      <c r="GF1026" s="5"/>
      <c r="GG1026" s="5"/>
      <c r="GH1026" s="5"/>
      <c r="GI1026" s="5"/>
      <c r="GJ1026" s="5"/>
      <c r="GK1026" s="5"/>
      <c r="GL1026" s="5"/>
      <c r="GM1026" s="5"/>
      <c r="GN1026" s="5"/>
      <c r="GO1026" s="5"/>
      <c r="GP1026" s="5"/>
      <c r="GQ1026" s="5"/>
      <c r="GR1026" s="5"/>
      <c r="GS1026" s="5"/>
      <c r="GT1026" s="5"/>
      <c r="GU1026" s="5"/>
      <c r="GV1026" s="5"/>
      <c r="GW1026" s="5"/>
      <c r="GX1026" s="5"/>
      <c r="GY1026" s="5"/>
      <c r="GZ1026" s="5"/>
      <c r="HA1026" s="5"/>
      <c r="HB1026" s="5"/>
      <c r="HC1026" s="5"/>
      <c r="HD1026" s="5"/>
      <c r="HE1026" s="5"/>
      <c r="HF1026" s="5"/>
      <c r="HG1026" s="5"/>
      <c r="HH1026" s="5"/>
      <c r="HI1026" s="5"/>
      <c r="HJ1026" s="5"/>
      <c r="HK1026" s="5"/>
      <c r="HL1026" s="5"/>
      <c r="HM1026" s="5"/>
      <c r="HN1026" s="5"/>
      <c r="HO1026" s="5"/>
      <c r="HP1026" s="5"/>
      <c r="HQ1026" s="5"/>
      <c r="HR1026" s="5"/>
      <c r="HS1026" s="5"/>
      <c r="HT1026" s="5"/>
      <c r="HU1026" s="5"/>
      <c r="HV1026" s="5"/>
      <c r="HW1026" s="5"/>
      <c r="HX1026" s="5"/>
      <c r="HY1026" s="5"/>
      <c r="HZ1026" s="5"/>
      <c r="IA1026" s="5"/>
      <c r="IB1026" s="5"/>
      <c r="IC1026" s="5"/>
      <c r="ID1026" s="5"/>
      <c r="IE1026" s="5"/>
      <c r="IF1026" s="5"/>
      <c r="IG1026" s="5"/>
      <c r="IH1026" s="5"/>
      <c r="II1026" s="5"/>
      <c r="IJ1026" s="5"/>
      <c r="IK1026" s="5"/>
      <c r="IL1026" s="5"/>
      <c r="IM1026" s="5"/>
      <c r="IN1026" s="5"/>
      <c r="IO1026" s="5"/>
      <c r="IP1026" s="5"/>
      <c r="IQ1026" s="5"/>
      <c r="IR1026" s="5"/>
      <c r="IS1026" s="5"/>
      <c r="IT1026" s="5"/>
      <c r="IU1026" s="5"/>
      <c r="IV1026" s="5"/>
      <c r="IW1026" s="5"/>
    </row>
    <row r="1027" customFormat="false" ht="12.75" hidden="false" customHeight="false" outlineLevel="0" collapsed="false">
      <c r="A1027" s="5"/>
      <c r="B1027" s="87"/>
      <c r="C1027" s="87"/>
      <c r="D1027" s="85"/>
      <c r="E1027" s="87"/>
      <c r="F1027" s="87"/>
      <c r="G1027" s="87"/>
      <c r="H1027" s="5"/>
      <c r="I1027" s="5"/>
      <c r="J1027" s="5"/>
      <c r="K1027" s="87"/>
      <c r="L1027" s="87"/>
      <c r="M1027" s="87"/>
      <c r="N1027" s="87"/>
      <c r="O1027" s="87"/>
      <c r="P1027" s="87"/>
      <c r="Q1027" s="87"/>
      <c r="FC1027" s="5"/>
      <c r="FD1027" s="5"/>
      <c r="FE1027" s="5"/>
      <c r="FF1027" s="5"/>
      <c r="FG1027" s="5"/>
      <c r="FH1027" s="5"/>
      <c r="FI1027" s="5"/>
      <c r="FJ1027" s="5"/>
      <c r="FK1027" s="5"/>
      <c r="FL1027" s="5"/>
      <c r="FM1027" s="5"/>
      <c r="FN1027" s="5"/>
      <c r="FO1027" s="5"/>
      <c r="FP1027" s="5"/>
      <c r="FQ1027" s="5"/>
      <c r="FR1027" s="5"/>
      <c r="FS1027" s="5"/>
      <c r="FT1027" s="5"/>
      <c r="FU1027" s="5"/>
      <c r="FV1027" s="5"/>
      <c r="FW1027" s="5"/>
      <c r="FX1027" s="5"/>
      <c r="FY1027" s="5"/>
      <c r="FZ1027" s="5"/>
      <c r="GA1027" s="5"/>
      <c r="GB1027" s="5"/>
      <c r="GC1027" s="5"/>
      <c r="GD1027" s="5"/>
      <c r="GE1027" s="5"/>
      <c r="GF1027" s="5"/>
      <c r="GG1027" s="5"/>
      <c r="GH1027" s="5"/>
      <c r="GI1027" s="5"/>
      <c r="GJ1027" s="5"/>
      <c r="GK1027" s="5"/>
      <c r="GL1027" s="5"/>
      <c r="GM1027" s="5"/>
      <c r="GN1027" s="5"/>
      <c r="GO1027" s="5"/>
      <c r="GP1027" s="5"/>
      <c r="GQ1027" s="5"/>
      <c r="GR1027" s="5"/>
      <c r="GS1027" s="5"/>
      <c r="GT1027" s="5"/>
      <c r="GU1027" s="5"/>
      <c r="GV1027" s="5"/>
      <c r="GW1027" s="5"/>
      <c r="GX1027" s="5"/>
      <c r="GY1027" s="5"/>
      <c r="GZ1027" s="5"/>
      <c r="HA1027" s="5"/>
      <c r="HB1027" s="5"/>
      <c r="HC1027" s="5"/>
      <c r="HD1027" s="5"/>
      <c r="HE1027" s="5"/>
      <c r="HF1027" s="5"/>
      <c r="HG1027" s="5"/>
      <c r="HH1027" s="5"/>
      <c r="HI1027" s="5"/>
      <c r="HJ1027" s="5"/>
      <c r="HK1027" s="5"/>
      <c r="HL1027" s="5"/>
      <c r="HM1027" s="5"/>
      <c r="HN1027" s="5"/>
      <c r="HO1027" s="5"/>
      <c r="HP1027" s="5"/>
      <c r="HQ1027" s="5"/>
      <c r="HR1027" s="5"/>
      <c r="HS1027" s="5"/>
      <c r="HT1027" s="5"/>
      <c r="HU1027" s="5"/>
      <c r="HV1027" s="5"/>
      <c r="HW1027" s="5"/>
      <c r="HX1027" s="5"/>
      <c r="HY1027" s="5"/>
      <c r="HZ1027" s="5"/>
      <c r="IA1027" s="5"/>
      <c r="IB1027" s="5"/>
      <c r="IC1027" s="5"/>
      <c r="ID1027" s="5"/>
      <c r="IE1027" s="5"/>
      <c r="IF1027" s="5"/>
      <c r="IG1027" s="5"/>
      <c r="IH1027" s="5"/>
      <c r="II1027" s="5"/>
      <c r="IJ1027" s="5"/>
      <c r="IK1027" s="5"/>
      <c r="IL1027" s="5"/>
      <c r="IM1027" s="5"/>
      <c r="IN1027" s="5"/>
      <c r="IO1027" s="5"/>
      <c r="IP1027" s="5"/>
      <c r="IQ1027" s="5"/>
      <c r="IR1027" s="5"/>
      <c r="IS1027" s="5"/>
      <c r="IT1027" s="5"/>
      <c r="IU1027" s="5"/>
      <c r="IV1027" s="5"/>
      <c r="IW1027" s="5"/>
    </row>
    <row r="1028" customFormat="false" ht="12.75" hidden="false" customHeight="false" outlineLevel="0" collapsed="false">
      <c r="A1028" s="5"/>
      <c r="B1028" s="87"/>
      <c r="C1028" s="87"/>
      <c r="D1028" s="85"/>
      <c r="E1028" s="87"/>
      <c r="F1028" s="87"/>
      <c r="G1028" s="87"/>
      <c r="H1028" s="5"/>
      <c r="I1028" s="5"/>
      <c r="J1028" s="5"/>
      <c r="K1028" s="87"/>
      <c r="L1028" s="87"/>
      <c r="M1028" s="87"/>
      <c r="N1028" s="87"/>
      <c r="O1028" s="87"/>
      <c r="P1028" s="87"/>
      <c r="Q1028" s="87"/>
      <c r="FC1028" s="5"/>
      <c r="FD1028" s="5"/>
      <c r="FE1028" s="5"/>
      <c r="FF1028" s="5"/>
      <c r="FG1028" s="5"/>
      <c r="FH1028" s="5"/>
      <c r="FI1028" s="5"/>
      <c r="FJ1028" s="5"/>
      <c r="FK1028" s="5"/>
      <c r="FL1028" s="5"/>
      <c r="FM1028" s="5"/>
      <c r="FN1028" s="5"/>
      <c r="FO1028" s="5"/>
      <c r="FP1028" s="5"/>
      <c r="FQ1028" s="5"/>
      <c r="FR1028" s="5"/>
      <c r="FS1028" s="5"/>
      <c r="FT1028" s="5"/>
      <c r="FU1028" s="5"/>
      <c r="FV1028" s="5"/>
      <c r="FW1028" s="5"/>
      <c r="FX1028" s="5"/>
      <c r="FY1028" s="5"/>
      <c r="FZ1028" s="5"/>
      <c r="GA1028" s="5"/>
      <c r="GB1028" s="5"/>
      <c r="GC1028" s="5"/>
      <c r="GD1028" s="5"/>
      <c r="GE1028" s="5"/>
      <c r="GF1028" s="5"/>
      <c r="GG1028" s="5"/>
      <c r="GH1028" s="5"/>
      <c r="GI1028" s="5"/>
      <c r="GJ1028" s="5"/>
      <c r="GK1028" s="5"/>
      <c r="GL1028" s="5"/>
      <c r="GM1028" s="5"/>
      <c r="GN1028" s="5"/>
      <c r="GO1028" s="5"/>
      <c r="GP1028" s="5"/>
      <c r="GQ1028" s="5"/>
      <c r="GR1028" s="5"/>
      <c r="GS1028" s="5"/>
      <c r="GT1028" s="5"/>
      <c r="GU1028" s="5"/>
      <c r="GV1028" s="5"/>
      <c r="GW1028" s="5"/>
      <c r="GX1028" s="5"/>
      <c r="GY1028" s="5"/>
      <c r="GZ1028" s="5"/>
      <c r="HA1028" s="5"/>
      <c r="HB1028" s="5"/>
      <c r="HC1028" s="5"/>
      <c r="HD1028" s="5"/>
      <c r="HE1028" s="5"/>
      <c r="HF1028" s="5"/>
      <c r="HG1028" s="5"/>
      <c r="HH1028" s="5"/>
      <c r="HI1028" s="5"/>
      <c r="HJ1028" s="5"/>
      <c r="HK1028" s="5"/>
      <c r="HL1028" s="5"/>
      <c r="HM1028" s="5"/>
      <c r="HN1028" s="5"/>
      <c r="HO1028" s="5"/>
      <c r="HP1028" s="5"/>
      <c r="HQ1028" s="5"/>
      <c r="HR1028" s="5"/>
      <c r="HS1028" s="5"/>
      <c r="HT1028" s="5"/>
      <c r="HU1028" s="5"/>
      <c r="HV1028" s="5"/>
      <c r="HW1028" s="5"/>
      <c r="HX1028" s="5"/>
      <c r="HY1028" s="5"/>
      <c r="HZ1028" s="5"/>
      <c r="IA1028" s="5"/>
      <c r="IB1028" s="5"/>
      <c r="IC1028" s="5"/>
      <c r="ID1028" s="5"/>
      <c r="IE1028" s="5"/>
      <c r="IF1028" s="5"/>
      <c r="IG1028" s="5"/>
      <c r="IH1028" s="5"/>
      <c r="II1028" s="5"/>
      <c r="IJ1028" s="5"/>
      <c r="IK1028" s="5"/>
      <c r="IL1028" s="5"/>
      <c r="IM1028" s="5"/>
      <c r="IN1028" s="5"/>
      <c r="IO1028" s="5"/>
      <c r="IP1028" s="5"/>
      <c r="IQ1028" s="5"/>
      <c r="IR1028" s="5"/>
      <c r="IS1028" s="5"/>
      <c r="IT1028" s="5"/>
      <c r="IU1028" s="5"/>
      <c r="IV1028" s="5"/>
      <c r="IW1028" s="5"/>
    </row>
    <row r="1029" customFormat="false" ht="12.75" hidden="false" customHeight="false" outlineLevel="0" collapsed="false">
      <c r="A1029" s="5"/>
      <c r="B1029" s="87"/>
      <c r="C1029" s="87"/>
      <c r="D1029" s="85"/>
      <c r="E1029" s="87"/>
      <c r="F1029" s="87"/>
      <c r="G1029" s="87"/>
      <c r="H1029" s="5"/>
      <c r="I1029" s="5"/>
      <c r="J1029" s="5"/>
      <c r="K1029" s="87"/>
      <c r="L1029" s="87"/>
      <c r="M1029" s="87"/>
      <c r="N1029" s="87"/>
      <c r="O1029" s="87"/>
      <c r="P1029" s="87"/>
      <c r="Q1029" s="87"/>
      <c r="FC1029" s="5"/>
      <c r="FD1029" s="5"/>
      <c r="FE1029" s="5"/>
      <c r="FF1029" s="5"/>
      <c r="FG1029" s="5"/>
      <c r="FH1029" s="5"/>
      <c r="FI1029" s="5"/>
      <c r="FJ1029" s="5"/>
      <c r="FK1029" s="5"/>
      <c r="FL1029" s="5"/>
      <c r="FM1029" s="5"/>
      <c r="FN1029" s="5"/>
      <c r="FO1029" s="5"/>
      <c r="FP1029" s="5"/>
      <c r="FQ1029" s="5"/>
      <c r="FR1029" s="5"/>
      <c r="FS1029" s="5"/>
      <c r="FT1029" s="5"/>
      <c r="FU1029" s="5"/>
      <c r="FV1029" s="5"/>
      <c r="FW1029" s="5"/>
      <c r="FX1029" s="5"/>
      <c r="FY1029" s="5"/>
      <c r="FZ1029" s="5"/>
      <c r="GA1029" s="5"/>
      <c r="GB1029" s="5"/>
      <c r="GC1029" s="5"/>
      <c r="GD1029" s="5"/>
      <c r="GE1029" s="5"/>
      <c r="GF1029" s="5"/>
      <c r="GG1029" s="5"/>
      <c r="GH1029" s="5"/>
      <c r="GI1029" s="5"/>
      <c r="GJ1029" s="5"/>
      <c r="GK1029" s="5"/>
      <c r="GL1029" s="5"/>
      <c r="GM1029" s="5"/>
      <c r="GN1029" s="5"/>
      <c r="GO1029" s="5"/>
      <c r="GP1029" s="5"/>
      <c r="GQ1029" s="5"/>
      <c r="GR1029" s="5"/>
      <c r="GS1029" s="5"/>
      <c r="GT1029" s="5"/>
      <c r="GU1029" s="5"/>
      <c r="GV1029" s="5"/>
      <c r="GW1029" s="5"/>
      <c r="GX1029" s="5"/>
      <c r="GY1029" s="5"/>
      <c r="GZ1029" s="5"/>
      <c r="HA1029" s="5"/>
      <c r="HB1029" s="5"/>
      <c r="HC1029" s="5"/>
      <c r="HD1029" s="5"/>
      <c r="HE1029" s="5"/>
      <c r="HF1029" s="5"/>
      <c r="HG1029" s="5"/>
      <c r="HH1029" s="5"/>
      <c r="HI1029" s="5"/>
      <c r="HJ1029" s="5"/>
      <c r="HK1029" s="5"/>
      <c r="HL1029" s="5"/>
      <c r="HM1029" s="5"/>
      <c r="HN1029" s="5"/>
      <c r="HO1029" s="5"/>
      <c r="HP1029" s="5"/>
      <c r="HQ1029" s="5"/>
      <c r="HR1029" s="5"/>
      <c r="HS1029" s="5"/>
      <c r="HT1029" s="5"/>
      <c r="HU1029" s="5"/>
      <c r="HV1029" s="5"/>
      <c r="HW1029" s="5"/>
      <c r="HX1029" s="5"/>
      <c r="HY1029" s="5"/>
      <c r="HZ1029" s="5"/>
      <c r="IA1029" s="5"/>
      <c r="IB1029" s="5"/>
      <c r="IC1029" s="5"/>
      <c r="ID1029" s="5"/>
      <c r="IE1029" s="5"/>
      <c r="IF1029" s="5"/>
      <c r="IG1029" s="5"/>
      <c r="IH1029" s="5"/>
      <c r="II1029" s="5"/>
      <c r="IJ1029" s="5"/>
      <c r="IK1029" s="5"/>
      <c r="IL1029" s="5"/>
      <c r="IM1029" s="5"/>
      <c r="IN1029" s="5"/>
      <c r="IO1029" s="5"/>
      <c r="IP1029" s="5"/>
      <c r="IQ1029" s="5"/>
      <c r="IR1029" s="5"/>
      <c r="IS1029" s="5"/>
      <c r="IT1029" s="5"/>
      <c r="IU1029" s="5"/>
      <c r="IV1029" s="5"/>
      <c r="IW1029" s="5"/>
    </row>
    <row r="1030" customFormat="false" ht="12.75" hidden="false" customHeight="false" outlineLevel="0" collapsed="false">
      <c r="A1030" s="5"/>
      <c r="B1030" s="87"/>
      <c r="C1030" s="87"/>
      <c r="D1030" s="85"/>
      <c r="E1030" s="87"/>
      <c r="F1030" s="87"/>
      <c r="G1030" s="87"/>
      <c r="H1030" s="5"/>
      <c r="I1030" s="5"/>
      <c r="J1030" s="5"/>
      <c r="K1030" s="87"/>
      <c r="L1030" s="87"/>
      <c r="M1030" s="87"/>
      <c r="N1030" s="87"/>
      <c r="O1030" s="87"/>
      <c r="P1030" s="87"/>
      <c r="Q1030" s="87"/>
      <c r="FC1030" s="5"/>
      <c r="FD1030" s="5"/>
      <c r="FE1030" s="5"/>
      <c r="FF1030" s="5"/>
      <c r="FG1030" s="5"/>
      <c r="FH1030" s="5"/>
      <c r="FI1030" s="5"/>
      <c r="FJ1030" s="5"/>
      <c r="FK1030" s="5"/>
      <c r="FL1030" s="5"/>
      <c r="FM1030" s="5"/>
      <c r="FN1030" s="5"/>
      <c r="FO1030" s="5"/>
      <c r="FP1030" s="5"/>
      <c r="FQ1030" s="5"/>
      <c r="FR1030" s="5"/>
      <c r="FS1030" s="5"/>
      <c r="FT1030" s="5"/>
      <c r="FU1030" s="5"/>
      <c r="FV1030" s="5"/>
      <c r="FW1030" s="5"/>
      <c r="FX1030" s="5"/>
      <c r="FY1030" s="5"/>
      <c r="FZ1030" s="5"/>
      <c r="GA1030" s="5"/>
      <c r="GB1030" s="5"/>
      <c r="GC1030" s="5"/>
      <c r="GD1030" s="5"/>
      <c r="GE1030" s="5"/>
      <c r="GF1030" s="5"/>
      <c r="GG1030" s="5"/>
      <c r="GH1030" s="5"/>
      <c r="GI1030" s="5"/>
      <c r="GJ1030" s="5"/>
      <c r="GK1030" s="5"/>
      <c r="GL1030" s="5"/>
      <c r="GM1030" s="5"/>
      <c r="GN1030" s="5"/>
      <c r="GO1030" s="5"/>
      <c r="GP1030" s="5"/>
      <c r="GQ1030" s="5"/>
      <c r="GR1030" s="5"/>
      <c r="GS1030" s="5"/>
      <c r="GT1030" s="5"/>
      <c r="GU1030" s="5"/>
      <c r="GV1030" s="5"/>
      <c r="GW1030" s="5"/>
      <c r="GX1030" s="5"/>
      <c r="GY1030" s="5"/>
      <c r="GZ1030" s="5"/>
      <c r="HA1030" s="5"/>
      <c r="HB1030" s="5"/>
      <c r="HC1030" s="5"/>
      <c r="HD1030" s="5"/>
      <c r="HE1030" s="5"/>
      <c r="HF1030" s="5"/>
      <c r="HG1030" s="5"/>
      <c r="HH1030" s="5"/>
      <c r="HI1030" s="5"/>
      <c r="HJ1030" s="5"/>
      <c r="HK1030" s="5"/>
      <c r="HL1030" s="5"/>
      <c r="HM1030" s="5"/>
      <c r="HN1030" s="5"/>
      <c r="HO1030" s="5"/>
      <c r="HP1030" s="5"/>
      <c r="HQ1030" s="5"/>
      <c r="HR1030" s="5"/>
      <c r="HS1030" s="5"/>
      <c r="HT1030" s="5"/>
      <c r="HU1030" s="5"/>
      <c r="HV1030" s="5"/>
      <c r="HW1030" s="5"/>
      <c r="HX1030" s="5"/>
      <c r="HY1030" s="5"/>
      <c r="HZ1030" s="5"/>
      <c r="IA1030" s="5"/>
      <c r="IB1030" s="5"/>
      <c r="IC1030" s="5"/>
      <c r="ID1030" s="5"/>
      <c r="IE1030" s="5"/>
      <c r="IF1030" s="5"/>
      <c r="IG1030" s="5"/>
      <c r="IH1030" s="5"/>
      <c r="II1030" s="5"/>
      <c r="IJ1030" s="5"/>
      <c r="IK1030" s="5"/>
      <c r="IL1030" s="5"/>
      <c r="IM1030" s="5"/>
      <c r="IN1030" s="5"/>
      <c r="IO1030" s="5"/>
      <c r="IP1030" s="5"/>
      <c r="IQ1030" s="5"/>
      <c r="IR1030" s="5"/>
      <c r="IS1030" s="5"/>
      <c r="IT1030" s="5"/>
      <c r="IU1030" s="5"/>
      <c r="IV1030" s="5"/>
      <c r="IW1030" s="5"/>
    </row>
    <row r="1031" customFormat="false" ht="12.75" hidden="false" customHeight="false" outlineLevel="0" collapsed="false">
      <c r="A1031" s="5"/>
      <c r="B1031" s="87"/>
      <c r="C1031" s="87"/>
      <c r="D1031" s="85"/>
      <c r="E1031" s="87"/>
      <c r="F1031" s="87"/>
      <c r="G1031" s="87"/>
      <c r="H1031" s="5"/>
      <c r="I1031" s="5"/>
      <c r="J1031" s="5"/>
      <c r="K1031" s="87"/>
      <c r="L1031" s="87"/>
      <c r="M1031" s="87"/>
      <c r="N1031" s="87"/>
      <c r="O1031" s="87"/>
      <c r="P1031" s="87"/>
      <c r="Q1031" s="87"/>
      <c r="FC1031" s="5"/>
      <c r="FD1031" s="5"/>
      <c r="FE1031" s="5"/>
      <c r="FF1031" s="5"/>
      <c r="FG1031" s="5"/>
      <c r="FH1031" s="5"/>
      <c r="FI1031" s="5"/>
      <c r="FJ1031" s="5"/>
      <c r="FK1031" s="5"/>
      <c r="FL1031" s="5"/>
      <c r="FM1031" s="5"/>
      <c r="FN1031" s="5"/>
      <c r="FO1031" s="5"/>
      <c r="FP1031" s="5"/>
      <c r="FQ1031" s="5"/>
      <c r="FR1031" s="5"/>
      <c r="FS1031" s="5"/>
      <c r="FT1031" s="5"/>
      <c r="FU1031" s="5"/>
      <c r="FV1031" s="5"/>
      <c r="FW1031" s="5"/>
      <c r="FX1031" s="5"/>
      <c r="FY1031" s="5"/>
      <c r="FZ1031" s="5"/>
      <c r="GA1031" s="5"/>
      <c r="GB1031" s="5"/>
      <c r="GC1031" s="5"/>
      <c r="GD1031" s="5"/>
      <c r="GE1031" s="5"/>
      <c r="GF1031" s="5"/>
      <c r="GG1031" s="5"/>
      <c r="GH1031" s="5"/>
      <c r="GI1031" s="5"/>
      <c r="GJ1031" s="5"/>
      <c r="GK1031" s="5"/>
      <c r="GL1031" s="5"/>
      <c r="GM1031" s="5"/>
      <c r="GN1031" s="5"/>
      <c r="GO1031" s="5"/>
      <c r="GP1031" s="5"/>
      <c r="GQ1031" s="5"/>
      <c r="GR1031" s="5"/>
      <c r="GS1031" s="5"/>
      <c r="GT1031" s="5"/>
      <c r="GU1031" s="5"/>
      <c r="GV1031" s="5"/>
      <c r="GW1031" s="5"/>
      <c r="GX1031" s="5"/>
      <c r="GY1031" s="5"/>
      <c r="GZ1031" s="5"/>
      <c r="HA1031" s="5"/>
      <c r="HB1031" s="5"/>
      <c r="HC1031" s="5"/>
      <c r="HD1031" s="5"/>
      <c r="HE1031" s="5"/>
      <c r="HF1031" s="5"/>
      <c r="HG1031" s="5"/>
      <c r="HH1031" s="5"/>
      <c r="HI1031" s="5"/>
      <c r="HJ1031" s="5"/>
      <c r="HK1031" s="5"/>
      <c r="HL1031" s="5"/>
      <c r="HM1031" s="5"/>
      <c r="HN1031" s="5"/>
      <c r="HO1031" s="5"/>
      <c r="HP1031" s="5"/>
      <c r="HQ1031" s="5"/>
      <c r="HR1031" s="5"/>
      <c r="HS1031" s="5"/>
      <c r="HT1031" s="5"/>
      <c r="HU1031" s="5"/>
      <c r="HV1031" s="5"/>
      <c r="HW1031" s="5"/>
      <c r="HX1031" s="5"/>
      <c r="HY1031" s="5"/>
      <c r="HZ1031" s="5"/>
      <c r="IA1031" s="5"/>
      <c r="IB1031" s="5"/>
      <c r="IC1031" s="5"/>
      <c r="ID1031" s="5"/>
      <c r="IE1031" s="5"/>
      <c r="IF1031" s="5"/>
      <c r="IG1031" s="5"/>
      <c r="IH1031" s="5"/>
      <c r="II1031" s="5"/>
      <c r="IJ1031" s="5"/>
      <c r="IK1031" s="5"/>
      <c r="IL1031" s="5"/>
      <c r="IM1031" s="5"/>
      <c r="IN1031" s="5"/>
      <c r="IO1031" s="5"/>
      <c r="IP1031" s="5"/>
      <c r="IQ1031" s="5"/>
      <c r="IR1031" s="5"/>
      <c r="IS1031" s="5"/>
      <c r="IT1031" s="5"/>
      <c r="IU1031" s="5"/>
      <c r="IV1031" s="5"/>
      <c r="IW1031" s="5"/>
    </row>
    <row r="1032" customFormat="false" ht="12.75" hidden="false" customHeight="false" outlineLevel="0" collapsed="false">
      <c r="A1032" s="5"/>
      <c r="B1032" s="87"/>
      <c r="C1032" s="87"/>
      <c r="D1032" s="85"/>
      <c r="E1032" s="87"/>
      <c r="F1032" s="87"/>
      <c r="G1032" s="87"/>
      <c r="H1032" s="5"/>
      <c r="I1032" s="5"/>
      <c r="J1032" s="5"/>
      <c r="K1032" s="87"/>
      <c r="L1032" s="87"/>
      <c r="M1032" s="87"/>
      <c r="N1032" s="87"/>
      <c r="O1032" s="87"/>
      <c r="P1032" s="87"/>
      <c r="Q1032" s="87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  <c r="II1032" s="5"/>
      <c r="IJ1032" s="5"/>
      <c r="IK1032" s="5"/>
      <c r="IL1032" s="5"/>
      <c r="IM1032" s="5"/>
      <c r="IN1032" s="5"/>
      <c r="IO1032" s="5"/>
      <c r="IP1032" s="5"/>
      <c r="IQ1032" s="5"/>
      <c r="IR1032" s="5"/>
      <c r="IS1032" s="5"/>
      <c r="IT1032" s="5"/>
      <c r="IU1032" s="5"/>
      <c r="IV1032" s="5"/>
      <c r="IW1032" s="5"/>
    </row>
    <row r="1033" customFormat="false" ht="12.75" hidden="false" customHeight="false" outlineLevel="0" collapsed="false">
      <c r="A1033" s="5"/>
      <c r="B1033" s="87"/>
      <c r="C1033" s="87"/>
      <c r="D1033" s="85"/>
      <c r="E1033" s="87"/>
      <c r="F1033" s="87"/>
      <c r="G1033" s="87"/>
      <c r="H1033" s="5"/>
      <c r="I1033" s="5"/>
      <c r="J1033" s="5"/>
      <c r="K1033" s="87"/>
      <c r="L1033" s="87"/>
      <c r="M1033" s="87"/>
      <c r="N1033" s="87"/>
      <c r="O1033" s="87"/>
      <c r="P1033" s="87"/>
      <c r="Q1033" s="87"/>
      <c r="FC1033" s="5"/>
      <c r="FD1033" s="5"/>
      <c r="FE1033" s="5"/>
      <c r="FF1033" s="5"/>
      <c r="FG1033" s="5"/>
      <c r="FH1033" s="5"/>
      <c r="FI1033" s="5"/>
      <c r="FJ1033" s="5"/>
      <c r="FK1033" s="5"/>
      <c r="FL1033" s="5"/>
      <c r="FM1033" s="5"/>
      <c r="FN1033" s="5"/>
      <c r="FO1033" s="5"/>
      <c r="FP1033" s="5"/>
      <c r="FQ1033" s="5"/>
      <c r="FR1033" s="5"/>
      <c r="FS1033" s="5"/>
      <c r="FT1033" s="5"/>
      <c r="FU1033" s="5"/>
      <c r="FV1033" s="5"/>
      <c r="FW1033" s="5"/>
      <c r="FX1033" s="5"/>
      <c r="FY1033" s="5"/>
      <c r="FZ1033" s="5"/>
      <c r="GA1033" s="5"/>
      <c r="GB1033" s="5"/>
      <c r="GC1033" s="5"/>
      <c r="GD1033" s="5"/>
      <c r="GE1033" s="5"/>
      <c r="GF1033" s="5"/>
      <c r="GG1033" s="5"/>
      <c r="GH1033" s="5"/>
      <c r="GI1033" s="5"/>
      <c r="GJ1033" s="5"/>
      <c r="GK1033" s="5"/>
      <c r="GL1033" s="5"/>
      <c r="GM1033" s="5"/>
      <c r="GN1033" s="5"/>
      <c r="GO1033" s="5"/>
      <c r="GP1033" s="5"/>
      <c r="GQ1033" s="5"/>
      <c r="GR1033" s="5"/>
      <c r="GS1033" s="5"/>
      <c r="GT1033" s="5"/>
      <c r="GU1033" s="5"/>
      <c r="GV1033" s="5"/>
      <c r="GW1033" s="5"/>
      <c r="GX1033" s="5"/>
      <c r="GY1033" s="5"/>
      <c r="GZ1033" s="5"/>
      <c r="HA1033" s="5"/>
      <c r="HB1033" s="5"/>
      <c r="HC1033" s="5"/>
      <c r="HD1033" s="5"/>
      <c r="HE1033" s="5"/>
      <c r="HF1033" s="5"/>
      <c r="HG1033" s="5"/>
      <c r="HH1033" s="5"/>
      <c r="HI1033" s="5"/>
      <c r="HJ1033" s="5"/>
      <c r="HK1033" s="5"/>
      <c r="HL1033" s="5"/>
      <c r="HM1033" s="5"/>
      <c r="HN1033" s="5"/>
      <c r="HO1033" s="5"/>
      <c r="HP1033" s="5"/>
      <c r="HQ1033" s="5"/>
      <c r="HR1033" s="5"/>
      <c r="HS1033" s="5"/>
      <c r="HT1033" s="5"/>
      <c r="HU1033" s="5"/>
      <c r="HV1033" s="5"/>
      <c r="HW1033" s="5"/>
      <c r="HX1033" s="5"/>
      <c r="HY1033" s="5"/>
      <c r="HZ1033" s="5"/>
      <c r="IA1033" s="5"/>
      <c r="IB1033" s="5"/>
      <c r="IC1033" s="5"/>
      <c r="ID1033" s="5"/>
      <c r="IE1033" s="5"/>
      <c r="IF1033" s="5"/>
      <c r="IG1033" s="5"/>
      <c r="IH1033" s="5"/>
      <c r="II1033" s="5"/>
      <c r="IJ1033" s="5"/>
      <c r="IK1033" s="5"/>
      <c r="IL1033" s="5"/>
      <c r="IM1033" s="5"/>
      <c r="IN1033" s="5"/>
      <c r="IO1033" s="5"/>
      <c r="IP1033" s="5"/>
      <c r="IQ1033" s="5"/>
      <c r="IR1033" s="5"/>
      <c r="IS1033" s="5"/>
      <c r="IT1033" s="5"/>
      <c r="IU1033" s="5"/>
      <c r="IV1033" s="5"/>
      <c r="IW1033" s="5"/>
    </row>
    <row r="1034" customFormat="false" ht="12.75" hidden="false" customHeight="false" outlineLevel="0" collapsed="false">
      <c r="A1034" s="5"/>
      <c r="B1034" s="87"/>
      <c r="C1034" s="87"/>
      <c r="D1034" s="85"/>
      <c r="E1034" s="87"/>
      <c r="F1034" s="87"/>
      <c r="G1034" s="87"/>
      <c r="H1034" s="5"/>
      <c r="I1034" s="5"/>
      <c r="J1034" s="5"/>
      <c r="K1034" s="87"/>
      <c r="L1034" s="87"/>
      <c r="M1034" s="87"/>
      <c r="N1034" s="87"/>
      <c r="O1034" s="87"/>
      <c r="P1034" s="87"/>
      <c r="Q1034" s="87"/>
      <c r="FC1034" s="5"/>
      <c r="FD1034" s="5"/>
      <c r="FE1034" s="5"/>
      <c r="FF1034" s="5"/>
      <c r="FG1034" s="5"/>
      <c r="FH1034" s="5"/>
      <c r="FI1034" s="5"/>
      <c r="FJ1034" s="5"/>
      <c r="FK1034" s="5"/>
      <c r="FL1034" s="5"/>
      <c r="FM1034" s="5"/>
      <c r="FN1034" s="5"/>
      <c r="FO1034" s="5"/>
      <c r="FP1034" s="5"/>
      <c r="FQ1034" s="5"/>
      <c r="FR1034" s="5"/>
      <c r="FS1034" s="5"/>
      <c r="FT1034" s="5"/>
      <c r="FU1034" s="5"/>
      <c r="FV1034" s="5"/>
      <c r="FW1034" s="5"/>
      <c r="FX1034" s="5"/>
      <c r="FY1034" s="5"/>
      <c r="FZ1034" s="5"/>
      <c r="GA1034" s="5"/>
      <c r="GB1034" s="5"/>
      <c r="GC1034" s="5"/>
      <c r="GD1034" s="5"/>
      <c r="GE1034" s="5"/>
      <c r="GF1034" s="5"/>
      <c r="GG1034" s="5"/>
      <c r="GH1034" s="5"/>
      <c r="GI1034" s="5"/>
      <c r="GJ1034" s="5"/>
      <c r="GK1034" s="5"/>
      <c r="GL1034" s="5"/>
      <c r="GM1034" s="5"/>
      <c r="GN1034" s="5"/>
      <c r="GO1034" s="5"/>
      <c r="GP1034" s="5"/>
      <c r="GQ1034" s="5"/>
      <c r="GR1034" s="5"/>
      <c r="GS1034" s="5"/>
      <c r="GT1034" s="5"/>
      <c r="GU1034" s="5"/>
      <c r="GV1034" s="5"/>
      <c r="GW1034" s="5"/>
      <c r="GX1034" s="5"/>
      <c r="GY1034" s="5"/>
      <c r="GZ1034" s="5"/>
      <c r="HA1034" s="5"/>
      <c r="HB1034" s="5"/>
      <c r="HC1034" s="5"/>
      <c r="HD1034" s="5"/>
      <c r="HE1034" s="5"/>
      <c r="HF1034" s="5"/>
      <c r="HG1034" s="5"/>
      <c r="HH1034" s="5"/>
      <c r="HI1034" s="5"/>
      <c r="HJ1034" s="5"/>
      <c r="HK1034" s="5"/>
      <c r="HL1034" s="5"/>
      <c r="HM1034" s="5"/>
      <c r="HN1034" s="5"/>
      <c r="HO1034" s="5"/>
      <c r="HP1034" s="5"/>
      <c r="HQ1034" s="5"/>
      <c r="HR1034" s="5"/>
      <c r="HS1034" s="5"/>
      <c r="HT1034" s="5"/>
      <c r="HU1034" s="5"/>
      <c r="HV1034" s="5"/>
      <c r="HW1034" s="5"/>
      <c r="HX1034" s="5"/>
      <c r="HY1034" s="5"/>
      <c r="HZ1034" s="5"/>
      <c r="IA1034" s="5"/>
      <c r="IB1034" s="5"/>
      <c r="IC1034" s="5"/>
      <c r="ID1034" s="5"/>
      <c r="IE1034" s="5"/>
      <c r="IF1034" s="5"/>
      <c r="IG1034" s="5"/>
      <c r="IH1034" s="5"/>
      <c r="II1034" s="5"/>
      <c r="IJ1034" s="5"/>
      <c r="IK1034" s="5"/>
      <c r="IL1034" s="5"/>
      <c r="IM1034" s="5"/>
      <c r="IN1034" s="5"/>
      <c r="IO1034" s="5"/>
      <c r="IP1034" s="5"/>
      <c r="IQ1034" s="5"/>
      <c r="IR1034" s="5"/>
      <c r="IS1034" s="5"/>
      <c r="IT1034" s="5"/>
      <c r="IU1034" s="5"/>
      <c r="IV1034" s="5"/>
      <c r="IW1034" s="5"/>
    </row>
    <row r="1035" customFormat="false" ht="12.75" hidden="false" customHeight="false" outlineLevel="0" collapsed="false">
      <c r="A1035" s="5"/>
      <c r="B1035" s="87"/>
      <c r="C1035" s="87"/>
      <c r="D1035" s="85"/>
      <c r="E1035" s="87"/>
      <c r="F1035" s="87"/>
      <c r="G1035" s="87"/>
      <c r="H1035" s="5"/>
      <c r="I1035" s="5"/>
      <c r="J1035" s="5"/>
      <c r="K1035" s="87"/>
      <c r="L1035" s="87"/>
      <c r="M1035" s="87"/>
      <c r="N1035" s="87"/>
      <c r="O1035" s="87"/>
      <c r="P1035" s="87"/>
      <c r="Q1035" s="87"/>
      <c r="FC1035" s="5"/>
      <c r="FD1035" s="5"/>
      <c r="FE1035" s="5"/>
      <c r="FF1035" s="5"/>
      <c r="FG1035" s="5"/>
      <c r="FH1035" s="5"/>
      <c r="FI1035" s="5"/>
      <c r="FJ1035" s="5"/>
      <c r="FK1035" s="5"/>
      <c r="FL1035" s="5"/>
      <c r="FM1035" s="5"/>
      <c r="FN1035" s="5"/>
      <c r="FO1035" s="5"/>
      <c r="FP1035" s="5"/>
      <c r="FQ1035" s="5"/>
      <c r="FR1035" s="5"/>
      <c r="FS1035" s="5"/>
      <c r="FT1035" s="5"/>
      <c r="FU1035" s="5"/>
      <c r="FV1035" s="5"/>
      <c r="FW1035" s="5"/>
      <c r="FX1035" s="5"/>
      <c r="FY1035" s="5"/>
      <c r="FZ1035" s="5"/>
      <c r="GA1035" s="5"/>
      <c r="GB1035" s="5"/>
      <c r="GC1035" s="5"/>
      <c r="GD1035" s="5"/>
      <c r="GE1035" s="5"/>
      <c r="GF1035" s="5"/>
      <c r="GG1035" s="5"/>
      <c r="GH1035" s="5"/>
      <c r="GI1035" s="5"/>
      <c r="GJ1035" s="5"/>
      <c r="GK1035" s="5"/>
      <c r="GL1035" s="5"/>
      <c r="GM1035" s="5"/>
      <c r="GN1035" s="5"/>
      <c r="GO1035" s="5"/>
      <c r="GP1035" s="5"/>
      <c r="GQ1035" s="5"/>
      <c r="GR1035" s="5"/>
      <c r="GS1035" s="5"/>
      <c r="GT1035" s="5"/>
      <c r="GU1035" s="5"/>
      <c r="GV1035" s="5"/>
      <c r="GW1035" s="5"/>
      <c r="GX1035" s="5"/>
      <c r="GY1035" s="5"/>
      <c r="GZ1035" s="5"/>
      <c r="HA1035" s="5"/>
      <c r="HB1035" s="5"/>
      <c r="HC1035" s="5"/>
      <c r="HD1035" s="5"/>
      <c r="HE1035" s="5"/>
      <c r="HF1035" s="5"/>
      <c r="HG1035" s="5"/>
      <c r="HH1035" s="5"/>
      <c r="HI1035" s="5"/>
      <c r="HJ1035" s="5"/>
      <c r="HK1035" s="5"/>
      <c r="HL1035" s="5"/>
      <c r="HM1035" s="5"/>
      <c r="HN1035" s="5"/>
      <c r="HO1035" s="5"/>
      <c r="HP1035" s="5"/>
      <c r="HQ1035" s="5"/>
      <c r="HR1035" s="5"/>
      <c r="HS1035" s="5"/>
      <c r="HT1035" s="5"/>
      <c r="HU1035" s="5"/>
      <c r="HV1035" s="5"/>
      <c r="HW1035" s="5"/>
      <c r="HX1035" s="5"/>
      <c r="HY1035" s="5"/>
      <c r="HZ1035" s="5"/>
      <c r="IA1035" s="5"/>
      <c r="IB1035" s="5"/>
      <c r="IC1035" s="5"/>
      <c r="ID1035" s="5"/>
      <c r="IE1035" s="5"/>
      <c r="IF1035" s="5"/>
      <c r="IG1035" s="5"/>
      <c r="IH1035" s="5"/>
      <c r="II1035" s="5"/>
      <c r="IJ1035" s="5"/>
      <c r="IK1035" s="5"/>
      <c r="IL1035" s="5"/>
      <c r="IM1035" s="5"/>
      <c r="IN1035" s="5"/>
      <c r="IO1035" s="5"/>
      <c r="IP1035" s="5"/>
      <c r="IQ1035" s="5"/>
      <c r="IR1035" s="5"/>
      <c r="IS1035" s="5"/>
      <c r="IT1035" s="5"/>
      <c r="IU1035" s="5"/>
      <c r="IV1035" s="5"/>
      <c r="IW1035" s="5"/>
    </row>
    <row r="1036" customFormat="false" ht="12.75" hidden="false" customHeight="false" outlineLevel="0" collapsed="false">
      <c r="A1036" s="5"/>
      <c r="B1036" s="87"/>
      <c r="C1036" s="87"/>
      <c r="D1036" s="85"/>
      <c r="E1036" s="87"/>
      <c r="F1036" s="87"/>
      <c r="G1036" s="87"/>
      <c r="H1036" s="5"/>
      <c r="I1036" s="5"/>
      <c r="J1036" s="5"/>
      <c r="K1036" s="87"/>
      <c r="L1036" s="87"/>
      <c r="M1036" s="87"/>
      <c r="N1036" s="87"/>
      <c r="O1036" s="87"/>
      <c r="P1036" s="87"/>
      <c r="Q1036" s="87"/>
      <c r="FC1036" s="5"/>
      <c r="FD1036" s="5"/>
      <c r="FE1036" s="5"/>
      <c r="FF1036" s="5"/>
      <c r="FG1036" s="5"/>
      <c r="FH1036" s="5"/>
      <c r="FI1036" s="5"/>
      <c r="FJ1036" s="5"/>
      <c r="FK1036" s="5"/>
      <c r="FL1036" s="5"/>
      <c r="FM1036" s="5"/>
      <c r="FN1036" s="5"/>
      <c r="FO1036" s="5"/>
      <c r="FP1036" s="5"/>
      <c r="FQ1036" s="5"/>
      <c r="FR1036" s="5"/>
      <c r="FS1036" s="5"/>
      <c r="FT1036" s="5"/>
      <c r="FU1036" s="5"/>
      <c r="FV1036" s="5"/>
      <c r="FW1036" s="5"/>
      <c r="FX1036" s="5"/>
      <c r="FY1036" s="5"/>
      <c r="FZ1036" s="5"/>
      <c r="GA1036" s="5"/>
      <c r="GB1036" s="5"/>
      <c r="GC1036" s="5"/>
      <c r="GD1036" s="5"/>
      <c r="GE1036" s="5"/>
      <c r="GF1036" s="5"/>
      <c r="GG1036" s="5"/>
      <c r="GH1036" s="5"/>
      <c r="GI1036" s="5"/>
      <c r="GJ1036" s="5"/>
      <c r="GK1036" s="5"/>
      <c r="GL1036" s="5"/>
      <c r="GM1036" s="5"/>
      <c r="GN1036" s="5"/>
      <c r="GO1036" s="5"/>
      <c r="GP1036" s="5"/>
      <c r="GQ1036" s="5"/>
      <c r="GR1036" s="5"/>
      <c r="GS1036" s="5"/>
      <c r="GT1036" s="5"/>
      <c r="GU1036" s="5"/>
      <c r="GV1036" s="5"/>
      <c r="GW1036" s="5"/>
      <c r="GX1036" s="5"/>
      <c r="GY1036" s="5"/>
      <c r="GZ1036" s="5"/>
      <c r="HA1036" s="5"/>
      <c r="HB1036" s="5"/>
      <c r="HC1036" s="5"/>
      <c r="HD1036" s="5"/>
      <c r="HE1036" s="5"/>
      <c r="HF1036" s="5"/>
      <c r="HG1036" s="5"/>
      <c r="HH1036" s="5"/>
      <c r="HI1036" s="5"/>
      <c r="HJ1036" s="5"/>
      <c r="HK1036" s="5"/>
      <c r="HL1036" s="5"/>
      <c r="HM1036" s="5"/>
      <c r="HN1036" s="5"/>
      <c r="HO1036" s="5"/>
      <c r="HP1036" s="5"/>
      <c r="HQ1036" s="5"/>
      <c r="HR1036" s="5"/>
      <c r="HS1036" s="5"/>
      <c r="HT1036" s="5"/>
      <c r="HU1036" s="5"/>
      <c r="HV1036" s="5"/>
      <c r="HW1036" s="5"/>
      <c r="HX1036" s="5"/>
      <c r="HY1036" s="5"/>
      <c r="HZ1036" s="5"/>
      <c r="IA1036" s="5"/>
      <c r="IB1036" s="5"/>
      <c r="IC1036" s="5"/>
      <c r="ID1036" s="5"/>
      <c r="IE1036" s="5"/>
      <c r="IF1036" s="5"/>
      <c r="IG1036" s="5"/>
      <c r="IH1036" s="5"/>
      <c r="II1036" s="5"/>
      <c r="IJ1036" s="5"/>
      <c r="IK1036" s="5"/>
      <c r="IL1036" s="5"/>
      <c r="IM1036" s="5"/>
      <c r="IN1036" s="5"/>
      <c r="IO1036" s="5"/>
      <c r="IP1036" s="5"/>
      <c r="IQ1036" s="5"/>
      <c r="IR1036" s="5"/>
      <c r="IS1036" s="5"/>
      <c r="IT1036" s="5"/>
      <c r="IU1036" s="5"/>
      <c r="IV1036" s="5"/>
      <c r="IW1036" s="5"/>
    </row>
    <row r="1037" customFormat="false" ht="12.75" hidden="false" customHeight="false" outlineLevel="0" collapsed="false">
      <c r="A1037" s="5"/>
      <c r="B1037" s="87"/>
      <c r="C1037" s="87"/>
      <c r="D1037" s="85"/>
      <c r="E1037" s="87"/>
      <c r="F1037" s="87"/>
      <c r="G1037" s="87"/>
      <c r="H1037" s="5"/>
      <c r="I1037" s="5"/>
      <c r="J1037" s="5"/>
      <c r="K1037" s="87"/>
      <c r="L1037" s="87"/>
      <c r="M1037" s="87"/>
      <c r="N1037" s="87"/>
      <c r="O1037" s="87"/>
      <c r="P1037" s="87"/>
      <c r="Q1037" s="87"/>
      <c r="FC1037" s="5"/>
      <c r="FD1037" s="5"/>
      <c r="FE1037" s="5"/>
      <c r="FF1037" s="5"/>
      <c r="FG1037" s="5"/>
      <c r="FH1037" s="5"/>
      <c r="FI1037" s="5"/>
      <c r="FJ1037" s="5"/>
      <c r="FK1037" s="5"/>
      <c r="FL1037" s="5"/>
      <c r="FM1037" s="5"/>
      <c r="FN1037" s="5"/>
      <c r="FO1037" s="5"/>
      <c r="FP1037" s="5"/>
      <c r="FQ1037" s="5"/>
      <c r="FR1037" s="5"/>
      <c r="FS1037" s="5"/>
      <c r="FT1037" s="5"/>
      <c r="FU1037" s="5"/>
      <c r="FV1037" s="5"/>
      <c r="FW1037" s="5"/>
      <c r="FX1037" s="5"/>
      <c r="FY1037" s="5"/>
      <c r="FZ1037" s="5"/>
      <c r="GA1037" s="5"/>
      <c r="GB1037" s="5"/>
      <c r="GC1037" s="5"/>
      <c r="GD1037" s="5"/>
      <c r="GE1037" s="5"/>
      <c r="GF1037" s="5"/>
      <c r="GG1037" s="5"/>
      <c r="GH1037" s="5"/>
      <c r="GI1037" s="5"/>
      <c r="GJ1037" s="5"/>
      <c r="GK1037" s="5"/>
      <c r="GL1037" s="5"/>
      <c r="GM1037" s="5"/>
      <c r="GN1037" s="5"/>
      <c r="GO1037" s="5"/>
      <c r="GP1037" s="5"/>
      <c r="GQ1037" s="5"/>
      <c r="GR1037" s="5"/>
      <c r="GS1037" s="5"/>
      <c r="GT1037" s="5"/>
      <c r="GU1037" s="5"/>
      <c r="GV1037" s="5"/>
      <c r="GW1037" s="5"/>
      <c r="GX1037" s="5"/>
      <c r="GY1037" s="5"/>
      <c r="GZ1037" s="5"/>
      <c r="HA1037" s="5"/>
      <c r="HB1037" s="5"/>
      <c r="HC1037" s="5"/>
      <c r="HD1037" s="5"/>
      <c r="HE1037" s="5"/>
      <c r="HF1037" s="5"/>
      <c r="HG1037" s="5"/>
      <c r="HH1037" s="5"/>
      <c r="HI1037" s="5"/>
      <c r="HJ1037" s="5"/>
      <c r="HK1037" s="5"/>
      <c r="HL1037" s="5"/>
      <c r="HM1037" s="5"/>
      <c r="HN1037" s="5"/>
      <c r="HO1037" s="5"/>
      <c r="HP1037" s="5"/>
      <c r="HQ1037" s="5"/>
      <c r="HR1037" s="5"/>
      <c r="HS1037" s="5"/>
      <c r="HT1037" s="5"/>
      <c r="HU1037" s="5"/>
      <c r="HV1037" s="5"/>
      <c r="HW1037" s="5"/>
      <c r="HX1037" s="5"/>
      <c r="HY1037" s="5"/>
      <c r="HZ1037" s="5"/>
      <c r="IA1037" s="5"/>
      <c r="IB1037" s="5"/>
      <c r="IC1037" s="5"/>
      <c r="ID1037" s="5"/>
      <c r="IE1037" s="5"/>
      <c r="IF1037" s="5"/>
      <c r="IG1037" s="5"/>
      <c r="IH1037" s="5"/>
      <c r="II1037" s="5"/>
      <c r="IJ1037" s="5"/>
      <c r="IK1037" s="5"/>
      <c r="IL1037" s="5"/>
      <c r="IM1037" s="5"/>
      <c r="IN1037" s="5"/>
      <c r="IO1037" s="5"/>
      <c r="IP1037" s="5"/>
      <c r="IQ1037" s="5"/>
      <c r="IR1037" s="5"/>
      <c r="IS1037" s="5"/>
      <c r="IT1037" s="5"/>
      <c r="IU1037" s="5"/>
      <c r="IV1037" s="5"/>
      <c r="IW1037" s="5"/>
    </row>
    <row r="1038" customFormat="false" ht="12.75" hidden="false" customHeight="false" outlineLevel="0" collapsed="false">
      <c r="A1038" s="5"/>
      <c r="B1038" s="87"/>
      <c r="C1038" s="87"/>
      <c r="D1038" s="85"/>
      <c r="E1038" s="87"/>
      <c r="F1038" s="87"/>
      <c r="G1038" s="87"/>
      <c r="H1038" s="5"/>
      <c r="I1038" s="5"/>
      <c r="J1038" s="5"/>
      <c r="K1038" s="87"/>
      <c r="L1038" s="87"/>
      <c r="M1038" s="87"/>
      <c r="N1038" s="87"/>
      <c r="O1038" s="87"/>
      <c r="P1038" s="87"/>
      <c r="Q1038" s="87"/>
      <c r="FC1038" s="5"/>
      <c r="FD1038" s="5"/>
      <c r="FE1038" s="5"/>
      <c r="FF1038" s="5"/>
      <c r="FG1038" s="5"/>
      <c r="FH1038" s="5"/>
      <c r="FI1038" s="5"/>
      <c r="FJ1038" s="5"/>
      <c r="FK1038" s="5"/>
      <c r="FL1038" s="5"/>
      <c r="FM1038" s="5"/>
      <c r="FN1038" s="5"/>
      <c r="FO1038" s="5"/>
      <c r="FP1038" s="5"/>
      <c r="FQ1038" s="5"/>
      <c r="FR1038" s="5"/>
      <c r="FS1038" s="5"/>
      <c r="FT1038" s="5"/>
      <c r="FU1038" s="5"/>
      <c r="FV1038" s="5"/>
      <c r="FW1038" s="5"/>
      <c r="FX1038" s="5"/>
      <c r="FY1038" s="5"/>
      <c r="FZ1038" s="5"/>
      <c r="GA1038" s="5"/>
      <c r="GB1038" s="5"/>
      <c r="GC1038" s="5"/>
      <c r="GD1038" s="5"/>
      <c r="GE1038" s="5"/>
      <c r="GF1038" s="5"/>
      <c r="GG1038" s="5"/>
      <c r="GH1038" s="5"/>
      <c r="GI1038" s="5"/>
      <c r="GJ1038" s="5"/>
      <c r="GK1038" s="5"/>
      <c r="GL1038" s="5"/>
      <c r="GM1038" s="5"/>
      <c r="GN1038" s="5"/>
      <c r="GO1038" s="5"/>
      <c r="GP1038" s="5"/>
      <c r="GQ1038" s="5"/>
      <c r="GR1038" s="5"/>
      <c r="GS1038" s="5"/>
      <c r="GT1038" s="5"/>
      <c r="GU1038" s="5"/>
      <c r="GV1038" s="5"/>
      <c r="GW1038" s="5"/>
      <c r="GX1038" s="5"/>
      <c r="GY1038" s="5"/>
      <c r="GZ1038" s="5"/>
      <c r="HA1038" s="5"/>
      <c r="HB1038" s="5"/>
      <c r="HC1038" s="5"/>
      <c r="HD1038" s="5"/>
      <c r="HE1038" s="5"/>
      <c r="HF1038" s="5"/>
      <c r="HG1038" s="5"/>
      <c r="HH1038" s="5"/>
      <c r="HI1038" s="5"/>
      <c r="HJ1038" s="5"/>
      <c r="HK1038" s="5"/>
      <c r="HL1038" s="5"/>
      <c r="HM1038" s="5"/>
      <c r="HN1038" s="5"/>
      <c r="HO1038" s="5"/>
      <c r="HP1038" s="5"/>
      <c r="HQ1038" s="5"/>
      <c r="HR1038" s="5"/>
      <c r="HS1038" s="5"/>
      <c r="HT1038" s="5"/>
      <c r="HU1038" s="5"/>
      <c r="HV1038" s="5"/>
      <c r="HW1038" s="5"/>
      <c r="HX1038" s="5"/>
      <c r="HY1038" s="5"/>
      <c r="HZ1038" s="5"/>
      <c r="IA1038" s="5"/>
      <c r="IB1038" s="5"/>
      <c r="IC1038" s="5"/>
      <c r="ID1038" s="5"/>
      <c r="IE1038" s="5"/>
      <c r="IF1038" s="5"/>
      <c r="IG1038" s="5"/>
      <c r="IH1038" s="5"/>
      <c r="II1038" s="5"/>
      <c r="IJ1038" s="5"/>
      <c r="IK1038" s="5"/>
      <c r="IL1038" s="5"/>
      <c r="IM1038" s="5"/>
      <c r="IN1038" s="5"/>
      <c r="IO1038" s="5"/>
      <c r="IP1038" s="5"/>
      <c r="IQ1038" s="5"/>
      <c r="IR1038" s="5"/>
      <c r="IS1038" s="5"/>
      <c r="IT1038" s="5"/>
      <c r="IU1038" s="5"/>
      <c r="IV1038" s="5"/>
      <c r="IW1038" s="5"/>
    </row>
  </sheetData>
  <mergeCells count="1">
    <mergeCell ref="A1:Q1"/>
  </mergeCells>
  <printOptions headings="false" gridLines="false" gridLinesSet="true" horizontalCentered="false" verticalCentered="false"/>
  <pageMargins left="0.25" right="0.220138888888889" top="0.629861111111111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2.7"/>
    <col collapsed="false" customWidth="true" hidden="false" outlineLevel="0" max="4" min="4" style="0" width="15.13"/>
    <col collapsed="false" customWidth="true" hidden="false" outlineLevel="0" max="5" min="5" style="325" width="11.28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A1" s="0" t="s">
        <v>414</v>
      </c>
      <c r="B1" s="0" t="s">
        <v>415</v>
      </c>
    </row>
    <row r="2" customFormat="false" ht="12.75" hidden="false" customHeight="false" outlineLevel="0" collapsed="false">
      <c r="B2" s="0" t="s">
        <v>416</v>
      </c>
    </row>
    <row r="5" customFormat="false" ht="12.75" hidden="false" customHeight="false" outlineLevel="0" collapsed="false">
      <c r="A5" s="326"/>
      <c r="B5" s="327" t="s">
        <v>348</v>
      </c>
      <c r="C5" s="326"/>
      <c r="D5" s="326" t="s">
        <v>417</v>
      </c>
      <c r="E5" s="328" t="s">
        <v>418</v>
      </c>
      <c r="F5" s="326"/>
      <c r="G5" s="326"/>
      <c r="H5" s="326"/>
      <c r="I5" s="326"/>
      <c r="J5" s="326"/>
      <c r="K5" s="326"/>
      <c r="L5" s="326"/>
      <c r="M5" s="326"/>
      <c r="N5" s="326"/>
    </row>
    <row r="6" customFormat="false" ht="12.75" hidden="false" customHeight="false" outlineLevel="0" collapsed="false">
      <c r="B6" s="90"/>
    </row>
    <row r="7" customFormat="false" ht="12.75" hidden="false" customHeight="false" outlineLevel="0" collapsed="false">
      <c r="A7" s="329" t="s">
        <v>419</v>
      </c>
    </row>
    <row r="8" customFormat="false" ht="12.75" hidden="false" customHeight="false" outlineLevel="0" collapsed="false">
      <c r="A8" s="90"/>
    </row>
    <row r="9" customFormat="false" ht="25.5" hidden="false" customHeight="false" outlineLevel="0" collapsed="false">
      <c r="A9" s="330" t="s">
        <v>420</v>
      </c>
      <c r="B9" s="331" t="n">
        <v>36617</v>
      </c>
      <c r="D9" s="332" t="n">
        <v>25025</v>
      </c>
      <c r="E9" s="325" t="n">
        <v>0.1</v>
      </c>
    </row>
    <row r="10" customFormat="false" ht="12.75" hidden="false" customHeight="false" outlineLevel="0" collapsed="false">
      <c r="B10" s="331" t="n">
        <v>36641</v>
      </c>
      <c r="D10" s="332" t="n">
        <v>9030.4</v>
      </c>
      <c r="E10" s="325" t="n">
        <v>0.02</v>
      </c>
    </row>
    <row r="11" customFormat="false" ht="12.75" hidden="false" customHeight="false" outlineLevel="0" collapsed="false">
      <c r="B11" s="331" t="n">
        <v>36671</v>
      </c>
      <c r="D11" s="332" t="n">
        <f aca="false">ROUND(+E11*$D$35,2)</f>
        <v>7193.85</v>
      </c>
      <c r="E11" s="325" t="n">
        <v>0.03</v>
      </c>
    </row>
    <row r="12" customFormat="false" ht="12.75" hidden="false" customHeight="false" outlineLevel="0" collapsed="false">
      <c r="B12" s="331" t="n">
        <v>36702</v>
      </c>
      <c r="D12" s="332" t="n">
        <f aca="false">ROUND(+E12*$D$35,2)</f>
        <v>7193.85</v>
      </c>
      <c r="E12" s="325" t="n">
        <v>0.03</v>
      </c>
    </row>
    <row r="13" customFormat="false" ht="12.75" hidden="false" customHeight="false" outlineLevel="0" collapsed="false">
      <c r="B13" s="331" t="n">
        <v>36732</v>
      </c>
      <c r="D13" s="332" t="n">
        <f aca="false">ROUND(+E13*$D$35,2)</f>
        <v>9591.8</v>
      </c>
      <c r="E13" s="325" t="n">
        <v>0.04</v>
      </c>
    </row>
    <row r="14" customFormat="false" ht="12.75" hidden="false" customHeight="false" outlineLevel="0" collapsed="false">
      <c r="B14" s="331" t="n">
        <v>36763</v>
      </c>
      <c r="D14" s="332" t="n">
        <f aca="false">ROUND(+E14*$D$35,2)</f>
        <v>11989.75</v>
      </c>
      <c r="E14" s="325" t="n">
        <v>0.05</v>
      </c>
    </row>
    <row r="15" customFormat="false" ht="12.75" hidden="false" customHeight="false" outlineLevel="0" collapsed="false">
      <c r="B15" s="331" t="n">
        <v>36794</v>
      </c>
      <c r="D15" s="332" t="n">
        <f aca="false">ROUND(+E15*$D$35,2)</f>
        <v>14387.7</v>
      </c>
      <c r="E15" s="325" t="n">
        <v>0.06</v>
      </c>
    </row>
    <row r="16" customFormat="false" ht="12.75" hidden="false" customHeight="false" outlineLevel="0" collapsed="false">
      <c r="B16" s="331" t="n">
        <v>36824</v>
      </c>
      <c r="D16" s="332" t="n">
        <f aca="false">ROUND(+E16*$D$35,2)</f>
        <v>11989.75</v>
      </c>
      <c r="E16" s="325" t="n">
        <v>0.05</v>
      </c>
    </row>
    <row r="17" customFormat="false" ht="12.75" hidden="false" customHeight="false" outlineLevel="0" collapsed="false">
      <c r="B17" s="331" t="n">
        <v>36855</v>
      </c>
      <c r="D17" s="332" t="n">
        <f aca="false">ROUND(+E17*$D$35,2)</f>
        <v>11989.75</v>
      </c>
      <c r="E17" s="325" t="n">
        <v>0.05</v>
      </c>
    </row>
    <row r="18" customFormat="false" ht="12.75" hidden="false" customHeight="false" outlineLevel="0" collapsed="false">
      <c r="B18" s="331" t="n">
        <v>36885</v>
      </c>
      <c r="D18" s="332" t="n">
        <f aca="false">ROUND(+E18*$D$35,2)</f>
        <v>11989.75</v>
      </c>
      <c r="E18" s="325" t="n">
        <v>0.05</v>
      </c>
    </row>
    <row r="19" customFormat="false" ht="12.75" hidden="false" customHeight="false" outlineLevel="0" collapsed="false">
      <c r="B19" s="331" t="n">
        <v>36916</v>
      </c>
      <c r="D19" s="332" t="n">
        <f aca="false">ROUND(+E19*$D$35,2)</f>
        <v>11989.75</v>
      </c>
      <c r="E19" s="325" t="n">
        <v>0.05</v>
      </c>
    </row>
    <row r="20" customFormat="false" ht="12.75" hidden="false" customHeight="false" outlineLevel="0" collapsed="false">
      <c r="B20" s="331" t="n">
        <v>36947</v>
      </c>
      <c r="D20" s="332" t="n">
        <f aca="false">ROUND(+E20*$D$35,2)</f>
        <v>11989.75</v>
      </c>
      <c r="E20" s="325" t="n">
        <v>0.05</v>
      </c>
    </row>
    <row r="21" customFormat="false" ht="12.75" hidden="false" customHeight="false" outlineLevel="0" collapsed="false">
      <c r="B21" s="331" t="n">
        <v>36975</v>
      </c>
      <c r="D21" s="332" t="n">
        <f aca="false">ROUND(+E21*$D$35,2)</f>
        <v>9591.8</v>
      </c>
      <c r="E21" s="325" t="n">
        <v>0.04</v>
      </c>
    </row>
    <row r="22" customFormat="false" ht="12.75" hidden="false" customHeight="false" outlineLevel="0" collapsed="false">
      <c r="B22" s="331" t="n">
        <v>37006</v>
      </c>
      <c r="D22" s="332" t="n">
        <f aca="false">ROUND(+E22*$D$35,2)</f>
        <v>7193.85</v>
      </c>
      <c r="E22" s="325" t="n">
        <v>0.03</v>
      </c>
    </row>
    <row r="23" customFormat="false" ht="12.75" hidden="false" customHeight="false" outlineLevel="0" collapsed="false">
      <c r="B23" s="331" t="n">
        <v>37036</v>
      </c>
      <c r="D23" s="332" t="n">
        <f aca="false">ROUND(+E23*$D$35,2)</f>
        <v>7193.85</v>
      </c>
      <c r="E23" s="325" t="n">
        <v>0.03</v>
      </c>
    </row>
    <row r="24" customFormat="false" ht="12.75" hidden="false" customHeight="false" outlineLevel="0" collapsed="false">
      <c r="B24" s="331" t="n">
        <v>37067</v>
      </c>
      <c r="D24" s="332" t="n">
        <f aca="false">ROUND(+E24*$D$35,2)</f>
        <v>7193.85</v>
      </c>
      <c r="E24" s="325" t="n">
        <v>0.03</v>
      </c>
    </row>
    <row r="25" customFormat="false" ht="12.75" hidden="false" customHeight="false" outlineLevel="0" collapsed="false">
      <c r="B25" s="331" t="n">
        <v>37097</v>
      </c>
      <c r="D25" s="332" t="n">
        <f aca="false">ROUND(+E25*$D$35,2)</f>
        <v>4795.9</v>
      </c>
      <c r="E25" s="325" t="n">
        <v>0.02</v>
      </c>
    </row>
    <row r="26" customFormat="false" ht="12.75" hidden="false" customHeight="false" outlineLevel="0" collapsed="false">
      <c r="B26" s="331" t="n">
        <v>37128</v>
      </c>
      <c r="D26" s="332" t="n">
        <f aca="false">ROUND(+E26*$D$35,2)</f>
        <v>4795.9</v>
      </c>
      <c r="E26" s="325" t="n">
        <v>0.02</v>
      </c>
    </row>
    <row r="27" customFormat="false" ht="12.75" hidden="false" customHeight="false" outlineLevel="0" collapsed="false">
      <c r="B27" s="331" t="n">
        <v>37159</v>
      </c>
      <c r="D27" s="332" t="n">
        <f aca="false">ROUND(+E27*$D$35,2)</f>
        <v>4795.9</v>
      </c>
      <c r="E27" s="325" t="n">
        <v>0.02</v>
      </c>
    </row>
    <row r="28" customFormat="false" ht="12.75" hidden="false" customHeight="false" outlineLevel="0" collapsed="false">
      <c r="A28" s="0" t="s">
        <v>421</v>
      </c>
      <c r="B28" s="331" t="n">
        <v>37189</v>
      </c>
      <c r="D28" s="332" t="n">
        <f aca="false">ROUND(+E28*$D$35,2)</f>
        <v>4795.9</v>
      </c>
      <c r="E28" s="325" t="n">
        <v>0.02</v>
      </c>
    </row>
    <row r="29" customFormat="false" ht="12.75" hidden="false" customHeight="false" outlineLevel="0" collapsed="false">
      <c r="A29" s="0" t="s">
        <v>422</v>
      </c>
      <c r="B29" s="331" t="n">
        <v>37220</v>
      </c>
      <c r="D29" s="332" t="n">
        <f aca="false">ROUND(+E29*$D$35,2)</f>
        <v>14387.7</v>
      </c>
      <c r="E29" s="325" t="n">
        <v>0.06</v>
      </c>
    </row>
    <row r="30" customFormat="false" ht="12.75" hidden="false" customHeight="false" outlineLevel="0" collapsed="false">
      <c r="A30" s="0" t="s">
        <v>423</v>
      </c>
      <c r="B30" s="331" t="n">
        <v>37250</v>
      </c>
      <c r="D30" s="332" t="n">
        <f aca="false">ROUND(+E30*$D$35,2)</f>
        <v>16785.65</v>
      </c>
      <c r="E30" s="325" t="n">
        <v>0.07</v>
      </c>
    </row>
    <row r="31" customFormat="false" ht="12.75" hidden="false" customHeight="false" outlineLevel="0" collapsed="false">
      <c r="B31" s="331" t="n">
        <v>37281</v>
      </c>
      <c r="D31" s="332" t="n">
        <f aca="false">ROUND(+E31*$D$35,2)</f>
        <v>14387.7</v>
      </c>
      <c r="E31" s="325" t="n">
        <v>0.06</v>
      </c>
    </row>
    <row r="32" customFormat="false" ht="12.75" hidden="false" customHeight="false" outlineLevel="0" collapsed="false">
      <c r="B32" s="331" t="n">
        <v>37312</v>
      </c>
      <c r="D32" s="332" t="n">
        <f aca="false">ROUND(+E32*$D$35,2)</f>
        <v>2397.95</v>
      </c>
      <c r="E32" s="325" t="n">
        <v>0.01</v>
      </c>
      <c r="G32" s="333"/>
    </row>
    <row r="33" customFormat="false" ht="15" hidden="false" customHeight="false" outlineLevel="0" collapsed="false">
      <c r="B33" s="331" t="n">
        <v>37340</v>
      </c>
      <c r="D33" s="334" t="n">
        <f aca="false">ROUND(+E33*$D$35,2)</f>
        <v>2397.95</v>
      </c>
      <c r="E33" s="335" t="n">
        <v>0.01</v>
      </c>
    </row>
    <row r="34" customFormat="false" ht="12.75" hidden="false" customHeight="false" outlineLevel="0" collapsed="false">
      <c r="B34" s="331"/>
      <c r="D34" s="333"/>
    </row>
    <row r="35" customFormat="false" ht="12.75" hidden="false" customHeight="false" outlineLevel="0" collapsed="false">
      <c r="B35" s="331"/>
      <c r="D35" s="333" t="n">
        <v>239795</v>
      </c>
      <c r="E35" s="325" t="n">
        <f aca="false">SUM(E9:E33)</f>
        <v>1</v>
      </c>
    </row>
    <row r="36" customFormat="false" ht="12.75" hidden="false" customHeight="false" outlineLevel="0" collapsed="false">
      <c r="D36" s="336" t="n">
        <f aca="false">SUM(D9:D33)</f>
        <v>245075</v>
      </c>
    </row>
    <row r="37" customFormat="false" ht="12.75" hidden="false" customHeight="false" outlineLevel="0" collapsed="false">
      <c r="B37" s="329" t="s">
        <v>424</v>
      </c>
    </row>
    <row r="38" customFormat="false" ht="12.75" hidden="false" customHeight="false" outlineLevel="0" collapsed="false">
      <c r="B38" s="329" t="s">
        <v>425</v>
      </c>
    </row>
    <row r="39" customFormat="false" ht="12.75" hidden="false" customHeight="false" outlineLevel="0" collapsed="false">
      <c r="B39" s="329" t="s">
        <v>426</v>
      </c>
    </row>
    <row r="40" customFormat="false" ht="12.75" hidden="false" customHeight="false" outlineLevel="0" collapsed="false">
      <c r="B40" s="0" t="s">
        <v>427</v>
      </c>
    </row>
    <row r="41" customFormat="false" ht="12.75" hidden="false" customHeight="false" outlineLevel="0" collapsed="false">
      <c r="C41" s="0" t="s">
        <v>428</v>
      </c>
      <c r="H41" s="0" t="s">
        <v>429</v>
      </c>
      <c r="N41" s="3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42" activeCellId="0" sqref="D42: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6.56"/>
    <col collapsed="false" customWidth="true" hidden="false" outlineLevel="0" max="3" min="3" style="0" width="26.28"/>
    <col collapsed="false" customWidth="true" hidden="false" outlineLevel="0" max="4" min="4" style="0" width="14.28"/>
    <col collapsed="false" customWidth="true" hidden="false" outlineLevel="0" max="6" min="6" style="0" width="13.85"/>
    <col collapsed="false" customWidth="true" hidden="false" outlineLevel="0" max="7" min="7" style="0" width="14.85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430</v>
      </c>
    </row>
    <row r="4" customFormat="false" ht="12.75" hidden="false" customHeight="false" outlineLevel="0" collapsed="false">
      <c r="A4" s="0" t="s">
        <v>431</v>
      </c>
    </row>
    <row r="8" customFormat="false" ht="12.75" hidden="false" customHeight="false" outlineLevel="0" collapsed="false">
      <c r="A8" s="0" t="s">
        <v>432</v>
      </c>
    </row>
    <row r="12" customFormat="false" ht="12.75" hidden="false" customHeight="false" outlineLevel="0" collapsed="false">
      <c r="A12" s="0" t="s">
        <v>433</v>
      </c>
    </row>
    <row r="15" customFormat="false" ht="12.75" hidden="false" customHeight="false" outlineLevel="0" collapsed="false">
      <c r="A15" s="0" t="s">
        <v>434</v>
      </c>
    </row>
    <row r="16" customFormat="false" ht="12.75" hidden="false" customHeight="false" outlineLevel="0" collapsed="false">
      <c r="A16" s="0" t="s">
        <v>435</v>
      </c>
    </row>
    <row r="17" customFormat="false" ht="12.75" hidden="false" customHeight="false" outlineLevel="0" collapsed="false">
      <c r="A17" s="0" t="s">
        <v>436</v>
      </c>
      <c r="E17" s="276" t="s">
        <v>437</v>
      </c>
      <c r="F17" s="276"/>
    </row>
    <row r="18" customFormat="false" ht="63.75" hidden="false" customHeight="false" outlineLevel="0" collapsed="false">
      <c r="A18" s="338" t="s">
        <v>438</v>
      </c>
      <c r="B18" s="279" t="s">
        <v>431</v>
      </c>
      <c r="C18" s="279" t="s">
        <v>350</v>
      </c>
      <c r="D18" s="279" t="s">
        <v>439</v>
      </c>
      <c r="E18" s="279" t="s">
        <v>440</v>
      </c>
      <c r="F18" s="279" t="s">
        <v>441</v>
      </c>
      <c r="G18" s="338" t="s">
        <v>435</v>
      </c>
      <c r="H18" s="338" t="s">
        <v>436</v>
      </c>
    </row>
    <row r="19" customFormat="false" ht="38.25" hidden="false" customHeight="false" outlineLevel="0" collapsed="false">
      <c r="A19" s="0" t="n">
        <v>0</v>
      </c>
      <c r="B19" s="339" t="s">
        <v>442</v>
      </c>
      <c r="C19" s="339" t="s">
        <v>443</v>
      </c>
      <c r="D19" s="339" t="s">
        <v>444</v>
      </c>
      <c r="E19" s="302" t="n">
        <v>0.0722</v>
      </c>
      <c r="F19" s="302" t="n">
        <v>0.05</v>
      </c>
      <c r="G19" s="302" t="n">
        <v>0.0611</v>
      </c>
      <c r="H19" s="302" t="n">
        <v>0.0611</v>
      </c>
    </row>
    <row r="20" customFormat="false" ht="12.75" hidden="false" customHeight="false" outlineLevel="0" collapsed="false">
      <c r="A20" s="0" t="n">
        <v>1</v>
      </c>
      <c r="B20" s="287" t="n">
        <v>36647</v>
      </c>
      <c r="C20" s="0" t="s">
        <v>443</v>
      </c>
      <c r="E20" s="302" t="n">
        <v>0.0722</v>
      </c>
      <c r="G20" s="302" t="n">
        <v>0.0361</v>
      </c>
      <c r="H20" s="302" t="n">
        <v>0.0972</v>
      </c>
    </row>
    <row r="21" customFormat="false" ht="12.75" hidden="false" customHeight="false" outlineLevel="0" collapsed="false">
      <c r="A21" s="0" t="n">
        <v>2</v>
      </c>
      <c r="B21" s="287" t="n">
        <v>36678</v>
      </c>
      <c r="C21" s="0" t="s">
        <v>443</v>
      </c>
      <c r="E21" s="302" t="n">
        <v>0.0722</v>
      </c>
      <c r="G21" s="302" t="n">
        <v>0.0361</v>
      </c>
      <c r="H21" s="302" t="n">
        <v>0.1333</v>
      </c>
    </row>
    <row r="22" customFormat="false" ht="12.75" hidden="false" customHeight="false" outlineLevel="0" collapsed="false">
      <c r="A22" s="0" t="n">
        <v>3</v>
      </c>
      <c r="B22" s="287" t="n">
        <v>36708</v>
      </c>
      <c r="C22" s="0" t="s">
        <v>443</v>
      </c>
      <c r="E22" s="302" t="n">
        <v>0.0722</v>
      </c>
      <c r="F22" s="302" t="n">
        <v>0.05</v>
      </c>
      <c r="G22" s="302" t="n">
        <v>0.0611</v>
      </c>
      <c r="H22" s="302" t="n">
        <v>0.1944</v>
      </c>
    </row>
    <row r="23" customFormat="false" ht="12.75" hidden="false" customHeight="false" outlineLevel="0" collapsed="false">
      <c r="A23" s="0" t="n">
        <v>4</v>
      </c>
      <c r="B23" s="287" t="n">
        <v>36739</v>
      </c>
      <c r="C23" s="0" t="s">
        <v>443</v>
      </c>
      <c r="E23" s="302" t="n">
        <v>0.0722</v>
      </c>
      <c r="G23" s="302" t="n">
        <v>0.0361</v>
      </c>
      <c r="H23" s="302" t="n">
        <v>0.2305</v>
      </c>
    </row>
    <row r="24" customFormat="false" ht="12.75" hidden="false" customHeight="false" outlineLevel="0" collapsed="false">
      <c r="A24" s="0" t="n">
        <v>5</v>
      </c>
      <c r="B24" s="287" t="n">
        <v>36770</v>
      </c>
      <c r="C24" s="0" t="s">
        <v>443</v>
      </c>
      <c r="E24" s="302" t="n">
        <v>0.0722</v>
      </c>
      <c r="G24" s="302" t="n">
        <v>0.0361</v>
      </c>
      <c r="H24" s="302" t="n">
        <v>0.2666</v>
      </c>
    </row>
    <row r="25" customFormat="false" ht="12.75" hidden="false" customHeight="false" outlineLevel="0" collapsed="false">
      <c r="A25" s="0" t="n">
        <v>6</v>
      </c>
      <c r="B25" s="287" t="n">
        <v>36800</v>
      </c>
      <c r="C25" s="0" t="s">
        <v>443</v>
      </c>
      <c r="E25" s="302" t="n">
        <v>0.0722</v>
      </c>
      <c r="F25" s="302" t="n">
        <v>0.05</v>
      </c>
      <c r="G25" s="302" t="n">
        <v>0.0611</v>
      </c>
      <c r="H25" s="302" t="n">
        <v>0.3277</v>
      </c>
    </row>
    <row r="26" customFormat="false" ht="12.75" hidden="false" customHeight="false" outlineLevel="0" collapsed="false">
      <c r="A26" s="0" t="n">
        <v>7</v>
      </c>
      <c r="B26" s="287" t="n">
        <v>36831</v>
      </c>
      <c r="C26" s="0" t="s">
        <v>443</v>
      </c>
      <c r="E26" s="302" t="n">
        <v>0.0722</v>
      </c>
      <c r="G26" s="302" t="n">
        <v>0.0361</v>
      </c>
      <c r="H26" s="302" t="n">
        <v>0.3638</v>
      </c>
    </row>
    <row r="27" customFormat="false" ht="12.75" hidden="false" customHeight="false" outlineLevel="0" collapsed="false">
      <c r="A27" s="0" t="n">
        <v>8</v>
      </c>
      <c r="B27" s="287" t="n">
        <v>36861</v>
      </c>
      <c r="C27" s="0" t="s">
        <v>443</v>
      </c>
      <c r="E27" s="302" t="n">
        <v>0.0722</v>
      </c>
      <c r="G27" s="302" t="n">
        <v>0.0361</v>
      </c>
      <c r="H27" s="302" t="n">
        <v>0.3999</v>
      </c>
    </row>
    <row r="28" customFormat="false" ht="12.75" hidden="false" customHeight="false" outlineLevel="0" collapsed="false">
      <c r="A28" s="0" t="n">
        <v>9</v>
      </c>
      <c r="B28" s="340" t="n">
        <v>36526</v>
      </c>
      <c r="C28" s="0" t="s">
        <v>443</v>
      </c>
      <c r="E28" s="302" t="n">
        <v>0.0724</v>
      </c>
      <c r="F28" s="302" t="n">
        <v>0.09</v>
      </c>
      <c r="G28" s="302" t="n">
        <v>0.0812</v>
      </c>
      <c r="H28" s="302" t="n">
        <v>0.4811</v>
      </c>
    </row>
    <row r="29" customFormat="false" ht="38.25" hidden="false" customHeight="false" outlineLevel="0" collapsed="false">
      <c r="A29" s="0" t="n">
        <v>10</v>
      </c>
      <c r="B29" s="340" t="n">
        <v>36557</v>
      </c>
      <c r="C29" s="0" t="s">
        <v>445</v>
      </c>
      <c r="D29" s="341" t="s">
        <v>445</v>
      </c>
      <c r="E29" s="302" t="n">
        <v>0.2222</v>
      </c>
      <c r="F29" s="302" t="n">
        <v>0.07</v>
      </c>
      <c r="G29" s="302" t="n">
        <v>0.1461</v>
      </c>
      <c r="H29" s="302" t="n">
        <v>0.6272</v>
      </c>
    </row>
    <row r="30" customFormat="false" ht="25.5" hidden="false" customHeight="false" outlineLevel="0" collapsed="false">
      <c r="A30" s="0" t="n">
        <v>11</v>
      </c>
      <c r="B30" s="340" t="n">
        <v>36586</v>
      </c>
      <c r="C30" s="0" t="s">
        <v>446</v>
      </c>
      <c r="D30" s="341" t="s">
        <v>447</v>
      </c>
      <c r="E30" s="302" t="n">
        <v>0.0556</v>
      </c>
      <c r="F30" s="302" t="n">
        <v>0.06</v>
      </c>
      <c r="G30" s="302" t="n">
        <v>0.0578</v>
      </c>
      <c r="H30" s="302" t="n">
        <v>0.685</v>
      </c>
    </row>
    <row r="31" customFormat="false" ht="12.75" hidden="false" customHeight="false" outlineLevel="0" collapsed="false">
      <c r="A31" s="0" t="n">
        <v>12</v>
      </c>
      <c r="B31" s="340" t="n">
        <v>36617</v>
      </c>
      <c r="C31" s="0" t="s">
        <v>443</v>
      </c>
      <c r="F31" s="302" t="n">
        <v>0.09</v>
      </c>
      <c r="G31" s="302" t="n">
        <v>0.045</v>
      </c>
      <c r="H31" s="302" t="n">
        <v>0.73</v>
      </c>
    </row>
    <row r="32" customFormat="false" ht="12.75" hidden="false" customHeight="false" outlineLevel="0" collapsed="false">
      <c r="A32" s="0" t="n">
        <v>13</v>
      </c>
      <c r="B32" s="340" t="n">
        <v>36647</v>
      </c>
      <c r="C32" s="0" t="s">
        <v>443</v>
      </c>
      <c r="F32" s="302" t="n">
        <v>0.07</v>
      </c>
      <c r="G32" s="302" t="n">
        <v>0.035</v>
      </c>
      <c r="H32" s="302" t="n">
        <v>0.765</v>
      </c>
    </row>
    <row r="33" customFormat="false" ht="12.75" hidden="false" customHeight="false" outlineLevel="0" collapsed="false">
      <c r="A33" s="0" t="n">
        <v>14</v>
      </c>
      <c r="B33" s="340" t="n">
        <v>36678</v>
      </c>
      <c r="C33" s="0" t="s">
        <v>443</v>
      </c>
      <c r="F33" s="302" t="n">
        <v>0.06</v>
      </c>
      <c r="G33" s="302" t="n">
        <v>0.03</v>
      </c>
      <c r="H33" s="302" t="n">
        <v>0.795</v>
      </c>
    </row>
    <row r="34" customFormat="false" ht="12.75" hidden="false" customHeight="false" outlineLevel="0" collapsed="false">
      <c r="A34" s="0" t="n">
        <v>15</v>
      </c>
      <c r="B34" s="340" t="n">
        <v>36708</v>
      </c>
      <c r="C34" s="0" t="s">
        <v>443</v>
      </c>
      <c r="F34" s="302" t="n">
        <v>0.04</v>
      </c>
      <c r="G34" s="302" t="n">
        <v>0.02</v>
      </c>
      <c r="H34" s="302" t="n">
        <v>0.815</v>
      </c>
    </row>
    <row r="35" customFormat="false" ht="12.75" hidden="false" customHeight="false" outlineLevel="0" collapsed="false">
      <c r="A35" s="0" t="n">
        <v>16</v>
      </c>
      <c r="B35" s="340" t="n">
        <v>36739</v>
      </c>
      <c r="C35" s="0" t="s">
        <v>443</v>
      </c>
      <c r="F35" s="302" t="n">
        <v>0.04</v>
      </c>
      <c r="G35" s="302" t="n">
        <v>0.02</v>
      </c>
      <c r="H35" s="302" t="n">
        <v>0.835</v>
      </c>
    </row>
    <row r="36" customFormat="false" ht="12.75" hidden="false" customHeight="false" outlineLevel="0" collapsed="false">
      <c r="A36" s="0" t="n">
        <v>17</v>
      </c>
      <c r="B36" s="340" t="n">
        <v>36770</v>
      </c>
      <c r="C36" s="0" t="s">
        <v>443</v>
      </c>
      <c r="F36" s="302" t="n">
        <v>0.03</v>
      </c>
      <c r="G36" s="302" t="n">
        <v>0.015</v>
      </c>
      <c r="H36" s="302" t="n">
        <v>0.85</v>
      </c>
    </row>
    <row r="37" customFormat="false" ht="12.75" hidden="false" customHeight="false" outlineLevel="0" collapsed="false">
      <c r="A37" s="0" t="n">
        <v>18</v>
      </c>
      <c r="B37" s="340" t="n">
        <v>36800</v>
      </c>
      <c r="C37" s="0" t="s">
        <v>443</v>
      </c>
      <c r="F37" s="302" t="n">
        <v>0.0222</v>
      </c>
      <c r="G37" s="302" t="n">
        <v>0.0111</v>
      </c>
      <c r="H37" s="302" t="n">
        <v>0.8611</v>
      </c>
    </row>
    <row r="38" customFormat="false" ht="12.75" hidden="false" customHeight="false" outlineLevel="0" collapsed="false">
      <c r="A38" s="0" t="n">
        <v>19</v>
      </c>
      <c r="B38" s="340" t="n">
        <v>36831</v>
      </c>
      <c r="C38" s="0" t="s">
        <v>443</v>
      </c>
      <c r="G38" s="302" t="n">
        <v>0</v>
      </c>
      <c r="H38" s="302" t="n">
        <v>0.8611</v>
      </c>
    </row>
    <row r="39" customFormat="false" ht="12.75" hidden="false" customHeight="false" outlineLevel="0" collapsed="false">
      <c r="A39" s="0" t="n">
        <v>20</v>
      </c>
      <c r="B39" s="340" t="n">
        <v>36861</v>
      </c>
      <c r="C39" s="0" t="s">
        <v>443</v>
      </c>
      <c r="G39" s="302" t="n">
        <v>0</v>
      </c>
      <c r="H39" s="302" t="n">
        <v>0.8611</v>
      </c>
    </row>
    <row r="40" customFormat="false" ht="12.75" hidden="false" customHeight="false" outlineLevel="0" collapsed="false">
      <c r="A40" s="0" t="n">
        <v>21</v>
      </c>
      <c r="B40" s="340" t="n">
        <v>36527</v>
      </c>
      <c r="C40" s="0" t="s">
        <v>443</v>
      </c>
      <c r="G40" s="302" t="n">
        <v>0</v>
      </c>
      <c r="H40" s="302" t="n">
        <v>0.8611</v>
      </c>
    </row>
    <row r="41" customFormat="false" ht="38.25" hidden="false" customHeight="false" outlineLevel="0" collapsed="false">
      <c r="A41" s="0" t="n">
        <v>22</v>
      </c>
      <c r="B41" s="340" t="n">
        <v>36558</v>
      </c>
      <c r="C41" s="0" t="s">
        <v>448</v>
      </c>
      <c r="D41" s="341" t="s">
        <v>448</v>
      </c>
      <c r="F41" s="302" t="n">
        <v>0.2222</v>
      </c>
      <c r="G41" s="302" t="n">
        <v>0.1111</v>
      </c>
      <c r="H41" s="302" t="n">
        <v>0.9722</v>
      </c>
    </row>
    <row r="42" customFormat="false" ht="25.5" hidden="false" customHeight="false" outlineLevel="0" collapsed="false">
      <c r="A42" s="0" t="n">
        <v>23</v>
      </c>
      <c r="B42" s="340" t="n">
        <v>36587</v>
      </c>
      <c r="C42" s="0" t="s">
        <v>449</v>
      </c>
      <c r="D42" s="341" t="s">
        <v>450</v>
      </c>
      <c r="F42" s="302" t="n">
        <v>0.0556</v>
      </c>
      <c r="G42" s="302" t="n">
        <v>0.0278</v>
      </c>
      <c r="H42" s="302" t="n">
        <v>1</v>
      </c>
    </row>
    <row r="43" customFormat="false" ht="12.75" hidden="false" customHeight="false" outlineLevel="0" collapsed="false">
      <c r="A43" s="0" t="n">
        <v>24</v>
      </c>
      <c r="B43" s="340" t="n">
        <v>36618</v>
      </c>
      <c r="D43" s="341"/>
      <c r="G43" s="302" t="n">
        <v>0</v>
      </c>
      <c r="H43" s="302" t="n">
        <v>1</v>
      </c>
    </row>
    <row r="44" customFormat="false" ht="12.75" hidden="false" customHeight="false" outlineLevel="0" collapsed="false">
      <c r="C44" s="0" t="s">
        <v>243</v>
      </c>
      <c r="G44" s="0" t="s">
        <v>243</v>
      </c>
      <c r="I44" s="302" t="n">
        <v>1</v>
      </c>
      <c r="J44" s="302" t="n">
        <v>1</v>
      </c>
      <c r="K44" s="302" t="n">
        <v>1</v>
      </c>
    </row>
  </sheetData>
  <mergeCells count="1"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5" min="3" style="0" width="8.7"/>
    <col collapsed="false" customWidth="true" hidden="false" outlineLevel="0" max="7" min="6" style="0" width="10.71"/>
    <col collapsed="false" customWidth="true" hidden="false" outlineLevel="0" max="12" min="8" style="0" width="6.7"/>
    <col collapsed="false" customWidth="true" hidden="false" outlineLevel="0" max="14" min="14" style="0" width="6.7"/>
    <col collapsed="false" customWidth="true" hidden="false" outlineLevel="0" max="16" min="15" style="0" width="8.7"/>
    <col collapsed="false" customWidth="true" hidden="false" outlineLevel="0" max="22" min="17" style="0" width="10.71"/>
    <col collapsed="false" customWidth="true" hidden="false" outlineLevel="0" max="23" min="23" style="0" width="30.7"/>
    <col collapsed="false" customWidth="true" hidden="false" outlineLevel="0" max="25" min="24" style="0" width="6.7"/>
  </cols>
  <sheetData>
    <row r="1" customFormat="false" ht="35.25" hidden="false" customHeight="false" outlineLevel="0" collapsed="false">
      <c r="A1" s="88" t="s">
        <v>119</v>
      </c>
    </row>
    <row r="2" customFormat="false" ht="25.5" hidden="false" customHeight="false" outlineLevel="0" collapsed="false">
      <c r="A2" s="89" t="s">
        <v>120</v>
      </c>
    </row>
    <row r="6" customFormat="false" ht="12.75" hidden="false" customHeight="false" outlineLevel="0" collapsed="false">
      <c r="K6" s="90"/>
    </row>
    <row r="7" customFormat="false" ht="13.5" hidden="false" customHeight="false" outlineLevel="0" collapsed="false">
      <c r="K7" s="90"/>
    </row>
    <row r="8" customFormat="false" ht="24" hidden="false" customHeight="false" outlineLevel="0" collapsed="false">
      <c r="B8" s="91" t="s">
        <v>121</v>
      </c>
      <c r="C8" s="92"/>
      <c r="D8" s="92"/>
      <c r="E8" s="92"/>
      <c r="F8" s="93"/>
      <c r="G8" s="94" t="s">
        <v>122</v>
      </c>
      <c r="H8" s="95"/>
      <c r="I8" s="95"/>
      <c r="J8" s="95"/>
      <c r="K8" s="95"/>
      <c r="L8" s="95"/>
      <c r="M8" s="95"/>
      <c r="N8" s="95"/>
      <c r="O8" s="95"/>
      <c r="P8" s="95"/>
      <c r="Q8" s="96" t="s">
        <v>123</v>
      </c>
      <c r="R8" s="97"/>
      <c r="S8" s="98"/>
      <c r="T8" s="99" t="s">
        <v>124</v>
      </c>
      <c r="U8" s="100"/>
      <c r="V8" s="101" t="s">
        <v>125</v>
      </c>
      <c r="W8" s="102"/>
      <c r="X8" s="103"/>
    </row>
    <row r="9" customFormat="false" ht="12.75" hidden="false" customHeight="false" outlineLevel="0" collapsed="false">
      <c r="A9" s="104"/>
      <c r="B9" s="105"/>
      <c r="C9" s="106"/>
      <c r="D9" s="106"/>
      <c r="E9" s="107" t="s">
        <v>126</v>
      </c>
      <c r="F9" s="106"/>
      <c r="G9" s="108" t="s">
        <v>127</v>
      </c>
      <c r="H9" s="109"/>
      <c r="I9" s="109"/>
      <c r="J9" s="109"/>
      <c r="K9" s="109"/>
      <c r="L9" s="109"/>
      <c r="M9" s="110"/>
      <c r="N9" s="108" t="s">
        <v>128</v>
      </c>
      <c r="O9" s="110"/>
      <c r="P9" s="110"/>
      <c r="Q9" s="111" t="s">
        <v>129</v>
      </c>
      <c r="R9" s="111" t="s">
        <v>130</v>
      </c>
      <c r="S9" s="111" t="s">
        <v>131</v>
      </c>
      <c r="T9" s="112" t="s">
        <v>132</v>
      </c>
      <c r="U9" s="112" t="s">
        <v>133</v>
      </c>
      <c r="V9" s="113"/>
      <c r="W9" s="113"/>
      <c r="X9" s="114" t="s">
        <v>134</v>
      </c>
      <c r="Y9" s="115"/>
    </row>
    <row r="10" customFormat="false" ht="12.75" hidden="false" customHeight="false" outlineLevel="0" collapsed="false">
      <c r="A10" s="116" t="s">
        <v>135</v>
      </c>
      <c r="B10" s="117" t="s">
        <v>136</v>
      </c>
      <c r="C10" s="117" t="s">
        <v>137</v>
      </c>
      <c r="D10" s="117" t="s">
        <v>127</v>
      </c>
      <c r="E10" s="117" t="s">
        <v>138</v>
      </c>
      <c r="F10" s="117" t="s">
        <v>139</v>
      </c>
      <c r="G10" s="118" t="s">
        <v>140</v>
      </c>
      <c r="H10" s="118" t="s">
        <v>138</v>
      </c>
      <c r="I10" s="118" t="s">
        <v>141</v>
      </c>
      <c r="J10" s="118" t="s">
        <v>142</v>
      </c>
      <c r="K10" s="118" t="s">
        <v>143</v>
      </c>
      <c r="L10" s="118" t="s">
        <v>144</v>
      </c>
      <c r="M10" s="118" t="s">
        <v>145</v>
      </c>
      <c r="N10" s="118" t="s">
        <v>146</v>
      </c>
      <c r="O10" s="118" t="s">
        <v>147</v>
      </c>
      <c r="P10" s="118" t="s">
        <v>148</v>
      </c>
      <c r="Q10" s="119" t="s">
        <v>149</v>
      </c>
      <c r="R10" s="119" t="s">
        <v>149</v>
      </c>
      <c r="S10" s="119" t="s">
        <v>149</v>
      </c>
      <c r="T10" s="120" t="s">
        <v>150</v>
      </c>
      <c r="U10" s="120" t="s">
        <v>151</v>
      </c>
      <c r="V10" s="121" t="s">
        <v>152</v>
      </c>
      <c r="W10" s="121" t="s">
        <v>153</v>
      </c>
      <c r="X10" s="121" t="s">
        <v>154</v>
      </c>
      <c r="Y10" s="116" t="s">
        <v>135</v>
      </c>
    </row>
    <row r="11" customFormat="false" ht="13.5" hidden="false" customHeight="false" outlineLevel="0" collapsed="false">
      <c r="A11" s="122" t="s">
        <v>155</v>
      </c>
      <c r="B11" s="123" t="s">
        <v>156</v>
      </c>
      <c r="C11" s="123" t="s">
        <v>157</v>
      </c>
      <c r="D11" s="123" t="s">
        <v>157</v>
      </c>
      <c r="E11" s="123" t="s">
        <v>157</v>
      </c>
      <c r="F11" s="123" t="s">
        <v>158</v>
      </c>
      <c r="G11" s="124" t="s">
        <v>159</v>
      </c>
      <c r="H11" s="124" t="s">
        <v>160</v>
      </c>
      <c r="I11" s="124" t="s">
        <v>161</v>
      </c>
      <c r="J11" s="124" t="s">
        <v>162</v>
      </c>
      <c r="K11" s="124" t="s">
        <v>163</v>
      </c>
      <c r="L11" s="124" t="s">
        <v>164</v>
      </c>
      <c r="M11" s="124" t="s">
        <v>165</v>
      </c>
      <c r="N11" s="124" t="s">
        <v>166</v>
      </c>
      <c r="O11" s="124" t="s">
        <v>167</v>
      </c>
      <c r="P11" s="124" t="s">
        <v>168</v>
      </c>
      <c r="Q11" s="125" t="s">
        <v>169</v>
      </c>
      <c r="R11" s="125" t="s">
        <v>169</v>
      </c>
      <c r="S11" s="125" t="s">
        <v>169</v>
      </c>
      <c r="T11" s="126" t="s">
        <v>149</v>
      </c>
      <c r="U11" s="126" t="s">
        <v>170</v>
      </c>
      <c r="V11" s="127" t="s">
        <v>171</v>
      </c>
      <c r="W11" s="127"/>
      <c r="X11" s="127" t="s">
        <v>172</v>
      </c>
      <c r="Y11" s="122" t="s">
        <v>155</v>
      </c>
    </row>
    <row r="12" customFormat="false" ht="12.75" hidden="false" customHeight="false" outlineLevel="0" collapsed="false">
      <c r="A12" s="128" t="n">
        <v>1</v>
      </c>
      <c r="B12" s="128" t="s">
        <v>173</v>
      </c>
      <c r="C12" s="128" t="n">
        <v>308898</v>
      </c>
      <c r="D12" s="129"/>
      <c r="E12" s="129"/>
      <c r="F12" s="128" t="n">
        <v>601134</v>
      </c>
      <c r="G12" s="128" t="s">
        <v>174</v>
      </c>
      <c r="H12" s="128" t="s">
        <v>20</v>
      </c>
      <c r="I12" s="128" t="s">
        <v>175</v>
      </c>
      <c r="J12" s="128" t="s">
        <v>176</v>
      </c>
      <c r="K12" s="128" t="s">
        <v>177</v>
      </c>
      <c r="L12" s="128" t="s">
        <v>177</v>
      </c>
      <c r="M12" s="128" t="s">
        <v>178</v>
      </c>
      <c r="N12" s="128" t="n">
        <v>45</v>
      </c>
      <c r="O12" s="128"/>
      <c r="P12" s="128"/>
      <c r="Q12" s="130" t="n">
        <v>36737</v>
      </c>
      <c r="R12" s="130" t="n">
        <v>36697</v>
      </c>
      <c r="S12" s="130"/>
      <c r="T12" s="131" t="s">
        <v>179</v>
      </c>
      <c r="U12" s="129"/>
      <c r="V12" s="128"/>
      <c r="W12" s="129"/>
      <c r="X12" s="129"/>
      <c r="Y12" s="128" t="n">
        <v>1</v>
      </c>
    </row>
    <row r="13" customFormat="false" ht="12.75" hidden="false" customHeight="false" outlineLevel="0" collapsed="false">
      <c r="A13" s="132" t="n">
        <v>7</v>
      </c>
      <c r="B13" s="132" t="s">
        <v>180</v>
      </c>
      <c r="C13" s="132" t="n">
        <v>309101</v>
      </c>
      <c r="D13" s="133"/>
      <c r="E13" s="133"/>
      <c r="F13" s="132" t="s">
        <v>181</v>
      </c>
      <c r="G13" s="132" t="s">
        <v>182</v>
      </c>
      <c r="H13" s="132" t="s">
        <v>183</v>
      </c>
      <c r="I13" s="132" t="s">
        <v>175</v>
      </c>
      <c r="J13" s="132" t="s">
        <v>176</v>
      </c>
      <c r="K13" s="132" t="s">
        <v>177</v>
      </c>
      <c r="L13" s="132" t="s">
        <v>177</v>
      </c>
      <c r="M13" s="132" t="s">
        <v>178</v>
      </c>
      <c r="N13" s="132" t="s">
        <v>184</v>
      </c>
      <c r="O13" s="132"/>
      <c r="P13" s="132"/>
      <c r="Q13" s="134" t="n">
        <v>36799</v>
      </c>
      <c r="R13" s="134" t="n">
        <v>36699</v>
      </c>
      <c r="S13" s="134"/>
      <c r="T13" s="135" t="s">
        <v>179</v>
      </c>
      <c r="U13" s="133" t="s">
        <v>185</v>
      </c>
      <c r="V13" s="132" t="s">
        <v>186</v>
      </c>
      <c r="W13" s="133"/>
      <c r="X13" s="132" t="s">
        <v>187</v>
      </c>
      <c r="Y13" s="132" t="n">
        <v>7</v>
      </c>
    </row>
    <row r="14" customFormat="false" ht="12.75" hidden="false" customHeight="false" outlineLevel="0" collapsed="false">
      <c r="A14" s="136" t="n">
        <v>8</v>
      </c>
      <c r="B14" s="136" t="s">
        <v>180</v>
      </c>
      <c r="C14" s="136" t="n">
        <v>309123</v>
      </c>
      <c r="D14" s="137"/>
      <c r="E14" s="137"/>
      <c r="F14" s="136" t="s">
        <v>181</v>
      </c>
      <c r="G14" s="136" t="s">
        <v>182</v>
      </c>
      <c r="H14" s="136" t="s">
        <v>183</v>
      </c>
      <c r="I14" s="136" t="s">
        <v>175</v>
      </c>
      <c r="J14" s="136" t="s">
        <v>176</v>
      </c>
      <c r="K14" s="136" t="s">
        <v>188</v>
      </c>
      <c r="L14" s="136" t="s">
        <v>188</v>
      </c>
      <c r="M14" s="136" t="s">
        <v>178</v>
      </c>
      <c r="N14" s="136" t="s">
        <v>184</v>
      </c>
      <c r="O14" s="136"/>
      <c r="P14" s="136"/>
      <c r="Q14" s="138" t="n">
        <v>36799</v>
      </c>
      <c r="R14" s="138" t="n">
        <v>36707</v>
      </c>
      <c r="S14" s="138"/>
      <c r="T14" s="139" t="s">
        <v>179</v>
      </c>
      <c r="U14" s="137" t="s">
        <v>185</v>
      </c>
      <c r="V14" s="136"/>
      <c r="W14" s="137"/>
      <c r="X14" s="136" t="s">
        <v>187</v>
      </c>
      <c r="Y14" s="136" t="n">
        <v>8</v>
      </c>
    </row>
    <row r="15" customFormat="false" ht="12.75" hidden="false" customHeight="false" outlineLevel="0" collapsed="false">
      <c r="A15" s="140" t="n">
        <v>4</v>
      </c>
      <c r="B15" s="140" t="s">
        <v>173</v>
      </c>
      <c r="C15" s="140" t="n">
        <v>308999</v>
      </c>
      <c r="D15" s="141"/>
      <c r="E15" s="141"/>
      <c r="F15" s="140" t="n">
        <v>601134</v>
      </c>
      <c r="G15" s="140" t="s">
        <v>174</v>
      </c>
      <c r="H15" s="140" t="s">
        <v>20</v>
      </c>
      <c r="I15" s="140" t="s">
        <v>175</v>
      </c>
      <c r="J15" s="140" t="s">
        <v>176</v>
      </c>
      <c r="K15" s="140" t="s">
        <v>188</v>
      </c>
      <c r="L15" s="140" t="s">
        <v>188</v>
      </c>
      <c r="M15" s="140" t="s">
        <v>178</v>
      </c>
      <c r="N15" s="140" t="n">
        <v>45</v>
      </c>
      <c r="O15" s="140"/>
      <c r="P15" s="140"/>
      <c r="Q15" s="142" t="n">
        <v>36768</v>
      </c>
      <c r="R15" s="142" t="n">
        <v>36712</v>
      </c>
      <c r="S15" s="142"/>
      <c r="T15" s="143" t="s">
        <v>179</v>
      </c>
      <c r="U15" s="141"/>
      <c r="V15" s="140"/>
      <c r="W15" s="141"/>
      <c r="X15" s="141"/>
      <c r="Y15" s="140" t="n">
        <v>4</v>
      </c>
    </row>
    <row r="16" customFormat="false" ht="12.75" hidden="false" customHeight="false" outlineLevel="0" collapsed="false">
      <c r="A16" s="144" t="n">
        <v>5</v>
      </c>
      <c r="B16" s="144" t="s">
        <v>173</v>
      </c>
      <c r="C16" s="144" t="n">
        <v>309020</v>
      </c>
      <c r="D16" s="145"/>
      <c r="E16" s="145"/>
      <c r="F16" s="144" t="n">
        <v>601134</v>
      </c>
      <c r="G16" s="144" t="s">
        <v>174</v>
      </c>
      <c r="H16" s="144" t="s">
        <v>20</v>
      </c>
      <c r="I16" s="144" t="s">
        <v>175</v>
      </c>
      <c r="J16" s="144" t="s">
        <v>176</v>
      </c>
      <c r="K16" s="144" t="s">
        <v>177</v>
      </c>
      <c r="L16" s="144" t="s">
        <v>177</v>
      </c>
      <c r="M16" s="144" t="s">
        <v>178</v>
      </c>
      <c r="N16" s="144" t="s">
        <v>184</v>
      </c>
      <c r="O16" s="144"/>
      <c r="P16" s="144"/>
      <c r="Q16" s="146" t="n">
        <v>36768</v>
      </c>
      <c r="R16" s="146" t="n">
        <v>36717</v>
      </c>
      <c r="S16" s="146"/>
      <c r="T16" s="147" t="s">
        <v>179</v>
      </c>
      <c r="U16" s="145"/>
      <c r="V16" s="144"/>
      <c r="W16" s="145"/>
      <c r="X16" s="145"/>
      <c r="Y16" s="144" t="n">
        <v>5</v>
      </c>
    </row>
    <row r="17" customFormat="false" ht="12.75" hidden="false" customHeight="false" outlineLevel="0" collapsed="false">
      <c r="A17" s="128" t="n">
        <v>6</v>
      </c>
      <c r="B17" s="128" t="s">
        <v>173</v>
      </c>
      <c r="C17" s="128" t="n">
        <v>309073</v>
      </c>
      <c r="D17" s="129"/>
      <c r="E17" s="129"/>
      <c r="F17" s="128" t="n">
        <v>601134</v>
      </c>
      <c r="G17" s="128" t="s">
        <v>174</v>
      </c>
      <c r="H17" s="128" t="s">
        <v>20</v>
      </c>
      <c r="I17" s="128" t="s">
        <v>175</v>
      </c>
      <c r="J17" s="128" t="s">
        <v>176</v>
      </c>
      <c r="K17" s="128" t="s">
        <v>188</v>
      </c>
      <c r="L17" s="128" t="s">
        <v>188</v>
      </c>
      <c r="M17" s="128" t="s">
        <v>178</v>
      </c>
      <c r="N17" s="128" t="s">
        <v>184</v>
      </c>
      <c r="O17" s="128"/>
      <c r="P17" s="128"/>
      <c r="Q17" s="130" t="n">
        <v>36768</v>
      </c>
      <c r="R17" s="130" t="n">
        <v>36728</v>
      </c>
      <c r="S17" s="130"/>
      <c r="T17" s="131" t="s">
        <v>179</v>
      </c>
      <c r="U17" s="129"/>
      <c r="V17" s="128"/>
      <c r="W17" s="129"/>
      <c r="X17" s="129"/>
      <c r="Y17" s="128" t="n">
        <v>6</v>
      </c>
    </row>
    <row r="18" customFormat="false" ht="12.75" hidden="false" customHeight="false" outlineLevel="0" collapsed="false">
      <c r="A18" s="132" t="n">
        <v>2</v>
      </c>
      <c r="B18" s="132" t="s">
        <v>173</v>
      </c>
      <c r="C18" s="132" t="n">
        <v>308951</v>
      </c>
      <c r="D18" s="133"/>
      <c r="E18" s="133"/>
      <c r="F18" s="132" t="n">
        <v>601134</v>
      </c>
      <c r="G18" s="132" t="s">
        <v>174</v>
      </c>
      <c r="H18" s="132" t="s">
        <v>20</v>
      </c>
      <c r="I18" s="132" t="s">
        <v>175</v>
      </c>
      <c r="J18" s="132" t="s">
        <v>176</v>
      </c>
      <c r="K18" s="132" t="s">
        <v>188</v>
      </c>
      <c r="L18" s="132" t="s">
        <v>188</v>
      </c>
      <c r="M18" s="132" t="s">
        <v>178</v>
      </c>
      <c r="N18" s="132" t="n">
        <v>45</v>
      </c>
      <c r="O18" s="132"/>
      <c r="P18" s="132"/>
      <c r="Q18" s="134" t="n">
        <v>36737</v>
      </c>
      <c r="R18" s="134" t="n">
        <v>36733</v>
      </c>
      <c r="S18" s="134"/>
      <c r="T18" s="135" t="s">
        <v>179</v>
      </c>
      <c r="U18" s="133"/>
      <c r="V18" s="132"/>
      <c r="W18" s="133"/>
      <c r="X18" s="133"/>
      <c r="Y18" s="132" t="n">
        <v>2</v>
      </c>
    </row>
    <row r="19" customFormat="false" ht="12.75" hidden="false" customHeight="false" outlineLevel="0" collapsed="false">
      <c r="A19" s="136" t="n">
        <v>3</v>
      </c>
      <c r="B19" s="136" t="s">
        <v>173</v>
      </c>
      <c r="C19" s="136" t="n">
        <v>308972</v>
      </c>
      <c r="D19" s="137"/>
      <c r="E19" s="137"/>
      <c r="F19" s="136" t="n">
        <v>601134</v>
      </c>
      <c r="G19" s="136" t="s">
        <v>174</v>
      </c>
      <c r="H19" s="136" t="s">
        <v>20</v>
      </c>
      <c r="I19" s="136" t="s">
        <v>175</v>
      </c>
      <c r="J19" s="136" t="s">
        <v>176</v>
      </c>
      <c r="K19" s="136" t="s">
        <v>177</v>
      </c>
      <c r="L19" s="136" t="s">
        <v>177</v>
      </c>
      <c r="M19" s="136" t="s">
        <v>178</v>
      </c>
      <c r="N19" s="136" t="n">
        <v>45</v>
      </c>
      <c r="O19" s="136"/>
      <c r="P19" s="136"/>
      <c r="Q19" s="138" t="n">
        <v>36737</v>
      </c>
      <c r="R19" s="138" t="n">
        <v>36753</v>
      </c>
      <c r="S19" s="138"/>
      <c r="T19" s="139" t="s">
        <v>179</v>
      </c>
      <c r="U19" s="137"/>
      <c r="V19" s="136"/>
      <c r="W19" s="137"/>
      <c r="X19" s="137"/>
      <c r="Y19" s="136" t="n">
        <v>3</v>
      </c>
    </row>
    <row r="20" customFormat="false" ht="12.75" hidden="false" customHeight="false" outlineLevel="0" collapsed="false">
      <c r="A20" s="140" t="n">
        <v>9</v>
      </c>
      <c r="B20" s="140" t="s">
        <v>189</v>
      </c>
      <c r="C20" s="140" t="n">
        <v>309266</v>
      </c>
      <c r="D20" s="141"/>
      <c r="E20" s="141"/>
      <c r="F20" s="140" t="s">
        <v>190</v>
      </c>
      <c r="G20" s="140" t="s">
        <v>174</v>
      </c>
      <c r="H20" s="140" t="s">
        <v>183</v>
      </c>
      <c r="I20" s="140" t="s">
        <v>175</v>
      </c>
      <c r="J20" s="140" t="s">
        <v>176</v>
      </c>
      <c r="K20" s="140" t="s">
        <v>177</v>
      </c>
      <c r="L20" s="140" t="s">
        <v>177</v>
      </c>
      <c r="M20" s="140" t="s">
        <v>191</v>
      </c>
      <c r="N20" s="140"/>
      <c r="O20" s="140"/>
      <c r="P20" s="140"/>
      <c r="Q20" s="142" t="n">
        <v>36829</v>
      </c>
      <c r="R20" s="142" t="n">
        <v>36757</v>
      </c>
      <c r="S20" s="142"/>
      <c r="T20" s="148" t="s">
        <v>192</v>
      </c>
      <c r="U20" s="141" t="s">
        <v>192</v>
      </c>
      <c r="V20" s="140" t="s">
        <v>193</v>
      </c>
      <c r="W20" s="141"/>
      <c r="X20" s="141"/>
      <c r="Y20" s="140" t="n">
        <v>9</v>
      </c>
    </row>
    <row r="21" customFormat="false" ht="12.75" hidden="false" customHeight="false" outlineLevel="0" collapsed="false">
      <c r="A21" s="144" t="n">
        <v>10</v>
      </c>
      <c r="B21" s="144" t="s">
        <v>189</v>
      </c>
      <c r="C21" s="144" t="n">
        <v>309307</v>
      </c>
      <c r="D21" s="145"/>
      <c r="E21" s="145"/>
      <c r="F21" s="144" t="s">
        <v>190</v>
      </c>
      <c r="G21" s="144" t="s">
        <v>174</v>
      </c>
      <c r="H21" s="144" t="s">
        <v>183</v>
      </c>
      <c r="I21" s="144" t="s">
        <v>175</v>
      </c>
      <c r="J21" s="144" t="s">
        <v>176</v>
      </c>
      <c r="K21" s="144" t="s">
        <v>188</v>
      </c>
      <c r="L21" s="144" t="s">
        <v>188</v>
      </c>
      <c r="M21" s="144" t="s">
        <v>191</v>
      </c>
      <c r="N21" s="144"/>
      <c r="O21" s="144"/>
      <c r="P21" s="144"/>
      <c r="Q21" s="146" t="n">
        <v>36829</v>
      </c>
      <c r="R21" s="146" t="n">
        <v>36770</v>
      </c>
      <c r="S21" s="146"/>
      <c r="T21" s="149" t="s">
        <v>192</v>
      </c>
      <c r="U21" s="145" t="s">
        <v>192</v>
      </c>
      <c r="V21" s="144" t="s">
        <v>193</v>
      </c>
      <c r="W21" s="145"/>
      <c r="X21" s="145"/>
      <c r="Y21" s="144" t="n">
        <v>10</v>
      </c>
    </row>
    <row r="22" customFormat="false" ht="12.75" hidden="false" customHeight="false" outlineLevel="0" collapsed="false">
      <c r="A22" s="128" t="n">
        <v>11</v>
      </c>
      <c r="B22" s="128" t="s">
        <v>189</v>
      </c>
      <c r="C22" s="128" t="n">
        <v>309376</v>
      </c>
      <c r="D22" s="129"/>
      <c r="E22" s="129"/>
      <c r="F22" s="128" t="s">
        <v>190</v>
      </c>
      <c r="G22" s="128" t="s">
        <v>174</v>
      </c>
      <c r="H22" s="128" t="s">
        <v>183</v>
      </c>
      <c r="I22" s="128" t="s">
        <v>175</v>
      </c>
      <c r="J22" s="128" t="s">
        <v>176</v>
      </c>
      <c r="K22" s="128" t="s">
        <v>177</v>
      </c>
      <c r="L22" s="128" t="s">
        <v>177</v>
      </c>
      <c r="M22" s="128" t="s">
        <v>191</v>
      </c>
      <c r="N22" s="128"/>
      <c r="O22" s="128"/>
      <c r="P22" s="128"/>
      <c r="Q22" s="130" t="n">
        <v>36829</v>
      </c>
      <c r="R22" s="130" t="n">
        <v>36775</v>
      </c>
      <c r="S22" s="130"/>
      <c r="T22" s="150" t="s">
        <v>192</v>
      </c>
      <c r="U22" s="129" t="s">
        <v>192</v>
      </c>
      <c r="V22" s="128" t="s">
        <v>193</v>
      </c>
      <c r="W22" s="129"/>
      <c r="X22" s="129"/>
      <c r="Y22" s="128" t="n">
        <v>11</v>
      </c>
    </row>
    <row r="23" customFormat="false" ht="12.75" hidden="false" customHeight="false" outlineLevel="0" collapsed="false">
      <c r="A23" s="132" t="n">
        <v>12</v>
      </c>
      <c r="B23" s="132" t="s">
        <v>189</v>
      </c>
      <c r="C23" s="132" t="n">
        <v>309398</v>
      </c>
      <c r="D23" s="133"/>
      <c r="E23" s="133"/>
      <c r="F23" s="132" t="s">
        <v>190</v>
      </c>
      <c r="G23" s="132" t="s">
        <v>174</v>
      </c>
      <c r="H23" s="132" t="s">
        <v>183</v>
      </c>
      <c r="I23" s="132" t="s">
        <v>175</v>
      </c>
      <c r="J23" s="132" t="s">
        <v>176</v>
      </c>
      <c r="K23" s="132" t="s">
        <v>188</v>
      </c>
      <c r="L23" s="132" t="s">
        <v>188</v>
      </c>
      <c r="M23" s="132" t="s">
        <v>191</v>
      </c>
      <c r="N23" s="132"/>
      <c r="O23" s="132"/>
      <c r="P23" s="132"/>
      <c r="Q23" s="134" t="n">
        <v>36860</v>
      </c>
      <c r="R23" s="134" t="n">
        <v>36783</v>
      </c>
      <c r="S23" s="134"/>
      <c r="T23" s="151" t="s">
        <v>192</v>
      </c>
      <c r="U23" s="133" t="s">
        <v>192</v>
      </c>
      <c r="V23" s="132" t="s">
        <v>193</v>
      </c>
      <c r="W23" s="133"/>
      <c r="X23" s="133"/>
      <c r="Y23" s="132" t="n">
        <v>12</v>
      </c>
    </row>
    <row r="24" customFormat="false" ht="12.75" hidden="false" customHeight="false" outlineLevel="0" collapsed="false">
      <c r="A24" s="136" t="n">
        <v>13</v>
      </c>
      <c r="B24" s="136" t="s">
        <v>194</v>
      </c>
      <c r="C24" s="136" t="n">
        <v>309420</v>
      </c>
      <c r="D24" s="137"/>
      <c r="E24" s="137"/>
      <c r="F24" s="136" t="s">
        <v>195</v>
      </c>
      <c r="G24" s="136" t="s">
        <v>174</v>
      </c>
      <c r="H24" s="136" t="s">
        <v>183</v>
      </c>
      <c r="I24" s="136" t="s">
        <v>175</v>
      </c>
      <c r="J24" s="136" t="s">
        <v>176</v>
      </c>
      <c r="K24" s="136" t="s">
        <v>177</v>
      </c>
      <c r="L24" s="136" t="s">
        <v>177</v>
      </c>
      <c r="M24" s="136" t="s">
        <v>178</v>
      </c>
      <c r="N24" s="136"/>
      <c r="O24" s="136"/>
      <c r="P24" s="136"/>
      <c r="Q24" s="138" t="n">
        <v>36860</v>
      </c>
      <c r="R24" s="138" t="n">
        <v>36790</v>
      </c>
      <c r="S24" s="138"/>
      <c r="T24" s="139" t="s">
        <v>179</v>
      </c>
      <c r="U24" s="137" t="s">
        <v>102</v>
      </c>
      <c r="V24" s="136"/>
      <c r="W24" s="137"/>
      <c r="X24" s="137"/>
      <c r="Y24" s="136" t="n">
        <v>13</v>
      </c>
    </row>
    <row r="25" customFormat="false" ht="12.75" hidden="false" customHeight="false" outlineLevel="0" collapsed="false">
      <c r="A25" s="140" t="n">
        <v>14</v>
      </c>
      <c r="B25" s="140" t="s">
        <v>194</v>
      </c>
      <c r="C25" s="140"/>
      <c r="D25" s="141"/>
      <c r="E25" s="141"/>
      <c r="F25" s="140" t="s">
        <v>195</v>
      </c>
      <c r="G25" s="140" t="s">
        <v>174</v>
      </c>
      <c r="H25" s="140" t="s">
        <v>183</v>
      </c>
      <c r="I25" s="140" t="s">
        <v>175</v>
      </c>
      <c r="J25" s="140" t="s">
        <v>176</v>
      </c>
      <c r="K25" s="140" t="s">
        <v>188</v>
      </c>
      <c r="L25" s="140" t="s">
        <v>188</v>
      </c>
      <c r="M25" s="140" t="s">
        <v>178</v>
      </c>
      <c r="N25" s="140"/>
      <c r="O25" s="140"/>
      <c r="P25" s="140"/>
      <c r="Q25" s="142" t="n">
        <v>36890</v>
      </c>
      <c r="R25" s="142" t="n">
        <v>36797</v>
      </c>
      <c r="S25" s="142"/>
      <c r="T25" s="143" t="s">
        <v>179</v>
      </c>
      <c r="U25" s="141" t="s">
        <v>102</v>
      </c>
      <c r="V25" s="140"/>
      <c r="W25" s="141"/>
      <c r="X25" s="141"/>
      <c r="Y25" s="140" t="n">
        <v>14</v>
      </c>
    </row>
    <row r="26" customFormat="false" ht="12.75" hidden="false" customHeight="false" outlineLevel="0" collapsed="false">
      <c r="A26" s="144" t="n">
        <v>15</v>
      </c>
      <c r="B26" s="144" t="s">
        <v>194</v>
      </c>
      <c r="C26" s="144"/>
      <c r="D26" s="145"/>
      <c r="E26" s="145"/>
      <c r="F26" s="144" t="s">
        <v>195</v>
      </c>
      <c r="G26" s="144" t="s">
        <v>174</v>
      </c>
      <c r="H26" s="144" t="s">
        <v>183</v>
      </c>
      <c r="I26" s="144" t="s">
        <v>175</v>
      </c>
      <c r="J26" s="144" t="s">
        <v>176</v>
      </c>
      <c r="K26" s="144" t="s">
        <v>188</v>
      </c>
      <c r="L26" s="144" t="s">
        <v>188</v>
      </c>
      <c r="M26" s="144" t="s">
        <v>178</v>
      </c>
      <c r="N26" s="144"/>
      <c r="O26" s="144"/>
      <c r="P26" s="144"/>
      <c r="Q26" s="146" t="n">
        <v>36890</v>
      </c>
      <c r="R26" s="146" t="n">
        <v>36824</v>
      </c>
      <c r="S26" s="146"/>
      <c r="T26" s="147" t="s">
        <v>179</v>
      </c>
      <c r="U26" s="145" t="s">
        <v>102</v>
      </c>
      <c r="V26" s="144"/>
      <c r="W26" s="145"/>
      <c r="X26" s="145"/>
      <c r="Y26" s="144" t="n">
        <v>15</v>
      </c>
    </row>
    <row r="27" customFormat="false" ht="12.75" hidden="false" customHeight="false" outlineLevel="0" collapsed="false">
      <c r="A27" s="128" t="n">
        <v>16</v>
      </c>
      <c r="B27" s="128" t="s">
        <v>194</v>
      </c>
      <c r="C27" s="128"/>
      <c r="D27" s="129"/>
      <c r="E27" s="129"/>
      <c r="F27" s="128" t="s">
        <v>195</v>
      </c>
      <c r="G27" s="128" t="s">
        <v>174</v>
      </c>
      <c r="H27" s="128" t="s">
        <v>183</v>
      </c>
      <c r="I27" s="128" t="s">
        <v>175</v>
      </c>
      <c r="J27" s="128" t="s">
        <v>176</v>
      </c>
      <c r="K27" s="128" t="s">
        <v>177</v>
      </c>
      <c r="L27" s="128" t="s">
        <v>177</v>
      </c>
      <c r="M27" s="128" t="s">
        <v>178</v>
      </c>
      <c r="N27" s="128"/>
      <c r="O27" s="128"/>
      <c r="P27" s="128"/>
      <c r="Q27" s="130" t="n">
        <v>36921</v>
      </c>
      <c r="R27" s="130" t="n">
        <v>36831</v>
      </c>
      <c r="S27" s="130"/>
      <c r="T27" s="131" t="s">
        <v>179</v>
      </c>
      <c r="U27" s="129" t="s">
        <v>102</v>
      </c>
      <c r="V27" s="128"/>
      <c r="W27" s="129"/>
      <c r="X27" s="129"/>
      <c r="Y27" s="128" t="n">
        <v>16</v>
      </c>
    </row>
    <row r="28" customFormat="false" ht="12.75" hidden="false" customHeight="false" outlineLevel="0" collapsed="false">
      <c r="A28" s="132" t="n">
        <v>17</v>
      </c>
      <c r="B28" s="132" t="s">
        <v>194</v>
      </c>
      <c r="C28" s="132"/>
      <c r="D28" s="133"/>
      <c r="E28" s="133"/>
      <c r="F28" s="132" t="s">
        <v>195</v>
      </c>
      <c r="G28" s="132" t="s">
        <v>182</v>
      </c>
      <c r="H28" s="132" t="s">
        <v>183</v>
      </c>
      <c r="I28" s="132" t="s">
        <v>175</v>
      </c>
      <c r="J28" s="132" t="s">
        <v>176</v>
      </c>
      <c r="K28" s="132" t="s">
        <v>188</v>
      </c>
      <c r="L28" s="132" t="s">
        <v>188</v>
      </c>
      <c r="M28" s="132" t="s">
        <v>178</v>
      </c>
      <c r="N28" s="132"/>
      <c r="O28" s="132"/>
      <c r="P28" s="132"/>
      <c r="Q28" s="134" t="n">
        <v>36921</v>
      </c>
      <c r="R28" s="134" t="n">
        <v>36843</v>
      </c>
      <c r="S28" s="134"/>
      <c r="T28" s="135" t="s">
        <v>179</v>
      </c>
      <c r="U28" s="133" t="s">
        <v>185</v>
      </c>
      <c r="V28" s="132"/>
      <c r="W28" s="133"/>
      <c r="X28" s="132" t="n">
        <v>1</v>
      </c>
      <c r="Y28" s="132" t="n">
        <v>17</v>
      </c>
    </row>
    <row r="29" customFormat="false" ht="12.75" hidden="false" customHeight="false" outlineLevel="0" collapsed="false">
      <c r="A29" s="136" t="n">
        <v>18</v>
      </c>
      <c r="B29" s="136" t="s">
        <v>194</v>
      </c>
      <c r="C29" s="136"/>
      <c r="D29" s="137"/>
      <c r="E29" s="137"/>
      <c r="F29" s="136" t="s">
        <v>195</v>
      </c>
      <c r="G29" s="136" t="s">
        <v>182</v>
      </c>
      <c r="H29" s="136" t="s">
        <v>183</v>
      </c>
      <c r="I29" s="136" t="s">
        <v>175</v>
      </c>
      <c r="J29" s="136" t="s">
        <v>176</v>
      </c>
      <c r="K29" s="136" t="s">
        <v>177</v>
      </c>
      <c r="L29" s="136" t="s">
        <v>177</v>
      </c>
      <c r="M29" s="136" t="s">
        <v>178</v>
      </c>
      <c r="N29" s="136"/>
      <c r="O29" s="136"/>
      <c r="P29" s="136"/>
      <c r="Q29" s="138" t="n">
        <v>36921</v>
      </c>
      <c r="R29" s="138" t="n">
        <v>36850</v>
      </c>
      <c r="S29" s="138"/>
      <c r="T29" s="139" t="s">
        <v>179</v>
      </c>
      <c r="U29" s="137" t="s">
        <v>185</v>
      </c>
      <c r="V29" s="136"/>
      <c r="W29" s="137"/>
      <c r="X29" s="136" t="n">
        <v>1</v>
      </c>
      <c r="Y29" s="136" t="n">
        <v>18</v>
      </c>
    </row>
    <row r="30" customFormat="false" ht="12.75" hidden="false" customHeight="false" outlineLevel="0" collapsed="false">
      <c r="A30" s="140" t="n">
        <v>19</v>
      </c>
      <c r="B30" s="140" t="s">
        <v>194</v>
      </c>
      <c r="C30" s="140"/>
      <c r="D30" s="141"/>
      <c r="E30" s="141"/>
      <c r="F30" s="140" t="s">
        <v>195</v>
      </c>
      <c r="G30" s="140" t="s">
        <v>182</v>
      </c>
      <c r="H30" s="140" t="s">
        <v>183</v>
      </c>
      <c r="I30" s="140" t="s">
        <v>175</v>
      </c>
      <c r="J30" s="140" t="s">
        <v>176</v>
      </c>
      <c r="K30" s="140" t="s">
        <v>188</v>
      </c>
      <c r="L30" s="140" t="s">
        <v>188</v>
      </c>
      <c r="M30" s="140" t="s">
        <v>178</v>
      </c>
      <c r="N30" s="140"/>
      <c r="O30" s="140"/>
      <c r="P30" s="140"/>
      <c r="Q30" s="142" t="n">
        <v>36950</v>
      </c>
      <c r="R30" s="142" t="n">
        <v>36857</v>
      </c>
      <c r="S30" s="142"/>
      <c r="T30" s="143" t="s">
        <v>179</v>
      </c>
      <c r="U30" s="141" t="s">
        <v>185</v>
      </c>
      <c r="V30" s="140"/>
      <c r="W30" s="141"/>
      <c r="X30" s="140" t="n">
        <v>1</v>
      </c>
      <c r="Y30" s="140" t="n">
        <v>19</v>
      </c>
    </row>
    <row r="31" customFormat="false" ht="12.75" hidden="false" customHeight="false" outlineLevel="0" collapsed="false">
      <c r="A31" s="144" t="n">
        <v>20</v>
      </c>
      <c r="B31" s="144" t="s">
        <v>194</v>
      </c>
      <c r="C31" s="144"/>
      <c r="D31" s="145"/>
      <c r="E31" s="145"/>
      <c r="F31" s="144" t="s">
        <v>195</v>
      </c>
      <c r="G31" s="144" t="s">
        <v>182</v>
      </c>
      <c r="H31" s="144" t="s">
        <v>183</v>
      </c>
      <c r="I31" s="144" t="s">
        <v>175</v>
      </c>
      <c r="J31" s="144" t="s">
        <v>176</v>
      </c>
      <c r="K31" s="144" t="s">
        <v>177</v>
      </c>
      <c r="L31" s="144" t="s">
        <v>177</v>
      </c>
      <c r="M31" s="144" t="s">
        <v>178</v>
      </c>
      <c r="N31" s="144"/>
      <c r="O31" s="144"/>
      <c r="P31" s="144"/>
      <c r="Q31" s="146" t="n">
        <v>36950</v>
      </c>
      <c r="R31" s="146" t="n">
        <v>36871</v>
      </c>
      <c r="S31" s="146"/>
      <c r="T31" s="147" t="s">
        <v>179</v>
      </c>
      <c r="U31" s="145" t="s">
        <v>185</v>
      </c>
      <c r="V31" s="144"/>
      <c r="W31" s="145"/>
      <c r="X31" s="144" t="n">
        <v>1</v>
      </c>
      <c r="Y31" s="144" t="n">
        <v>20</v>
      </c>
    </row>
    <row r="32" customFormat="false" ht="12.75" hidden="false" customHeight="false" outlineLevel="0" collapsed="false">
      <c r="A32" s="128" t="n">
        <v>21</v>
      </c>
      <c r="B32" s="128" t="s">
        <v>189</v>
      </c>
      <c r="C32" s="128"/>
      <c r="D32" s="129"/>
      <c r="E32" s="129"/>
      <c r="F32" s="128" t="s">
        <v>190</v>
      </c>
      <c r="G32" s="128" t="s">
        <v>174</v>
      </c>
      <c r="H32" s="128" t="s">
        <v>183</v>
      </c>
      <c r="I32" s="128" t="s">
        <v>175</v>
      </c>
      <c r="J32" s="128" t="s">
        <v>176</v>
      </c>
      <c r="K32" s="128" t="s">
        <v>188</v>
      </c>
      <c r="L32" s="128" t="s">
        <v>188</v>
      </c>
      <c r="M32" s="128" t="s">
        <v>191</v>
      </c>
      <c r="N32" s="128"/>
      <c r="O32" s="128"/>
      <c r="P32" s="128"/>
      <c r="Q32" s="130" t="n">
        <v>36980</v>
      </c>
      <c r="R32" s="130" t="n">
        <v>36896</v>
      </c>
      <c r="S32" s="130"/>
      <c r="T32" s="131" t="s">
        <v>179</v>
      </c>
      <c r="U32" s="129" t="s">
        <v>196</v>
      </c>
      <c r="V32" s="128"/>
      <c r="W32" s="129"/>
      <c r="X32" s="129"/>
      <c r="Y32" s="128" t="n">
        <v>21</v>
      </c>
    </row>
    <row r="33" customFormat="false" ht="12.75" hidden="false" customHeight="false" outlineLevel="0" collapsed="false">
      <c r="A33" s="132" t="n">
        <v>22</v>
      </c>
      <c r="B33" s="132" t="s">
        <v>189</v>
      </c>
      <c r="C33" s="132"/>
      <c r="D33" s="133"/>
      <c r="E33" s="133"/>
      <c r="F33" s="132" t="s">
        <v>190</v>
      </c>
      <c r="G33" s="132" t="s">
        <v>174</v>
      </c>
      <c r="H33" s="132" t="s">
        <v>183</v>
      </c>
      <c r="I33" s="132" t="s">
        <v>175</v>
      </c>
      <c r="J33" s="132" t="s">
        <v>176</v>
      </c>
      <c r="K33" s="132" t="s">
        <v>177</v>
      </c>
      <c r="L33" s="132" t="s">
        <v>177</v>
      </c>
      <c r="M33" s="132" t="s">
        <v>191</v>
      </c>
      <c r="N33" s="132"/>
      <c r="O33" s="132"/>
      <c r="P33" s="132"/>
      <c r="Q33" s="134" t="n">
        <v>36980</v>
      </c>
      <c r="R33" s="134" t="n">
        <v>36903</v>
      </c>
      <c r="S33" s="134"/>
      <c r="T33" s="135" t="s">
        <v>179</v>
      </c>
      <c r="U33" s="133" t="s">
        <v>196</v>
      </c>
      <c r="V33" s="132"/>
      <c r="W33" s="133"/>
      <c r="X33" s="133"/>
      <c r="Y33" s="132" t="n">
        <v>22</v>
      </c>
    </row>
    <row r="34" customFormat="false" ht="12.75" hidden="false" customHeight="false" outlineLevel="0" collapsed="false">
      <c r="A34" s="136" t="n">
        <v>23</v>
      </c>
      <c r="B34" s="136" t="s">
        <v>189</v>
      </c>
      <c r="C34" s="136"/>
      <c r="D34" s="137"/>
      <c r="E34" s="137"/>
      <c r="F34" s="136" t="s">
        <v>190</v>
      </c>
      <c r="G34" s="136" t="s">
        <v>174</v>
      </c>
      <c r="H34" s="136" t="s">
        <v>183</v>
      </c>
      <c r="I34" s="136" t="s">
        <v>175</v>
      </c>
      <c r="J34" s="136" t="s">
        <v>176</v>
      </c>
      <c r="K34" s="136" t="s">
        <v>188</v>
      </c>
      <c r="L34" s="136" t="s">
        <v>188</v>
      </c>
      <c r="M34" s="136" t="s">
        <v>191</v>
      </c>
      <c r="N34" s="136"/>
      <c r="O34" s="136"/>
      <c r="P34" s="136"/>
      <c r="Q34" s="138" t="n">
        <v>37011</v>
      </c>
      <c r="R34" s="138" t="n">
        <v>36911</v>
      </c>
      <c r="S34" s="138"/>
      <c r="T34" s="139" t="s">
        <v>179</v>
      </c>
      <c r="U34" s="137" t="s">
        <v>196</v>
      </c>
      <c r="V34" s="136"/>
      <c r="W34" s="137"/>
      <c r="X34" s="137"/>
      <c r="Y34" s="136" t="n">
        <v>23</v>
      </c>
    </row>
    <row r="35" customFormat="false" ht="13.5" hidden="false" customHeight="false" outlineLevel="0" collapsed="false">
      <c r="A35" s="152" t="n">
        <v>24</v>
      </c>
      <c r="B35" s="152" t="s">
        <v>189</v>
      </c>
      <c r="C35" s="152"/>
      <c r="D35" s="153"/>
      <c r="E35" s="153"/>
      <c r="F35" s="152" t="s">
        <v>190</v>
      </c>
      <c r="G35" s="152" t="s">
        <v>174</v>
      </c>
      <c r="H35" s="152" t="s">
        <v>183</v>
      </c>
      <c r="I35" s="152" t="s">
        <v>175</v>
      </c>
      <c r="J35" s="152" t="s">
        <v>176</v>
      </c>
      <c r="K35" s="152" t="s">
        <v>177</v>
      </c>
      <c r="L35" s="152" t="s">
        <v>177</v>
      </c>
      <c r="M35" s="152" t="s">
        <v>191</v>
      </c>
      <c r="N35" s="152"/>
      <c r="O35" s="152"/>
      <c r="P35" s="152"/>
      <c r="Q35" s="154" t="n">
        <v>37011</v>
      </c>
      <c r="R35" s="154" t="n">
        <v>36963</v>
      </c>
      <c r="S35" s="154"/>
      <c r="T35" s="155" t="s">
        <v>179</v>
      </c>
      <c r="U35" s="153" t="s">
        <v>196</v>
      </c>
      <c r="V35" s="152"/>
      <c r="W35" s="153"/>
      <c r="X35" s="153"/>
      <c r="Y35" s="152" t="n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56" width="9.14"/>
    <col collapsed="false" customWidth="true" hidden="false" outlineLevel="0" max="7" min="2" style="156" width="10.71"/>
    <col collapsed="false" customWidth="true" hidden="false" outlineLevel="0" max="8" min="8" style="156" width="13.85"/>
    <col collapsed="false" customWidth="true" hidden="false" outlineLevel="0" max="9" min="9" style="156" width="15.85"/>
    <col collapsed="false" customWidth="true" hidden="false" outlineLevel="0" max="10" min="10" style="156" width="16.99"/>
    <col collapsed="false" customWidth="false" hidden="false" outlineLevel="0" max="257" min="11" style="156" width="9.14"/>
  </cols>
  <sheetData>
    <row r="1" customFormat="false" ht="27.75" hidden="false" customHeight="false" outlineLevel="0" collapsed="false">
      <c r="A1" s="157" t="s">
        <v>197</v>
      </c>
      <c r="B1" s="157"/>
      <c r="C1" s="157"/>
      <c r="D1" s="157"/>
      <c r="E1" s="157"/>
      <c r="F1" s="157"/>
      <c r="G1" s="157"/>
      <c r="H1" s="157"/>
      <c r="I1" s="157"/>
      <c r="J1" s="157"/>
    </row>
    <row r="2" customFormat="false" ht="13.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</row>
    <row r="3" customFormat="false" ht="13.5" hidden="false" customHeight="true" outlineLevel="0" collapsed="false">
      <c r="G3" s="158" t="s">
        <v>198</v>
      </c>
      <c r="H3" s="158"/>
      <c r="I3" s="159" t="s">
        <v>199</v>
      </c>
      <c r="J3" s="159"/>
    </row>
    <row r="4" customFormat="false" ht="12.75" hidden="false" customHeight="false" outlineLevel="0" collapsed="false">
      <c r="A4" s="160"/>
      <c r="B4" s="161"/>
      <c r="C4" s="162" t="s">
        <v>200</v>
      </c>
      <c r="D4" s="161" t="s">
        <v>201</v>
      </c>
      <c r="E4" s="161"/>
      <c r="F4" s="161" t="s">
        <v>202</v>
      </c>
      <c r="G4" s="161"/>
      <c r="H4" s="161"/>
      <c r="I4" s="161"/>
      <c r="J4" s="161"/>
    </row>
    <row r="5" customFormat="false" ht="12.75" hidden="false" customHeight="false" outlineLevel="0" collapsed="false">
      <c r="A5" s="163" t="s">
        <v>135</v>
      </c>
      <c r="B5" s="163" t="s">
        <v>203</v>
      </c>
      <c r="C5" s="163" t="s">
        <v>204</v>
      </c>
      <c r="D5" s="163" t="s">
        <v>205</v>
      </c>
      <c r="E5" s="163" t="s">
        <v>206</v>
      </c>
      <c r="F5" s="163" t="s">
        <v>207</v>
      </c>
      <c r="G5" s="163" t="s">
        <v>208</v>
      </c>
      <c r="H5" s="163" t="s">
        <v>209</v>
      </c>
      <c r="I5" s="163" t="s">
        <v>210</v>
      </c>
      <c r="J5" s="163" t="s">
        <v>211</v>
      </c>
    </row>
    <row r="6" customFormat="false" ht="13.5" hidden="false" customHeight="false" outlineLevel="0" collapsed="false">
      <c r="A6" s="164" t="s">
        <v>155</v>
      </c>
      <c r="B6" s="164" t="s">
        <v>212</v>
      </c>
      <c r="C6" s="164" t="s">
        <v>213</v>
      </c>
      <c r="D6" s="164" t="s">
        <v>213</v>
      </c>
      <c r="E6" s="164" t="s">
        <v>214</v>
      </c>
      <c r="F6" s="164" t="s">
        <v>215</v>
      </c>
      <c r="G6" s="164" t="s">
        <v>216</v>
      </c>
      <c r="H6" s="164" t="s">
        <v>217</v>
      </c>
      <c r="I6" s="164" t="s">
        <v>218</v>
      </c>
      <c r="J6" s="164" t="s">
        <v>218</v>
      </c>
    </row>
    <row r="7" customFormat="false" ht="12.75" hidden="false" customHeight="false" outlineLevel="0" collapsed="false">
      <c r="A7" s="165" t="n">
        <v>1</v>
      </c>
      <c r="B7" s="166"/>
      <c r="C7" s="166" t="n">
        <v>36737</v>
      </c>
      <c r="D7" s="166" t="n">
        <v>36703</v>
      </c>
      <c r="E7" s="165"/>
      <c r="F7" s="165"/>
      <c r="G7" s="165"/>
      <c r="H7" s="165"/>
      <c r="I7" s="165" t="s">
        <v>102</v>
      </c>
      <c r="J7" s="165"/>
    </row>
    <row r="8" customFormat="false" ht="12.75" hidden="false" customHeight="false" outlineLevel="0" collapsed="false">
      <c r="A8" s="167" t="n">
        <v>2</v>
      </c>
      <c r="B8" s="168"/>
      <c r="C8" s="168" t="n">
        <v>36799</v>
      </c>
      <c r="D8" s="168" t="n">
        <v>36703</v>
      </c>
      <c r="E8" s="167"/>
      <c r="F8" s="167"/>
      <c r="G8" s="167"/>
      <c r="H8" s="167"/>
      <c r="I8" s="167" t="s">
        <v>219</v>
      </c>
      <c r="J8" s="167" t="s">
        <v>220</v>
      </c>
    </row>
    <row r="9" customFormat="false" ht="12.75" hidden="false" customHeight="false" outlineLevel="0" collapsed="false">
      <c r="A9" s="167"/>
      <c r="B9" s="168"/>
      <c r="C9" s="168"/>
      <c r="D9" s="168"/>
      <c r="E9" s="167"/>
      <c r="F9" s="167"/>
      <c r="G9" s="167"/>
      <c r="H9" s="167"/>
      <c r="I9" s="167"/>
      <c r="J9" s="167" t="s">
        <v>221</v>
      </c>
    </row>
    <row r="10" customFormat="false" ht="12.75" hidden="false" customHeight="false" outlineLevel="0" collapsed="false">
      <c r="A10" s="167"/>
      <c r="B10" s="168"/>
      <c r="C10" s="168"/>
      <c r="D10" s="168"/>
      <c r="E10" s="167"/>
      <c r="F10" s="167"/>
      <c r="G10" s="167"/>
      <c r="H10" s="167"/>
      <c r="I10" s="167"/>
      <c r="J10" s="167" t="s">
        <v>222</v>
      </c>
    </row>
    <row r="11" customFormat="false" ht="12.75" hidden="false" customHeight="false" outlineLevel="0" collapsed="false">
      <c r="A11" s="169"/>
      <c r="B11" s="170"/>
      <c r="C11" s="170"/>
      <c r="D11" s="170"/>
      <c r="E11" s="169"/>
      <c r="F11" s="169"/>
      <c r="G11" s="169"/>
      <c r="H11" s="169"/>
      <c r="I11" s="169"/>
      <c r="J11" s="169" t="s">
        <v>223</v>
      </c>
    </row>
    <row r="12" customFormat="false" ht="12.75" hidden="false" customHeight="false" outlineLevel="0" collapsed="false">
      <c r="A12" s="167" t="n">
        <v>3</v>
      </c>
      <c r="B12" s="168"/>
      <c r="C12" s="168" t="n">
        <v>36799</v>
      </c>
      <c r="D12" s="168" t="n">
        <v>36707</v>
      </c>
      <c r="E12" s="167"/>
      <c r="F12" s="167"/>
      <c r="G12" s="167"/>
      <c r="H12" s="167" t="s">
        <v>224</v>
      </c>
      <c r="I12" s="167"/>
      <c r="J12" s="167" t="s">
        <v>225</v>
      </c>
    </row>
    <row r="13" customFormat="false" ht="12.75" hidden="false" customHeight="false" outlineLevel="0" collapsed="false">
      <c r="A13" s="167"/>
      <c r="B13" s="168"/>
      <c r="C13" s="168"/>
      <c r="D13" s="168"/>
      <c r="E13" s="167"/>
      <c r="F13" s="167"/>
      <c r="G13" s="167"/>
      <c r="H13" s="167"/>
      <c r="I13" s="167"/>
      <c r="J13" s="167" t="s">
        <v>221</v>
      </c>
    </row>
    <row r="14" customFormat="false" ht="12.75" hidden="false" customHeight="false" outlineLevel="0" collapsed="false">
      <c r="A14" s="167"/>
      <c r="B14" s="168"/>
      <c r="C14" s="168"/>
      <c r="D14" s="168"/>
      <c r="E14" s="167"/>
      <c r="F14" s="167"/>
      <c r="G14" s="167"/>
      <c r="H14" s="167"/>
      <c r="I14" s="167"/>
      <c r="J14" s="167" t="s">
        <v>223</v>
      </c>
    </row>
    <row r="15" customFormat="false" ht="12.75" hidden="false" customHeight="false" outlineLevel="0" collapsed="false">
      <c r="A15" s="167"/>
      <c r="B15" s="168"/>
      <c r="C15" s="168"/>
      <c r="D15" s="168"/>
      <c r="E15" s="167"/>
      <c r="F15" s="167"/>
      <c r="G15" s="167"/>
      <c r="H15" s="167"/>
      <c r="I15" s="167"/>
      <c r="J15" s="167" t="s">
        <v>226</v>
      </c>
    </row>
    <row r="16" customFormat="false" ht="12.75" hidden="false" customHeight="false" outlineLevel="0" collapsed="false">
      <c r="A16" s="169"/>
      <c r="B16" s="170"/>
      <c r="C16" s="170"/>
      <c r="D16" s="170"/>
      <c r="E16" s="169"/>
      <c r="F16" s="169"/>
      <c r="G16" s="169"/>
      <c r="H16" s="169"/>
      <c r="I16" s="169"/>
      <c r="J16" s="169" t="s">
        <v>227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</row>
    <row r="17" customFormat="false" ht="12.75" hidden="false" customHeight="false" outlineLevel="0" collapsed="false">
      <c r="A17" s="167" t="n">
        <v>4</v>
      </c>
      <c r="B17" s="168"/>
      <c r="C17" s="168" t="n">
        <v>36768</v>
      </c>
      <c r="D17" s="168" t="n">
        <v>36712</v>
      </c>
      <c r="E17" s="167"/>
      <c r="F17" s="167"/>
      <c r="G17" s="167"/>
      <c r="H17" s="167"/>
      <c r="I17" s="167"/>
      <c r="J17" s="167" t="s">
        <v>225</v>
      </c>
    </row>
    <row r="18" customFormat="false" ht="12.75" hidden="false" customHeight="false" outlineLevel="0" collapsed="false">
      <c r="A18" s="167"/>
      <c r="B18" s="168"/>
      <c r="C18" s="168"/>
      <c r="D18" s="168"/>
      <c r="E18" s="167"/>
      <c r="F18" s="167"/>
      <c r="G18" s="167"/>
      <c r="H18" s="167" t="s">
        <v>224</v>
      </c>
      <c r="I18" s="167" t="s">
        <v>102</v>
      </c>
      <c r="J18" s="167" t="s">
        <v>223</v>
      </c>
    </row>
    <row r="19" customFormat="false" ht="12.75" hidden="false" customHeight="false" outlineLevel="0" collapsed="false">
      <c r="A19" s="169"/>
      <c r="B19" s="170"/>
      <c r="C19" s="170"/>
      <c r="D19" s="170"/>
      <c r="E19" s="169"/>
      <c r="F19" s="169"/>
      <c r="G19" s="169"/>
      <c r="H19" s="169"/>
      <c r="I19" s="169"/>
      <c r="J19" s="169" t="s">
        <v>227</v>
      </c>
    </row>
    <row r="20" customFormat="false" ht="12.75" hidden="false" customHeight="false" outlineLevel="0" collapsed="false">
      <c r="A20" s="167" t="n">
        <v>5</v>
      </c>
      <c r="B20" s="168"/>
      <c r="C20" s="168" t="n">
        <v>36768</v>
      </c>
      <c r="D20" s="168" t="n">
        <v>36717</v>
      </c>
      <c r="E20" s="167"/>
      <c r="F20" s="167"/>
      <c r="G20" s="167"/>
      <c r="H20" s="167" t="s">
        <v>228</v>
      </c>
      <c r="I20" s="167" t="s">
        <v>102</v>
      </c>
      <c r="J20" s="167" t="s">
        <v>223</v>
      </c>
    </row>
    <row r="21" customFormat="false" ht="12.75" hidden="false" customHeight="false" outlineLevel="0" collapsed="false">
      <c r="A21" s="169"/>
      <c r="B21" s="170"/>
      <c r="C21" s="170"/>
      <c r="D21" s="170"/>
      <c r="E21" s="169"/>
      <c r="F21" s="169"/>
      <c r="G21" s="169"/>
      <c r="H21" s="169"/>
      <c r="I21" s="169"/>
      <c r="J21" s="169" t="s">
        <v>227</v>
      </c>
    </row>
    <row r="22" customFormat="false" ht="12.75" hidden="false" customHeight="false" outlineLevel="0" collapsed="false">
      <c r="A22" s="167" t="n">
        <v>6</v>
      </c>
      <c r="B22" s="168"/>
      <c r="C22" s="168" t="n">
        <v>36768</v>
      </c>
      <c r="D22" s="168" t="n">
        <v>36728</v>
      </c>
      <c r="E22" s="167"/>
      <c r="F22" s="167"/>
      <c r="G22" s="167"/>
      <c r="H22" s="167" t="s">
        <v>228</v>
      </c>
      <c r="I22" s="167" t="s">
        <v>102</v>
      </c>
      <c r="J22" s="167" t="s">
        <v>229</v>
      </c>
    </row>
    <row r="23" customFormat="false" ht="12.75" hidden="false" customHeight="false" outlineLevel="0" collapsed="false">
      <c r="A23" s="169"/>
      <c r="B23" s="170"/>
      <c r="C23" s="170"/>
      <c r="D23" s="170"/>
      <c r="E23" s="169"/>
      <c r="F23" s="169"/>
      <c r="G23" s="169"/>
      <c r="H23" s="169"/>
      <c r="I23" s="169"/>
      <c r="J23" s="169" t="s">
        <v>227</v>
      </c>
    </row>
    <row r="24" customFormat="false" ht="12.75" hidden="false" customHeight="false" outlineLevel="0" collapsed="false">
      <c r="A24" s="167" t="n">
        <v>7</v>
      </c>
      <c r="B24" s="168" t="n">
        <v>37377</v>
      </c>
      <c r="C24" s="168" t="n">
        <v>36737</v>
      </c>
      <c r="D24" s="168" t="n">
        <v>36733</v>
      </c>
      <c r="E24" s="167"/>
      <c r="F24" s="167"/>
      <c r="G24" s="167"/>
      <c r="H24" s="167"/>
      <c r="I24" s="167"/>
      <c r="J24" s="167" t="s">
        <v>230</v>
      </c>
    </row>
    <row r="25" customFormat="false" ht="12.75" hidden="false" customHeight="false" outlineLevel="0" collapsed="false">
      <c r="A25" s="167"/>
      <c r="B25" s="168"/>
      <c r="C25" s="168"/>
      <c r="D25" s="168"/>
      <c r="E25" s="167"/>
      <c r="F25" s="167"/>
      <c r="G25" s="167"/>
      <c r="H25" s="167"/>
      <c r="I25" s="167" t="s">
        <v>185</v>
      </c>
      <c r="J25" s="167" t="s">
        <v>231</v>
      </c>
    </row>
    <row r="26" customFormat="false" ht="12.75" hidden="false" customHeight="false" outlineLevel="0" collapsed="false">
      <c r="A26" s="169"/>
      <c r="B26" s="170"/>
      <c r="C26" s="170"/>
      <c r="D26" s="170"/>
      <c r="E26" s="169"/>
      <c r="F26" s="169"/>
      <c r="G26" s="169"/>
      <c r="H26" s="169"/>
      <c r="I26" s="169"/>
      <c r="J26" s="169" t="s">
        <v>232</v>
      </c>
    </row>
    <row r="27" customFormat="false" ht="12.75" hidden="false" customHeight="false" outlineLevel="0" collapsed="false">
      <c r="A27" s="167" t="n">
        <v>8</v>
      </c>
      <c r="B27" s="168" t="n">
        <v>37377</v>
      </c>
      <c r="C27" s="168" t="n">
        <v>36737</v>
      </c>
      <c r="D27" s="168" t="n">
        <v>36753</v>
      </c>
      <c r="E27" s="167"/>
      <c r="F27" s="167"/>
      <c r="G27" s="167"/>
      <c r="H27" s="167"/>
      <c r="I27" s="167"/>
      <c r="J27" s="167" t="s">
        <v>230</v>
      </c>
    </row>
    <row r="28" customFormat="false" ht="12.75" hidden="false" customHeight="false" outlineLevel="0" collapsed="false">
      <c r="A28" s="167"/>
      <c r="B28" s="168"/>
      <c r="C28" s="168"/>
      <c r="D28" s="168"/>
      <c r="E28" s="167"/>
      <c r="F28" s="167"/>
      <c r="G28" s="167"/>
      <c r="H28" s="167"/>
      <c r="I28" s="167" t="s">
        <v>185</v>
      </c>
      <c r="J28" s="167" t="s">
        <v>231</v>
      </c>
    </row>
    <row r="29" customFormat="false" ht="12.75" hidden="false" customHeight="false" outlineLevel="0" collapsed="false">
      <c r="A29" s="169"/>
      <c r="B29" s="170"/>
      <c r="C29" s="170"/>
      <c r="D29" s="170"/>
      <c r="E29" s="169"/>
      <c r="F29" s="169"/>
      <c r="G29" s="169"/>
      <c r="H29" s="169"/>
      <c r="I29" s="169"/>
      <c r="J29" s="169" t="s">
        <v>232</v>
      </c>
    </row>
    <row r="30" customFormat="false" ht="12.75" hidden="false" customHeight="false" outlineLevel="0" collapsed="false">
      <c r="A30" s="171" t="n">
        <v>9</v>
      </c>
      <c r="B30" s="172" t="n">
        <v>37012</v>
      </c>
      <c r="C30" s="172" t="n">
        <v>36829</v>
      </c>
      <c r="D30" s="172" t="n">
        <v>36757</v>
      </c>
      <c r="E30" s="171" t="s">
        <v>192</v>
      </c>
      <c r="F30" s="171"/>
      <c r="G30" s="171"/>
      <c r="H30" s="172"/>
      <c r="I30" s="172"/>
      <c r="J30" s="171"/>
    </row>
    <row r="31" customFormat="false" ht="12.75" hidden="false" customHeight="false" outlineLevel="0" collapsed="false">
      <c r="A31" s="171" t="n">
        <v>10</v>
      </c>
      <c r="B31" s="172" t="n">
        <v>37012</v>
      </c>
      <c r="C31" s="172" t="n">
        <v>36829</v>
      </c>
      <c r="D31" s="172" t="n">
        <v>36770</v>
      </c>
      <c r="E31" s="171" t="s">
        <v>192</v>
      </c>
      <c r="F31" s="171"/>
      <c r="G31" s="171"/>
      <c r="H31" s="172"/>
      <c r="I31" s="172"/>
      <c r="J31" s="172"/>
    </row>
    <row r="32" customFormat="false" ht="12.75" hidden="false" customHeight="false" outlineLevel="0" collapsed="false">
      <c r="A32" s="171" t="n">
        <v>11</v>
      </c>
      <c r="B32" s="172" t="n">
        <v>37012</v>
      </c>
      <c r="C32" s="172" t="n">
        <v>36829</v>
      </c>
      <c r="D32" s="172" t="n">
        <v>36775</v>
      </c>
      <c r="E32" s="171" t="s">
        <v>192</v>
      </c>
      <c r="F32" s="171"/>
      <c r="G32" s="171"/>
      <c r="H32" s="172"/>
      <c r="I32" s="172"/>
      <c r="J32" s="172"/>
    </row>
    <row r="33" customFormat="false" ht="12.75" hidden="false" customHeight="false" outlineLevel="0" collapsed="false">
      <c r="A33" s="171" t="n">
        <v>12</v>
      </c>
      <c r="B33" s="172" t="n">
        <v>37012</v>
      </c>
      <c r="C33" s="172" t="n">
        <v>36860</v>
      </c>
      <c r="D33" s="172" t="n">
        <v>36783</v>
      </c>
      <c r="E33" s="171" t="s">
        <v>192</v>
      </c>
      <c r="F33" s="171"/>
      <c r="G33" s="171"/>
      <c r="H33" s="172"/>
      <c r="I33" s="172"/>
      <c r="J33" s="172"/>
    </row>
    <row r="34" customFormat="false" ht="12.75" hidden="false" customHeight="false" outlineLevel="0" collapsed="false">
      <c r="A34" s="171" t="n">
        <v>13</v>
      </c>
      <c r="B34" s="172"/>
      <c r="C34" s="172" t="n">
        <v>36860</v>
      </c>
      <c r="D34" s="172" t="n">
        <v>36790</v>
      </c>
      <c r="E34" s="171"/>
      <c r="F34" s="171"/>
      <c r="G34" s="171" t="s">
        <v>233</v>
      </c>
      <c r="H34" s="171"/>
      <c r="I34" s="171"/>
      <c r="J34" s="171"/>
    </row>
    <row r="35" customFormat="false" ht="12.75" hidden="false" customHeight="false" outlineLevel="0" collapsed="false">
      <c r="A35" s="171" t="n">
        <v>14</v>
      </c>
      <c r="B35" s="172"/>
      <c r="C35" s="172" t="n">
        <v>36890</v>
      </c>
      <c r="D35" s="172" t="n">
        <v>36797</v>
      </c>
      <c r="E35" s="171"/>
      <c r="F35" s="171"/>
      <c r="G35" s="171" t="s">
        <v>233</v>
      </c>
      <c r="H35" s="171"/>
      <c r="I35" s="171"/>
      <c r="J35" s="171"/>
    </row>
    <row r="36" customFormat="false" ht="12.75" hidden="false" customHeight="false" outlineLevel="0" collapsed="false">
      <c r="A36" s="171" t="n">
        <v>15</v>
      </c>
      <c r="B36" s="172"/>
      <c r="C36" s="172" t="n">
        <v>36890</v>
      </c>
      <c r="D36" s="172" t="n">
        <v>36824</v>
      </c>
      <c r="E36" s="171"/>
      <c r="F36" s="171"/>
      <c r="G36" s="171" t="s">
        <v>233</v>
      </c>
      <c r="H36" s="171"/>
      <c r="I36" s="171"/>
      <c r="J36" s="171"/>
    </row>
    <row r="37" customFormat="false" ht="12.75" hidden="false" customHeight="false" outlineLevel="0" collapsed="false">
      <c r="A37" s="169" t="n">
        <v>16</v>
      </c>
      <c r="B37" s="170"/>
      <c r="C37" s="170" t="n">
        <v>36921</v>
      </c>
      <c r="D37" s="170" t="n">
        <v>36831</v>
      </c>
      <c r="E37" s="169"/>
      <c r="F37" s="169"/>
      <c r="G37" s="169" t="s">
        <v>233</v>
      </c>
      <c r="H37" s="169"/>
      <c r="I37" s="169"/>
      <c r="J37" s="169"/>
    </row>
    <row r="38" customFormat="false" ht="12.75" hidden="false" customHeight="false" outlineLevel="0" collapsed="false">
      <c r="A38" s="167" t="n">
        <v>17</v>
      </c>
      <c r="B38" s="168" t="n">
        <v>37377</v>
      </c>
      <c r="C38" s="168" t="n">
        <v>36921</v>
      </c>
      <c r="D38" s="168" t="n">
        <v>36843</v>
      </c>
      <c r="E38" s="167"/>
      <c r="F38" s="167"/>
      <c r="G38" s="167"/>
      <c r="H38" s="167"/>
      <c r="I38" s="167"/>
      <c r="J38" s="167" t="s">
        <v>230</v>
      </c>
    </row>
    <row r="39" customFormat="false" ht="12.75" hidden="false" customHeight="false" outlineLevel="0" collapsed="false">
      <c r="A39" s="167"/>
      <c r="B39" s="168"/>
      <c r="C39" s="168"/>
      <c r="D39" s="168"/>
      <c r="E39" s="167"/>
      <c r="F39" s="167"/>
      <c r="G39" s="167"/>
      <c r="H39" s="167"/>
      <c r="I39" s="167" t="s">
        <v>185</v>
      </c>
      <c r="J39" s="167" t="s">
        <v>231</v>
      </c>
    </row>
    <row r="40" customFormat="false" ht="12.75" hidden="false" customHeight="false" outlineLevel="0" collapsed="false">
      <c r="A40" s="169"/>
      <c r="B40" s="170"/>
      <c r="C40" s="170"/>
      <c r="D40" s="170"/>
      <c r="E40" s="169"/>
      <c r="F40" s="169"/>
      <c r="G40" s="169"/>
      <c r="H40" s="169"/>
      <c r="I40" s="169"/>
      <c r="J40" s="169" t="s">
        <v>232</v>
      </c>
    </row>
    <row r="41" customFormat="false" ht="12.75" hidden="false" customHeight="false" outlineLevel="0" collapsed="false">
      <c r="A41" s="167" t="n">
        <v>18</v>
      </c>
      <c r="B41" s="168" t="n">
        <v>37377</v>
      </c>
      <c r="C41" s="168" t="n">
        <v>36921</v>
      </c>
      <c r="D41" s="168" t="n">
        <v>36850</v>
      </c>
      <c r="E41" s="167"/>
      <c r="F41" s="167"/>
      <c r="G41" s="167"/>
      <c r="H41" s="167"/>
      <c r="I41" s="167"/>
      <c r="J41" s="167" t="s">
        <v>230</v>
      </c>
    </row>
    <row r="42" customFormat="false" ht="12.75" hidden="false" customHeight="false" outlineLevel="0" collapsed="false">
      <c r="A42" s="167"/>
      <c r="B42" s="168"/>
      <c r="C42" s="168"/>
      <c r="D42" s="168"/>
      <c r="E42" s="167"/>
      <c r="F42" s="167"/>
      <c r="G42" s="167"/>
      <c r="H42" s="167"/>
      <c r="I42" s="167" t="s">
        <v>185</v>
      </c>
      <c r="J42" s="167" t="s">
        <v>231</v>
      </c>
    </row>
    <row r="43" customFormat="false" ht="12.75" hidden="false" customHeight="false" outlineLevel="0" collapsed="false">
      <c r="A43" s="169"/>
      <c r="B43" s="170"/>
      <c r="C43" s="170"/>
      <c r="D43" s="170"/>
      <c r="E43" s="169"/>
      <c r="F43" s="169"/>
      <c r="G43" s="169"/>
      <c r="H43" s="169"/>
      <c r="I43" s="169"/>
      <c r="J43" s="169" t="s">
        <v>232</v>
      </c>
    </row>
    <row r="44" customFormat="false" ht="12.75" hidden="false" customHeight="false" outlineLevel="0" collapsed="false">
      <c r="A44" s="167" t="n">
        <v>19</v>
      </c>
      <c r="B44" s="168" t="n">
        <v>37377</v>
      </c>
      <c r="C44" s="168" t="n">
        <v>36950</v>
      </c>
      <c r="D44" s="168" t="n">
        <v>36857</v>
      </c>
      <c r="E44" s="167"/>
      <c r="F44" s="167"/>
      <c r="G44" s="167"/>
      <c r="H44" s="167"/>
      <c r="I44" s="167"/>
      <c r="J44" s="167" t="s">
        <v>230</v>
      </c>
    </row>
    <row r="45" customFormat="false" ht="12.75" hidden="false" customHeight="false" outlineLevel="0" collapsed="false">
      <c r="A45" s="167"/>
      <c r="B45" s="168"/>
      <c r="C45" s="168"/>
      <c r="D45" s="168"/>
      <c r="E45" s="167"/>
      <c r="F45" s="167"/>
      <c r="G45" s="167"/>
      <c r="H45" s="167"/>
      <c r="I45" s="167" t="s">
        <v>185</v>
      </c>
      <c r="J45" s="167" t="s">
        <v>231</v>
      </c>
    </row>
    <row r="46" customFormat="false" ht="12.75" hidden="false" customHeight="false" outlineLevel="0" collapsed="false">
      <c r="A46" s="169"/>
      <c r="B46" s="170"/>
      <c r="C46" s="170"/>
      <c r="D46" s="170"/>
      <c r="E46" s="169"/>
      <c r="F46" s="169"/>
      <c r="G46" s="169"/>
      <c r="H46" s="169"/>
      <c r="I46" s="169"/>
      <c r="J46" s="169" t="s">
        <v>232</v>
      </c>
    </row>
    <row r="47" customFormat="false" ht="12.75" hidden="false" customHeight="false" outlineLevel="0" collapsed="false">
      <c r="A47" s="167" t="n">
        <v>20</v>
      </c>
      <c r="B47" s="168" t="n">
        <v>37377</v>
      </c>
      <c r="C47" s="168" t="n">
        <v>36950</v>
      </c>
      <c r="D47" s="168" t="n">
        <v>36871</v>
      </c>
      <c r="E47" s="167"/>
      <c r="F47" s="167"/>
      <c r="G47" s="167"/>
      <c r="H47" s="167"/>
      <c r="I47" s="167"/>
      <c r="J47" s="167" t="s">
        <v>230</v>
      </c>
    </row>
    <row r="48" customFormat="false" ht="12.75" hidden="false" customHeight="false" outlineLevel="0" collapsed="false">
      <c r="A48" s="167"/>
      <c r="B48" s="168"/>
      <c r="C48" s="168"/>
      <c r="D48" s="168"/>
      <c r="E48" s="167"/>
      <c r="F48" s="167"/>
      <c r="G48" s="167"/>
      <c r="H48" s="167"/>
      <c r="I48" s="167" t="s">
        <v>185</v>
      </c>
      <c r="J48" s="167" t="s">
        <v>231</v>
      </c>
    </row>
    <row r="49" customFormat="false" ht="12.75" hidden="false" customHeight="false" outlineLevel="0" collapsed="false">
      <c r="A49" s="169"/>
      <c r="B49" s="170"/>
      <c r="C49" s="170"/>
      <c r="D49" s="170"/>
      <c r="E49" s="169"/>
      <c r="F49" s="169"/>
      <c r="G49" s="169"/>
      <c r="H49" s="169"/>
      <c r="I49" s="169"/>
      <c r="J49" s="169" t="s">
        <v>232</v>
      </c>
    </row>
    <row r="50" customFormat="false" ht="12.75" hidden="false" customHeight="false" outlineLevel="0" collapsed="false">
      <c r="A50" s="169" t="n">
        <v>21</v>
      </c>
      <c r="B50" s="170" t="s">
        <v>234</v>
      </c>
      <c r="C50" s="170" t="n">
        <v>36980</v>
      </c>
      <c r="D50" s="170" t="n">
        <v>36896</v>
      </c>
      <c r="E50" s="169"/>
      <c r="F50" s="169"/>
      <c r="G50" s="169"/>
      <c r="H50" s="169"/>
      <c r="I50" s="169" t="s">
        <v>196</v>
      </c>
      <c r="J50" s="169"/>
    </row>
    <row r="51" customFormat="false" ht="12.75" hidden="false" customHeight="false" outlineLevel="0" collapsed="false">
      <c r="A51" s="169" t="n">
        <v>22</v>
      </c>
      <c r="B51" s="170" t="s">
        <v>234</v>
      </c>
      <c r="C51" s="170" t="n">
        <v>36980</v>
      </c>
      <c r="D51" s="170" t="n">
        <v>36903</v>
      </c>
      <c r="E51" s="169"/>
      <c r="F51" s="169"/>
      <c r="G51" s="169"/>
      <c r="H51" s="169"/>
      <c r="I51" s="169" t="s">
        <v>196</v>
      </c>
      <c r="J51" s="169"/>
    </row>
    <row r="52" customFormat="false" ht="12.75" hidden="false" customHeight="false" outlineLevel="0" collapsed="false">
      <c r="A52" s="169" t="n">
        <v>23</v>
      </c>
      <c r="B52" s="170" t="s">
        <v>234</v>
      </c>
      <c r="C52" s="170" t="n">
        <v>37011</v>
      </c>
      <c r="D52" s="170" t="n">
        <v>36911</v>
      </c>
      <c r="E52" s="169"/>
      <c r="F52" s="169"/>
      <c r="G52" s="169"/>
      <c r="H52" s="169"/>
      <c r="I52" s="169" t="s">
        <v>196</v>
      </c>
      <c r="J52" s="169"/>
    </row>
    <row r="53" customFormat="false" ht="13.5" hidden="false" customHeight="false" outlineLevel="0" collapsed="false">
      <c r="A53" s="173" t="n">
        <v>24</v>
      </c>
      <c r="B53" s="174" t="s">
        <v>234</v>
      </c>
      <c r="C53" s="174" t="n">
        <v>37011</v>
      </c>
      <c r="D53" s="174" t="n">
        <v>36963</v>
      </c>
      <c r="E53" s="173"/>
      <c r="F53" s="173"/>
      <c r="G53" s="173"/>
      <c r="H53" s="173"/>
      <c r="I53" s="173" t="s">
        <v>196</v>
      </c>
      <c r="J53" s="173"/>
    </row>
    <row r="55" customFormat="false" ht="12.75" hidden="false" customHeight="false" outlineLevel="0" collapsed="false">
      <c r="A55" s="175" t="s">
        <v>235</v>
      </c>
      <c r="B55" s="156" t="s">
        <v>236</v>
      </c>
    </row>
  </sheetData>
  <mergeCells count="3">
    <mergeCell ref="A1:J1"/>
    <mergeCell ref="G3:H3"/>
    <mergeCell ref="I3:J3"/>
  </mergeCells>
  <printOptions headings="false" gridLines="false" gridLinesSet="true" horizontalCentered="true" verticalCentered="false"/>
  <pageMargins left="0.747916666666667" right="0.747916666666667" top="0.2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5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V16" activeCellId="0" sqref="V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20" style="0" width="10.71"/>
    <col collapsed="false" customWidth="true" hidden="false" outlineLevel="0" max="23" min="23" style="0" width="20.7"/>
  </cols>
  <sheetData>
    <row r="1" customFormat="false" ht="35.25" hidden="false" customHeight="false" outlineLevel="0" collapsed="false">
      <c r="A1" s="88" t="s">
        <v>119</v>
      </c>
    </row>
    <row r="2" customFormat="false" ht="25.5" hidden="false" customHeight="false" outlineLevel="0" collapsed="false">
      <c r="A2" s="89" t="s">
        <v>120</v>
      </c>
      <c r="D2" s="176"/>
    </row>
    <row r="6" customFormat="false" ht="12.75" hidden="false" customHeight="false" outlineLevel="0" collapsed="false">
      <c r="K6" s="90"/>
    </row>
    <row r="7" customFormat="false" ht="13.5" hidden="false" customHeight="false" outlineLevel="0" collapsed="false">
      <c r="K7" s="90"/>
    </row>
    <row r="8" customFormat="false" ht="24" hidden="false" customHeight="false" outlineLevel="0" collapsed="false">
      <c r="B8" s="91" t="s">
        <v>121</v>
      </c>
      <c r="C8" s="92"/>
      <c r="D8" s="92"/>
      <c r="E8" s="92"/>
      <c r="F8" s="93"/>
      <c r="G8" s="94" t="s">
        <v>122</v>
      </c>
      <c r="H8" s="95"/>
      <c r="I8" s="95"/>
      <c r="J8" s="95"/>
      <c r="K8" s="95"/>
      <c r="L8" s="95"/>
      <c r="M8" s="95"/>
      <c r="N8" s="95"/>
      <c r="O8" s="95"/>
      <c r="P8" s="95"/>
      <c r="Q8" s="96" t="s">
        <v>237</v>
      </c>
      <c r="R8" s="97"/>
      <c r="S8" s="98"/>
      <c r="T8" s="99" t="s">
        <v>238</v>
      </c>
      <c r="U8" s="100"/>
      <c r="V8" s="101" t="s">
        <v>125</v>
      </c>
      <c r="W8" s="102"/>
      <c r="X8" s="103"/>
    </row>
    <row r="9" customFormat="false" ht="12.75" hidden="false" customHeight="false" outlineLevel="0" collapsed="false">
      <c r="A9" s="104"/>
      <c r="B9" s="105"/>
      <c r="C9" s="106"/>
      <c r="D9" s="106"/>
      <c r="E9" s="107" t="s">
        <v>126</v>
      </c>
      <c r="F9" s="106"/>
      <c r="G9" s="108" t="s">
        <v>127</v>
      </c>
      <c r="H9" s="109"/>
      <c r="I9" s="109"/>
      <c r="J9" s="109"/>
      <c r="K9" s="109"/>
      <c r="L9" s="109"/>
      <c r="M9" s="110"/>
      <c r="N9" s="108" t="s">
        <v>128</v>
      </c>
      <c r="O9" s="110"/>
      <c r="P9" s="110"/>
      <c r="Q9" s="111" t="s">
        <v>129</v>
      </c>
      <c r="R9" s="111" t="s">
        <v>130</v>
      </c>
      <c r="S9" s="111" t="s">
        <v>131</v>
      </c>
      <c r="T9" s="112" t="s">
        <v>132</v>
      </c>
      <c r="U9" s="112" t="s">
        <v>133</v>
      </c>
      <c r="V9" s="113"/>
      <c r="W9" s="113"/>
      <c r="X9" s="114" t="s">
        <v>134</v>
      </c>
      <c r="Y9" s="115"/>
    </row>
    <row r="10" customFormat="false" ht="12.75" hidden="false" customHeight="false" outlineLevel="0" collapsed="false">
      <c r="A10" s="116" t="s">
        <v>135</v>
      </c>
      <c r="B10" s="117" t="s">
        <v>136</v>
      </c>
      <c r="C10" s="117" t="s">
        <v>137</v>
      </c>
      <c r="D10" s="117" t="s">
        <v>127</v>
      </c>
      <c r="E10" s="117" t="s">
        <v>138</v>
      </c>
      <c r="F10" s="117" t="s">
        <v>139</v>
      </c>
      <c r="G10" s="118" t="s">
        <v>140</v>
      </c>
      <c r="H10" s="118" t="s">
        <v>138</v>
      </c>
      <c r="I10" s="118" t="s">
        <v>141</v>
      </c>
      <c r="J10" s="118" t="s">
        <v>142</v>
      </c>
      <c r="K10" s="118" t="s">
        <v>143</v>
      </c>
      <c r="L10" s="118" t="s">
        <v>144</v>
      </c>
      <c r="M10" s="118" t="s">
        <v>145</v>
      </c>
      <c r="N10" s="118" t="s">
        <v>146</v>
      </c>
      <c r="O10" s="118" t="s">
        <v>147</v>
      </c>
      <c r="P10" s="118" t="s">
        <v>148</v>
      </c>
      <c r="Q10" s="119" t="s">
        <v>149</v>
      </c>
      <c r="R10" s="119" t="s">
        <v>149</v>
      </c>
      <c r="S10" s="119" t="s">
        <v>149</v>
      </c>
      <c r="T10" s="120" t="s">
        <v>150</v>
      </c>
      <c r="U10" s="120" t="s">
        <v>151</v>
      </c>
      <c r="V10" s="121" t="s">
        <v>152</v>
      </c>
      <c r="W10" s="121" t="s">
        <v>153</v>
      </c>
      <c r="X10" s="121" t="s">
        <v>154</v>
      </c>
      <c r="Y10" s="116" t="s">
        <v>135</v>
      </c>
    </row>
    <row r="11" customFormat="false" ht="13.5" hidden="false" customHeight="false" outlineLevel="0" collapsed="false">
      <c r="A11" s="122" t="s">
        <v>155</v>
      </c>
      <c r="B11" s="123" t="s">
        <v>156</v>
      </c>
      <c r="C11" s="123" t="s">
        <v>157</v>
      </c>
      <c r="D11" s="123" t="s">
        <v>157</v>
      </c>
      <c r="E11" s="123" t="s">
        <v>157</v>
      </c>
      <c r="F11" s="123" t="s">
        <v>158</v>
      </c>
      <c r="G11" s="124" t="s">
        <v>159</v>
      </c>
      <c r="H11" s="124" t="s">
        <v>160</v>
      </c>
      <c r="I11" s="124" t="s">
        <v>161</v>
      </c>
      <c r="J11" s="124" t="s">
        <v>162</v>
      </c>
      <c r="K11" s="124" t="s">
        <v>163</v>
      </c>
      <c r="L11" s="124" t="s">
        <v>164</v>
      </c>
      <c r="M11" s="124" t="s">
        <v>165</v>
      </c>
      <c r="N11" s="124" t="s">
        <v>166</v>
      </c>
      <c r="O11" s="124" t="s">
        <v>167</v>
      </c>
      <c r="P11" s="124" t="s">
        <v>168</v>
      </c>
      <c r="Q11" s="125" t="s">
        <v>169</v>
      </c>
      <c r="R11" s="125" t="s">
        <v>169</v>
      </c>
      <c r="S11" s="125" t="s">
        <v>169</v>
      </c>
      <c r="T11" s="126" t="s">
        <v>149</v>
      </c>
      <c r="U11" s="126" t="s">
        <v>170</v>
      </c>
      <c r="V11" s="127" t="s">
        <v>171</v>
      </c>
      <c r="W11" s="127"/>
      <c r="X11" s="127" t="s">
        <v>172</v>
      </c>
      <c r="Y11" s="122" t="s">
        <v>155</v>
      </c>
    </row>
    <row r="12" customFormat="false" ht="12.75" hidden="false" customHeight="false" outlineLevel="0" collapsed="false">
      <c r="A12" s="177" t="n">
        <v>1</v>
      </c>
      <c r="B12" s="177" t="s">
        <v>173</v>
      </c>
      <c r="C12" s="177" t="n">
        <v>308898</v>
      </c>
      <c r="D12" s="178"/>
      <c r="E12" s="178"/>
      <c r="F12" s="177" t="n">
        <v>601134</v>
      </c>
      <c r="G12" s="177" t="s">
        <v>174</v>
      </c>
      <c r="H12" s="177" t="s">
        <v>20</v>
      </c>
      <c r="I12" s="177" t="s">
        <v>175</v>
      </c>
      <c r="J12" s="177" t="s">
        <v>176</v>
      </c>
      <c r="K12" s="177" t="s">
        <v>177</v>
      </c>
      <c r="L12" s="177" t="s">
        <v>177</v>
      </c>
      <c r="M12" s="177" t="s">
        <v>178</v>
      </c>
      <c r="N12" s="177" t="n">
        <v>45</v>
      </c>
      <c r="O12" s="177"/>
      <c r="P12" s="177"/>
      <c r="Q12" s="179" t="n">
        <v>36737</v>
      </c>
      <c r="R12" s="179" t="n">
        <v>36697</v>
      </c>
      <c r="S12" s="179"/>
      <c r="T12" s="180" t="s">
        <v>179</v>
      </c>
      <c r="U12" s="178"/>
      <c r="V12" s="177"/>
      <c r="W12" s="178"/>
      <c r="X12" s="178"/>
      <c r="Y12" s="177" t="n">
        <v>1</v>
      </c>
    </row>
    <row r="13" customFormat="false" ht="12.75" hidden="false" customHeight="false" outlineLevel="0" collapsed="false">
      <c r="A13" s="181" t="n">
        <v>7</v>
      </c>
      <c r="B13" s="181" t="s">
        <v>180</v>
      </c>
      <c r="C13" s="181" t="n">
        <v>309101</v>
      </c>
      <c r="D13" s="182"/>
      <c r="E13" s="182"/>
      <c r="F13" s="181" t="s">
        <v>181</v>
      </c>
      <c r="G13" s="181" t="s">
        <v>182</v>
      </c>
      <c r="H13" s="181" t="s">
        <v>183</v>
      </c>
      <c r="I13" s="181" t="s">
        <v>175</v>
      </c>
      <c r="J13" s="181" t="s">
        <v>176</v>
      </c>
      <c r="K13" s="181" t="s">
        <v>177</v>
      </c>
      <c r="L13" s="181" t="s">
        <v>177</v>
      </c>
      <c r="M13" s="181" t="s">
        <v>178</v>
      </c>
      <c r="N13" s="181" t="s">
        <v>184</v>
      </c>
      <c r="O13" s="181"/>
      <c r="P13" s="181"/>
      <c r="Q13" s="183" t="n">
        <v>36799</v>
      </c>
      <c r="R13" s="183" t="n">
        <v>36699</v>
      </c>
      <c r="S13" s="183"/>
      <c r="T13" s="184" t="s">
        <v>179</v>
      </c>
      <c r="U13" s="182" t="s">
        <v>185</v>
      </c>
      <c r="V13" s="181" t="s">
        <v>186</v>
      </c>
      <c r="W13" s="182"/>
      <c r="X13" s="181" t="s">
        <v>187</v>
      </c>
      <c r="Y13" s="181" t="n">
        <v>7</v>
      </c>
    </row>
    <row r="14" customFormat="false" ht="12.75" hidden="false" customHeight="false" outlineLevel="0" collapsed="false">
      <c r="A14" s="181" t="n">
        <v>8</v>
      </c>
      <c r="B14" s="181" t="s">
        <v>180</v>
      </c>
      <c r="C14" s="181" t="n">
        <v>309123</v>
      </c>
      <c r="D14" s="182"/>
      <c r="E14" s="182"/>
      <c r="F14" s="181" t="s">
        <v>181</v>
      </c>
      <c r="G14" s="181" t="s">
        <v>182</v>
      </c>
      <c r="H14" s="181" t="s">
        <v>183</v>
      </c>
      <c r="I14" s="181" t="s">
        <v>175</v>
      </c>
      <c r="J14" s="181" t="s">
        <v>176</v>
      </c>
      <c r="K14" s="181" t="s">
        <v>188</v>
      </c>
      <c r="L14" s="181" t="s">
        <v>188</v>
      </c>
      <c r="M14" s="181" t="s">
        <v>178</v>
      </c>
      <c r="N14" s="181" t="s">
        <v>184</v>
      </c>
      <c r="O14" s="181"/>
      <c r="P14" s="181"/>
      <c r="Q14" s="183" t="n">
        <v>36799</v>
      </c>
      <c r="R14" s="183" t="n">
        <v>36707</v>
      </c>
      <c r="S14" s="183"/>
      <c r="T14" s="184" t="s">
        <v>179</v>
      </c>
      <c r="U14" s="182" t="s">
        <v>185</v>
      </c>
      <c r="V14" s="181"/>
      <c r="W14" s="182"/>
      <c r="X14" s="181" t="s">
        <v>187</v>
      </c>
      <c r="Y14" s="181" t="n">
        <v>8</v>
      </c>
    </row>
    <row r="15" customFormat="false" ht="12.75" hidden="false" customHeight="false" outlineLevel="0" collapsed="false">
      <c r="A15" s="177" t="n">
        <v>4</v>
      </c>
      <c r="B15" s="177" t="s">
        <v>173</v>
      </c>
      <c r="C15" s="177" t="n">
        <v>308999</v>
      </c>
      <c r="D15" s="178"/>
      <c r="E15" s="178"/>
      <c r="F15" s="177" t="n">
        <v>601134</v>
      </c>
      <c r="G15" s="177" t="s">
        <v>174</v>
      </c>
      <c r="H15" s="177" t="s">
        <v>20</v>
      </c>
      <c r="I15" s="177" t="s">
        <v>175</v>
      </c>
      <c r="J15" s="177" t="s">
        <v>176</v>
      </c>
      <c r="K15" s="177" t="s">
        <v>188</v>
      </c>
      <c r="L15" s="177" t="s">
        <v>188</v>
      </c>
      <c r="M15" s="177" t="s">
        <v>178</v>
      </c>
      <c r="N15" s="177" t="n">
        <v>45</v>
      </c>
      <c r="O15" s="177"/>
      <c r="P15" s="177"/>
      <c r="Q15" s="179" t="n">
        <v>36768</v>
      </c>
      <c r="R15" s="179" t="n">
        <v>36712</v>
      </c>
      <c r="S15" s="179"/>
      <c r="T15" s="180" t="s">
        <v>179</v>
      </c>
      <c r="U15" s="178"/>
      <c r="V15" s="177"/>
      <c r="W15" s="178"/>
      <c r="X15" s="178"/>
      <c r="Y15" s="177" t="n">
        <v>4</v>
      </c>
    </row>
    <row r="16" customFormat="false" ht="12.75" hidden="false" customHeight="false" outlineLevel="0" collapsed="false">
      <c r="A16" s="177" t="n">
        <v>5</v>
      </c>
      <c r="B16" s="177" t="s">
        <v>173</v>
      </c>
      <c r="C16" s="177" t="n">
        <v>309020</v>
      </c>
      <c r="D16" s="178"/>
      <c r="E16" s="178"/>
      <c r="F16" s="177" t="n">
        <v>601134</v>
      </c>
      <c r="G16" s="177" t="s">
        <v>174</v>
      </c>
      <c r="H16" s="177" t="s">
        <v>20</v>
      </c>
      <c r="I16" s="177" t="s">
        <v>175</v>
      </c>
      <c r="J16" s="177" t="s">
        <v>176</v>
      </c>
      <c r="K16" s="177" t="s">
        <v>177</v>
      </c>
      <c r="L16" s="177" t="s">
        <v>177</v>
      </c>
      <c r="M16" s="177" t="s">
        <v>178</v>
      </c>
      <c r="N16" s="177" t="s">
        <v>184</v>
      </c>
      <c r="O16" s="177"/>
      <c r="P16" s="177"/>
      <c r="Q16" s="179" t="n">
        <v>36768</v>
      </c>
      <c r="R16" s="179" t="n">
        <v>36717</v>
      </c>
      <c r="S16" s="179"/>
      <c r="T16" s="180" t="s">
        <v>179</v>
      </c>
      <c r="U16" s="178"/>
      <c r="V16" s="177"/>
      <c r="W16" s="178"/>
      <c r="X16" s="178"/>
      <c r="Y16" s="177" t="n">
        <v>5</v>
      </c>
    </row>
    <row r="17" customFormat="false" ht="12.75" hidden="false" customHeight="false" outlineLevel="0" collapsed="false">
      <c r="A17" s="177" t="n">
        <v>6</v>
      </c>
      <c r="B17" s="177" t="s">
        <v>173</v>
      </c>
      <c r="C17" s="177" t="n">
        <v>309073</v>
      </c>
      <c r="D17" s="178"/>
      <c r="E17" s="178"/>
      <c r="F17" s="177" t="n">
        <v>601134</v>
      </c>
      <c r="G17" s="177" t="s">
        <v>174</v>
      </c>
      <c r="H17" s="177" t="s">
        <v>20</v>
      </c>
      <c r="I17" s="177" t="s">
        <v>175</v>
      </c>
      <c r="J17" s="177" t="s">
        <v>176</v>
      </c>
      <c r="K17" s="177" t="s">
        <v>188</v>
      </c>
      <c r="L17" s="177" t="s">
        <v>188</v>
      </c>
      <c r="M17" s="177" t="s">
        <v>178</v>
      </c>
      <c r="N17" s="177" t="s">
        <v>184</v>
      </c>
      <c r="O17" s="177"/>
      <c r="P17" s="177"/>
      <c r="Q17" s="179" t="n">
        <v>36768</v>
      </c>
      <c r="R17" s="179" t="n">
        <v>36728</v>
      </c>
      <c r="S17" s="179"/>
      <c r="T17" s="180" t="s">
        <v>179</v>
      </c>
      <c r="U17" s="178"/>
      <c r="V17" s="177"/>
      <c r="W17" s="178"/>
      <c r="X17" s="178"/>
      <c r="Y17" s="177" t="n">
        <v>6</v>
      </c>
    </row>
    <row r="18" customFormat="false" ht="12.75" hidden="false" customHeight="false" outlineLevel="0" collapsed="false">
      <c r="A18" s="177" t="n">
        <v>2</v>
      </c>
      <c r="B18" s="177" t="s">
        <v>173</v>
      </c>
      <c r="C18" s="177" t="n">
        <v>308951</v>
      </c>
      <c r="D18" s="178"/>
      <c r="E18" s="178"/>
      <c r="F18" s="177" t="n">
        <v>601134</v>
      </c>
      <c r="G18" s="177" t="s">
        <v>174</v>
      </c>
      <c r="H18" s="177" t="s">
        <v>20</v>
      </c>
      <c r="I18" s="177" t="s">
        <v>175</v>
      </c>
      <c r="J18" s="177" t="s">
        <v>176</v>
      </c>
      <c r="K18" s="177" t="s">
        <v>188</v>
      </c>
      <c r="L18" s="177" t="s">
        <v>188</v>
      </c>
      <c r="M18" s="177" t="s">
        <v>178</v>
      </c>
      <c r="N18" s="177" t="n">
        <v>45</v>
      </c>
      <c r="O18" s="177"/>
      <c r="P18" s="177"/>
      <c r="Q18" s="179" t="n">
        <v>36737</v>
      </c>
      <c r="R18" s="179" t="n">
        <v>36733</v>
      </c>
      <c r="S18" s="179"/>
      <c r="T18" s="180" t="s">
        <v>179</v>
      </c>
      <c r="U18" s="178"/>
      <c r="V18" s="177"/>
      <c r="W18" s="178"/>
      <c r="X18" s="178"/>
      <c r="Y18" s="177" t="n">
        <v>2</v>
      </c>
    </row>
    <row r="19" customFormat="false" ht="12.75" hidden="false" customHeight="false" outlineLevel="0" collapsed="false">
      <c r="A19" s="177" t="n">
        <v>3</v>
      </c>
      <c r="B19" s="177" t="s">
        <v>173</v>
      </c>
      <c r="C19" s="177" t="n">
        <v>308972</v>
      </c>
      <c r="D19" s="178"/>
      <c r="E19" s="178"/>
      <c r="F19" s="177" t="n">
        <v>601134</v>
      </c>
      <c r="G19" s="177" t="s">
        <v>174</v>
      </c>
      <c r="H19" s="177" t="s">
        <v>20</v>
      </c>
      <c r="I19" s="177" t="s">
        <v>175</v>
      </c>
      <c r="J19" s="177" t="s">
        <v>176</v>
      </c>
      <c r="K19" s="177" t="s">
        <v>177</v>
      </c>
      <c r="L19" s="177" t="s">
        <v>177</v>
      </c>
      <c r="M19" s="177" t="s">
        <v>178</v>
      </c>
      <c r="N19" s="177" t="n">
        <v>45</v>
      </c>
      <c r="O19" s="177"/>
      <c r="P19" s="177"/>
      <c r="Q19" s="179" t="n">
        <v>36737</v>
      </c>
      <c r="R19" s="179" t="n">
        <v>36753</v>
      </c>
      <c r="S19" s="179"/>
      <c r="T19" s="180" t="s">
        <v>179</v>
      </c>
      <c r="U19" s="178"/>
      <c r="V19" s="177"/>
      <c r="W19" s="178"/>
      <c r="X19" s="178"/>
      <c r="Y19" s="177" t="n">
        <v>3</v>
      </c>
    </row>
    <row r="20" customFormat="false" ht="12.75" hidden="false" customHeight="false" outlineLevel="0" collapsed="false">
      <c r="A20" s="185" t="n">
        <v>9</v>
      </c>
      <c r="B20" s="185" t="s">
        <v>189</v>
      </c>
      <c r="C20" s="185" t="n">
        <v>309266</v>
      </c>
      <c r="D20" s="186"/>
      <c r="E20" s="186"/>
      <c r="F20" s="185" t="s">
        <v>190</v>
      </c>
      <c r="G20" s="185" t="s">
        <v>174</v>
      </c>
      <c r="H20" s="185" t="s">
        <v>183</v>
      </c>
      <c r="I20" s="185" t="s">
        <v>175</v>
      </c>
      <c r="J20" s="185" t="s">
        <v>176</v>
      </c>
      <c r="K20" s="185" t="s">
        <v>177</v>
      </c>
      <c r="L20" s="185" t="s">
        <v>177</v>
      </c>
      <c r="M20" s="185" t="s">
        <v>191</v>
      </c>
      <c r="N20" s="185"/>
      <c r="O20" s="185"/>
      <c r="P20" s="185"/>
      <c r="Q20" s="187" t="n">
        <v>36829</v>
      </c>
      <c r="R20" s="187" t="n">
        <v>36757</v>
      </c>
      <c r="S20" s="187"/>
      <c r="T20" s="188" t="s">
        <v>192</v>
      </c>
      <c r="U20" s="186" t="s">
        <v>192</v>
      </c>
      <c r="V20" s="185" t="s">
        <v>193</v>
      </c>
      <c r="W20" s="186"/>
      <c r="X20" s="186"/>
      <c r="Y20" s="185" t="n">
        <v>9</v>
      </c>
    </row>
    <row r="21" customFormat="false" ht="12.75" hidden="false" customHeight="false" outlineLevel="0" collapsed="false">
      <c r="A21" s="185" t="n">
        <v>10</v>
      </c>
      <c r="B21" s="185" t="s">
        <v>189</v>
      </c>
      <c r="C21" s="185" t="n">
        <v>309307</v>
      </c>
      <c r="D21" s="186"/>
      <c r="E21" s="186"/>
      <c r="F21" s="185" t="s">
        <v>190</v>
      </c>
      <c r="G21" s="185" t="s">
        <v>174</v>
      </c>
      <c r="H21" s="185" t="s">
        <v>183</v>
      </c>
      <c r="I21" s="185" t="s">
        <v>175</v>
      </c>
      <c r="J21" s="185" t="s">
        <v>176</v>
      </c>
      <c r="K21" s="185" t="s">
        <v>188</v>
      </c>
      <c r="L21" s="185" t="s">
        <v>188</v>
      </c>
      <c r="M21" s="185" t="s">
        <v>191</v>
      </c>
      <c r="N21" s="185"/>
      <c r="O21" s="185"/>
      <c r="P21" s="185"/>
      <c r="Q21" s="187" t="n">
        <v>36829</v>
      </c>
      <c r="R21" s="187" t="n">
        <v>36770</v>
      </c>
      <c r="S21" s="187"/>
      <c r="T21" s="188" t="s">
        <v>192</v>
      </c>
      <c r="U21" s="186" t="s">
        <v>192</v>
      </c>
      <c r="V21" s="185" t="s">
        <v>193</v>
      </c>
      <c r="W21" s="186"/>
      <c r="X21" s="186"/>
      <c r="Y21" s="185" t="n">
        <v>10</v>
      </c>
    </row>
    <row r="22" customFormat="false" ht="12.75" hidden="false" customHeight="false" outlineLevel="0" collapsed="false">
      <c r="A22" s="185" t="n">
        <v>11</v>
      </c>
      <c r="B22" s="185" t="s">
        <v>189</v>
      </c>
      <c r="C22" s="185" t="n">
        <v>309376</v>
      </c>
      <c r="D22" s="186"/>
      <c r="E22" s="186"/>
      <c r="F22" s="185" t="s">
        <v>190</v>
      </c>
      <c r="G22" s="185" t="s">
        <v>174</v>
      </c>
      <c r="H22" s="185" t="s">
        <v>183</v>
      </c>
      <c r="I22" s="185" t="s">
        <v>175</v>
      </c>
      <c r="J22" s="185" t="s">
        <v>176</v>
      </c>
      <c r="K22" s="185" t="s">
        <v>177</v>
      </c>
      <c r="L22" s="185" t="s">
        <v>177</v>
      </c>
      <c r="M22" s="185" t="s">
        <v>191</v>
      </c>
      <c r="N22" s="185"/>
      <c r="O22" s="185"/>
      <c r="P22" s="185"/>
      <c r="Q22" s="187" t="n">
        <v>36829</v>
      </c>
      <c r="R22" s="187" t="n">
        <v>36775</v>
      </c>
      <c r="S22" s="187"/>
      <c r="T22" s="188" t="s">
        <v>192</v>
      </c>
      <c r="U22" s="186" t="s">
        <v>192</v>
      </c>
      <c r="V22" s="185" t="s">
        <v>193</v>
      </c>
      <c r="W22" s="186"/>
      <c r="X22" s="186"/>
      <c r="Y22" s="185" t="n">
        <v>11</v>
      </c>
    </row>
    <row r="23" customFormat="false" ht="12.75" hidden="false" customHeight="false" outlineLevel="0" collapsed="false">
      <c r="A23" s="185" t="n">
        <v>12</v>
      </c>
      <c r="B23" s="185" t="s">
        <v>189</v>
      </c>
      <c r="C23" s="185" t="n">
        <v>309398</v>
      </c>
      <c r="D23" s="186"/>
      <c r="E23" s="186"/>
      <c r="F23" s="185" t="s">
        <v>190</v>
      </c>
      <c r="G23" s="185" t="s">
        <v>174</v>
      </c>
      <c r="H23" s="185" t="s">
        <v>183</v>
      </c>
      <c r="I23" s="185" t="s">
        <v>175</v>
      </c>
      <c r="J23" s="185" t="s">
        <v>176</v>
      </c>
      <c r="K23" s="185" t="s">
        <v>188</v>
      </c>
      <c r="L23" s="185" t="s">
        <v>188</v>
      </c>
      <c r="M23" s="185" t="s">
        <v>191</v>
      </c>
      <c r="N23" s="185"/>
      <c r="O23" s="185"/>
      <c r="P23" s="185"/>
      <c r="Q23" s="187" t="n">
        <v>36860</v>
      </c>
      <c r="R23" s="187" t="n">
        <v>36783</v>
      </c>
      <c r="S23" s="187"/>
      <c r="T23" s="188" t="s">
        <v>192</v>
      </c>
      <c r="U23" s="186" t="s">
        <v>192</v>
      </c>
      <c r="V23" s="185" t="s">
        <v>193</v>
      </c>
      <c r="W23" s="186"/>
      <c r="X23" s="186"/>
      <c r="Y23" s="185" t="n">
        <v>12</v>
      </c>
    </row>
    <row r="24" customFormat="false" ht="12.75" hidden="false" customHeight="false" outlineLevel="0" collapsed="false">
      <c r="A24" s="189" t="n">
        <v>13</v>
      </c>
      <c r="B24" s="189" t="s">
        <v>194</v>
      </c>
      <c r="C24" s="189" t="n">
        <v>309420</v>
      </c>
      <c r="D24" s="190"/>
      <c r="E24" s="190"/>
      <c r="F24" s="189" t="s">
        <v>195</v>
      </c>
      <c r="G24" s="189" t="s">
        <v>174</v>
      </c>
      <c r="H24" s="189" t="s">
        <v>183</v>
      </c>
      <c r="I24" s="189" t="s">
        <v>175</v>
      </c>
      <c r="J24" s="189" t="s">
        <v>176</v>
      </c>
      <c r="K24" s="189" t="s">
        <v>177</v>
      </c>
      <c r="L24" s="189" t="s">
        <v>177</v>
      </c>
      <c r="M24" s="189" t="s">
        <v>178</v>
      </c>
      <c r="N24" s="189"/>
      <c r="O24" s="189"/>
      <c r="P24" s="189"/>
      <c r="Q24" s="191" t="n">
        <v>36860</v>
      </c>
      <c r="R24" s="191" t="n">
        <v>36790</v>
      </c>
      <c r="S24" s="191"/>
      <c r="T24" s="192" t="s">
        <v>179</v>
      </c>
      <c r="U24" s="190" t="s">
        <v>102</v>
      </c>
      <c r="V24" s="189"/>
      <c r="W24" s="190"/>
      <c r="X24" s="190"/>
      <c r="Y24" s="189" t="n">
        <v>13</v>
      </c>
    </row>
    <row r="25" customFormat="false" ht="12.75" hidden="false" customHeight="false" outlineLevel="0" collapsed="false">
      <c r="A25" s="189" t="n">
        <v>14</v>
      </c>
      <c r="B25" s="189" t="s">
        <v>194</v>
      </c>
      <c r="C25" s="189"/>
      <c r="D25" s="190"/>
      <c r="E25" s="190"/>
      <c r="F25" s="189" t="s">
        <v>195</v>
      </c>
      <c r="G25" s="189" t="s">
        <v>174</v>
      </c>
      <c r="H25" s="189" t="s">
        <v>183</v>
      </c>
      <c r="I25" s="189" t="s">
        <v>175</v>
      </c>
      <c r="J25" s="189" t="s">
        <v>176</v>
      </c>
      <c r="K25" s="189" t="s">
        <v>188</v>
      </c>
      <c r="L25" s="189" t="s">
        <v>188</v>
      </c>
      <c r="M25" s="189" t="s">
        <v>178</v>
      </c>
      <c r="N25" s="189"/>
      <c r="O25" s="189"/>
      <c r="P25" s="189"/>
      <c r="Q25" s="191" t="n">
        <v>36890</v>
      </c>
      <c r="R25" s="191" t="n">
        <v>36797</v>
      </c>
      <c r="S25" s="191"/>
      <c r="T25" s="192" t="s">
        <v>179</v>
      </c>
      <c r="U25" s="190" t="s">
        <v>102</v>
      </c>
      <c r="V25" s="189"/>
      <c r="W25" s="190"/>
      <c r="X25" s="190"/>
      <c r="Y25" s="189" t="n">
        <v>14</v>
      </c>
    </row>
    <row r="26" customFormat="false" ht="12.75" hidden="false" customHeight="false" outlineLevel="0" collapsed="false">
      <c r="A26" s="189" t="n">
        <v>15</v>
      </c>
      <c r="B26" s="189" t="s">
        <v>194</v>
      </c>
      <c r="C26" s="189"/>
      <c r="D26" s="190"/>
      <c r="E26" s="190"/>
      <c r="F26" s="189" t="s">
        <v>195</v>
      </c>
      <c r="G26" s="189" t="s">
        <v>174</v>
      </c>
      <c r="H26" s="189" t="s">
        <v>183</v>
      </c>
      <c r="I26" s="189" t="s">
        <v>175</v>
      </c>
      <c r="J26" s="189" t="s">
        <v>176</v>
      </c>
      <c r="K26" s="189" t="s">
        <v>188</v>
      </c>
      <c r="L26" s="189" t="s">
        <v>188</v>
      </c>
      <c r="M26" s="189" t="s">
        <v>178</v>
      </c>
      <c r="N26" s="189"/>
      <c r="O26" s="189"/>
      <c r="P26" s="189"/>
      <c r="Q26" s="191" t="n">
        <v>36890</v>
      </c>
      <c r="R26" s="191" t="n">
        <v>36824</v>
      </c>
      <c r="S26" s="191"/>
      <c r="T26" s="192" t="s">
        <v>179</v>
      </c>
      <c r="U26" s="190" t="s">
        <v>102</v>
      </c>
      <c r="V26" s="189"/>
      <c r="W26" s="190"/>
      <c r="X26" s="190"/>
      <c r="Y26" s="189" t="n">
        <v>15</v>
      </c>
    </row>
    <row r="27" customFormat="false" ht="12.75" hidden="false" customHeight="false" outlineLevel="0" collapsed="false">
      <c r="A27" s="189" t="n">
        <v>16</v>
      </c>
      <c r="B27" s="189" t="s">
        <v>194</v>
      </c>
      <c r="C27" s="189"/>
      <c r="D27" s="190"/>
      <c r="E27" s="190"/>
      <c r="F27" s="189" t="s">
        <v>195</v>
      </c>
      <c r="G27" s="189" t="s">
        <v>174</v>
      </c>
      <c r="H27" s="189" t="s">
        <v>183</v>
      </c>
      <c r="I27" s="189" t="s">
        <v>175</v>
      </c>
      <c r="J27" s="189" t="s">
        <v>176</v>
      </c>
      <c r="K27" s="189" t="s">
        <v>177</v>
      </c>
      <c r="L27" s="189" t="s">
        <v>177</v>
      </c>
      <c r="M27" s="189" t="s">
        <v>178</v>
      </c>
      <c r="N27" s="189"/>
      <c r="O27" s="189"/>
      <c r="P27" s="189"/>
      <c r="Q27" s="191" t="n">
        <v>36921</v>
      </c>
      <c r="R27" s="191" t="n">
        <v>36831</v>
      </c>
      <c r="S27" s="191"/>
      <c r="T27" s="192" t="s">
        <v>179</v>
      </c>
      <c r="U27" s="190" t="s">
        <v>102</v>
      </c>
      <c r="V27" s="189"/>
      <c r="W27" s="190"/>
      <c r="X27" s="190"/>
      <c r="Y27" s="189" t="n">
        <v>16</v>
      </c>
    </row>
    <row r="28" customFormat="false" ht="12.75" hidden="false" customHeight="false" outlineLevel="0" collapsed="false">
      <c r="A28" s="181" t="n">
        <v>17</v>
      </c>
      <c r="B28" s="181" t="s">
        <v>194</v>
      </c>
      <c r="C28" s="181"/>
      <c r="D28" s="182"/>
      <c r="E28" s="182"/>
      <c r="F28" s="181" t="s">
        <v>195</v>
      </c>
      <c r="G28" s="181" t="s">
        <v>182</v>
      </c>
      <c r="H28" s="181" t="s">
        <v>183</v>
      </c>
      <c r="I28" s="181" t="s">
        <v>175</v>
      </c>
      <c r="J28" s="181" t="s">
        <v>176</v>
      </c>
      <c r="K28" s="181" t="s">
        <v>188</v>
      </c>
      <c r="L28" s="181" t="s">
        <v>188</v>
      </c>
      <c r="M28" s="181" t="s">
        <v>178</v>
      </c>
      <c r="N28" s="181"/>
      <c r="O28" s="181"/>
      <c r="P28" s="181"/>
      <c r="Q28" s="183" t="n">
        <v>36921</v>
      </c>
      <c r="R28" s="183" t="n">
        <v>36843</v>
      </c>
      <c r="S28" s="183"/>
      <c r="T28" s="184" t="s">
        <v>179</v>
      </c>
      <c r="U28" s="182" t="s">
        <v>185</v>
      </c>
      <c r="V28" s="181"/>
      <c r="W28" s="182"/>
      <c r="X28" s="181" t="n">
        <v>1</v>
      </c>
      <c r="Y28" s="181" t="n">
        <v>17</v>
      </c>
    </row>
    <row r="29" customFormat="false" ht="12.75" hidden="false" customHeight="false" outlineLevel="0" collapsed="false">
      <c r="A29" s="181" t="n">
        <v>18</v>
      </c>
      <c r="B29" s="181" t="s">
        <v>194</v>
      </c>
      <c r="C29" s="181"/>
      <c r="D29" s="182"/>
      <c r="E29" s="182"/>
      <c r="F29" s="181" t="s">
        <v>195</v>
      </c>
      <c r="G29" s="181" t="s">
        <v>182</v>
      </c>
      <c r="H29" s="181" t="s">
        <v>183</v>
      </c>
      <c r="I29" s="181" t="s">
        <v>175</v>
      </c>
      <c r="J29" s="181" t="s">
        <v>176</v>
      </c>
      <c r="K29" s="181" t="s">
        <v>177</v>
      </c>
      <c r="L29" s="181" t="s">
        <v>177</v>
      </c>
      <c r="M29" s="181" t="s">
        <v>178</v>
      </c>
      <c r="N29" s="181"/>
      <c r="O29" s="181"/>
      <c r="P29" s="181"/>
      <c r="Q29" s="183" t="n">
        <v>36921</v>
      </c>
      <c r="R29" s="183" t="n">
        <v>36850</v>
      </c>
      <c r="S29" s="183"/>
      <c r="T29" s="184" t="s">
        <v>179</v>
      </c>
      <c r="U29" s="182" t="s">
        <v>185</v>
      </c>
      <c r="V29" s="181"/>
      <c r="W29" s="182"/>
      <c r="X29" s="181" t="n">
        <v>1</v>
      </c>
      <c r="Y29" s="181" t="n">
        <v>18</v>
      </c>
    </row>
    <row r="30" customFormat="false" ht="12.75" hidden="false" customHeight="false" outlineLevel="0" collapsed="false">
      <c r="A30" s="181" t="n">
        <v>19</v>
      </c>
      <c r="B30" s="181" t="s">
        <v>194</v>
      </c>
      <c r="C30" s="181"/>
      <c r="D30" s="182"/>
      <c r="E30" s="182"/>
      <c r="F30" s="181" t="s">
        <v>195</v>
      </c>
      <c r="G30" s="181" t="s">
        <v>182</v>
      </c>
      <c r="H30" s="181" t="s">
        <v>183</v>
      </c>
      <c r="I30" s="181" t="s">
        <v>175</v>
      </c>
      <c r="J30" s="181" t="s">
        <v>176</v>
      </c>
      <c r="K30" s="181" t="s">
        <v>188</v>
      </c>
      <c r="L30" s="181" t="s">
        <v>188</v>
      </c>
      <c r="M30" s="181" t="s">
        <v>178</v>
      </c>
      <c r="N30" s="181"/>
      <c r="O30" s="181"/>
      <c r="P30" s="181"/>
      <c r="Q30" s="183" t="n">
        <v>36950</v>
      </c>
      <c r="R30" s="183" t="n">
        <v>36857</v>
      </c>
      <c r="S30" s="183"/>
      <c r="T30" s="184" t="s">
        <v>179</v>
      </c>
      <c r="U30" s="182" t="s">
        <v>185</v>
      </c>
      <c r="V30" s="181"/>
      <c r="W30" s="182"/>
      <c r="X30" s="181" t="n">
        <v>1</v>
      </c>
      <c r="Y30" s="181" t="n">
        <v>19</v>
      </c>
    </row>
    <row r="31" customFormat="false" ht="12.75" hidden="false" customHeight="false" outlineLevel="0" collapsed="false">
      <c r="A31" s="181" t="n">
        <v>20</v>
      </c>
      <c r="B31" s="181" t="s">
        <v>194</v>
      </c>
      <c r="C31" s="181"/>
      <c r="D31" s="182"/>
      <c r="E31" s="182"/>
      <c r="F31" s="181" t="s">
        <v>195</v>
      </c>
      <c r="G31" s="181" t="s">
        <v>182</v>
      </c>
      <c r="H31" s="181" t="s">
        <v>183</v>
      </c>
      <c r="I31" s="181" t="s">
        <v>175</v>
      </c>
      <c r="J31" s="181" t="s">
        <v>176</v>
      </c>
      <c r="K31" s="181" t="s">
        <v>177</v>
      </c>
      <c r="L31" s="181" t="s">
        <v>177</v>
      </c>
      <c r="M31" s="181" t="s">
        <v>178</v>
      </c>
      <c r="N31" s="181"/>
      <c r="O31" s="181"/>
      <c r="P31" s="181"/>
      <c r="Q31" s="183" t="n">
        <v>36950</v>
      </c>
      <c r="R31" s="183" t="n">
        <v>36871</v>
      </c>
      <c r="S31" s="183"/>
      <c r="T31" s="184" t="s">
        <v>179</v>
      </c>
      <c r="U31" s="182" t="s">
        <v>185</v>
      </c>
      <c r="V31" s="181"/>
      <c r="W31" s="182"/>
      <c r="X31" s="181" t="n">
        <v>1</v>
      </c>
      <c r="Y31" s="181" t="n">
        <v>20</v>
      </c>
    </row>
    <row r="32" customFormat="false" ht="12.75" hidden="false" customHeight="false" outlineLevel="0" collapsed="false">
      <c r="A32" s="193" t="n">
        <v>21</v>
      </c>
      <c r="B32" s="193" t="s">
        <v>189</v>
      </c>
      <c r="C32" s="193"/>
      <c r="D32" s="194"/>
      <c r="E32" s="194"/>
      <c r="F32" s="193" t="s">
        <v>190</v>
      </c>
      <c r="G32" s="193" t="s">
        <v>174</v>
      </c>
      <c r="H32" s="193" t="s">
        <v>183</v>
      </c>
      <c r="I32" s="193" t="s">
        <v>175</v>
      </c>
      <c r="J32" s="193" t="s">
        <v>176</v>
      </c>
      <c r="K32" s="193" t="s">
        <v>188</v>
      </c>
      <c r="L32" s="193" t="s">
        <v>188</v>
      </c>
      <c r="M32" s="193" t="s">
        <v>191</v>
      </c>
      <c r="N32" s="193"/>
      <c r="O32" s="193"/>
      <c r="P32" s="193"/>
      <c r="Q32" s="195" t="n">
        <v>36980</v>
      </c>
      <c r="R32" s="195" t="n">
        <v>36896</v>
      </c>
      <c r="S32" s="195"/>
      <c r="T32" s="196" t="s">
        <v>179</v>
      </c>
      <c r="U32" s="194" t="s">
        <v>196</v>
      </c>
      <c r="V32" s="193"/>
      <c r="W32" s="194"/>
      <c r="X32" s="194"/>
      <c r="Y32" s="193" t="n">
        <v>21</v>
      </c>
    </row>
    <row r="33" customFormat="false" ht="12.75" hidden="false" customHeight="false" outlineLevel="0" collapsed="false">
      <c r="A33" s="193" t="n">
        <v>22</v>
      </c>
      <c r="B33" s="193" t="s">
        <v>189</v>
      </c>
      <c r="C33" s="193"/>
      <c r="D33" s="194"/>
      <c r="E33" s="194"/>
      <c r="F33" s="193" t="s">
        <v>190</v>
      </c>
      <c r="G33" s="193" t="s">
        <v>174</v>
      </c>
      <c r="H33" s="193" t="s">
        <v>183</v>
      </c>
      <c r="I33" s="193" t="s">
        <v>175</v>
      </c>
      <c r="J33" s="193" t="s">
        <v>176</v>
      </c>
      <c r="K33" s="193" t="s">
        <v>177</v>
      </c>
      <c r="L33" s="193" t="s">
        <v>177</v>
      </c>
      <c r="M33" s="193" t="s">
        <v>191</v>
      </c>
      <c r="N33" s="193"/>
      <c r="O33" s="193"/>
      <c r="P33" s="193"/>
      <c r="Q33" s="195" t="n">
        <v>36980</v>
      </c>
      <c r="R33" s="195" t="n">
        <v>36903</v>
      </c>
      <c r="S33" s="195"/>
      <c r="T33" s="196" t="s">
        <v>179</v>
      </c>
      <c r="U33" s="194" t="s">
        <v>196</v>
      </c>
      <c r="V33" s="193"/>
      <c r="W33" s="194"/>
      <c r="X33" s="194"/>
      <c r="Y33" s="193" t="n">
        <v>22</v>
      </c>
    </row>
    <row r="34" customFormat="false" ht="12.75" hidden="false" customHeight="false" outlineLevel="0" collapsed="false">
      <c r="A34" s="193" t="n">
        <v>23</v>
      </c>
      <c r="B34" s="193" t="s">
        <v>189</v>
      </c>
      <c r="C34" s="193"/>
      <c r="D34" s="194"/>
      <c r="E34" s="194"/>
      <c r="F34" s="193" t="s">
        <v>190</v>
      </c>
      <c r="G34" s="193" t="s">
        <v>174</v>
      </c>
      <c r="H34" s="193" t="s">
        <v>183</v>
      </c>
      <c r="I34" s="193" t="s">
        <v>175</v>
      </c>
      <c r="J34" s="193" t="s">
        <v>176</v>
      </c>
      <c r="K34" s="193" t="s">
        <v>188</v>
      </c>
      <c r="L34" s="193" t="s">
        <v>188</v>
      </c>
      <c r="M34" s="193" t="s">
        <v>191</v>
      </c>
      <c r="N34" s="193"/>
      <c r="O34" s="193"/>
      <c r="P34" s="193"/>
      <c r="Q34" s="195" t="n">
        <v>37011</v>
      </c>
      <c r="R34" s="195" t="n">
        <v>36911</v>
      </c>
      <c r="S34" s="195"/>
      <c r="T34" s="196" t="s">
        <v>179</v>
      </c>
      <c r="U34" s="194" t="s">
        <v>196</v>
      </c>
      <c r="V34" s="193"/>
      <c r="W34" s="194"/>
      <c r="X34" s="194"/>
      <c r="Y34" s="193" t="n">
        <v>23</v>
      </c>
    </row>
    <row r="35" customFormat="false" ht="13.5" hidden="false" customHeight="false" outlineLevel="0" collapsed="false">
      <c r="A35" s="197" t="n">
        <v>24</v>
      </c>
      <c r="B35" s="197" t="s">
        <v>189</v>
      </c>
      <c r="C35" s="197"/>
      <c r="D35" s="198"/>
      <c r="E35" s="198"/>
      <c r="F35" s="197" t="s">
        <v>190</v>
      </c>
      <c r="G35" s="197" t="s">
        <v>174</v>
      </c>
      <c r="H35" s="197" t="s">
        <v>183</v>
      </c>
      <c r="I35" s="197" t="s">
        <v>175</v>
      </c>
      <c r="J35" s="197" t="s">
        <v>176</v>
      </c>
      <c r="K35" s="197" t="s">
        <v>177</v>
      </c>
      <c r="L35" s="197" t="s">
        <v>177</v>
      </c>
      <c r="M35" s="197" t="s">
        <v>191</v>
      </c>
      <c r="N35" s="197"/>
      <c r="O35" s="197"/>
      <c r="P35" s="197"/>
      <c r="Q35" s="199" t="n">
        <v>37011</v>
      </c>
      <c r="R35" s="199" t="n">
        <v>36963</v>
      </c>
      <c r="S35" s="199"/>
      <c r="T35" s="200" t="s">
        <v>179</v>
      </c>
      <c r="U35" s="198" t="s">
        <v>196</v>
      </c>
      <c r="V35" s="197"/>
      <c r="W35" s="198"/>
      <c r="X35" s="198"/>
      <c r="Y35" s="197" t="n">
        <v>24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7.9921875" defaultRowHeight="12.75" customHeight="true" zeroHeight="false" outlineLevelRow="0" outlineLevelCol="0"/>
  <cols>
    <col collapsed="false" customWidth="true" hidden="true" outlineLevel="0" max="1" min="1" style="201" width="14.28"/>
    <col collapsed="false" customWidth="true" hidden="false" outlineLevel="0" max="2" min="2" style="201" width="10.41"/>
    <col collapsed="false" customWidth="true" hidden="false" outlineLevel="0" max="3" min="3" style="202" width="6.56"/>
    <col collapsed="false" customWidth="true" hidden="false" outlineLevel="0" max="4" min="4" style="202" width="8.41"/>
    <col collapsed="false" customWidth="true" hidden="false" outlineLevel="0" max="5" min="5" style="202" width="19.56"/>
    <col collapsed="false" customWidth="true" hidden="false" outlineLevel="0" max="6" min="6" style="201" width="2.56"/>
    <col collapsed="false" customWidth="true" hidden="false" outlineLevel="0" max="7" min="7" style="201" width="10.56"/>
    <col collapsed="false" customWidth="true" hidden="false" outlineLevel="0" max="8" min="8" style="201" width="2.56"/>
    <col collapsed="false" customWidth="true" hidden="true" outlineLevel="0" max="9" min="9" style="201" width="16.84"/>
    <col collapsed="false" customWidth="true" hidden="true" outlineLevel="0" max="10" min="10" style="201" width="2.7"/>
    <col collapsed="false" customWidth="true" hidden="true" outlineLevel="0" max="11" min="11" style="201" width="16.99"/>
    <col collapsed="false" customWidth="true" hidden="true" outlineLevel="0" max="12" min="12" style="201" width="2.7"/>
    <col collapsed="false" customWidth="true" hidden="true" outlineLevel="0" max="13" min="13" style="201" width="13.99"/>
    <col collapsed="false" customWidth="true" hidden="false" outlineLevel="0" max="14" min="14" style="201" width="2.7"/>
    <col collapsed="false" customWidth="true" hidden="false" outlineLevel="0" max="15" min="15" style="201" width="18.28"/>
    <col collapsed="false" customWidth="true" hidden="false" outlineLevel="0" max="16" min="16" style="201" width="2.7"/>
    <col collapsed="false" customWidth="true" hidden="true" outlineLevel="0" max="17" min="17" style="201" width="15.99"/>
    <col collapsed="false" customWidth="true" hidden="true" outlineLevel="0" max="18" min="18" style="201" width="2.7"/>
    <col collapsed="false" customWidth="true" hidden="true" outlineLevel="0" max="19" min="19" style="201" width="14.41"/>
    <col collapsed="false" customWidth="true" hidden="true" outlineLevel="0" max="20" min="20" style="201" width="2.7"/>
    <col collapsed="false" customWidth="true" hidden="false" outlineLevel="0" max="21" min="21" style="201" width="17.85"/>
    <col collapsed="false" customWidth="true" hidden="false" outlineLevel="0" max="22" min="22" style="201" width="2.99"/>
    <col collapsed="false" customWidth="true" hidden="false" outlineLevel="0" max="23" min="23" style="201" width="16.7"/>
    <col collapsed="false" customWidth="false" hidden="false" outlineLevel="0" max="257" min="24" style="201" width="7.99"/>
  </cols>
  <sheetData>
    <row r="1" customFormat="false" ht="15.75" hidden="false" customHeight="false" outlineLevel="0" collapsed="false">
      <c r="A1" s="203"/>
      <c r="B1" s="204" t="s">
        <v>18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  <c r="IW1" s="203"/>
    </row>
    <row r="2" customFormat="false" ht="15.75" hidden="false" customHeight="false" outlineLevel="0" collapsed="false">
      <c r="A2" s="203"/>
      <c r="B2" s="204" t="s">
        <v>239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  <c r="IW2" s="203"/>
    </row>
    <row r="3" customFormat="false" ht="15.75" hidden="false" customHeight="false" outlineLevel="0" collapsed="false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  <c r="IW3" s="203"/>
    </row>
    <row r="4" customFormat="false" ht="15.75" hidden="false" customHeight="false" outlineLevel="0" collapsed="false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3"/>
      <c r="W4" s="205" t="s">
        <v>240</v>
      </c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  <c r="IW4" s="203"/>
    </row>
    <row r="5" customFormat="false" ht="16.5" hidden="false" customHeight="true" outlineLevel="0" collapsed="false">
      <c r="A5" s="205"/>
      <c r="B5" s="205"/>
      <c r="C5" s="205"/>
      <c r="D5" s="205"/>
      <c r="E5" s="205"/>
      <c r="F5" s="205"/>
      <c r="G5" s="205"/>
      <c r="H5" s="205"/>
      <c r="I5" s="206" t="s">
        <v>241</v>
      </c>
      <c r="J5" s="206"/>
      <c r="K5" s="206"/>
      <c r="L5" s="206"/>
      <c r="M5" s="206"/>
      <c r="N5" s="206"/>
      <c r="O5" s="206"/>
      <c r="P5" s="205"/>
      <c r="Q5" s="206" t="s">
        <v>242</v>
      </c>
      <c r="R5" s="206"/>
      <c r="S5" s="206"/>
      <c r="T5" s="206"/>
      <c r="U5" s="206"/>
      <c r="V5" s="203"/>
      <c r="W5" s="206" t="s">
        <v>243</v>
      </c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  <c r="IW5" s="203"/>
    </row>
    <row r="6" customFormat="false" ht="19.5" hidden="false" customHeight="true" outlineLevel="0" collapsed="false">
      <c r="A6" s="207"/>
      <c r="B6" s="208" t="s">
        <v>244</v>
      </c>
      <c r="C6" s="209"/>
      <c r="D6" s="210"/>
      <c r="E6" s="207"/>
      <c r="F6" s="207"/>
      <c r="G6" s="207" t="s">
        <v>205</v>
      </c>
      <c r="H6" s="207"/>
      <c r="I6" s="207" t="s">
        <v>245</v>
      </c>
      <c r="J6" s="207"/>
      <c r="K6" s="207" t="s">
        <v>246</v>
      </c>
      <c r="L6" s="207"/>
      <c r="M6" s="207"/>
      <c r="N6" s="207"/>
      <c r="O6" s="207" t="s">
        <v>243</v>
      </c>
      <c r="P6" s="207"/>
      <c r="Q6" s="207" t="s">
        <v>245</v>
      </c>
      <c r="R6" s="207"/>
      <c r="S6" s="207" t="s">
        <v>246</v>
      </c>
      <c r="T6" s="207"/>
      <c r="U6" s="207" t="s">
        <v>243</v>
      </c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  <c r="IW6" s="207"/>
    </row>
    <row r="7" customFormat="false" ht="12.75" hidden="false" customHeight="false" outlineLevel="0" collapsed="false">
      <c r="A7" s="211"/>
      <c r="B7" s="211"/>
      <c r="C7" s="211" t="s">
        <v>247</v>
      </c>
      <c r="D7" s="211" t="s">
        <v>248</v>
      </c>
      <c r="E7" s="211" t="s">
        <v>249</v>
      </c>
      <c r="F7" s="211"/>
      <c r="G7" s="211" t="s">
        <v>213</v>
      </c>
      <c r="H7" s="211"/>
      <c r="I7" s="211" t="s">
        <v>250</v>
      </c>
      <c r="J7" s="211"/>
      <c r="K7" s="211" t="s">
        <v>251</v>
      </c>
      <c r="L7" s="211"/>
      <c r="M7" s="211" t="s">
        <v>252</v>
      </c>
      <c r="N7" s="211"/>
      <c r="O7" s="211" t="s">
        <v>250</v>
      </c>
      <c r="P7" s="211"/>
      <c r="Q7" s="211" t="s">
        <v>250</v>
      </c>
      <c r="R7" s="211"/>
      <c r="S7" s="211" t="s">
        <v>251</v>
      </c>
      <c r="T7" s="211"/>
      <c r="U7" s="211" t="s">
        <v>250</v>
      </c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1"/>
      <c r="CS7" s="211"/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1"/>
      <c r="DK7" s="211"/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DW7" s="211"/>
      <c r="DX7" s="211"/>
      <c r="DY7" s="211"/>
      <c r="DZ7" s="211"/>
      <c r="EA7" s="211"/>
      <c r="EB7" s="211"/>
      <c r="EC7" s="211"/>
      <c r="ED7" s="211"/>
      <c r="EE7" s="211"/>
      <c r="EF7" s="211"/>
      <c r="EG7" s="211"/>
      <c r="EH7" s="211"/>
      <c r="EI7" s="211"/>
      <c r="EJ7" s="211"/>
      <c r="EK7" s="211"/>
      <c r="EL7" s="211"/>
      <c r="EM7" s="211"/>
      <c r="EN7" s="211"/>
      <c r="EO7" s="211"/>
      <c r="EP7" s="211"/>
      <c r="EQ7" s="211"/>
      <c r="ER7" s="211"/>
      <c r="ES7" s="211"/>
      <c r="ET7" s="211"/>
      <c r="EU7" s="211"/>
      <c r="EV7" s="211"/>
      <c r="EW7" s="211"/>
      <c r="EX7" s="211"/>
      <c r="EY7" s="211"/>
      <c r="EZ7" s="211"/>
      <c r="FA7" s="211"/>
      <c r="FB7" s="211"/>
      <c r="FC7" s="211"/>
      <c r="FD7" s="211"/>
      <c r="FE7" s="211"/>
      <c r="FF7" s="211"/>
      <c r="FG7" s="211"/>
      <c r="FH7" s="211"/>
      <c r="FI7" s="211"/>
      <c r="FJ7" s="211"/>
      <c r="FK7" s="211"/>
      <c r="FL7" s="211"/>
      <c r="FM7" s="211"/>
      <c r="FN7" s="211"/>
      <c r="FO7" s="211"/>
      <c r="FP7" s="211"/>
      <c r="FQ7" s="211"/>
      <c r="FR7" s="211"/>
      <c r="FS7" s="211"/>
      <c r="FT7" s="211"/>
      <c r="FU7" s="211"/>
      <c r="FV7" s="211"/>
      <c r="FW7" s="211"/>
      <c r="FX7" s="211"/>
      <c r="FY7" s="211"/>
      <c r="FZ7" s="211"/>
      <c r="GA7" s="211"/>
      <c r="GB7" s="211"/>
      <c r="GC7" s="211"/>
      <c r="GD7" s="211"/>
      <c r="GE7" s="211"/>
      <c r="GF7" s="211"/>
      <c r="GG7" s="211"/>
      <c r="GH7" s="211"/>
      <c r="GI7" s="211"/>
      <c r="GJ7" s="211"/>
      <c r="GK7" s="211"/>
      <c r="GL7" s="211"/>
      <c r="GM7" s="211"/>
      <c r="GN7" s="211"/>
      <c r="GO7" s="211"/>
      <c r="GP7" s="211"/>
      <c r="GQ7" s="211"/>
      <c r="GR7" s="211"/>
      <c r="GS7" s="211"/>
      <c r="GT7" s="211"/>
      <c r="GU7" s="211"/>
      <c r="GV7" s="211"/>
      <c r="GW7" s="211"/>
      <c r="GX7" s="211"/>
      <c r="GY7" s="211"/>
      <c r="GZ7" s="211"/>
      <c r="HA7" s="211"/>
      <c r="HB7" s="211"/>
      <c r="HC7" s="211"/>
      <c r="HD7" s="211"/>
      <c r="HE7" s="211"/>
      <c r="HF7" s="211"/>
      <c r="HG7" s="211"/>
      <c r="HH7" s="211"/>
      <c r="HI7" s="211"/>
      <c r="HJ7" s="211"/>
      <c r="HK7" s="211"/>
      <c r="HL7" s="211"/>
      <c r="HM7" s="211"/>
      <c r="HN7" s="211"/>
      <c r="HO7" s="211"/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1"/>
      <c r="IF7" s="211"/>
      <c r="IG7" s="211"/>
      <c r="IH7" s="211"/>
      <c r="II7" s="211"/>
      <c r="IJ7" s="211"/>
      <c r="IK7" s="211"/>
      <c r="IL7" s="211"/>
      <c r="IM7" s="211"/>
      <c r="IN7" s="211"/>
      <c r="IO7" s="211"/>
      <c r="IP7" s="211"/>
      <c r="IQ7" s="211"/>
      <c r="IR7" s="211"/>
      <c r="IS7" s="211"/>
      <c r="IT7" s="211"/>
      <c r="IU7" s="211"/>
      <c r="IV7" s="211"/>
      <c r="IW7" s="211"/>
    </row>
    <row r="8" customFormat="false" ht="12.75" hidden="false" customHeight="false" outlineLevel="0" collapsed="false">
      <c r="A8" s="212"/>
      <c r="C8" s="207"/>
      <c r="D8" s="207"/>
      <c r="E8" s="212"/>
      <c r="I8" s="212"/>
      <c r="J8" s="212"/>
      <c r="K8" s="212"/>
      <c r="L8" s="212"/>
      <c r="M8" s="212"/>
      <c r="N8" s="212"/>
      <c r="O8" s="212"/>
      <c r="P8" s="212"/>
      <c r="Q8" s="213"/>
      <c r="R8" s="212"/>
      <c r="S8" s="212"/>
      <c r="T8" s="212"/>
      <c r="U8" s="0"/>
    </row>
    <row r="9" customFormat="false" ht="13.5" hidden="false" customHeight="false" outlineLevel="0" collapsed="false">
      <c r="A9" s="201" t="s">
        <v>253</v>
      </c>
      <c r="B9" s="214"/>
      <c r="C9" s="202" t="n">
        <v>1</v>
      </c>
      <c r="D9" s="202" t="n">
        <v>110</v>
      </c>
      <c r="E9" s="215" t="s">
        <v>254</v>
      </c>
      <c r="G9" s="214" t="n">
        <v>2000</v>
      </c>
      <c r="H9" s="214"/>
      <c r="I9" s="216" t="n">
        <f aca="false">1000500-1000500</f>
        <v>0</v>
      </c>
      <c r="J9" s="216"/>
      <c r="K9" s="216" t="n">
        <f aca="false">956260+183957-956260-183957</f>
        <v>0</v>
      </c>
      <c r="M9" s="216" t="n">
        <f aca="false">115175+57978-115175-57978</f>
        <v>0</v>
      </c>
      <c r="N9" s="216"/>
      <c r="O9" s="217" t="n">
        <f aca="false">SUM(I9:M9)</f>
        <v>0</v>
      </c>
      <c r="P9" s="218" t="s">
        <v>255</v>
      </c>
      <c r="Q9" s="219"/>
      <c r="R9" s="216"/>
      <c r="S9" s="216"/>
      <c r="T9" s="216"/>
      <c r="U9" s="217" t="n">
        <f aca="false">SUM(Q9:S9)</f>
        <v>0</v>
      </c>
      <c r="W9" s="220" t="n">
        <f aca="false">U9+O9</f>
        <v>0</v>
      </c>
    </row>
    <row r="10" customFormat="false" ht="13.5" hidden="false" customHeight="false" outlineLevel="0" collapsed="false">
      <c r="A10" s="201" t="s">
        <v>256</v>
      </c>
      <c r="B10" s="214"/>
      <c r="D10" s="214" t="s">
        <v>257</v>
      </c>
      <c r="E10" s="215" t="s">
        <v>258</v>
      </c>
      <c r="F10" s="218"/>
      <c r="G10" s="214" t="n">
        <v>2001</v>
      </c>
      <c r="H10" s="214"/>
      <c r="I10" s="216"/>
      <c r="J10" s="216"/>
      <c r="K10" s="216"/>
      <c r="L10" s="216"/>
      <c r="M10" s="216" t="n">
        <v>90675</v>
      </c>
      <c r="O10" s="217" t="n">
        <f aca="false">SUM(I10:M10)</f>
        <v>90675</v>
      </c>
      <c r="P10" s="218" t="s">
        <v>259</v>
      </c>
      <c r="Q10" s="216" t="n">
        <f aca="false">(110400000+108000000+105600000)*(C10/24)</f>
        <v>0</v>
      </c>
      <c r="R10" s="218"/>
      <c r="S10" s="216" t="n">
        <f aca="false">((10800000+6700000)*(C10/24))</f>
        <v>0</v>
      </c>
      <c r="T10" s="218"/>
      <c r="U10" s="217" t="n">
        <f aca="false">SUM(Q10:S10)</f>
        <v>0</v>
      </c>
      <c r="W10" s="220" t="n">
        <f aca="false">U10+O10</f>
        <v>90675</v>
      </c>
    </row>
    <row r="11" customFormat="false" ht="13.5" hidden="false" customHeight="false" outlineLevel="0" collapsed="false">
      <c r="B11" s="214"/>
      <c r="C11" s="202" t="n">
        <v>4</v>
      </c>
      <c r="D11" s="202" t="n">
        <f aca="false">45*C11</f>
        <v>180</v>
      </c>
      <c r="E11" s="215" t="s">
        <v>260</v>
      </c>
      <c r="F11" s="218"/>
      <c r="G11" s="214" t="n">
        <v>2001</v>
      </c>
      <c r="H11" s="214"/>
      <c r="I11" s="216"/>
      <c r="J11" s="216"/>
      <c r="K11" s="216"/>
      <c r="L11" s="216"/>
      <c r="M11" s="216"/>
      <c r="N11" s="218"/>
      <c r="O11" s="217" t="n">
        <f aca="false">SUM(I11:M11)</f>
        <v>0</v>
      </c>
      <c r="P11" s="220"/>
      <c r="Q11" s="219" t="n">
        <f aca="false">(110400000+108000000+105600000)*(C11/24)</f>
        <v>54000000</v>
      </c>
      <c r="R11" s="218"/>
      <c r="S11" s="216" t="n">
        <f aca="false">((10800000+6700000)*(C11/24))</f>
        <v>2916666.66666667</v>
      </c>
      <c r="U11" s="217" t="n">
        <f aca="false">SUM(Q11:S11)</f>
        <v>56916666.6666667</v>
      </c>
      <c r="V11" s="218" t="s">
        <v>261</v>
      </c>
      <c r="W11" s="220" t="n">
        <f aca="false">U11+O11</f>
        <v>56916666.6666667</v>
      </c>
    </row>
    <row r="12" customFormat="false" ht="13.5" hidden="false" customHeight="false" outlineLevel="0" collapsed="false">
      <c r="B12" s="214"/>
      <c r="C12" s="202" t="n">
        <v>6</v>
      </c>
      <c r="D12" s="202" t="n">
        <f aca="false">45*C12</f>
        <v>270</v>
      </c>
      <c r="E12" s="215" t="s">
        <v>262</v>
      </c>
      <c r="F12" s="218"/>
      <c r="G12" s="214" t="n">
        <v>2001</v>
      </c>
      <c r="H12" s="214"/>
      <c r="I12" s="216"/>
      <c r="J12" s="216"/>
      <c r="K12" s="216"/>
      <c r="L12" s="216"/>
      <c r="M12" s="216"/>
      <c r="N12" s="218"/>
      <c r="O12" s="217" t="n">
        <f aca="false">SUM(I12:M12)</f>
        <v>0</v>
      </c>
      <c r="P12" s="220"/>
      <c r="Q12" s="219" t="n">
        <f aca="false">(110400000+108000000+105600000)*(C12/24)</f>
        <v>81000000</v>
      </c>
      <c r="R12" s="218"/>
      <c r="S12" s="216" t="n">
        <f aca="false">((10800000+6700000)*(C12/24))</f>
        <v>4375000</v>
      </c>
      <c r="U12" s="217" t="n">
        <f aca="false">SUM(Q12:S12)</f>
        <v>85375000</v>
      </c>
      <c r="V12" s="218" t="s">
        <v>261</v>
      </c>
      <c r="W12" s="220" t="n">
        <f aca="false">U12+O12</f>
        <v>85375000</v>
      </c>
    </row>
    <row r="13" customFormat="false" ht="13.5" hidden="false" customHeight="false" outlineLevel="0" collapsed="false">
      <c r="B13" s="214"/>
      <c r="C13" s="202" t="n">
        <v>6</v>
      </c>
      <c r="D13" s="202" t="n">
        <f aca="false">45*C13</f>
        <v>270</v>
      </c>
      <c r="E13" s="215" t="s">
        <v>263</v>
      </c>
      <c r="F13" s="218"/>
      <c r="G13" s="214" t="n">
        <v>2001</v>
      </c>
      <c r="H13" s="214"/>
      <c r="I13" s="216"/>
      <c r="J13" s="216"/>
      <c r="K13" s="216"/>
      <c r="L13" s="216"/>
      <c r="M13" s="216"/>
      <c r="N13" s="218"/>
      <c r="O13" s="217" t="n">
        <f aca="false">SUM(I13:M13)</f>
        <v>0</v>
      </c>
      <c r="P13" s="220"/>
      <c r="Q13" s="219" t="n">
        <f aca="false">(110400000+108000000+105600000)*(C13/24)</f>
        <v>81000000</v>
      </c>
      <c r="R13" s="218"/>
      <c r="S13" s="216" t="n">
        <f aca="false">((10800000+6700000)*(C13/24))</f>
        <v>4375000</v>
      </c>
      <c r="U13" s="217" t="n">
        <f aca="false">SUM(Q13:S13)</f>
        <v>85375000</v>
      </c>
      <c r="V13" s="218" t="s">
        <v>261</v>
      </c>
      <c r="W13" s="220" t="n">
        <f aca="false">U13+O13</f>
        <v>85375000</v>
      </c>
    </row>
    <row r="14" customFormat="false" ht="12.75" hidden="false" customHeight="false" outlineLevel="0" collapsed="false">
      <c r="B14" s="214"/>
      <c r="C14" s="202" t="n">
        <v>3</v>
      </c>
      <c r="D14" s="202" t="n">
        <v>620</v>
      </c>
      <c r="E14" s="215" t="s">
        <v>264</v>
      </c>
      <c r="G14" s="202" t="n">
        <v>2002</v>
      </c>
      <c r="H14" s="202"/>
      <c r="I14" s="216"/>
      <c r="O14" s="217" t="n">
        <f aca="false">SUM(I14:M14)</f>
        <v>0</v>
      </c>
      <c r="Q14" s="221" t="n">
        <v>198000000</v>
      </c>
      <c r="U14" s="217" t="n">
        <f aca="false">SUM(Q14:S14)</f>
        <v>198000000</v>
      </c>
      <c r="W14" s="220" t="n">
        <f aca="false">U14+O14</f>
        <v>198000000</v>
      </c>
    </row>
    <row r="15" customFormat="false" ht="12.75" hidden="false" customHeight="false" outlineLevel="0" collapsed="false">
      <c r="A15" s="222" t="s">
        <v>62</v>
      </c>
      <c r="B15" s="214"/>
      <c r="C15" s="223" t="n">
        <v>2</v>
      </c>
      <c r="D15" s="223" t="n">
        <f aca="false">(166/2)*C15</f>
        <v>166</v>
      </c>
      <c r="E15" s="215" t="s">
        <v>265</v>
      </c>
      <c r="G15" s="214" t="n">
        <v>2001</v>
      </c>
      <c r="H15" s="214"/>
      <c r="I15" s="224"/>
      <c r="K15" s="224"/>
      <c r="M15" s="224"/>
      <c r="O15" s="225" t="n">
        <f aca="false">SUM(I15:M15)</f>
        <v>0</v>
      </c>
      <c r="Q15" s="226" t="n">
        <v>33000000</v>
      </c>
      <c r="S15" s="224"/>
      <c r="U15" s="225" t="n">
        <f aca="false">SUM(Q15:S15)</f>
        <v>33000000</v>
      </c>
      <c r="W15" s="227" t="n">
        <f aca="false">U15+O15</f>
        <v>33000000</v>
      </c>
    </row>
    <row r="16" customFormat="false" ht="24" hidden="false" customHeight="true" outlineLevel="0" collapsed="false">
      <c r="A16" s="212"/>
      <c r="B16" s="207" t="s">
        <v>266</v>
      </c>
      <c r="C16" s="228" t="n">
        <f aca="false">SUM(C9:C15)</f>
        <v>22</v>
      </c>
      <c r="D16" s="228" t="n">
        <f aca="false">SUM(D9:D15)</f>
        <v>1616</v>
      </c>
      <c r="E16" s="207"/>
      <c r="F16" s="212"/>
      <c r="G16" s="212"/>
      <c r="H16" s="212"/>
      <c r="I16" s="229" t="n">
        <f aca="false">SUM(I9:I15)</f>
        <v>0</v>
      </c>
      <c r="J16" s="212"/>
      <c r="K16" s="229" t="n">
        <f aca="false">SUM(K9:K15)</f>
        <v>0</v>
      </c>
      <c r="L16" s="212"/>
      <c r="M16" s="229" t="n">
        <f aca="false">SUM(M9:M15)</f>
        <v>90675</v>
      </c>
      <c r="N16" s="212"/>
      <c r="O16" s="229" t="n">
        <f aca="false">SUM(O9:O15)</f>
        <v>90675</v>
      </c>
      <c r="P16" s="212"/>
      <c r="Q16" s="229" t="n">
        <f aca="false">SUM(Q9:Q15)</f>
        <v>447000000</v>
      </c>
      <c r="R16" s="212"/>
      <c r="S16" s="229" t="n">
        <f aca="false">SUM(S9:S15)</f>
        <v>11666666.6666667</v>
      </c>
      <c r="T16" s="212"/>
      <c r="U16" s="229" t="n">
        <f aca="false">SUM(U9:U15)</f>
        <v>458666666.666667</v>
      </c>
      <c r="V16" s="212"/>
      <c r="W16" s="229" t="n">
        <f aca="false">SUM(W9:W15)</f>
        <v>458757341.666667</v>
      </c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  <c r="IW16" s="212"/>
    </row>
    <row r="17" customFormat="false" ht="13.5" hidden="false" customHeight="false" outlineLevel="0" collapsed="false">
      <c r="B17" s="202"/>
      <c r="G17" s="202"/>
      <c r="H17" s="202"/>
      <c r="Q17" s="221"/>
      <c r="U17" s="0"/>
    </row>
    <row r="18" customFormat="false" ht="19.5" hidden="false" customHeight="true" outlineLevel="0" collapsed="false">
      <c r="B18" s="208" t="s">
        <v>267</v>
      </c>
      <c r="C18" s="209"/>
      <c r="D18" s="210"/>
      <c r="G18" s="207" t="s">
        <v>268</v>
      </c>
      <c r="H18" s="207"/>
      <c r="Q18" s="221"/>
      <c r="U18" s="0"/>
    </row>
    <row r="19" customFormat="false" ht="12.75" hidden="false" customHeight="false" outlineLevel="0" collapsed="false">
      <c r="C19" s="211" t="s">
        <v>247</v>
      </c>
      <c r="D19" s="211" t="s">
        <v>248</v>
      </c>
      <c r="G19" s="211" t="s">
        <v>213</v>
      </c>
      <c r="H19" s="211"/>
      <c r="Q19" s="221"/>
      <c r="U19" s="0"/>
    </row>
    <row r="20" customFormat="false" ht="13.5" hidden="false" customHeight="false" outlineLevel="0" collapsed="false">
      <c r="A20" s="201" t="s">
        <v>269</v>
      </c>
      <c r="B20" s="214"/>
      <c r="C20" s="223" t="n">
        <v>2</v>
      </c>
      <c r="D20" s="223" t="n">
        <f aca="false">(60/2)*C20</f>
        <v>60</v>
      </c>
      <c r="E20" s="215" t="s">
        <v>270</v>
      </c>
      <c r="G20" s="214" t="s">
        <v>271</v>
      </c>
      <c r="H20" s="214"/>
      <c r="I20" s="230" t="n">
        <v>9500000</v>
      </c>
      <c r="J20" s="216"/>
      <c r="K20" s="230" t="n">
        <v>0</v>
      </c>
      <c r="L20" s="218"/>
      <c r="M20" s="230" t="n">
        <v>0</v>
      </c>
      <c r="N20" s="216"/>
      <c r="O20" s="225" t="n">
        <f aca="false">SUM(I20:M20)</f>
        <v>9500000</v>
      </c>
      <c r="P20" s="218" t="s">
        <v>272</v>
      </c>
      <c r="Q20" s="221"/>
      <c r="U20" s="225" t="n">
        <f aca="false">SUM(Q20:S20)</f>
        <v>0</v>
      </c>
      <c r="W20" s="227" t="n">
        <f aca="false">U20+O20</f>
        <v>9500000</v>
      </c>
    </row>
    <row r="21" customFormat="false" ht="24" hidden="false" customHeight="true" outlineLevel="0" collapsed="false">
      <c r="A21" s="212"/>
      <c r="B21" s="207" t="s">
        <v>266</v>
      </c>
      <c r="C21" s="228" t="n">
        <f aca="false">SUM(C20)</f>
        <v>2</v>
      </c>
      <c r="D21" s="228" t="n">
        <f aca="false">SUM(D20)</f>
        <v>60</v>
      </c>
      <c r="E21" s="207"/>
      <c r="F21" s="212"/>
      <c r="G21" s="231"/>
      <c r="H21" s="231"/>
      <c r="I21" s="229" t="n">
        <f aca="false">SUM(I20)</f>
        <v>9500000</v>
      </c>
      <c r="J21" s="232"/>
      <c r="K21" s="229" t="n">
        <f aca="false">SUM(K20)</f>
        <v>0</v>
      </c>
      <c r="L21" s="232"/>
      <c r="M21" s="229" t="n">
        <f aca="false">SUM(M20)</f>
        <v>0</v>
      </c>
      <c r="N21" s="232"/>
      <c r="O21" s="229" t="n">
        <f aca="false">SUM(O20)</f>
        <v>9500000</v>
      </c>
      <c r="P21" s="232"/>
      <c r="Q21" s="229" t="n">
        <f aca="false">SUM(Q20)</f>
        <v>0</v>
      </c>
      <c r="R21" s="232"/>
      <c r="S21" s="229" t="n">
        <f aca="false">SUM(S20)</f>
        <v>0</v>
      </c>
      <c r="T21" s="232"/>
      <c r="U21" s="229" t="n">
        <f aca="false">SUM(U20)</f>
        <v>0</v>
      </c>
      <c r="V21" s="232"/>
      <c r="W21" s="229" t="n">
        <f aca="false">SUM(W20)</f>
        <v>9500000</v>
      </c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  <c r="IW21" s="212"/>
    </row>
    <row r="22" customFormat="false" ht="13.5" hidden="false" customHeight="false" outlineLevel="0" collapsed="false">
      <c r="B22" s="202"/>
      <c r="G22" s="202"/>
      <c r="H22" s="202"/>
      <c r="Q22" s="221"/>
      <c r="U22" s="0"/>
    </row>
    <row r="23" customFormat="false" ht="19.5" hidden="false" customHeight="true" outlineLevel="0" collapsed="false">
      <c r="B23" s="208" t="s">
        <v>273</v>
      </c>
      <c r="C23" s="233"/>
      <c r="D23" s="234"/>
      <c r="G23" s="207" t="s">
        <v>274</v>
      </c>
      <c r="H23" s="207"/>
      <c r="I23" s="207" t="s">
        <v>275</v>
      </c>
      <c r="K23" s="207" t="s">
        <v>276</v>
      </c>
      <c r="O23" s="207" t="s">
        <v>277</v>
      </c>
      <c r="Q23" s="221"/>
      <c r="U23" s="0"/>
    </row>
    <row r="24" customFormat="false" ht="12.75" hidden="false" customHeight="false" outlineLevel="0" collapsed="false">
      <c r="D24" s="211" t="s">
        <v>248</v>
      </c>
      <c r="G24" s="211" t="s">
        <v>213</v>
      </c>
      <c r="H24" s="211"/>
      <c r="I24" s="211" t="s">
        <v>274</v>
      </c>
      <c r="J24" s="207"/>
      <c r="K24" s="211" t="s">
        <v>278</v>
      </c>
      <c r="L24" s="207"/>
      <c r="M24" s="211" t="s">
        <v>279</v>
      </c>
      <c r="N24" s="207"/>
      <c r="O24" s="211" t="s">
        <v>280</v>
      </c>
      <c r="Q24" s="221"/>
      <c r="U24" s="0"/>
    </row>
    <row r="25" customFormat="false" ht="12.75" hidden="false" customHeight="false" outlineLevel="0" collapsed="false">
      <c r="B25" s="235"/>
      <c r="D25" s="202" t="n">
        <v>475</v>
      </c>
      <c r="E25" s="236" t="s">
        <v>281</v>
      </c>
      <c r="G25" s="231" t="n">
        <v>36312</v>
      </c>
      <c r="H25" s="231"/>
      <c r="I25" s="216" t="n">
        <v>126003080</v>
      </c>
      <c r="J25" s="216"/>
      <c r="K25" s="216" t="n">
        <v>0</v>
      </c>
      <c r="L25" s="216"/>
      <c r="M25" s="216" t="n">
        <v>-2663435</v>
      </c>
      <c r="O25" s="217" t="n">
        <f aca="false">SUM(I25:M25)</f>
        <v>123339645</v>
      </c>
      <c r="Q25" s="221"/>
      <c r="U25" s="0"/>
      <c r="W25" s="220" t="n">
        <f aca="false">U25+O25</f>
        <v>123339645</v>
      </c>
    </row>
    <row r="26" customFormat="false" ht="12.75" hidden="false" customHeight="false" outlineLevel="0" collapsed="false">
      <c r="B26" s="235"/>
      <c r="D26" s="202" t="n">
        <v>475</v>
      </c>
      <c r="E26" s="236" t="s">
        <v>282</v>
      </c>
      <c r="G26" s="231" t="n">
        <v>36312</v>
      </c>
      <c r="H26" s="231"/>
      <c r="I26" s="216" t="n">
        <v>152963616</v>
      </c>
      <c r="J26" s="216"/>
      <c r="K26" s="216" t="n">
        <v>147438</v>
      </c>
      <c r="L26" s="216"/>
      <c r="M26" s="216" t="n">
        <v>-3240782</v>
      </c>
      <c r="O26" s="217" t="n">
        <f aca="false">SUM(I26:M26)</f>
        <v>149870272</v>
      </c>
      <c r="Q26" s="221"/>
      <c r="U26" s="0"/>
      <c r="W26" s="220" t="n">
        <f aca="false">U26+O26</f>
        <v>149870272</v>
      </c>
    </row>
    <row r="27" customFormat="false" ht="12.75" hidden="false" customHeight="false" outlineLevel="0" collapsed="false">
      <c r="B27" s="235"/>
      <c r="D27" s="223" t="n">
        <v>390</v>
      </c>
      <c r="E27" s="236" t="s">
        <v>283</v>
      </c>
      <c r="G27" s="231" t="n">
        <v>36312</v>
      </c>
      <c r="H27" s="231"/>
      <c r="I27" s="230" t="n">
        <v>147500329</v>
      </c>
      <c r="J27" s="216"/>
      <c r="K27" s="230" t="n">
        <v>1556274</v>
      </c>
      <c r="L27" s="216"/>
      <c r="M27" s="230" t="n">
        <v>-2954500</v>
      </c>
      <c r="O27" s="225" t="n">
        <f aca="false">SUM(I27:M27)</f>
        <v>146102103</v>
      </c>
      <c r="Q27" s="226"/>
      <c r="S27" s="224"/>
      <c r="U27" s="12"/>
      <c r="W27" s="227" t="n">
        <f aca="false">U27+O27</f>
        <v>146102103</v>
      </c>
    </row>
    <row r="28" customFormat="false" ht="24" hidden="false" customHeight="true" outlineLevel="0" collapsed="false">
      <c r="A28" s="212"/>
      <c r="B28" s="207" t="s">
        <v>266</v>
      </c>
      <c r="C28" s="237"/>
      <c r="D28" s="228" t="n">
        <f aca="false">SUM(D25:D27)</f>
        <v>1340</v>
      </c>
      <c r="E28" s="207"/>
      <c r="F28" s="212"/>
      <c r="G28" s="212"/>
      <c r="H28" s="212"/>
      <c r="I28" s="229" t="n">
        <f aca="false">SUM(I25:I27)</f>
        <v>426467025</v>
      </c>
      <c r="J28" s="212"/>
      <c r="K28" s="229" t="n">
        <f aca="false">SUM(K25:K27)</f>
        <v>1703712</v>
      </c>
      <c r="L28" s="212"/>
      <c r="M28" s="229" t="n">
        <f aca="false">SUM(M25:M27)</f>
        <v>-8858717</v>
      </c>
      <c r="N28" s="212"/>
      <c r="O28" s="229" t="n">
        <f aca="false">SUM(O25:O27)</f>
        <v>419312020</v>
      </c>
      <c r="P28" s="212"/>
      <c r="Q28" s="229" t="n">
        <f aca="false">SUM(Q25:Q27)</f>
        <v>0</v>
      </c>
      <c r="R28" s="212"/>
      <c r="S28" s="229" t="n">
        <f aca="false">SUM(S25:S27)</f>
        <v>0</v>
      </c>
      <c r="T28" s="212"/>
      <c r="U28" s="229" t="n">
        <f aca="false">SUM(U25:U27)</f>
        <v>0</v>
      </c>
      <c r="V28" s="212"/>
      <c r="W28" s="229" t="n">
        <f aca="false">SUM(W25:W27)</f>
        <v>419312020</v>
      </c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  <c r="IW28" s="212"/>
    </row>
    <row r="29" customFormat="false" ht="13.5" hidden="false" customHeight="false" outlineLevel="0" collapsed="false">
      <c r="B29" s="202"/>
      <c r="G29" s="202"/>
      <c r="H29" s="202"/>
      <c r="Q29" s="221"/>
      <c r="U29" s="0"/>
    </row>
    <row r="30" customFormat="false" ht="12.75" hidden="false" customHeight="false" outlineLevel="0" collapsed="false">
      <c r="B30" s="208" t="s">
        <v>284</v>
      </c>
      <c r="C30" s="233"/>
      <c r="D30" s="234"/>
      <c r="E30" s="238"/>
      <c r="G30" s="202"/>
      <c r="H30" s="202"/>
      <c r="O30" s="217"/>
      <c r="Q30" s="221"/>
      <c r="U30" s="0"/>
    </row>
    <row r="31" customFormat="false" ht="12.75" hidden="false" customHeight="false" outlineLevel="0" collapsed="false">
      <c r="B31" s="202"/>
      <c r="D31" s="202" t="n">
        <v>608</v>
      </c>
      <c r="E31" s="236" t="s">
        <v>285</v>
      </c>
      <c r="G31" s="231" t="n">
        <v>36670</v>
      </c>
      <c r="H31" s="231"/>
      <c r="I31" s="216" t="n">
        <v>272051707</v>
      </c>
      <c r="O31" s="217" t="n">
        <f aca="false">SUM(I31:M31)</f>
        <v>272051707</v>
      </c>
      <c r="Q31" s="221"/>
      <c r="U31" s="0"/>
      <c r="W31" s="220" t="n">
        <f aca="false">U31+O31</f>
        <v>272051707</v>
      </c>
    </row>
    <row r="32" customFormat="false" ht="12.75" hidden="false" customHeight="false" outlineLevel="0" collapsed="false">
      <c r="B32" s="202"/>
      <c r="D32" s="202" t="n">
        <v>509</v>
      </c>
      <c r="E32" s="236" t="s">
        <v>286</v>
      </c>
      <c r="G32" s="231" t="n">
        <v>36678</v>
      </c>
      <c r="H32" s="231"/>
      <c r="I32" s="216" t="n">
        <v>177623262</v>
      </c>
      <c r="O32" s="217" t="n">
        <f aca="false">SUM(I32:M32)</f>
        <v>177623262</v>
      </c>
      <c r="Q32" s="221"/>
      <c r="U32" s="0"/>
      <c r="W32" s="220" t="n">
        <f aca="false">U32+O32</f>
        <v>177623262</v>
      </c>
    </row>
    <row r="33" customFormat="false" ht="12.75" hidden="false" customHeight="false" outlineLevel="0" collapsed="false">
      <c r="B33" s="235"/>
      <c r="D33" s="223" t="n">
        <v>470</v>
      </c>
      <c r="E33" s="236" t="s">
        <v>287</v>
      </c>
      <c r="G33" s="231" t="n">
        <v>36678</v>
      </c>
      <c r="H33" s="231"/>
      <c r="I33" s="230" t="n">
        <v>162991024</v>
      </c>
      <c r="K33" s="224"/>
      <c r="M33" s="224"/>
      <c r="O33" s="225" t="n">
        <f aca="false">SUM(I33:M33)</f>
        <v>162991024</v>
      </c>
      <c r="Q33" s="226"/>
      <c r="S33" s="224"/>
      <c r="U33" s="12"/>
      <c r="W33" s="227" t="n">
        <f aca="false">U33+O33</f>
        <v>162991024</v>
      </c>
    </row>
    <row r="34" customFormat="false" ht="24" hidden="false" customHeight="true" outlineLevel="0" collapsed="false">
      <c r="A34" s="212"/>
      <c r="B34" s="207" t="s">
        <v>266</v>
      </c>
      <c r="C34" s="237"/>
      <c r="D34" s="228" t="n">
        <f aca="false">SUM(D31:D33)</f>
        <v>1587</v>
      </c>
      <c r="E34" s="207"/>
      <c r="F34" s="212"/>
      <c r="G34" s="212"/>
      <c r="H34" s="212"/>
      <c r="I34" s="229" t="n">
        <f aca="false">SUM(I31:I33)</f>
        <v>612665993</v>
      </c>
      <c r="J34" s="212"/>
      <c r="K34" s="229" t="n">
        <f aca="false">SUM(K31:K33)</f>
        <v>0</v>
      </c>
      <c r="L34" s="212"/>
      <c r="M34" s="229" t="n">
        <f aca="false">SUM(M31:M33)</f>
        <v>0</v>
      </c>
      <c r="N34" s="212"/>
      <c r="O34" s="229" t="n">
        <f aca="false">SUM(O31:O33)</f>
        <v>612665993</v>
      </c>
      <c r="P34" s="218" t="s">
        <v>288</v>
      </c>
      <c r="Q34" s="229" t="n">
        <f aca="false">SUM(Q31:Q33)</f>
        <v>0</v>
      </c>
      <c r="R34" s="212"/>
      <c r="S34" s="229" t="n">
        <f aca="false">SUM(S31:S33)</f>
        <v>0</v>
      </c>
      <c r="T34" s="212"/>
      <c r="U34" s="229" t="n">
        <f aca="false">SUM(U31:U33)</f>
        <v>0</v>
      </c>
      <c r="V34" s="212"/>
      <c r="W34" s="229" t="n">
        <f aca="false">SUM(W31:W33)</f>
        <v>612665993</v>
      </c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  <c r="GT34" s="212"/>
      <c r="GU34" s="212"/>
      <c r="GV34" s="212"/>
      <c r="GW34" s="212"/>
      <c r="GX34" s="212"/>
      <c r="GY34" s="212"/>
      <c r="GZ34" s="212"/>
      <c r="HA34" s="212"/>
      <c r="HB34" s="212"/>
      <c r="HC34" s="212"/>
      <c r="HD34" s="212"/>
      <c r="HE34" s="212"/>
      <c r="HF34" s="212"/>
      <c r="HG34" s="212"/>
      <c r="HH34" s="212"/>
      <c r="HI34" s="212"/>
      <c r="HJ34" s="212"/>
      <c r="HK34" s="212"/>
      <c r="HL34" s="212"/>
      <c r="HM34" s="212"/>
      <c r="HN34" s="212"/>
      <c r="HO34" s="212"/>
      <c r="HP34" s="212"/>
      <c r="HQ34" s="212"/>
      <c r="HR34" s="212"/>
      <c r="HS34" s="212"/>
      <c r="HT34" s="212"/>
      <c r="HU34" s="212"/>
      <c r="HV34" s="212"/>
      <c r="HW34" s="212"/>
      <c r="HX34" s="212"/>
      <c r="HY34" s="212"/>
      <c r="HZ34" s="212"/>
      <c r="IA34" s="212"/>
      <c r="IB34" s="212"/>
      <c r="IC34" s="212"/>
      <c r="ID34" s="212"/>
      <c r="IE34" s="212"/>
      <c r="IF34" s="212"/>
      <c r="IG34" s="212"/>
      <c r="IH34" s="212"/>
      <c r="II34" s="212"/>
      <c r="IJ34" s="212"/>
      <c r="IK34" s="212"/>
      <c r="IL34" s="212"/>
      <c r="IM34" s="212"/>
      <c r="IN34" s="212"/>
      <c r="IO34" s="212"/>
      <c r="IP34" s="212"/>
      <c r="IQ34" s="212"/>
      <c r="IR34" s="212"/>
      <c r="IS34" s="212"/>
      <c r="IT34" s="212"/>
      <c r="IU34" s="212"/>
      <c r="IV34" s="212"/>
      <c r="IW34" s="212"/>
    </row>
    <row r="35" customFormat="false" ht="13.5" hidden="false" customHeight="false" outlineLevel="0" collapsed="false">
      <c r="B35" s="202"/>
      <c r="G35" s="202"/>
      <c r="H35" s="202"/>
      <c r="Q35" s="221"/>
      <c r="U35" s="0"/>
    </row>
    <row r="36" customFormat="false" ht="15" hidden="false" customHeight="false" outlineLevel="0" collapsed="false">
      <c r="A36" s="239"/>
      <c r="B36" s="240" t="s">
        <v>289</v>
      </c>
      <c r="C36" s="241"/>
      <c r="D36" s="242" t="n">
        <f aca="false">D34+D28+D21+D16</f>
        <v>4603</v>
      </c>
      <c r="E36" s="243" t="s">
        <v>290</v>
      </c>
      <c r="F36" s="244"/>
      <c r="G36" s="241"/>
      <c r="H36" s="241"/>
      <c r="I36" s="245"/>
      <c r="J36" s="246"/>
      <c r="K36" s="245"/>
      <c r="L36" s="246"/>
      <c r="M36" s="245"/>
      <c r="N36" s="246"/>
      <c r="O36" s="245" t="n">
        <f aca="false">O34+O28+O21+O16</f>
        <v>1041568688</v>
      </c>
      <c r="P36" s="246"/>
      <c r="Q36" s="245"/>
      <c r="R36" s="246"/>
      <c r="S36" s="245"/>
      <c r="T36" s="246"/>
      <c r="U36" s="245" t="n">
        <f aca="false">U34+U28+U21+U16</f>
        <v>458666666.666667</v>
      </c>
      <c r="V36" s="246"/>
      <c r="W36" s="247" t="n">
        <f aca="false">W34+W28+W21+W16</f>
        <v>1500235354.66667</v>
      </c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39"/>
      <c r="DY36" s="239"/>
      <c r="DZ36" s="239"/>
      <c r="EA36" s="239"/>
      <c r="EB36" s="239"/>
      <c r="EC36" s="239"/>
      <c r="ED36" s="239"/>
      <c r="EE36" s="239"/>
      <c r="EF36" s="239"/>
      <c r="EG36" s="239"/>
      <c r="EH36" s="239"/>
      <c r="EI36" s="239"/>
      <c r="EJ36" s="239"/>
      <c r="EK36" s="239"/>
      <c r="EL36" s="239"/>
      <c r="EM36" s="239"/>
      <c r="EN36" s="239"/>
      <c r="EO36" s="239"/>
      <c r="EP36" s="239"/>
      <c r="EQ36" s="239"/>
      <c r="ER36" s="239"/>
      <c r="ES36" s="239"/>
      <c r="ET36" s="239"/>
      <c r="EU36" s="239"/>
      <c r="EV36" s="239"/>
      <c r="EW36" s="239"/>
      <c r="EX36" s="239"/>
      <c r="EY36" s="239"/>
      <c r="EZ36" s="239"/>
      <c r="FA36" s="239"/>
      <c r="FB36" s="239"/>
      <c r="FC36" s="239"/>
      <c r="FD36" s="239"/>
      <c r="FE36" s="239"/>
      <c r="FF36" s="239"/>
      <c r="FG36" s="239"/>
      <c r="FH36" s="239"/>
      <c r="FI36" s="239"/>
      <c r="FJ36" s="239"/>
      <c r="FK36" s="239"/>
      <c r="FL36" s="239"/>
      <c r="FM36" s="239"/>
      <c r="FN36" s="239"/>
      <c r="FO36" s="239"/>
      <c r="FP36" s="239"/>
      <c r="FQ36" s="239"/>
      <c r="FR36" s="239"/>
      <c r="FS36" s="239"/>
      <c r="FT36" s="239"/>
      <c r="FU36" s="239"/>
      <c r="FV36" s="239"/>
      <c r="FW36" s="239"/>
      <c r="FX36" s="239"/>
      <c r="FY36" s="239"/>
      <c r="FZ36" s="239"/>
      <c r="GA36" s="239"/>
      <c r="GB36" s="239"/>
      <c r="GC36" s="239"/>
      <c r="GD36" s="239"/>
      <c r="GE36" s="239"/>
      <c r="GF36" s="239"/>
      <c r="GG36" s="239"/>
      <c r="GH36" s="239"/>
      <c r="GI36" s="239"/>
      <c r="GJ36" s="239"/>
      <c r="GK36" s="239"/>
      <c r="GL36" s="239"/>
      <c r="GM36" s="239"/>
      <c r="GN36" s="239"/>
      <c r="GO36" s="239"/>
      <c r="GP36" s="239"/>
      <c r="GQ36" s="239"/>
      <c r="GR36" s="239"/>
      <c r="GS36" s="239"/>
      <c r="GT36" s="239"/>
      <c r="GU36" s="239"/>
      <c r="GV36" s="239"/>
      <c r="GW36" s="239"/>
      <c r="GX36" s="239"/>
      <c r="GY36" s="239"/>
      <c r="GZ36" s="239"/>
      <c r="HA36" s="239"/>
      <c r="HB36" s="239"/>
      <c r="HC36" s="239"/>
      <c r="HD36" s="239"/>
      <c r="HE36" s="239"/>
      <c r="HF36" s="239"/>
      <c r="HG36" s="239"/>
      <c r="HH36" s="239"/>
      <c r="HI36" s="239"/>
      <c r="HJ36" s="239"/>
      <c r="HK36" s="239"/>
      <c r="HL36" s="239"/>
      <c r="HM36" s="239"/>
      <c r="HN36" s="239"/>
      <c r="HO36" s="239"/>
      <c r="HP36" s="239"/>
      <c r="HQ36" s="239"/>
      <c r="HR36" s="239"/>
      <c r="HS36" s="239"/>
      <c r="HT36" s="239"/>
      <c r="HU36" s="239"/>
      <c r="HV36" s="239"/>
      <c r="HW36" s="239"/>
      <c r="HX36" s="239"/>
      <c r="HY36" s="239"/>
      <c r="HZ36" s="239"/>
      <c r="IA36" s="239"/>
      <c r="IB36" s="239"/>
      <c r="IC36" s="239"/>
      <c r="ID36" s="239"/>
      <c r="IE36" s="239"/>
      <c r="IF36" s="239"/>
      <c r="IG36" s="239"/>
      <c r="IH36" s="239"/>
      <c r="II36" s="239"/>
      <c r="IJ36" s="239"/>
      <c r="IK36" s="239"/>
      <c r="IL36" s="239"/>
      <c r="IM36" s="239"/>
      <c r="IN36" s="239"/>
      <c r="IO36" s="239"/>
      <c r="IP36" s="239"/>
      <c r="IQ36" s="239"/>
      <c r="IR36" s="239"/>
      <c r="IS36" s="239"/>
      <c r="IT36" s="239"/>
      <c r="IU36" s="239"/>
      <c r="IV36" s="239"/>
      <c r="IW36" s="239"/>
    </row>
    <row r="37" customFormat="false" ht="12.75" hidden="false" customHeight="false" outlineLevel="0" collapsed="false">
      <c r="B37" s="202"/>
      <c r="G37" s="202"/>
      <c r="H37" s="202"/>
      <c r="Q37" s="221"/>
      <c r="U37" s="0"/>
    </row>
    <row r="38" customFormat="false" ht="12.75" hidden="false" customHeight="false" outlineLevel="0" collapsed="false">
      <c r="B38" s="202"/>
      <c r="G38" s="202"/>
      <c r="H38" s="202"/>
      <c r="Q38" s="221"/>
      <c r="U38" s="0"/>
    </row>
    <row r="39" customFormat="false" ht="13.5" hidden="false" customHeight="false" outlineLevel="0" collapsed="false">
      <c r="C39" s="218" t="s">
        <v>255</v>
      </c>
      <c r="D39" s="222" t="s">
        <v>291</v>
      </c>
      <c r="E39" s="218"/>
    </row>
    <row r="40" customFormat="false" ht="13.5" hidden="false" customHeight="false" outlineLevel="0" collapsed="false">
      <c r="C40" s="218" t="s">
        <v>259</v>
      </c>
      <c r="D40" s="222" t="s">
        <v>292</v>
      </c>
      <c r="E40" s="218"/>
    </row>
    <row r="41" customFormat="false" ht="13.5" hidden="false" customHeight="false" outlineLevel="0" collapsed="false">
      <c r="C41" s="218" t="s">
        <v>272</v>
      </c>
      <c r="D41" s="222" t="s">
        <v>293</v>
      </c>
      <c r="E41" s="218"/>
    </row>
    <row r="42" customFormat="false" ht="13.5" hidden="false" customHeight="false" outlineLevel="0" collapsed="false">
      <c r="C42" s="218" t="s">
        <v>261</v>
      </c>
      <c r="D42" s="222" t="s">
        <v>294</v>
      </c>
      <c r="E42" s="218"/>
    </row>
    <row r="43" customFormat="false" ht="13.5" hidden="false" customHeight="false" outlineLevel="0" collapsed="false">
      <c r="C43" s="218" t="s">
        <v>288</v>
      </c>
      <c r="D43" s="236" t="s">
        <v>295</v>
      </c>
      <c r="K43" s="248"/>
      <c r="L43" s="248"/>
      <c r="M43" s="248"/>
      <c r="N43" s="248"/>
    </row>
    <row r="44" customFormat="false" ht="12.75" hidden="false" customHeight="false" outlineLevel="0" collapsed="false">
      <c r="K44" s="248"/>
      <c r="L44" s="248"/>
      <c r="M44" s="248"/>
      <c r="N44" s="248"/>
    </row>
    <row r="45" customFormat="false" ht="12.75" hidden="false" customHeight="false" outlineLevel="0" collapsed="false">
      <c r="B45" s="249"/>
      <c r="K45" s="248"/>
      <c r="L45" s="248"/>
      <c r="M45" s="248"/>
      <c r="N45" s="248"/>
    </row>
    <row r="46" customFormat="false" ht="13.5" hidden="false" customHeight="false" outlineLevel="0" collapsed="false">
      <c r="B46" s="250" t="s">
        <v>296</v>
      </c>
      <c r="C46" s="251"/>
      <c r="D46" s="251"/>
      <c r="E46" s="251"/>
      <c r="F46" s="252"/>
      <c r="G46" s="252"/>
      <c r="H46" s="252"/>
      <c r="I46" s="252"/>
      <c r="J46" s="252"/>
      <c r="K46" s="253"/>
      <c r="L46" s="248"/>
      <c r="M46" s="248"/>
      <c r="N46" s="248"/>
    </row>
    <row r="47" customFormat="false" ht="12.75" hidden="false" customHeight="false" outlineLevel="0" collapsed="false">
      <c r="E47" s="215"/>
      <c r="K47" s="248"/>
      <c r="L47" s="248"/>
      <c r="M47" s="248"/>
      <c r="N47" s="248"/>
    </row>
    <row r="48" customFormat="false" ht="12.75" hidden="false" customHeight="false" outlineLevel="0" collapsed="false">
      <c r="B48" s="222" t="s">
        <v>297</v>
      </c>
      <c r="D48" s="202" t="n">
        <v>1</v>
      </c>
      <c r="E48" s="215" t="s">
        <v>298</v>
      </c>
      <c r="K48" s="248"/>
      <c r="L48" s="248"/>
      <c r="M48" s="248"/>
      <c r="N48" s="248"/>
      <c r="O48" s="222" t="s">
        <v>241</v>
      </c>
    </row>
    <row r="49" customFormat="false" ht="12.75" hidden="false" customHeight="false" outlineLevel="0" collapsed="false">
      <c r="B49" s="222" t="s">
        <v>299</v>
      </c>
      <c r="D49" s="202" t="n">
        <v>1</v>
      </c>
      <c r="E49" s="215" t="s">
        <v>298</v>
      </c>
      <c r="K49" s="248"/>
      <c r="L49" s="248"/>
      <c r="M49" s="248"/>
      <c r="N49" s="248"/>
      <c r="O49" s="222" t="s">
        <v>300</v>
      </c>
    </row>
    <row r="50" customFormat="false" ht="12.75" hidden="false" customHeight="false" outlineLevel="0" collapsed="false">
      <c r="B50" s="222" t="s">
        <v>301</v>
      </c>
      <c r="D50" s="202" t="n">
        <v>1</v>
      </c>
      <c r="E50" s="215" t="s">
        <v>298</v>
      </c>
      <c r="K50" s="248"/>
      <c r="L50" s="248"/>
      <c r="M50" s="248"/>
      <c r="N50" s="248"/>
      <c r="O50" s="222" t="s">
        <v>300</v>
      </c>
    </row>
    <row r="51" customFormat="false" ht="12.75" hidden="false" customHeight="false" outlineLevel="0" collapsed="false">
      <c r="B51" s="222"/>
      <c r="E51" s="215"/>
      <c r="K51" s="248"/>
      <c r="L51" s="248"/>
      <c r="M51" s="248"/>
      <c r="N51" s="248"/>
      <c r="O51" s="222"/>
    </row>
    <row r="52" customFormat="false" ht="12.75" hidden="false" customHeight="false" outlineLevel="0" collapsed="false">
      <c r="B52" s="222" t="s">
        <v>302</v>
      </c>
      <c r="D52" s="202" t="n">
        <v>1</v>
      </c>
      <c r="E52" s="215" t="s">
        <v>303</v>
      </c>
      <c r="K52" s="248"/>
      <c r="L52" s="248"/>
      <c r="M52" s="248"/>
      <c r="N52" s="248"/>
      <c r="O52" s="222" t="s">
        <v>300</v>
      </c>
    </row>
    <row r="53" customFormat="false" ht="12.75" hidden="false" customHeight="false" outlineLevel="0" collapsed="false">
      <c r="E53" s="215"/>
      <c r="K53" s="248"/>
      <c r="L53" s="248"/>
      <c r="M53" s="248"/>
      <c r="N53" s="248"/>
    </row>
    <row r="54" customFormat="false" ht="12.75" hidden="false" customHeight="false" outlineLevel="0" collapsed="false">
      <c r="B54" s="222" t="s">
        <v>304</v>
      </c>
      <c r="D54" s="202" t="n">
        <v>2</v>
      </c>
      <c r="E54" s="215" t="s">
        <v>305</v>
      </c>
      <c r="K54" s="248"/>
      <c r="L54" s="248"/>
      <c r="M54" s="248"/>
      <c r="N54" s="248"/>
    </row>
    <row r="55" customFormat="false" ht="12.75" hidden="false" customHeight="false" outlineLevel="0" collapsed="false">
      <c r="E55" s="215"/>
      <c r="K55" s="248"/>
      <c r="L55" s="248"/>
      <c r="M55" s="248"/>
      <c r="N55" s="248"/>
    </row>
    <row r="56" customFormat="false" ht="12.75" hidden="false" customHeight="false" outlineLevel="0" collapsed="false">
      <c r="B56" s="222" t="s">
        <v>306</v>
      </c>
      <c r="D56" s="202" t="n">
        <v>2</v>
      </c>
      <c r="E56" s="215" t="s">
        <v>307</v>
      </c>
      <c r="K56" s="248"/>
      <c r="L56" s="248"/>
      <c r="M56" s="248"/>
      <c r="N56" s="248"/>
      <c r="O56" s="222" t="s">
        <v>308</v>
      </c>
    </row>
    <row r="57" customFormat="false" ht="12.75" hidden="false" customHeight="false" outlineLevel="0" collapsed="false">
      <c r="D57" s="202" t="n">
        <v>3</v>
      </c>
      <c r="E57" s="215" t="s">
        <v>309</v>
      </c>
      <c r="K57" s="248"/>
      <c r="L57" s="248"/>
      <c r="M57" s="248"/>
      <c r="N57" s="248"/>
    </row>
    <row r="58" customFormat="false" ht="12.75" hidden="false" customHeight="false" outlineLevel="0" collapsed="false">
      <c r="K58" s="248"/>
      <c r="L58" s="248"/>
      <c r="M58" s="248"/>
      <c r="N58" s="248"/>
    </row>
    <row r="59" customFormat="false" ht="12.75" hidden="false" customHeight="false" outlineLevel="0" collapsed="false">
      <c r="B59" s="222" t="s">
        <v>310</v>
      </c>
      <c r="D59" s="202" t="n">
        <v>1</v>
      </c>
      <c r="E59" s="215" t="s">
        <v>307</v>
      </c>
      <c r="K59" s="248"/>
      <c r="L59" s="248"/>
      <c r="M59" s="248"/>
      <c r="N59" s="248"/>
      <c r="O59" s="222" t="s">
        <v>300</v>
      </c>
    </row>
    <row r="60" customFormat="false" ht="12.75" hidden="false" customHeight="false" outlineLevel="0" collapsed="false">
      <c r="K60" s="248"/>
      <c r="L60" s="248"/>
      <c r="M60" s="248"/>
      <c r="N60" s="248"/>
    </row>
    <row r="61" customFormat="false" ht="12.75" hidden="false" customHeight="false" outlineLevel="0" collapsed="false">
      <c r="B61" s="222" t="s">
        <v>32</v>
      </c>
      <c r="D61" s="202" t="n">
        <v>4</v>
      </c>
      <c r="E61" s="236" t="s">
        <v>311</v>
      </c>
      <c r="O61" s="222" t="s">
        <v>312</v>
      </c>
    </row>
    <row r="63" customFormat="false" ht="12.75" hidden="false" customHeight="false" outlineLevel="0" collapsed="false">
      <c r="B63" s="222" t="s">
        <v>102</v>
      </c>
      <c r="D63" s="202" t="n">
        <v>4</v>
      </c>
      <c r="E63" s="236" t="s">
        <v>19</v>
      </c>
      <c r="O63" s="222" t="s">
        <v>313</v>
      </c>
    </row>
  </sheetData>
  <mergeCells count="5">
    <mergeCell ref="B1:W1"/>
    <mergeCell ref="B2:W2"/>
    <mergeCell ref="B3:W3"/>
    <mergeCell ref="I5:O5"/>
    <mergeCell ref="Q5:U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9.85"/>
    <col collapsed="false" customWidth="true" hidden="false" outlineLevel="0" max="4" min="3" style="0" width="18.41"/>
    <col collapsed="false" customWidth="true" hidden="false" outlineLevel="0" max="6" min="5" style="0" width="8.28"/>
    <col collapsed="false" customWidth="true" hidden="false" outlineLevel="0" max="7" min="7" style="0" width="11.7"/>
    <col collapsed="false" customWidth="true" hidden="false" outlineLevel="0" max="8" min="8" style="0" width="7.56"/>
    <col collapsed="false" customWidth="true" hidden="false" outlineLevel="0" max="9" min="9" style="0" width="11.7"/>
    <col collapsed="false" customWidth="true" hidden="false" outlineLevel="0" max="12" min="10" style="0" width="7.56"/>
    <col collapsed="false" customWidth="true" hidden="false" outlineLevel="0" max="13" min="13" style="0" width="9.28"/>
    <col collapsed="false" customWidth="true" hidden="false" outlineLevel="0" max="14" min="14" style="0" width="12.99"/>
    <col collapsed="false" customWidth="true" hidden="false" outlineLevel="0" max="15" min="15" style="0" width="11.99"/>
    <col collapsed="false" customWidth="true" hidden="false" outlineLevel="0" max="16" min="16" style="0" width="11.28"/>
    <col collapsed="false" customWidth="true" hidden="false" outlineLevel="0" max="17" min="17" style="0" width="5.28"/>
  </cols>
  <sheetData>
    <row r="1" customFormat="false" ht="16.5" hidden="false" customHeight="false" outlineLevel="0" collapsed="false">
      <c r="A1" s="254" t="s">
        <v>314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customFormat="false" ht="15.75" hidden="false" customHeight="false" outlineLevel="0" collapsed="false">
      <c r="A2" s="255"/>
      <c r="B2" s="256"/>
      <c r="C2" s="87" t="s">
        <v>315</v>
      </c>
      <c r="D2" s="87" t="s">
        <v>316</v>
      </c>
      <c r="E2" s="87"/>
      <c r="F2" s="87"/>
      <c r="G2" s="87" t="s">
        <v>317</v>
      </c>
      <c r="H2" s="87" t="s">
        <v>317</v>
      </c>
      <c r="I2" s="87" t="s">
        <v>318</v>
      </c>
      <c r="J2" s="87" t="s">
        <v>318</v>
      </c>
      <c r="K2" s="87"/>
      <c r="L2" s="87" t="s">
        <v>319</v>
      </c>
      <c r="M2" s="87" t="s">
        <v>320</v>
      </c>
      <c r="N2" s="87" t="s">
        <v>320</v>
      </c>
      <c r="O2" s="87" t="s">
        <v>321</v>
      </c>
      <c r="P2" s="87" t="s">
        <v>322</v>
      </c>
      <c r="Q2" s="257" t="s">
        <v>323</v>
      </c>
    </row>
    <row r="3" customFormat="false" ht="13.5" hidden="false" customHeight="false" outlineLevel="0" collapsed="false">
      <c r="A3" s="258" t="s">
        <v>324</v>
      </c>
      <c r="B3" s="259" t="s">
        <v>325</v>
      </c>
      <c r="C3" s="259" t="s">
        <v>326</v>
      </c>
      <c r="D3" s="259" t="s">
        <v>326</v>
      </c>
      <c r="E3" s="259" t="s">
        <v>327</v>
      </c>
      <c r="F3" s="259" t="s">
        <v>328</v>
      </c>
      <c r="G3" s="259" t="s">
        <v>329</v>
      </c>
      <c r="H3" s="259" t="s">
        <v>330</v>
      </c>
      <c r="I3" s="259" t="s">
        <v>329</v>
      </c>
      <c r="J3" s="259" t="s">
        <v>330</v>
      </c>
      <c r="K3" s="259" t="s">
        <v>331</v>
      </c>
      <c r="L3" s="259" t="s">
        <v>332</v>
      </c>
      <c r="M3" s="259" t="s">
        <v>333</v>
      </c>
      <c r="N3" s="259" t="s">
        <v>334</v>
      </c>
      <c r="O3" s="259" t="s">
        <v>335</v>
      </c>
      <c r="P3" s="259" t="s">
        <v>336</v>
      </c>
      <c r="Q3" s="260" t="s">
        <v>337</v>
      </c>
    </row>
    <row r="4" customFormat="false" ht="12.75" hidden="false" customHeight="false" outlineLevel="0" collapsed="false">
      <c r="A4" s="261" t="n">
        <v>1</v>
      </c>
      <c r="B4" s="262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4"/>
    </row>
    <row r="5" customFormat="false" ht="12.75" hidden="false" customHeight="false" outlineLevel="0" collapsed="false">
      <c r="A5" s="265" t="n">
        <v>2</v>
      </c>
      <c r="B5" s="266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8"/>
    </row>
    <row r="6" customFormat="false" ht="12.75" hidden="false" customHeight="false" outlineLevel="0" collapsed="false">
      <c r="A6" s="265" t="n">
        <v>3</v>
      </c>
      <c r="B6" s="266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8"/>
    </row>
    <row r="7" customFormat="false" ht="12.75" hidden="false" customHeight="false" outlineLevel="0" collapsed="false">
      <c r="A7" s="265" t="n">
        <v>4</v>
      </c>
      <c r="B7" s="266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8"/>
    </row>
    <row r="8" customFormat="false" ht="12.75" hidden="false" customHeight="false" outlineLevel="0" collapsed="false">
      <c r="A8" s="265" t="n">
        <v>5</v>
      </c>
      <c r="B8" s="266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8"/>
    </row>
    <row r="9" customFormat="false" ht="12.75" hidden="false" customHeight="false" outlineLevel="0" collapsed="false">
      <c r="A9" s="265" t="n">
        <v>6</v>
      </c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8"/>
    </row>
    <row r="10" customFormat="false" ht="12.75" hidden="false" customHeight="false" outlineLevel="0" collapsed="false">
      <c r="A10" s="265" t="n">
        <v>7</v>
      </c>
      <c r="B10" s="266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8"/>
    </row>
    <row r="11" customFormat="false" ht="12.75" hidden="false" customHeight="false" outlineLevel="0" collapsed="false">
      <c r="A11" s="265" t="n">
        <v>8</v>
      </c>
      <c r="B11" s="266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8"/>
    </row>
    <row r="12" customFormat="false" ht="38.25" hidden="false" customHeight="false" outlineLevel="0" collapsed="false">
      <c r="A12" s="265" t="n">
        <v>9</v>
      </c>
      <c r="B12" s="266" t="s">
        <v>192</v>
      </c>
      <c r="C12" s="267" t="s">
        <v>338</v>
      </c>
      <c r="D12" s="267" t="s">
        <v>338</v>
      </c>
      <c r="E12" s="269" t="s">
        <v>338</v>
      </c>
      <c r="F12" s="267" t="s">
        <v>339</v>
      </c>
      <c r="G12" s="267" t="s">
        <v>339</v>
      </c>
      <c r="H12" s="267" t="s">
        <v>339</v>
      </c>
      <c r="I12" s="267" t="s">
        <v>339</v>
      </c>
      <c r="J12" s="267" t="s">
        <v>339</v>
      </c>
      <c r="K12" s="267" t="s">
        <v>339</v>
      </c>
      <c r="L12" s="267" t="s">
        <v>339</v>
      </c>
      <c r="M12" s="267" t="s">
        <v>113</v>
      </c>
      <c r="N12" s="267" t="s">
        <v>113</v>
      </c>
      <c r="O12" s="267" t="s">
        <v>339</v>
      </c>
      <c r="P12" s="267" t="s">
        <v>339</v>
      </c>
      <c r="Q12" s="268" t="s">
        <v>187</v>
      </c>
    </row>
    <row r="13" customFormat="false" ht="12.75" hidden="false" customHeight="false" outlineLevel="0" collapsed="false">
      <c r="A13" s="265" t="n">
        <v>10</v>
      </c>
      <c r="B13" s="266" t="s">
        <v>192</v>
      </c>
      <c r="C13" s="267" t="s">
        <v>340</v>
      </c>
      <c r="D13" s="267" t="s">
        <v>340</v>
      </c>
      <c r="E13" s="267" t="s">
        <v>340</v>
      </c>
      <c r="F13" s="267" t="s">
        <v>44</v>
      </c>
      <c r="G13" s="267" t="s">
        <v>44</v>
      </c>
      <c r="H13" s="267" t="s">
        <v>341</v>
      </c>
      <c r="I13" s="267" t="s">
        <v>341</v>
      </c>
      <c r="J13" s="267" t="s">
        <v>341</v>
      </c>
      <c r="K13" s="267" t="s">
        <v>44</v>
      </c>
      <c r="L13" s="267" t="s">
        <v>44</v>
      </c>
      <c r="M13" s="267" t="s">
        <v>113</v>
      </c>
      <c r="N13" s="267" t="s">
        <v>113</v>
      </c>
      <c r="O13" s="267" t="s">
        <v>44</v>
      </c>
      <c r="P13" s="267" t="s">
        <v>44</v>
      </c>
      <c r="Q13" s="268" t="s">
        <v>187</v>
      </c>
    </row>
    <row r="14" customFormat="false" ht="12.75" hidden="false" customHeight="false" outlineLevel="0" collapsed="false">
      <c r="A14" s="265" t="n">
        <v>11</v>
      </c>
      <c r="B14" s="266" t="s">
        <v>192</v>
      </c>
      <c r="C14" s="267" t="s">
        <v>340</v>
      </c>
      <c r="D14" s="267" t="s">
        <v>340</v>
      </c>
      <c r="E14" s="267" t="s">
        <v>340</v>
      </c>
      <c r="F14" s="267" t="s">
        <v>44</v>
      </c>
      <c r="G14" s="267" t="s">
        <v>44</v>
      </c>
      <c r="H14" s="267" t="s">
        <v>341</v>
      </c>
      <c r="I14" s="267" t="s">
        <v>44</v>
      </c>
      <c r="J14" s="267" t="s">
        <v>44</v>
      </c>
      <c r="K14" s="267" t="s">
        <v>44</v>
      </c>
      <c r="L14" s="267" t="s">
        <v>44</v>
      </c>
      <c r="M14" s="267" t="s">
        <v>113</v>
      </c>
      <c r="N14" s="267" t="s">
        <v>113</v>
      </c>
      <c r="O14" s="267" t="s">
        <v>44</v>
      </c>
      <c r="P14" s="267" t="s">
        <v>44</v>
      </c>
      <c r="Q14" s="268" t="s">
        <v>187</v>
      </c>
    </row>
    <row r="15" customFormat="false" ht="12.75" hidden="false" customHeight="false" outlineLevel="0" collapsed="false">
      <c r="A15" s="265" t="n">
        <v>12</v>
      </c>
      <c r="B15" s="266" t="s">
        <v>192</v>
      </c>
      <c r="C15" s="267" t="s">
        <v>340</v>
      </c>
      <c r="D15" s="267" t="s">
        <v>340</v>
      </c>
      <c r="E15" s="267" t="s">
        <v>340</v>
      </c>
      <c r="F15" s="267" t="s">
        <v>44</v>
      </c>
      <c r="G15" s="267" t="s">
        <v>44</v>
      </c>
      <c r="H15" s="267" t="s">
        <v>44</v>
      </c>
      <c r="I15" s="267" t="s">
        <v>44</v>
      </c>
      <c r="J15" s="267" t="s">
        <v>44</v>
      </c>
      <c r="K15" s="267" t="s">
        <v>44</v>
      </c>
      <c r="L15" s="267" t="s">
        <v>44</v>
      </c>
      <c r="M15" s="267" t="s">
        <v>113</v>
      </c>
      <c r="N15" s="267" t="s">
        <v>113</v>
      </c>
      <c r="O15" s="267" t="s">
        <v>44</v>
      </c>
      <c r="P15" s="267" t="s">
        <v>44</v>
      </c>
      <c r="Q15" s="268" t="s">
        <v>187</v>
      </c>
    </row>
    <row r="16" customFormat="false" ht="12.75" hidden="false" customHeight="false" outlineLevel="0" collapsed="false">
      <c r="A16" s="265" t="n">
        <v>13</v>
      </c>
      <c r="B16" s="266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8"/>
    </row>
    <row r="17" customFormat="false" ht="12.75" hidden="false" customHeight="false" outlineLevel="0" collapsed="false">
      <c r="A17" s="265" t="n">
        <v>14</v>
      </c>
      <c r="B17" s="266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8"/>
    </row>
    <row r="18" customFormat="false" ht="12.75" hidden="false" customHeight="false" outlineLevel="0" collapsed="false">
      <c r="A18" s="265" t="n">
        <v>15</v>
      </c>
      <c r="B18" s="266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8"/>
    </row>
    <row r="19" customFormat="false" ht="12.75" hidden="false" customHeight="false" outlineLevel="0" collapsed="false">
      <c r="A19" s="265" t="n">
        <v>16</v>
      </c>
      <c r="B19" s="266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8"/>
    </row>
    <row r="20" customFormat="false" ht="12.75" hidden="false" customHeight="false" outlineLevel="0" collapsed="false">
      <c r="A20" s="265" t="n">
        <v>17</v>
      </c>
      <c r="B20" s="266" t="s">
        <v>196</v>
      </c>
      <c r="C20" s="267" t="s">
        <v>44</v>
      </c>
      <c r="D20" s="267" t="s">
        <v>44</v>
      </c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8"/>
    </row>
    <row r="21" customFormat="false" ht="12.75" hidden="false" customHeight="false" outlineLevel="0" collapsed="false">
      <c r="A21" s="265" t="n">
        <v>18</v>
      </c>
      <c r="B21" s="266" t="s">
        <v>196</v>
      </c>
      <c r="C21" s="267" t="s">
        <v>44</v>
      </c>
      <c r="D21" s="267" t="s">
        <v>44</v>
      </c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8"/>
    </row>
    <row r="22" customFormat="false" ht="12.75" hidden="false" customHeight="false" outlineLevel="0" collapsed="false">
      <c r="A22" s="265" t="n">
        <v>19</v>
      </c>
      <c r="B22" s="266" t="s">
        <v>196</v>
      </c>
      <c r="C22" s="267" t="s">
        <v>44</v>
      </c>
      <c r="D22" s="267" t="s">
        <v>44</v>
      </c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8"/>
    </row>
    <row r="23" customFormat="false" ht="12.75" hidden="false" customHeight="false" outlineLevel="0" collapsed="false">
      <c r="A23" s="265" t="n">
        <v>20</v>
      </c>
      <c r="B23" s="266" t="s">
        <v>196</v>
      </c>
      <c r="C23" s="267" t="s">
        <v>44</v>
      </c>
      <c r="D23" s="267" t="s">
        <v>44</v>
      </c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8"/>
    </row>
    <row r="24" customFormat="false" ht="12.75" hidden="false" customHeight="false" outlineLevel="0" collapsed="false">
      <c r="A24" s="265" t="n">
        <v>21</v>
      </c>
      <c r="B24" s="266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8"/>
    </row>
    <row r="25" customFormat="false" ht="12.75" hidden="false" customHeight="false" outlineLevel="0" collapsed="false">
      <c r="A25" s="265" t="n">
        <v>22</v>
      </c>
      <c r="B25" s="266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8"/>
    </row>
    <row r="26" customFormat="false" ht="12.75" hidden="false" customHeight="false" outlineLevel="0" collapsed="false">
      <c r="A26" s="265" t="n">
        <v>23</v>
      </c>
      <c r="B26" s="266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8"/>
    </row>
    <row r="27" customFormat="false" ht="13.5" hidden="false" customHeight="false" outlineLevel="0" collapsed="false">
      <c r="A27" s="258" t="n">
        <v>24</v>
      </c>
      <c r="B27" s="270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60"/>
    </row>
    <row r="28" customFormat="false" ht="12.75" hidden="false" customHeight="false" outlineLevel="0" collapsed="false">
      <c r="F28" s="90"/>
      <c r="K28" s="90"/>
      <c r="M28" s="90"/>
      <c r="N28" s="90"/>
      <c r="O28" s="90"/>
      <c r="P28" s="90"/>
      <c r="Q28" s="90"/>
    </row>
    <row r="29" customFormat="false" ht="12.75" hidden="false" customHeight="false" outlineLevel="0" collapsed="false">
      <c r="M29" s="90"/>
      <c r="N29" s="90"/>
      <c r="O29" s="90"/>
      <c r="P29" s="90"/>
      <c r="Q29" s="90"/>
    </row>
    <row r="30" customFormat="false" ht="12.75" hidden="false" customHeight="false" outlineLevel="0" collapsed="false">
      <c r="M30" s="90"/>
      <c r="N30" s="90"/>
      <c r="O30" s="90"/>
      <c r="P30" s="90"/>
      <c r="Q30" s="90"/>
    </row>
    <row r="31" customFormat="false" ht="12.75" hidden="false" customHeight="false" outlineLevel="0" collapsed="false">
      <c r="M31" s="90"/>
      <c r="N31" s="90"/>
      <c r="O31" s="90"/>
      <c r="P31" s="90"/>
      <c r="Q31" s="90"/>
    </row>
    <row r="32" customFormat="false" ht="12.75" hidden="false" customHeight="false" outlineLevel="0" collapsed="false">
      <c r="M32" s="90"/>
      <c r="N32" s="90"/>
      <c r="O32" s="90"/>
      <c r="P32" s="90"/>
      <c r="Q32" s="90"/>
    </row>
    <row r="33" customFormat="false" ht="12.75" hidden="false" customHeight="false" outlineLevel="0" collapsed="false">
      <c r="M33" s="90"/>
      <c r="N33" s="90"/>
      <c r="O33" s="90"/>
      <c r="P33" s="90"/>
      <c r="Q33" s="90"/>
    </row>
    <row r="34" customFormat="false" ht="12.75" hidden="false" customHeight="false" outlineLevel="0" collapsed="false">
      <c r="Q34" s="90"/>
    </row>
    <row r="35" customFormat="false" ht="12.75" hidden="false" customHeight="false" outlineLevel="0" collapsed="false">
      <c r="Q35" s="90"/>
    </row>
    <row r="36" customFormat="false" ht="12.75" hidden="false" customHeight="false" outlineLevel="0" collapsed="false">
      <c r="Q36" s="90"/>
    </row>
    <row r="37" customFormat="false" ht="12.75" hidden="false" customHeight="false" outlineLevel="0" collapsed="false">
      <c r="Q37" s="90"/>
    </row>
    <row r="38" customFormat="false" ht="12.75" hidden="false" customHeight="false" outlineLevel="0" collapsed="false">
      <c r="Q38" s="90"/>
    </row>
    <row r="39" customFormat="false" ht="12.75" hidden="false" customHeight="false" outlineLevel="0" collapsed="false">
      <c r="Q39" s="90"/>
    </row>
    <row r="40" customFormat="false" ht="12.75" hidden="false" customHeight="false" outlineLevel="0" collapsed="false">
      <c r="Q40" s="90"/>
    </row>
  </sheetData>
  <mergeCells count="1">
    <mergeCell ref="A1:Q1"/>
  </mergeCells>
  <printOptions headings="false" gridLines="false" gridLinesSet="true" horizontalCentered="false" verticalCentered="false"/>
  <pageMargins left="0.747916666666667" right="0.747916666666667" top="0.984027777777778" bottom="0.984027777777778" header="0.7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&amp;R&amp;D&amp;T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6.85"/>
    <col collapsed="false" customWidth="false" hidden="false" outlineLevel="0" max="2" min="2" style="68" width="9.14"/>
    <col collapsed="false" customWidth="true" hidden="false" outlineLevel="0" max="3" min="3" style="68" width="3.14"/>
    <col collapsed="false" customWidth="true" hidden="false" outlineLevel="0" max="4" min="4" style="68" width="11.85"/>
    <col collapsed="false" customWidth="true" hidden="false" outlineLevel="0" max="5" min="5" style="68" width="3.42"/>
    <col collapsed="false" customWidth="true" hidden="false" outlineLevel="0" max="6" min="6" style="68" width="21.99"/>
    <col collapsed="false" customWidth="true" hidden="false" outlineLevel="0" max="7" min="7" style="68" width="2.56"/>
    <col collapsed="false" customWidth="true" hidden="false" outlineLevel="0" max="8" min="8" style="68" width="12.28"/>
    <col collapsed="false" customWidth="true" hidden="true" outlineLevel="0" max="9" min="9" style="68" width="0.13"/>
    <col collapsed="false" customWidth="true" hidden="false" outlineLevel="0" max="10" min="10" style="68" width="2.13"/>
    <col collapsed="false" customWidth="true" hidden="false" outlineLevel="0" max="11" min="11" style="68" width="11.13"/>
    <col collapsed="false" customWidth="true" hidden="false" outlineLevel="0" max="12" min="12" style="68" width="2.13"/>
    <col collapsed="false" customWidth="true" hidden="false" outlineLevel="0" max="13" min="13" style="68" width="12.28"/>
    <col collapsed="false" customWidth="true" hidden="false" outlineLevel="0" max="14" min="14" style="68" width="1.99"/>
    <col collapsed="false" customWidth="true" hidden="false" outlineLevel="0" max="15" min="15" style="68" width="11.13"/>
    <col collapsed="false" customWidth="true" hidden="false" outlineLevel="0" max="16" min="16" style="68" width="1.99"/>
    <col collapsed="false" customWidth="true" hidden="false" outlineLevel="0" max="17" min="17" style="68" width="12.28"/>
    <col collapsed="false" customWidth="true" hidden="false" outlineLevel="0" max="18" min="18" style="68" width="2.56"/>
    <col collapsed="false" customWidth="true" hidden="false" outlineLevel="0" max="19" min="19" style="68" width="11.13"/>
    <col collapsed="false" customWidth="true" hidden="false" outlineLevel="0" max="20" min="20" style="68" width="2.56"/>
    <col collapsed="false" customWidth="true" hidden="false" outlineLevel="0" max="21" min="21" style="68" width="12.85"/>
    <col collapsed="false" customWidth="true" hidden="false" outlineLevel="0" max="22" min="22" style="68" width="2.99"/>
    <col collapsed="false" customWidth="true" hidden="false" outlineLevel="0" max="23" min="23" style="68" width="12.85"/>
    <col collapsed="false" customWidth="true" hidden="false" outlineLevel="0" max="24" min="24" style="68" width="2.56"/>
    <col collapsed="false" customWidth="true" hidden="false" outlineLevel="0" max="25" min="25" style="68" width="16.42"/>
    <col collapsed="false" customWidth="true" hidden="false" outlineLevel="0" max="26" min="26" style="68" width="11.28"/>
    <col collapsed="false" customWidth="true" hidden="false" outlineLevel="0" max="27" min="27" style="68" width="11.42"/>
    <col collapsed="false" customWidth="false" hidden="false" outlineLevel="0" max="257" min="28" style="68" width="9.14"/>
  </cols>
  <sheetData>
    <row r="1" customFormat="false" ht="15.75" hidden="false" customHeight="false" outlineLevel="0" collapsed="false">
      <c r="A1" s="271" t="s">
        <v>64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2"/>
      <c r="W1" s="272"/>
    </row>
    <row r="2" customFormat="false" ht="15.75" hidden="false" customHeight="false" outlineLevel="0" collapsed="false">
      <c r="A2" s="271" t="s">
        <v>342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2"/>
      <c r="W2" s="273"/>
    </row>
    <row r="3" customFormat="false" ht="15.75" hidden="false" customHeight="true" outlineLevel="0" collapsed="false">
      <c r="A3" s="271" t="s">
        <v>343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2"/>
      <c r="W3" s="273"/>
    </row>
    <row r="4" customFormat="false" ht="12.75" hidden="false" customHeight="false" outlineLevel="0" collapsed="false">
      <c r="W4" s="274"/>
    </row>
    <row r="5" customFormat="false" ht="12.75" hidden="false" customHeight="false" outlineLevel="0" collapsed="false">
      <c r="H5" s="275"/>
      <c r="M5" s="275"/>
      <c r="Q5" s="275"/>
      <c r="U5" s="275"/>
      <c r="V5" s="275"/>
      <c r="W5" s="275"/>
    </row>
    <row r="6" customFormat="false" ht="12.75" hidden="false" customHeight="true" outlineLevel="0" collapsed="false">
      <c r="A6" s="0"/>
      <c r="G6" s="276"/>
      <c r="H6" s="277"/>
      <c r="I6" s="277"/>
      <c r="J6" s="5"/>
      <c r="K6" s="5"/>
      <c r="L6" s="5"/>
      <c r="M6" s="278"/>
      <c r="N6" s="278"/>
      <c r="O6" s="278"/>
      <c r="P6" s="278"/>
      <c r="Q6" s="278"/>
      <c r="R6" s="5"/>
      <c r="S6" s="5"/>
      <c r="T6" s="5"/>
      <c r="U6" s="276"/>
      <c r="V6" s="276"/>
      <c r="W6" s="276"/>
      <c r="X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279" t="s">
        <v>344</v>
      </c>
      <c r="C7" s="279"/>
      <c r="D7" s="279" t="s">
        <v>345</v>
      </c>
      <c r="E7" s="279"/>
      <c r="F7" s="279"/>
      <c r="G7" s="277"/>
      <c r="H7" s="0"/>
      <c r="I7" s="0"/>
      <c r="J7" s="5"/>
      <c r="K7" s="5"/>
      <c r="L7" s="5"/>
      <c r="M7" s="0"/>
      <c r="N7" s="0"/>
      <c r="O7" s="0"/>
      <c r="P7" s="0"/>
      <c r="Q7" s="0"/>
      <c r="R7" s="0"/>
      <c r="S7" s="0"/>
      <c r="T7" s="0"/>
      <c r="U7" s="279" t="s">
        <v>346</v>
      </c>
      <c r="V7" s="279"/>
      <c r="W7" s="279" t="s">
        <v>347</v>
      </c>
      <c r="X7" s="0"/>
      <c r="Y7" s="28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5" hidden="false" customHeight="false" outlineLevel="0" collapsed="false">
      <c r="A8" s="0"/>
      <c r="B8" s="281" t="s">
        <v>348</v>
      </c>
      <c r="C8" s="276"/>
      <c r="D8" s="281" t="s">
        <v>349</v>
      </c>
      <c r="E8" s="282"/>
      <c r="F8" s="281" t="s">
        <v>350</v>
      </c>
      <c r="G8" s="5"/>
      <c r="H8" s="283" t="s">
        <v>351</v>
      </c>
      <c r="I8" s="284"/>
      <c r="J8" s="278"/>
      <c r="K8" s="283" t="s">
        <v>352</v>
      </c>
      <c r="L8" s="278"/>
      <c r="M8" s="283" t="s">
        <v>353</v>
      </c>
      <c r="N8" s="284"/>
      <c r="O8" s="283" t="s">
        <v>354</v>
      </c>
      <c r="P8" s="284"/>
      <c r="Q8" s="283" t="s">
        <v>355</v>
      </c>
      <c r="R8" s="285"/>
      <c r="S8" s="281" t="s">
        <v>356</v>
      </c>
      <c r="T8" s="285"/>
      <c r="U8" s="281" t="s">
        <v>357</v>
      </c>
      <c r="V8" s="276"/>
      <c r="W8" s="281" t="s">
        <v>357</v>
      </c>
      <c r="X8" s="0"/>
      <c r="Y8" s="28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5"/>
      <c r="H9" s="0"/>
      <c r="I9" s="0"/>
      <c r="J9" s="5"/>
      <c r="K9" s="5"/>
      <c r="L9" s="5"/>
      <c r="M9" s="0"/>
      <c r="N9" s="0"/>
      <c r="O9" s="5"/>
      <c r="P9" s="0"/>
      <c r="Q9" s="0"/>
      <c r="R9" s="0"/>
      <c r="S9" s="0"/>
      <c r="T9" s="0"/>
      <c r="U9" s="0"/>
      <c r="V9" s="0"/>
      <c r="X9" s="0"/>
      <c r="Y9" s="286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287" t="n">
        <v>36586</v>
      </c>
      <c r="C10" s="287"/>
      <c r="D10" s="288" t="n">
        <v>36586</v>
      </c>
      <c r="E10" s="287"/>
      <c r="F10" s="0" t="s">
        <v>358</v>
      </c>
      <c r="G10" s="5"/>
      <c r="H10" s="289" t="n">
        <v>0.086</v>
      </c>
      <c r="I10" s="289"/>
      <c r="J10" s="289"/>
      <c r="K10" s="290" t="n">
        <f aca="false">+H10*$H$34</f>
        <v>3165121.64</v>
      </c>
      <c r="L10" s="289"/>
      <c r="M10" s="289" t="n">
        <v>0.085</v>
      </c>
      <c r="N10" s="289"/>
      <c r="O10" s="290" t="n">
        <f aca="false">+M10*$M$34</f>
        <v>3128317.9</v>
      </c>
      <c r="P10" s="289"/>
      <c r="Q10" s="289" t="n">
        <v>0.0834</v>
      </c>
      <c r="R10" s="289"/>
      <c r="S10" s="290" t="n">
        <f aca="false">+Q10*$Q$34</f>
        <v>1794978.168</v>
      </c>
      <c r="T10" s="289"/>
      <c r="U10" s="290" t="n">
        <f aca="false">+S10+O10+K10</f>
        <v>8088417.708</v>
      </c>
      <c r="V10" s="291"/>
      <c r="W10" s="292" t="n">
        <f aca="false">+U10</f>
        <v>8088417.708</v>
      </c>
      <c r="X10" s="0"/>
      <c r="Y10" s="292"/>
      <c r="Z10" s="293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287" t="n">
        <v>36586</v>
      </c>
      <c r="C11" s="287"/>
      <c r="D11" s="288" t="s">
        <v>359</v>
      </c>
      <c r="E11" s="287"/>
      <c r="F11" s="0" t="s">
        <v>360</v>
      </c>
      <c r="G11" s="5"/>
      <c r="H11" s="289" t="n">
        <v>0.018</v>
      </c>
      <c r="I11" s="289"/>
      <c r="J11" s="289"/>
      <c r="K11" s="290" t="n">
        <f aca="false">+H11*$H$34</f>
        <v>662467.32</v>
      </c>
      <c r="L11" s="289"/>
      <c r="M11" s="289" t="n">
        <v>0.0175</v>
      </c>
      <c r="N11" s="289"/>
      <c r="O11" s="290" t="n">
        <f aca="false">+M11*$M$34</f>
        <v>644065.45</v>
      </c>
      <c r="P11" s="289"/>
      <c r="Q11" s="289" t="n">
        <v>0.0167</v>
      </c>
      <c r="R11" s="289"/>
      <c r="S11" s="290" t="n">
        <f aca="false">+Q11*$Q$34</f>
        <v>359426.084</v>
      </c>
      <c r="T11" s="289"/>
      <c r="U11" s="290" t="n">
        <f aca="false">+S11+O11+K11</f>
        <v>1665958.854</v>
      </c>
      <c r="V11" s="291"/>
      <c r="W11" s="292" t="n">
        <f aca="false">+W10+U11</f>
        <v>9754376.562</v>
      </c>
      <c r="X11" s="0"/>
      <c r="Y11" s="292"/>
      <c r="Z11" s="293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287" t="n">
        <v>36617</v>
      </c>
      <c r="C12" s="287"/>
      <c r="D12" s="288" t="s">
        <v>361</v>
      </c>
      <c r="E12" s="287"/>
      <c r="F12" s="0" t="s">
        <v>360</v>
      </c>
      <c r="G12" s="5"/>
      <c r="H12" s="289" t="n">
        <v>0.0185</v>
      </c>
      <c r="I12" s="289"/>
      <c r="J12" s="289"/>
      <c r="K12" s="290" t="n">
        <f aca="false">+H12*$H$34</f>
        <v>680869.19</v>
      </c>
      <c r="L12" s="289"/>
      <c r="M12" s="289" t="n">
        <v>0.0175</v>
      </c>
      <c r="N12" s="289"/>
      <c r="O12" s="290" t="n">
        <f aca="false">+M12*$M$34</f>
        <v>644065.45</v>
      </c>
      <c r="P12" s="289"/>
      <c r="Q12" s="289" t="n">
        <v>0.0167</v>
      </c>
      <c r="R12" s="289"/>
      <c r="S12" s="290" t="n">
        <f aca="false">+Q12*$Q$34</f>
        <v>359426.084</v>
      </c>
      <c r="T12" s="289"/>
      <c r="U12" s="290" t="n">
        <f aca="false">+S12+O12+K12</f>
        <v>1684360.724</v>
      </c>
      <c r="V12" s="291"/>
      <c r="W12" s="292" t="n">
        <f aca="false">+W11+U12</f>
        <v>11438737.286</v>
      </c>
      <c r="X12" s="0"/>
      <c r="Y12" s="292"/>
      <c r="Z12" s="293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287" t="n">
        <v>36647</v>
      </c>
      <c r="C13" s="287"/>
      <c r="D13" s="288" t="s">
        <v>362</v>
      </c>
      <c r="E13" s="287"/>
      <c r="F13" s="0" t="s">
        <v>360</v>
      </c>
      <c r="G13" s="5"/>
      <c r="H13" s="289" t="n">
        <v>0.0185</v>
      </c>
      <c r="I13" s="289"/>
      <c r="J13" s="289"/>
      <c r="K13" s="290" t="n">
        <f aca="false">+H13*$H$34</f>
        <v>680869.19</v>
      </c>
      <c r="L13" s="289"/>
      <c r="M13" s="289" t="n">
        <v>0.0175</v>
      </c>
      <c r="N13" s="289"/>
      <c r="O13" s="290" t="n">
        <f aca="false">+M13*$M$34</f>
        <v>644065.45</v>
      </c>
      <c r="P13" s="289"/>
      <c r="Q13" s="289" t="n">
        <v>0.0167</v>
      </c>
      <c r="R13" s="289"/>
      <c r="S13" s="290" t="n">
        <f aca="false">+Q13*$Q$34</f>
        <v>359426.084</v>
      </c>
      <c r="T13" s="289"/>
      <c r="U13" s="290" t="n">
        <f aca="false">+S13+O13+K13</f>
        <v>1684360.724</v>
      </c>
      <c r="V13" s="291"/>
      <c r="W13" s="292" t="n">
        <f aca="false">+W12+U13</f>
        <v>13123098.01</v>
      </c>
      <c r="X13" s="0"/>
      <c r="Y13" s="292"/>
      <c r="Z13" s="293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287" t="n">
        <v>36678</v>
      </c>
      <c r="C14" s="287"/>
      <c r="D14" s="288" t="s">
        <v>363</v>
      </c>
      <c r="E14" s="287"/>
      <c r="F14" s="0" t="s">
        <v>360</v>
      </c>
      <c r="G14" s="5"/>
      <c r="H14" s="289" t="n">
        <v>0.019</v>
      </c>
      <c r="I14" s="289"/>
      <c r="J14" s="289"/>
      <c r="K14" s="290" t="n">
        <f aca="false">+H14*$H$34</f>
        <v>699271.06</v>
      </c>
      <c r="L14" s="289"/>
      <c r="M14" s="289" t="n">
        <v>0.0175</v>
      </c>
      <c r="N14" s="289"/>
      <c r="O14" s="290" t="n">
        <f aca="false">+M14*$M$34</f>
        <v>644065.45</v>
      </c>
      <c r="P14" s="289"/>
      <c r="Q14" s="289" t="n">
        <v>0.0167</v>
      </c>
      <c r="R14" s="289"/>
      <c r="S14" s="290" t="n">
        <f aca="false">+Q14*$Q$34</f>
        <v>359426.084</v>
      </c>
      <c r="T14" s="289"/>
      <c r="U14" s="290" t="n">
        <f aca="false">+S14+O14+K14</f>
        <v>1702762.594</v>
      </c>
      <c r="V14" s="291"/>
      <c r="W14" s="292" t="n">
        <f aca="false">+W13+U14</f>
        <v>14825860.604</v>
      </c>
      <c r="X14" s="0"/>
      <c r="Y14" s="292"/>
      <c r="Z14" s="293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287" t="n">
        <v>36708</v>
      </c>
      <c r="C15" s="287"/>
      <c r="D15" s="288" t="s">
        <v>364</v>
      </c>
      <c r="E15" s="287"/>
      <c r="F15" s="0" t="s">
        <v>360</v>
      </c>
      <c r="G15" s="5"/>
      <c r="H15" s="294" t="n">
        <v>0.199</v>
      </c>
      <c r="I15" s="289"/>
      <c r="J15" s="289"/>
      <c r="K15" s="290" t="n">
        <f aca="false">+H15*$H$34</f>
        <v>7323944.26</v>
      </c>
      <c r="L15" s="289"/>
      <c r="M15" s="289" t="n">
        <v>0.19</v>
      </c>
      <c r="N15" s="289"/>
      <c r="O15" s="290" t="n">
        <f aca="false">+M15*$M$34</f>
        <v>6992710.6</v>
      </c>
      <c r="P15" s="289"/>
      <c r="Q15" s="289" t="n">
        <v>0.1832</v>
      </c>
      <c r="R15" s="289"/>
      <c r="S15" s="290" t="n">
        <f aca="false">+Q15*$Q$34</f>
        <v>3942925.664</v>
      </c>
      <c r="T15" s="289"/>
      <c r="U15" s="290" t="n">
        <f aca="false">+S15+O15+K15</f>
        <v>18259580.524</v>
      </c>
      <c r="V15" s="291"/>
      <c r="W15" s="292" t="n">
        <f aca="false">+W14+U15</f>
        <v>33085441.128</v>
      </c>
      <c r="X15" s="0"/>
      <c r="Y15" s="292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287" t="n">
        <v>36739</v>
      </c>
      <c r="C16" s="287"/>
      <c r="D16" s="288" t="s">
        <v>365</v>
      </c>
      <c r="E16" s="287"/>
      <c r="F16" s="0" t="s">
        <v>360</v>
      </c>
      <c r="G16" s="5"/>
      <c r="H16" s="294" t="n">
        <v>0.03</v>
      </c>
      <c r="I16" s="289"/>
      <c r="J16" s="289"/>
      <c r="K16" s="290" t="n">
        <f aca="false">+H16*$H$34</f>
        <v>1104112.2</v>
      </c>
      <c r="L16" s="289"/>
      <c r="M16" s="289" t="n">
        <v>0.025</v>
      </c>
      <c r="N16" s="289"/>
      <c r="O16" s="290" t="n">
        <f aca="false">+M16*$M$34</f>
        <v>920093.5</v>
      </c>
      <c r="P16" s="289"/>
      <c r="Q16" s="289" t="n">
        <v>0.0256</v>
      </c>
      <c r="R16" s="289"/>
      <c r="S16" s="290" t="n">
        <f aca="false">+Q16*$Q$34</f>
        <v>550976.512</v>
      </c>
      <c r="T16" s="289"/>
      <c r="U16" s="290" t="n">
        <f aca="false">+S16+O16+K16</f>
        <v>2575182.212</v>
      </c>
      <c r="V16" s="291"/>
      <c r="W16" s="292" t="n">
        <f aca="false">+W15+U16</f>
        <v>35660623.34</v>
      </c>
      <c r="X16" s="0"/>
      <c r="Y16" s="292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287" t="n">
        <v>36770</v>
      </c>
      <c r="C17" s="287"/>
      <c r="D17" s="288" t="s">
        <v>366</v>
      </c>
      <c r="E17" s="287"/>
      <c r="F17" s="0" t="s">
        <v>360</v>
      </c>
      <c r="G17" s="5"/>
      <c r="H17" s="289" t="n">
        <v>0.03</v>
      </c>
      <c r="I17" s="289"/>
      <c r="J17" s="289"/>
      <c r="K17" s="290" t="n">
        <f aca="false">+H17*$H$34</f>
        <v>1104112.2</v>
      </c>
      <c r="L17" s="289"/>
      <c r="M17" s="289" t="n">
        <v>0.025</v>
      </c>
      <c r="N17" s="289"/>
      <c r="O17" s="290" t="n">
        <f aca="false">+M17*$M$34</f>
        <v>920093.5</v>
      </c>
      <c r="P17" s="289"/>
      <c r="Q17" s="289" t="n">
        <v>0.03</v>
      </c>
      <c r="R17" s="289"/>
      <c r="S17" s="290" t="n">
        <f aca="false">+Q17*$Q$34</f>
        <v>645675.6</v>
      </c>
      <c r="T17" s="289"/>
      <c r="U17" s="290" t="n">
        <f aca="false">+S17+O17+K17</f>
        <v>2669881.3</v>
      </c>
      <c r="V17" s="291"/>
      <c r="W17" s="292" t="n">
        <f aca="false">+W16+U17</f>
        <v>38330504.64</v>
      </c>
      <c r="X17" s="0"/>
      <c r="Y17" s="292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287" t="n">
        <v>36800</v>
      </c>
      <c r="C18" s="287"/>
      <c r="D18" s="288" t="s">
        <v>367</v>
      </c>
      <c r="E18" s="287"/>
      <c r="F18" s="0" t="s">
        <v>360</v>
      </c>
      <c r="G18" s="5"/>
      <c r="H18" s="289" t="n">
        <v>0.03</v>
      </c>
      <c r="I18" s="289"/>
      <c r="J18" s="289"/>
      <c r="K18" s="290" t="n">
        <f aca="false">+H18*$H$34</f>
        <v>1104112.2</v>
      </c>
      <c r="L18" s="289"/>
      <c r="M18" s="289" t="n">
        <v>0.03</v>
      </c>
      <c r="N18" s="289"/>
      <c r="O18" s="290" t="n">
        <f aca="false">+M18*$M$34</f>
        <v>1104112.2</v>
      </c>
      <c r="P18" s="289"/>
      <c r="Q18" s="289" t="n">
        <v>0.03</v>
      </c>
      <c r="R18" s="289"/>
      <c r="S18" s="290" t="n">
        <f aca="false">+Q18*$Q$34</f>
        <v>645675.6</v>
      </c>
      <c r="T18" s="289"/>
      <c r="U18" s="290" t="n">
        <f aca="false">+S18+O18+K18</f>
        <v>2853900</v>
      </c>
      <c r="V18" s="291"/>
      <c r="W18" s="292" t="n">
        <f aca="false">+W17+U18</f>
        <v>41184404.64</v>
      </c>
      <c r="X18" s="0"/>
      <c r="Y18" s="292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287" t="n">
        <v>36831</v>
      </c>
      <c r="C19" s="287"/>
      <c r="D19" s="288" t="s">
        <v>368</v>
      </c>
      <c r="E19" s="287"/>
      <c r="F19" s="0" t="s">
        <v>360</v>
      </c>
      <c r="G19" s="5"/>
      <c r="H19" s="289" t="n">
        <v>0.03</v>
      </c>
      <c r="I19" s="289"/>
      <c r="J19" s="289"/>
      <c r="K19" s="290" t="n">
        <f aca="false">+H19*$H$34</f>
        <v>1104112.2</v>
      </c>
      <c r="L19" s="289"/>
      <c r="M19" s="289" t="n">
        <v>0.03</v>
      </c>
      <c r="N19" s="289"/>
      <c r="O19" s="290" t="n">
        <f aca="false">+M19*$M$34</f>
        <v>1104112.2</v>
      </c>
      <c r="P19" s="289"/>
      <c r="Q19" s="289" t="n">
        <v>0.03</v>
      </c>
      <c r="R19" s="289"/>
      <c r="S19" s="290" t="n">
        <f aca="false">+Q19*$Q$34</f>
        <v>645675.6</v>
      </c>
      <c r="T19" s="289"/>
      <c r="U19" s="290" t="n">
        <f aca="false">+S19+O19+K19</f>
        <v>2853900</v>
      </c>
      <c r="V19" s="291"/>
      <c r="W19" s="292" t="n">
        <f aca="false">+W18+U19</f>
        <v>44038304.64</v>
      </c>
      <c r="X19" s="0"/>
      <c r="Y19" s="292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287" t="n">
        <v>36861</v>
      </c>
      <c r="C20" s="287"/>
      <c r="D20" s="288" t="s">
        <v>369</v>
      </c>
      <c r="E20" s="287"/>
      <c r="F20" s="0" t="s">
        <v>360</v>
      </c>
      <c r="G20" s="5"/>
      <c r="H20" s="289" t="n">
        <v>0.03</v>
      </c>
      <c r="I20" s="289"/>
      <c r="J20" s="289"/>
      <c r="K20" s="290" t="n">
        <f aca="false">+H20*$H$34</f>
        <v>1104112.2</v>
      </c>
      <c r="L20" s="289"/>
      <c r="M20" s="289" t="n">
        <v>0.03</v>
      </c>
      <c r="N20" s="289"/>
      <c r="O20" s="290" t="n">
        <f aca="false">+M20*$M$34</f>
        <v>1104112.2</v>
      </c>
      <c r="P20" s="289"/>
      <c r="Q20" s="289" t="n">
        <v>0.03</v>
      </c>
      <c r="R20" s="289"/>
      <c r="S20" s="290" t="n">
        <f aca="false">+Q20*$Q$34</f>
        <v>645675.6</v>
      </c>
      <c r="T20" s="289"/>
      <c r="U20" s="290" t="n">
        <f aca="false">+S20+O20+K20</f>
        <v>2853900</v>
      </c>
      <c r="V20" s="291"/>
      <c r="W20" s="292" t="n">
        <f aca="false">+W19+U20</f>
        <v>46892204.64</v>
      </c>
      <c r="X20" s="0"/>
      <c r="Y20" s="292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287" t="n">
        <v>36892</v>
      </c>
      <c r="C21" s="287"/>
      <c r="D21" s="288" t="s">
        <v>370</v>
      </c>
      <c r="E21" s="287"/>
      <c r="F21" s="0" t="s">
        <v>360</v>
      </c>
      <c r="G21" s="5"/>
      <c r="H21" s="289" t="n">
        <v>0.03</v>
      </c>
      <c r="I21" s="289"/>
      <c r="J21" s="289"/>
      <c r="K21" s="290" t="n">
        <f aca="false">+H21*$H$34</f>
        <v>1104112.2</v>
      </c>
      <c r="L21" s="289"/>
      <c r="M21" s="289" t="n">
        <v>0.03</v>
      </c>
      <c r="N21" s="289"/>
      <c r="O21" s="290" t="n">
        <f aca="false">+M21*$M$34</f>
        <v>1104112.2</v>
      </c>
      <c r="P21" s="289"/>
      <c r="Q21" s="289" t="n">
        <v>0.03</v>
      </c>
      <c r="R21" s="289"/>
      <c r="S21" s="290" t="n">
        <f aca="false">+Q21*$Q$34</f>
        <v>645675.6</v>
      </c>
      <c r="T21" s="289"/>
      <c r="U21" s="290" t="n">
        <f aca="false">+S21+O21+K21</f>
        <v>2853900</v>
      </c>
      <c r="V21" s="291"/>
      <c r="W21" s="292" t="n">
        <f aca="false">+W20+U21</f>
        <v>49746104.64</v>
      </c>
      <c r="X21" s="0"/>
      <c r="Y21" s="292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287" t="n">
        <v>36923</v>
      </c>
      <c r="C22" s="287"/>
      <c r="D22" s="288" t="s">
        <v>371</v>
      </c>
      <c r="E22" s="287"/>
      <c r="F22" s="0" t="s">
        <v>360</v>
      </c>
      <c r="G22" s="5"/>
      <c r="H22" s="289" t="n">
        <v>0.03</v>
      </c>
      <c r="I22" s="289"/>
      <c r="J22" s="289"/>
      <c r="K22" s="290" t="n">
        <f aca="false">+H22*$H$34</f>
        <v>1104112.2</v>
      </c>
      <c r="L22" s="289"/>
      <c r="M22" s="289" t="n">
        <v>0.03</v>
      </c>
      <c r="N22" s="289"/>
      <c r="O22" s="290" t="n">
        <f aca="false">+M22*$M$34</f>
        <v>1104112.2</v>
      </c>
      <c r="P22" s="289"/>
      <c r="Q22" s="289" t="n">
        <v>0.03</v>
      </c>
      <c r="R22" s="289"/>
      <c r="S22" s="290" t="n">
        <f aca="false">+Q22*$Q$34</f>
        <v>645675.6</v>
      </c>
      <c r="T22" s="289"/>
      <c r="U22" s="290" t="n">
        <f aca="false">+S22+O22+K22</f>
        <v>2853900</v>
      </c>
      <c r="V22" s="291"/>
      <c r="W22" s="292" t="n">
        <f aca="false">+W21+U22</f>
        <v>52600004.64</v>
      </c>
      <c r="X22" s="0"/>
      <c r="Y22" s="292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287" t="n">
        <v>36951</v>
      </c>
      <c r="C23" s="287"/>
      <c r="D23" s="288" t="s">
        <v>372</v>
      </c>
      <c r="E23" s="287"/>
      <c r="F23" s="0" t="s">
        <v>360</v>
      </c>
      <c r="G23" s="5"/>
      <c r="H23" s="289" t="n">
        <v>0.03</v>
      </c>
      <c r="I23" s="289"/>
      <c r="J23" s="289"/>
      <c r="K23" s="290" t="n">
        <f aca="false">+H23*$H$34</f>
        <v>1104112.2</v>
      </c>
      <c r="L23" s="289"/>
      <c r="M23" s="289" t="n">
        <v>0.03</v>
      </c>
      <c r="N23" s="289"/>
      <c r="O23" s="290" t="n">
        <f aca="false">+M23*$M$34</f>
        <v>1104112.2</v>
      </c>
      <c r="P23" s="289"/>
      <c r="Q23" s="289" t="n">
        <v>0.03</v>
      </c>
      <c r="R23" s="289"/>
      <c r="S23" s="290" t="n">
        <f aca="false">+Q23*$Q$34</f>
        <v>645675.6</v>
      </c>
      <c r="T23" s="289"/>
      <c r="U23" s="290" t="n">
        <f aca="false">+S23+O23+K23</f>
        <v>2853900</v>
      </c>
      <c r="V23" s="291"/>
      <c r="W23" s="292" t="n">
        <f aca="false">+W22+U23</f>
        <v>55453904.64</v>
      </c>
      <c r="X23" s="0"/>
      <c r="Y23" s="292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287" t="n">
        <v>36982</v>
      </c>
      <c r="C24" s="287"/>
      <c r="D24" s="288" t="s">
        <v>373</v>
      </c>
      <c r="E24" s="287"/>
      <c r="F24" s="0" t="s">
        <v>360</v>
      </c>
      <c r="G24" s="5"/>
      <c r="H24" s="289" t="n">
        <v>0.031</v>
      </c>
      <c r="I24" s="289"/>
      <c r="J24" s="289"/>
      <c r="K24" s="290" t="n">
        <f aca="false">+H24*$H$34</f>
        <v>1140915.94</v>
      </c>
      <c r="L24" s="289"/>
      <c r="M24" s="289" t="n">
        <v>0.03</v>
      </c>
      <c r="N24" s="289"/>
      <c r="O24" s="290" t="n">
        <f aca="false">+M24*$M$34</f>
        <v>1104112.2</v>
      </c>
      <c r="P24" s="289"/>
      <c r="Q24" s="289" t="n">
        <v>0.03</v>
      </c>
      <c r="R24" s="289"/>
      <c r="S24" s="290" t="n">
        <f aca="false">+Q24*$Q$34</f>
        <v>645675.6</v>
      </c>
      <c r="T24" s="289"/>
      <c r="U24" s="290" t="n">
        <f aca="false">+S24+O24+K24</f>
        <v>2890703.74</v>
      </c>
      <c r="V24" s="291"/>
      <c r="W24" s="292" t="n">
        <f aca="false">+W23+U24</f>
        <v>58344608.38</v>
      </c>
      <c r="X24" s="0"/>
      <c r="Y24" s="295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287" t="n">
        <v>37012</v>
      </c>
      <c r="C25" s="287"/>
      <c r="D25" s="288" t="s">
        <v>374</v>
      </c>
      <c r="E25" s="287"/>
      <c r="F25" s="0" t="s">
        <v>360</v>
      </c>
      <c r="G25" s="5"/>
      <c r="H25" s="289" t="n">
        <v>0.04</v>
      </c>
      <c r="I25" s="289"/>
      <c r="J25" s="289"/>
      <c r="K25" s="290" t="n">
        <f aca="false">+H25*$H$34</f>
        <v>1472149.6</v>
      </c>
      <c r="L25" s="289"/>
      <c r="M25" s="289" t="n">
        <v>0.03</v>
      </c>
      <c r="N25" s="289"/>
      <c r="O25" s="290" t="n">
        <f aca="false">+M25*$M$34</f>
        <v>1104112.2</v>
      </c>
      <c r="P25" s="289"/>
      <c r="Q25" s="289" t="n">
        <v>0.031</v>
      </c>
      <c r="R25" s="289"/>
      <c r="S25" s="290" t="n">
        <f aca="false">+Q25*$Q$34</f>
        <v>667198.12</v>
      </c>
      <c r="T25" s="289"/>
      <c r="U25" s="290" t="n">
        <f aca="false">+S25+O25+K25</f>
        <v>3243459.92</v>
      </c>
      <c r="V25" s="291"/>
      <c r="W25" s="292" t="n">
        <f aca="false">+W24+U25</f>
        <v>61588068.3</v>
      </c>
      <c r="X25" s="0"/>
      <c r="Y25" s="295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287" t="n">
        <v>37043</v>
      </c>
      <c r="C26" s="287"/>
      <c r="D26" s="288" t="s">
        <v>375</v>
      </c>
      <c r="E26" s="287"/>
      <c r="F26" s="0" t="s">
        <v>360</v>
      </c>
      <c r="G26" s="5"/>
      <c r="H26" s="289" t="n">
        <v>0.04</v>
      </c>
      <c r="I26" s="289"/>
      <c r="J26" s="289"/>
      <c r="K26" s="290" t="n">
        <f aca="false">+H26*$H$34</f>
        <v>1472149.6</v>
      </c>
      <c r="L26" s="289"/>
      <c r="M26" s="289" t="n">
        <v>0.035</v>
      </c>
      <c r="N26" s="289"/>
      <c r="O26" s="290" t="n">
        <f aca="false">+M26*$M$34</f>
        <v>1288130.9</v>
      </c>
      <c r="P26" s="289"/>
      <c r="Q26" s="289" t="n">
        <v>0.035</v>
      </c>
      <c r="R26" s="289"/>
      <c r="S26" s="290" t="n">
        <f aca="false">+Q26*$Q$34</f>
        <v>753288.2</v>
      </c>
      <c r="T26" s="289"/>
      <c r="U26" s="290" t="n">
        <f aca="false">+S26+O26+K26</f>
        <v>3513568.7</v>
      </c>
      <c r="V26" s="291"/>
      <c r="W26" s="292" t="n">
        <f aca="false">+W25+U26</f>
        <v>65101637</v>
      </c>
      <c r="X26" s="0"/>
      <c r="Y26" s="295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287" t="n">
        <v>37073</v>
      </c>
      <c r="C27" s="287"/>
      <c r="D27" s="288" t="s">
        <v>376</v>
      </c>
      <c r="E27" s="287"/>
      <c r="F27" s="0" t="s">
        <v>360</v>
      </c>
      <c r="G27" s="5"/>
      <c r="H27" s="289" t="n">
        <v>0.04</v>
      </c>
      <c r="I27" s="289"/>
      <c r="J27" s="289"/>
      <c r="K27" s="290" t="n">
        <f aca="false">+H27*$H$34</f>
        <v>1472149.6</v>
      </c>
      <c r="L27" s="289"/>
      <c r="M27" s="289" t="n">
        <v>0.04</v>
      </c>
      <c r="N27" s="289"/>
      <c r="O27" s="290" t="n">
        <f aca="false">+M27*$M$34</f>
        <v>1472149.6</v>
      </c>
      <c r="P27" s="289"/>
      <c r="Q27" s="289" t="n">
        <v>0.035</v>
      </c>
      <c r="R27" s="289"/>
      <c r="S27" s="290" t="n">
        <f aca="false">+Q27*$Q$34</f>
        <v>753288.2</v>
      </c>
      <c r="T27" s="289"/>
      <c r="U27" s="290" t="n">
        <f aca="false">+S27+O27+K27</f>
        <v>3697587.4</v>
      </c>
      <c r="V27" s="291"/>
      <c r="W27" s="292" t="n">
        <f aca="false">+W26+U27</f>
        <v>68799224.4</v>
      </c>
      <c r="X27" s="0"/>
      <c r="Y27" s="295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287" t="n">
        <v>37104</v>
      </c>
      <c r="C28" s="287"/>
      <c r="D28" s="288" t="s">
        <v>377</v>
      </c>
      <c r="E28" s="287"/>
      <c r="F28" s="0" t="s">
        <v>378</v>
      </c>
      <c r="G28" s="5"/>
      <c r="H28" s="289" t="n">
        <v>0.2</v>
      </c>
      <c r="I28" s="289"/>
      <c r="J28" s="289"/>
      <c r="K28" s="290" t="n">
        <f aca="false">+H28*$H$34</f>
        <v>7360748</v>
      </c>
      <c r="L28" s="289"/>
      <c r="M28" s="289" t="n">
        <v>0.04</v>
      </c>
      <c r="N28" s="289"/>
      <c r="O28" s="290" t="n">
        <f aca="false">+M28*$M$34</f>
        <v>1472149.6</v>
      </c>
      <c r="P28" s="289"/>
      <c r="Q28" s="289" t="n">
        <v>0.25</v>
      </c>
      <c r="R28" s="289"/>
      <c r="S28" s="290" t="n">
        <f aca="false">+Q28*$Q$34</f>
        <v>5380630</v>
      </c>
      <c r="T28" s="289"/>
      <c r="U28" s="290" t="n">
        <f aca="false">+S28+O28+K28</f>
        <v>14213527.6</v>
      </c>
      <c r="V28" s="291"/>
      <c r="W28" s="292" t="n">
        <f aca="false">+W27+U28</f>
        <v>83012752</v>
      </c>
      <c r="X28" s="0"/>
      <c r="Y28" s="295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287" t="n">
        <v>37135</v>
      </c>
      <c r="C29" s="287"/>
      <c r="D29" s="288" t="s">
        <v>379</v>
      </c>
      <c r="E29" s="287"/>
      <c r="F29" s="0" t="s">
        <v>380</v>
      </c>
      <c r="G29" s="5"/>
      <c r="H29" s="289" t="n">
        <v>0.05</v>
      </c>
      <c r="I29" s="289"/>
      <c r="J29" s="289"/>
      <c r="K29" s="290" t="n">
        <f aca="false">+H29*$H$34</f>
        <v>1840187</v>
      </c>
      <c r="L29" s="289"/>
      <c r="M29" s="289" t="n">
        <v>0.2</v>
      </c>
      <c r="N29" s="289"/>
      <c r="O29" s="290" t="n">
        <f aca="false">+M29*$M$34</f>
        <v>7360748</v>
      </c>
      <c r="P29" s="289"/>
      <c r="Q29" s="289" t="n">
        <v>0.05</v>
      </c>
      <c r="S29" s="290" t="n">
        <f aca="false">+Q29*$Q$34</f>
        <v>1076126</v>
      </c>
      <c r="U29" s="290" t="n">
        <f aca="false">+S29+O29+K29</f>
        <v>10277061</v>
      </c>
      <c r="V29" s="291"/>
      <c r="W29" s="292" t="n">
        <f aca="false">+W28+U29</f>
        <v>93289813</v>
      </c>
      <c r="X29" s="0"/>
      <c r="Y29" s="295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287" t="n">
        <v>37165</v>
      </c>
      <c r="C30" s="287"/>
      <c r="D30" s="288" t="s">
        <v>381</v>
      </c>
      <c r="E30" s="287"/>
      <c r="F30" s="0" t="s">
        <v>382</v>
      </c>
      <c r="G30" s="5"/>
      <c r="H30" s="289" t="n">
        <v>0</v>
      </c>
      <c r="I30" s="5"/>
      <c r="J30" s="5"/>
      <c r="K30" s="290" t="n">
        <f aca="false">+H30*$H$34</f>
        <v>0</v>
      </c>
      <c r="L30" s="5"/>
      <c r="M30" s="296" t="n">
        <v>0.05</v>
      </c>
      <c r="N30" s="296"/>
      <c r="O30" s="290" t="n">
        <f aca="false">+M30*$M$34</f>
        <v>1840187</v>
      </c>
      <c r="P30" s="296"/>
      <c r="Q30" s="289" t="n">
        <v>0</v>
      </c>
      <c r="R30" s="296"/>
      <c r="S30" s="290" t="n">
        <f aca="false">+Q30*$Q$34</f>
        <v>0</v>
      </c>
      <c r="T30" s="296"/>
      <c r="U30" s="290" t="n">
        <f aca="false">+S30+O30+K30</f>
        <v>1840187</v>
      </c>
      <c r="V30" s="291"/>
      <c r="W30" s="292" t="n">
        <f aca="false">+W29+U30</f>
        <v>95130000</v>
      </c>
      <c r="X30" s="0"/>
      <c r="Y30" s="295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287"/>
      <c r="C31" s="287"/>
      <c r="D31" s="287"/>
      <c r="E31" s="287"/>
      <c r="F31" s="0"/>
      <c r="G31" s="5"/>
      <c r="H31" s="5"/>
      <c r="I31" s="5"/>
      <c r="J31" s="296"/>
      <c r="K31" s="5"/>
      <c r="L31" s="296"/>
      <c r="M31" s="296"/>
      <c r="N31" s="296"/>
      <c r="O31" s="5"/>
      <c r="P31" s="296"/>
      <c r="Q31" s="297"/>
      <c r="R31" s="296"/>
      <c r="S31" s="298"/>
      <c r="T31" s="296"/>
      <c r="U31" s="299"/>
      <c r="V31" s="299"/>
      <c r="X31" s="0"/>
      <c r="Y31" s="295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C32" s="287"/>
      <c r="D32" s="287"/>
      <c r="E32" s="287"/>
      <c r="F32" s="0"/>
      <c r="G32" s="5"/>
      <c r="H32" s="300"/>
      <c r="I32" s="5"/>
      <c r="J32" s="296"/>
      <c r="K32" s="296"/>
      <c r="L32" s="296"/>
      <c r="M32" s="296"/>
      <c r="N32" s="296"/>
      <c r="O32" s="296"/>
      <c r="P32" s="296"/>
      <c r="Q32" s="297"/>
      <c r="R32" s="296"/>
      <c r="S32" s="296"/>
      <c r="T32" s="296"/>
      <c r="U32" s="299"/>
      <c r="V32" s="299"/>
      <c r="X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287" t="s">
        <v>383</v>
      </c>
      <c r="C33" s="301"/>
      <c r="D33" s="301"/>
      <c r="E33" s="287"/>
      <c r="F33" s="0"/>
      <c r="G33" s="0"/>
      <c r="H33" s="302" t="n">
        <f aca="false">SUM(H10:H32)</f>
        <v>1</v>
      </c>
      <c r="I33" s="0"/>
      <c r="J33" s="0"/>
      <c r="K33" s="303" t="n">
        <f aca="false">SUM(K10:K32)</f>
        <v>36803740</v>
      </c>
      <c r="L33" s="0"/>
      <c r="M33" s="302" t="n">
        <f aca="false">SUM(M10:M32)</f>
        <v>1</v>
      </c>
      <c r="N33" s="289"/>
      <c r="O33" s="290" t="n">
        <f aca="false">SUM(O10:O32)</f>
        <v>36803740</v>
      </c>
      <c r="P33" s="289"/>
      <c r="Q33" s="302" t="n">
        <f aca="false">SUM(Q10:Q32)</f>
        <v>1</v>
      </c>
      <c r="R33" s="0"/>
      <c r="S33" s="303" t="n">
        <f aca="false">SUM(S10:S32)</f>
        <v>21522520</v>
      </c>
      <c r="T33" s="0"/>
      <c r="U33" s="303" t="n">
        <f aca="false">SUM(U10:U32)</f>
        <v>95130000</v>
      </c>
      <c r="V33" s="302"/>
      <c r="X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true" customHeight="false" outlineLevel="0" collapsed="false">
      <c r="A34" s="0"/>
      <c r="C34" s="287"/>
      <c r="D34" s="287"/>
      <c r="E34" s="287"/>
      <c r="F34" s="304"/>
      <c r="G34" s="0"/>
      <c r="H34" s="305" t="n">
        <v>36803740</v>
      </c>
      <c r="I34" s="303"/>
      <c r="J34" s="0"/>
      <c r="L34" s="0"/>
      <c r="M34" s="305" t="n">
        <v>36803740</v>
      </c>
      <c r="N34" s="289"/>
      <c r="O34" s="290"/>
      <c r="P34" s="289"/>
      <c r="Q34" s="305" t="n">
        <v>21522520</v>
      </c>
      <c r="R34" s="0"/>
      <c r="S34" s="0"/>
      <c r="T34" s="0"/>
      <c r="U34" s="306"/>
      <c r="V34" s="306"/>
      <c r="W34" s="306"/>
      <c r="X34" s="9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B35" s="307" t="s">
        <v>384</v>
      </c>
      <c r="C35" s="287"/>
      <c r="D35" s="287"/>
      <c r="E35" s="287"/>
      <c r="F35" s="304" t="s">
        <v>385</v>
      </c>
      <c r="G35" s="0"/>
      <c r="H35" s="0"/>
      <c r="I35" s="0"/>
      <c r="J35" s="0"/>
      <c r="K35" s="303"/>
      <c r="L35" s="0"/>
      <c r="M35" s="291"/>
      <c r="N35" s="291"/>
      <c r="O35" s="291"/>
      <c r="P35" s="291"/>
      <c r="Q35" s="308"/>
      <c r="R35" s="0"/>
      <c r="S35" s="0"/>
      <c r="T35" s="0"/>
      <c r="U35" s="289"/>
      <c r="V35" s="289"/>
      <c r="W35" s="289"/>
      <c r="X35" s="90"/>
      <c r="Y35" s="291"/>
      <c r="Z35" s="291"/>
      <c r="AA35" s="308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B36" s="309" t="n">
        <v>36591</v>
      </c>
      <c r="E36" s="287"/>
      <c r="F36" s="310" t="s">
        <v>386</v>
      </c>
      <c r="G36" s="0"/>
      <c r="H36" s="0"/>
      <c r="I36" s="0"/>
      <c r="J36" s="0"/>
      <c r="K36" s="0"/>
      <c r="L36" s="0"/>
      <c r="M36" s="0"/>
      <c r="N36" s="90"/>
      <c r="O36" s="90"/>
      <c r="P36" s="90"/>
      <c r="Q36" s="289"/>
      <c r="R36" s="0"/>
      <c r="S36" s="0"/>
      <c r="T36" s="0"/>
      <c r="U36" s="290"/>
      <c r="V36" s="290"/>
      <c r="W36" s="290"/>
      <c r="X36" s="90"/>
      <c r="Y36" s="311"/>
      <c r="Z36" s="311"/>
      <c r="AA36" s="308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" hidden="false" customHeight="false" outlineLevel="0" collapsed="false">
      <c r="A37" s="0"/>
      <c r="B37" s="309"/>
      <c r="E37" s="287"/>
      <c r="F37" s="310"/>
      <c r="G37" s="0"/>
      <c r="H37" s="0"/>
      <c r="I37" s="0"/>
      <c r="J37" s="0"/>
      <c r="K37" s="0"/>
      <c r="L37" s="0"/>
      <c r="M37" s="0"/>
      <c r="N37" s="90"/>
      <c r="O37" s="90"/>
      <c r="P37" s="90"/>
      <c r="Q37" s="289"/>
      <c r="R37" s="0"/>
      <c r="S37" s="0"/>
      <c r="T37" s="0"/>
      <c r="U37" s="290"/>
      <c r="V37" s="290"/>
      <c r="W37" s="290"/>
      <c r="X37" s="90"/>
      <c r="Y37" s="311"/>
      <c r="Z37" s="311"/>
      <c r="AA37" s="308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" hidden="false" customHeight="false" outlineLevel="0" collapsed="false">
      <c r="A38" s="0"/>
      <c r="E38" s="287"/>
      <c r="F38" s="0" t="s">
        <v>387</v>
      </c>
      <c r="G38" s="0"/>
      <c r="H38" s="304"/>
      <c r="I38" s="0"/>
      <c r="J38" s="0"/>
      <c r="K38" s="0"/>
      <c r="L38" s="0"/>
      <c r="M38" s="0"/>
      <c r="N38" s="90"/>
      <c r="O38" s="90"/>
      <c r="P38" s="90"/>
      <c r="Q38" s="289"/>
      <c r="R38" s="0"/>
      <c r="S38" s="0"/>
      <c r="T38" s="0"/>
      <c r="U38" s="290"/>
      <c r="V38" s="290"/>
      <c r="W38" s="290"/>
      <c r="X38" s="90"/>
      <c r="Y38" s="311"/>
      <c r="Z38" s="311"/>
      <c r="AA38" s="302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388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389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 t="s">
        <v>390</v>
      </c>
    </row>
    <row r="60" customFormat="false" ht="15.75" hidden="false" customHeight="false" outlineLevel="0" collapsed="false">
      <c r="A60" s="271" t="s">
        <v>391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2"/>
      <c r="W60" s="272"/>
    </row>
    <row r="61" customFormat="false" ht="15.75" hidden="false" customHeight="false" outlineLevel="0" collapsed="false">
      <c r="A61" s="271" t="s">
        <v>392</v>
      </c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2"/>
      <c r="W61" s="272"/>
    </row>
    <row r="62" customFormat="false" ht="15.75" hidden="false" customHeight="false" outlineLevel="0" collapsed="false">
      <c r="A62" s="271" t="s">
        <v>343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2"/>
      <c r="W62" s="272"/>
    </row>
    <row r="65" customFormat="false" ht="12.75" hidden="false" customHeight="false" outlineLevel="0" collapsed="false">
      <c r="A65" s="0"/>
      <c r="B65" s="279"/>
      <c r="C65" s="279"/>
      <c r="D65" s="279"/>
      <c r="E65" s="279"/>
      <c r="F65" s="279"/>
      <c r="G65" s="276"/>
      <c r="H65" s="277"/>
      <c r="I65" s="277"/>
      <c r="J65" s="5"/>
      <c r="K65" s="5"/>
      <c r="L65" s="5"/>
      <c r="M65" s="312"/>
      <c r="N65" s="5"/>
      <c r="O65" s="5"/>
      <c r="P65" s="5"/>
      <c r="Q65" s="0"/>
      <c r="R65" s="0"/>
      <c r="S65" s="0"/>
      <c r="T65" s="0"/>
      <c r="U65" s="279" t="s">
        <v>347</v>
      </c>
      <c r="V65" s="279"/>
      <c r="W65" s="276"/>
      <c r="X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3.5" hidden="false" customHeight="false" outlineLevel="0" collapsed="false">
      <c r="A66" s="0"/>
      <c r="B66" s="282" t="s">
        <v>348</v>
      </c>
      <c r="C66" s="282"/>
      <c r="D66" s="282"/>
      <c r="E66" s="282"/>
      <c r="F66" s="281" t="s">
        <v>393</v>
      </c>
      <c r="H66" s="283" t="s">
        <v>351</v>
      </c>
      <c r="I66" s="284"/>
      <c r="J66" s="278"/>
      <c r="K66" s="283" t="s">
        <v>352</v>
      </c>
      <c r="L66" s="278"/>
      <c r="M66" s="283" t="s">
        <v>353</v>
      </c>
      <c r="N66" s="284"/>
      <c r="O66" s="283" t="s">
        <v>354</v>
      </c>
      <c r="P66" s="284"/>
      <c r="Q66" s="283" t="s">
        <v>355</v>
      </c>
      <c r="R66" s="285"/>
      <c r="S66" s="283" t="s">
        <v>356</v>
      </c>
      <c r="T66" s="285"/>
      <c r="U66" s="281" t="s">
        <v>357</v>
      </c>
      <c r="V66" s="276"/>
      <c r="W66" s="276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H67" s="0"/>
      <c r="I67" s="0"/>
      <c r="J67" s="5"/>
      <c r="K67" s="5"/>
      <c r="L67" s="5"/>
      <c r="M67" s="0"/>
      <c r="N67" s="0"/>
      <c r="O67" s="0"/>
      <c r="P67" s="0"/>
      <c r="Q67" s="0"/>
      <c r="R67" s="0"/>
      <c r="S67" s="0"/>
      <c r="T67" s="0"/>
      <c r="V67" s="0"/>
      <c r="W67" s="5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H68" s="0"/>
      <c r="I68" s="0"/>
      <c r="J68" s="5"/>
      <c r="K68" s="5"/>
      <c r="L68" s="5"/>
      <c r="M68" s="0"/>
      <c r="N68" s="0"/>
      <c r="O68" s="0"/>
      <c r="P68" s="0"/>
      <c r="Q68" s="0"/>
      <c r="R68" s="0"/>
      <c r="S68" s="0"/>
      <c r="T68" s="0"/>
      <c r="V68" s="289"/>
      <c r="W68" s="296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287" t="n">
        <v>36586</v>
      </c>
      <c r="C69" s="287"/>
      <c r="D69" s="287"/>
      <c r="E69" s="287"/>
      <c r="F69" s="0" t="s">
        <v>358</v>
      </c>
      <c r="H69" s="289" t="n">
        <v>0.104</v>
      </c>
      <c r="I69" s="289"/>
      <c r="K69" s="292" t="n">
        <f aca="false">+H69*$K$33</f>
        <v>3827588.96</v>
      </c>
      <c r="M69" s="289" t="n">
        <v>0.104</v>
      </c>
      <c r="O69" s="292" t="n">
        <f aca="false">+M69*$O$33</f>
        <v>3827588.96</v>
      </c>
      <c r="Q69" s="289" t="n">
        <v>0.05</v>
      </c>
      <c r="R69" s="289"/>
      <c r="S69" s="292" t="n">
        <f aca="false">+Q69*$S$33</f>
        <v>1076126</v>
      </c>
      <c r="T69" s="289"/>
      <c r="U69" s="292" t="n">
        <f aca="false">+K69+O69+S69</f>
        <v>8731303.92</v>
      </c>
      <c r="V69" s="289"/>
      <c r="W69" s="313"/>
      <c r="Y69" s="314"/>
      <c r="AA69" s="292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287" t="n">
        <v>36617</v>
      </c>
      <c r="C70" s="287"/>
      <c r="D70" s="287"/>
      <c r="E70" s="287"/>
      <c r="F70" s="0"/>
      <c r="H70" s="289" t="n">
        <v>0.108</v>
      </c>
      <c r="I70" s="289"/>
      <c r="K70" s="292" t="n">
        <f aca="false">+H70*$K$33</f>
        <v>3974803.92</v>
      </c>
      <c r="M70" s="289" t="n">
        <v>0.108</v>
      </c>
      <c r="O70" s="292" t="n">
        <f aca="false">+M70*$O$33</f>
        <v>3974803.92</v>
      </c>
      <c r="Q70" s="289" t="n">
        <v>0.05</v>
      </c>
      <c r="R70" s="289"/>
      <c r="S70" s="292" t="n">
        <f aca="false">+Q70*$S$33</f>
        <v>1076126</v>
      </c>
      <c r="T70" s="289"/>
      <c r="U70" s="292" t="n">
        <f aca="false">+K70+O70+S70</f>
        <v>9025733.84</v>
      </c>
      <c r="V70" s="289"/>
      <c r="W70" s="313"/>
      <c r="Y70" s="314"/>
      <c r="AA70" s="292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287" t="n">
        <v>36647</v>
      </c>
      <c r="C71" s="287"/>
      <c r="D71" s="287"/>
      <c r="E71" s="287"/>
      <c r="F71" s="0"/>
      <c r="H71" s="289" t="n">
        <v>0.111</v>
      </c>
      <c r="I71" s="289"/>
      <c r="K71" s="292" t="n">
        <f aca="false">+H71*$K$33</f>
        <v>4085215.14</v>
      </c>
      <c r="M71" s="289" t="n">
        <v>0.111</v>
      </c>
      <c r="O71" s="292" t="n">
        <f aca="false">+M71*$O$33</f>
        <v>4085215.14</v>
      </c>
      <c r="Q71" s="289" t="n">
        <v>0.05</v>
      </c>
      <c r="R71" s="289"/>
      <c r="S71" s="292" t="n">
        <f aca="false">+Q71*$S$33</f>
        <v>1076126</v>
      </c>
      <c r="T71" s="289"/>
      <c r="U71" s="292" t="n">
        <f aca="false">+K71+O71+S71</f>
        <v>9246556.28</v>
      </c>
      <c r="V71" s="289"/>
      <c r="W71" s="313"/>
      <c r="Y71" s="314"/>
      <c r="AA71" s="292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287" t="s">
        <v>394</v>
      </c>
      <c r="C72" s="287"/>
      <c r="D72" s="287"/>
      <c r="E72" s="287"/>
      <c r="F72" s="0"/>
      <c r="H72" s="289" t="n">
        <v>0.148</v>
      </c>
      <c r="I72" s="289"/>
      <c r="K72" s="292" t="n">
        <f aca="false">+H72*$K$33</f>
        <v>5446953.52</v>
      </c>
      <c r="M72" s="289" t="n">
        <v>0.148</v>
      </c>
      <c r="O72" s="292" t="n">
        <f aca="false">+M72*$O$33</f>
        <v>5446953.52</v>
      </c>
      <c r="Q72" s="289" t="n">
        <v>0.05</v>
      </c>
      <c r="R72" s="289"/>
      <c r="S72" s="292" t="n">
        <f aca="false">+Q72*$S$33</f>
        <v>1076126</v>
      </c>
      <c r="T72" s="289"/>
      <c r="U72" s="292" t="n">
        <f aca="false">+K72+O72+S72</f>
        <v>11970033.04</v>
      </c>
      <c r="V72" s="289"/>
      <c r="W72" s="313"/>
      <c r="Y72" s="314"/>
      <c r="AA72" s="292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287" t="s">
        <v>395</v>
      </c>
      <c r="C73" s="287"/>
      <c r="D73" s="287"/>
      <c r="E73" s="287"/>
      <c r="F73" s="0"/>
      <c r="H73" s="289" t="n">
        <v>0.148</v>
      </c>
      <c r="I73" s="289"/>
      <c r="K73" s="292" t="n">
        <f aca="false">+H73*$K$33</f>
        <v>5446953.52</v>
      </c>
      <c r="M73" s="289" t="n">
        <v>0.148</v>
      </c>
      <c r="O73" s="292" t="n">
        <f aca="false">+M73*$O$33</f>
        <v>5446953.52</v>
      </c>
      <c r="Q73" s="289" t="n">
        <v>0.1</v>
      </c>
      <c r="R73" s="289"/>
      <c r="S73" s="292" t="n">
        <f aca="false">+Q73*$S$33</f>
        <v>2152252</v>
      </c>
      <c r="T73" s="289"/>
      <c r="U73" s="292" t="n">
        <f aca="false">+K73+O73+S73</f>
        <v>13046159.04</v>
      </c>
      <c r="V73" s="289"/>
      <c r="W73" s="313"/>
      <c r="Y73" s="314"/>
      <c r="AA73" s="292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287" t="n">
        <v>36708</v>
      </c>
      <c r="C74" s="287"/>
      <c r="D74" s="287"/>
      <c r="E74" s="287"/>
      <c r="F74" s="0"/>
      <c r="H74" s="289" t="n">
        <v>0.2</v>
      </c>
      <c r="I74" s="289"/>
      <c r="K74" s="292" t="n">
        <f aca="false">+H74*$K$33</f>
        <v>7360748</v>
      </c>
      <c r="M74" s="289" t="n">
        <v>0.2</v>
      </c>
      <c r="O74" s="292" t="n">
        <f aca="false">+M74*$O$33</f>
        <v>7360748</v>
      </c>
      <c r="Q74" s="289" t="n">
        <v>0.15</v>
      </c>
      <c r="R74" s="289"/>
      <c r="S74" s="292" t="n">
        <f aca="false">+Q74*$S$33</f>
        <v>3228378</v>
      </c>
      <c r="T74" s="289"/>
      <c r="U74" s="292" t="n">
        <f aca="false">+K74+O74+S74</f>
        <v>17949874</v>
      </c>
      <c r="V74" s="289"/>
      <c r="W74" s="313"/>
      <c r="Y74" s="314"/>
      <c r="AA74" s="292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287" t="n">
        <v>36739</v>
      </c>
      <c r="C75" s="287"/>
      <c r="D75" s="287"/>
      <c r="E75" s="287"/>
      <c r="F75" s="0"/>
      <c r="H75" s="289" t="n">
        <v>0.3</v>
      </c>
      <c r="I75" s="289"/>
      <c r="K75" s="292" t="n">
        <f aca="false">+H75*$K$33</f>
        <v>11041122</v>
      </c>
      <c r="M75" s="289" t="n">
        <v>0.3</v>
      </c>
      <c r="O75" s="292" t="n">
        <f aca="false">+M75*$O$33</f>
        <v>11041122</v>
      </c>
      <c r="Q75" s="289" t="n">
        <v>0.2</v>
      </c>
      <c r="R75" s="289"/>
      <c r="S75" s="292" t="n">
        <f aca="false">+Q75*$S$33</f>
        <v>4304504</v>
      </c>
      <c r="T75" s="289"/>
      <c r="U75" s="292" t="n">
        <f aca="false">+K75+O75+S75</f>
        <v>26386748</v>
      </c>
      <c r="V75" s="289"/>
      <c r="W75" s="313"/>
      <c r="Y75" s="314"/>
      <c r="AA75" s="292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287" t="n">
        <v>36770</v>
      </c>
      <c r="C76" s="287"/>
      <c r="D76" s="287"/>
      <c r="E76" s="287"/>
      <c r="F76" s="0"/>
      <c r="H76" s="289" t="n">
        <v>0.32</v>
      </c>
      <c r="I76" s="289"/>
      <c r="K76" s="292" t="n">
        <f aca="false">+H76*$K$33</f>
        <v>11777196.8</v>
      </c>
      <c r="M76" s="289" t="n">
        <v>0.32</v>
      </c>
      <c r="O76" s="292" t="n">
        <f aca="false">+M76*$O$33</f>
        <v>11777196.8</v>
      </c>
      <c r="Q76" s="289" t="n">
        <v>0.24</v>
      </c>
      <c r="R76" s="289"/>
      <c r="S76" s="292" t="n">
        <f aca="false">+Q76*$S$33</f>
        <v>5165404.8</v>
      </c>
      <c r="T76" s="289"/>
      <c r="U76" s="292" t="n">
        <f aca="false">+K76+O76+S76</f>
        <v>28719798.4</v>
      </c>
      <c r="V76" s="289"/>
      <c r="W76" s="313"/>
      <c r="Y76" s="314"/>
      <c r="AA76" s="292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287" t="n">
        <v>36800</v>
      </c>
      <c r="C77" s="287"/>
      <c r="D77" s="287"/>
      <c r="E77" s="287"/>
      <c r="F77" s="0"/>
      <c r="H77" s="289" t="n">
        <v>0.34</v>
      </c>
      <c r="I77" s="289"/>
      <c r="K77" s="292" t="n">
        <f aca="false">+H77*$K$33</f>
        <v>12513271.6</v>
      </c>
      <c r="M77" s="289" t="n">
        <v>0.34</v>
      </c>
      <c r="O77" s="292" t="n">
        <f aca="false">+M77*$O$33</f>
        <v>12513271.6</v>
      </c>
      <c r="Q77" s="289" t="n">
        <v>0.28</v>
      </c>
      <c r="R77" s="289"/>
      <c r="S77" s="292" t="n">
        <f aca="false">+Q77*$S$33</f>
        <v>6026305.6</v>
      </c>
      <c r="T77" s="289"/>
      <c r="U77" s="292" t="n">
        <f aca="false">+K77+O77+S77</f>
        <v>31052848.8</v>
      </c>
      <c r="V77" s="289"/>
      <c r="W77" s="313"/>
      <c r="Y77" s="314"/>
      <c r="AA77" s="292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287" t="n">
        <v>36831</v>
      </c>
      <c r="C78" s="287"/>
      <c r="D78" s="287"/>
      <c r="E78" s="287"/>
      <c r="F78" s="0"/>
      <c r="H78" s="289" t="n">
        <v>0.36</v>
      </c>
      <c r="I78" s="289"/>
      <c r="K78" s="292" t="n">
        <f aca="false">+H78*$K$33</f>
        <v>13249346.4</v>
      </c>
      <c r="M78" s="289" t="n">
        <v>0.36</v>
      </c>
      <c r="O78" s="292" t="n">
        <f aca="false">+M78*$O$33</f>
        <v>13249346.4</v>
      </c>
      <c r="Q78" s="289" t="n">
        <v>0.4</v>
      </c>
      <c r="R78" s="289"/>
      <c r="S78" s="292" t="n">
        <f aca="false">+Q78*$S$33</f>
        <v>8609008</v>
      </c>
      <c r="T78" s="289"/>
      <c r="U78" s="292" t="n">
        <f aca="false">+K78+O78+S78</f>
        <v>35107700.8</v>
      </c>
      <c r="V78" s="289"/>
      <c r="W78" s="313"/>
      <c r="Y78" s="314"/>
      <c r="AA78" s="292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287" t="n">
        <v>36861</v>
      </c>
      <c r="C79" s="287"/>
      <c r="D79" s="287"/>
      <c r="E79" s="287"/>
      <c r="F79" s="0"/>
      <c r="H79" s="289" t="n">
        <v>0.38</v>
      </c>
      <c r="I79" s="289"/>
      <c r="K79" s="292" t="n">
        <f aca="false">+H79*$K$33</f>
        <v>13985421.2</v>
      </c>
      <c r="M79" s="289" t="n">
        <v>0.4</v>
      </c>
      <c r="O79" s="292" t="n">
        <f aca="false">+M79*$O$33</f>
        <v>14721496</v>
      </c>
      <c r="Q79" s="289" t="n">
        <v>0.51</v>
      </c>
      <c r="R79" s="289"/>
      <c r="S79" s="292" t="n">
        <f aca="false">+Q79*$S$33</f>
        <v>10976485.2</v>
      </c>
      <c r="T79" s="289"/>
      <c r="U79" s="292" t="n">
        <f aca="false">+K79+O79+S79</f>
        <v>39683402.4</v>
      </c>
      <c r="V79" s="289"/>
      <c r="W79" s="313"/>
      <c r="Y79" s="314"/>
      <c r="AA79" s="292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287" t="n">
        <v>36892</v>
      </c>
      <c r="C80" s="287"/>
      <c r="D80" s="287"/>
      <c r="E80" s="287"/>
      <c r="F80" s="0"/>
      <c r="H80" s="289" t="n">
        <v>0.4</v>
      </c>
      <c r="I80" s="289"/>
      <c r="K80" s="292" t="n">
        <f aca="false">+H80*$K$33</f>
        <v>14721496</v>
      </c>
      <c r="M80" s="289" t="n">
        <v>0.4</v>
      </c>
      <c r="O80" s="292" t="n">
        <f aca="false">+M80*$O$33</f>
        <v>14721496</v>
      </c>
      <c r="Q80" s="289" t="n">
        <v>0.59</v>
      </c>
      <c r="R80" s="289"/>
      <c r="S80" s="292" t="n">
        <f aca="false">+Q80*$S$33</f>
        <v>12698286.8</v>
      </c>
      <c r="T80" s="289"/>
      <c r="U80" s="292" t="n">
        <f aca="false">+K80+O80+S80</f>
        <v>42141278.8</v>
      </c>
      <c r="V80" s="289"/>
      <c r="W80" s="313"/>
      <c r="Y80" s="314"/>
      <c r="AA80" s="292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287" t="n">
        <v>36923</v>
      </c>
      <c r="C81" s="287"/>
      <c r="D81" s="287"/>
      <c r="E81" s="287"/>
      <c r="F81" s="0"/>
      <c r="H81" s="289" t="n">
        <v>0.4</v>
      </c>
      <c r="I81" s="289"/>
      <c r="K81" s="292" t="n">
        <f aca="false">+H81*$K$33</f>
        <v>14721496</v>
      </c>
      <c r="M81" s="289" t="n">
        <v>0.4</v>
      </c>
      <c r="O81" s="292" t="n">
        <f aca="false">+M81*$O$33</f>
        <v>14721496</v>
      </c>
      <c r="Q81" s="289" t="n">
        <v>0.7</v>
      </c>
      <c r="R81" s="289"/>
      <c r="S81" s="292" t="n">
        <f aca="false">+Q81*$S$33</f>
        <v>15065764</v>
      </c>
      <c r="T81" s="289"/>
      <c r="U81" s="292" t="n">
        <f aca="false">+K81+O81+S81</f>
        <v>44508756</v>
      </c>
      <c r="V81" s="289"/>
      <c r="W81" s="313"/>
      <c r="Y81" s="314"/>
      <c r="AA81" s="292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287" t="n">
        <v>36951</v>
      </c>
      <c r="C82" s="287"/>
      <c r="D82" s="287"/>
      <c r="E82" s="287"/>
      <c r="F82" s="0"/>
      <c r="H82" s="289" t="n">
        <v>0.4</v>
      </c>
      <c r="I82" s="289"/>
      <c r="K82" s="292" t="n">
        <f aca="false">+H82*$K$33</f>
        <v>14721496</v>
      </c>
      <c r="M82" s="289" t="n">
        <v>0.4</v>
      </c>
      <c r="O82" s="292" t="n">
        <f aca="false">+M82*$O$33</f>
        <v>14721496</v>
      </c>
      <c r="Q82" s="289" t="n">
        <v>0.8</v>
      </c>
      <c r="R82" s="289"/>
      <c r="S82" s="292" t="n">
        <f aca="false">+Q82*$S$33</f>
        <v>17218016</v>
      </c>
      <c r="T82" s="289"/>
      <c r="U82" s="292" t="n">
        <f aca="false">+K82+O82+S82</f>
        <v>46661008</v>
      </c>
      <c r="V82" s="289"/>
      <c r="W82" s="313"/>
      <c r="Y82" s="314"/>
      <c r="AA82" s="292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287" t="n">
        <v>36982</v>
      </c>
      <c r="C83" s="287"/>
      <c r="D83" s="287"/>
      <c r="E83" s="287"/>
      <c r="F83" s="0"/>
      <c r="H83" s="289" t="n">
        <v>0.4</v>
      </c>
      <c r="I83" s="289"/>
      <c r="K83" s="292" t="n">
        <f aca="false">+H83*$K$33</f>
        <v>14721496</v>
      </c>
      <c r="M83" s="289" t="n">
        <v>0.4</v>
      </c>
      <c r="O83" s="292" t="n">
        <f aca="false">+M83*$O$33</f>
        <v>14721496</v>
      </c>
      <c r="Q83" s="289" t="n">
        <v>0.83</v>
      </c>
      <c r="R83" s="289"/>
      <c r="S83" s="292" t="n">
        <f aca="false">+Q83*$S$33</f>
        <v>17863691.6</v>
      </c>
      <c r="T83" s="289"/>
      <c r="U83" s="292" t="n">
        <f aca="false">+K83+O83+S83</f>
        <v>47306683.6</v>
      </c>
      <c r="V83" s="289"/>
      <c r="W83" s="313"/>
      <c r="Y83" s="314"/>
      <c r="AA83" s="292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287" t="n">
        <v>37012</v>
      </c>
      <c r="C84" s="287"/>
      <c r="D84" s="287"/>
      <c r="E84" s="287"/>
      <c r="F84" s="0"/>
      <c r="H84" s="289" t="n">
        <v>0.4</v>
      </c>
      <c r="I84" s="289"/>
      <c r="K84" s="292" t="n">
        <f aca="false">+H84*$K$33</f>
        <v>14721496</v>
      </c>
      <c r="M84" s="289" t="n">
        <v>0.4</v>
      </c>
      <c r="O84" s="292" t="n">
        <f aca="false">+M84*$O$33</f>
        <v>14721496</v>
      </c>
      <c r="Q84" s="289" t="n">
        <v>0.87</v>
      </c>
      <c r="R84" s="289"/>
      <c r="S84" s="292" t="n">
        <f aca="false">+Q84*$S$33</f>
        <v>18724592.4</v>
      </c>
      <c r="T84" s="289"/>
      <c r="U84" s="292" t="n">
        <f aca="false">+K84+O84+S84</f>
        <v>48167584.4</v>
      </c>
      <c r="V84" s="289"/>
      <c r="W84" s="313"/>
      <c r="Y84" s="314"/>
      <c r="AA84" s="292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287" t="n">
        <v>37043</v>
      </c>
      <c r="C85" s="287"/>
      <c r="D85" s="287"/>
      <c r="E85" s="287"/>
      <c r="F85" s="0"/>
      <c r="H85" s="289" t="n">
        <v>0.4</v>
      </c>
      <c r="I85" s="289"/>
      <c r="K85" s="292" t="n">
        <f aca="false">+H85*$K$33</f>
        <v>14721496</v>
      </c>
      <c r="M85" s="289" t="n">
        <v>0.4</v>
      </c>
      <c r="O85" s="292" t="n">
        <f aca="false">+M85*$O$33</f>
        <v>14721496</v>
      </c>
      <c r="Q85" s="289" t="n">
        <v>0.93</v>
      </c>
      <c r="R85" s="289"/>
      <c r="S85" s="292" t="n">
        <f aca="false">+Q85*$S$33</f>
        <v>20015943.6</v>
      </c>
      <c r="T85" s="289"/>
      <c r="U85" s="292" t="n">
        <f aca="false">+K85+O85+S85</f>
        <v>49458935.6</v>
      </c>
      <c r="V85" s="289"/>
      <c r="W85" s="313"/>
      <c r="Y85" s="314"/>
      <c r="AA85" s="292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287" t="n">
        <v>37073</v>
      </c>
      <c r="C86" s="287"/>
      <c r="D86" s="287"/>
      <c r="E86" s="287"/>
      <c r="F86" s="0"/>
      <c r="H86" s="289" t="n">
        <v>0.4</v>
      </c>
      <c r="I86" s="289"/>
      <c r="K86" s="292" t="n">
        <f aca="false">+H86*$K$33</f>
        <v>14721496</v>
      </c>
      <c r="M86" s="289" t="n">
        <v>0.4</v>
      </c>
      <c r="O86" s="292" t="n">
        <f aca="false">+M86*$O$33</f>
        <v>14721496</v>
      </c>
      <c r="Q86" s="289" t="n">
        <v>0.95</v>
      </c>
      <c r="R86" s="289"/>
      <c r="S86" s="292" t="n">
        <f aca="false">+Q86*$S$33</f>
        <v>20446394</v>
      </c>
      <c r="T86" s="289"/>
      <c r="U86" s="292" t="n">
        <f aca="false">+K86+O86+S86</f>
        <v>49889386</v>
      </c>
      <c r="V86" s="289"/>
      <c r="W86" s="313"/>
      <c r="Y86" s="314"/>
      <c r="AA86" s="292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287" t="n">
        <v>37104</v>
      </c>
      <c r="C87" s="287"/>
      <c r="D87" s="287"/>
      <c r="E87" s="287"/>
      <c r="F87" s="0"/>
      <c r="H87" s="289" t="n">
        <v>0.4</v>
      </c>
      <c r="I87" s="289"/>
      <c r="K87" s="292" t="n">
        <f aca="false">+H87*$K$33</f>
        <v>14721496</v>
      </c>
      <c r="M87" s="289" t="n">
        <v>0.4</v>
      </c>
      <c r="O87" s="292" t="n">
        <f aca="false">+M87*$O$33</f>
        <v>14721496</v>
      </c>
      <c r="Q87" s="289" t="n">
        <v>0.98</v>
      </c>
      <c r="R87" s="289"/>
      <c r="S87" s="292" t="n">
        <f aca="false">+Q87*$S$33</f>
        <v>21092069.6</v>
      </c>
      <c r="T87" s="289"/>
      <c r="U87" s="292" t="n">
        <f aca="false">+K87+O87+S87</f>
        <v>50535061.6</v>
      </c>
      <c r="V87" s="289"/>
      <c r="W87" s="313"/>
      <c r="Y87" s="314"/>
      <c r="AA87" s="292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287" t="n">
        <v>37135</v>
      </c>
      <c r="C88" s="287"/>
      <c r="D88" s="287"/>
      <c r="E88" s="287"/>
      <c r="F88" s="0" t="s">
        <v>378</v>
      </c>
      <c r="H88" s="289" t="n">
        <v>1</v>
      </c>
      <c r="I88" s="289"/>
      <c r="K88" s="292" t="n">
        <f aca="false">+H88*$K$33</f>
        <v>36803740</v>
      </c>
      <c r="M88" s="289" t="n">
        <v>0.4</v>
      </c>
      <c r="O88" s="292" t="n">
        <f aca="false">+M88*$O$33</f>
        <v>14721496</v>
      </c>
      <c r="Q88" s="289" t="n">
        <v>1</v>
      </c>
      <c r="R88" s="289"/>
      <c r="S88" s="292" t="n">
        <f aca="false">+Q88*$S$33</f>
        <v>21522520</v>
      </c>
      <c r="T88" s="289"/>
      <c r="U88" s="292" t="n">
        <f aca="false">+K88+O88+S88</f>
        <v>73047756</v>
      </c>
      <c r="V88" s="289"/>
      <c r="W88" s="313"/>
      <c r="Y88" s="314"/>
      <c r="AA88" s="292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287" t="n">
        <v>37165</v>
      </c>
      <c r="C89" s="287"/>
      <c r="D89" s="287"/>
      <c r="E89" s="287"/>
      <c r="F89" s="0" t="s">
        <v>380</v>
      </c>
      <c r="H89" s="289" t="n">
        <v>1</v>
      </c>
      <c r="K89" s="292" t="n">
        <f aca="false">+H89*$K$33</f>
        <v>36803740</v>
      </c>
      <c r="M89" s="289" t="n">
        <v>1</v>
      </c>
      <c r="O89" s="292" t="n">
        <f aca="false">+M89*$O$33</f>
        <v>36803740</v>
      </c>
      <c r="Q89" s="289" t="n">
        <v>1</v>
      </c>
      <c r="S89" s="292" t="n">
        <f aca="false">+Q89*$S$33</f>
        <v>21522520</v>
      </c>
      <c r="U89" s="292" t="n">
        <f aca="false">+K89+O89+S89</f>
        <v>95130000</v>
      </c>
      <c r="V89" s="289"/>
      <c r="W89" s="313"/>
      <c r="Y89" s="314"/>
      <c r="AA89" s="292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287" t="n">
        <v>37196</v>
      </c>
      <c r="C90" s="287"/>
      <c r="D90" s="287"/>
      <c r="E90" s="287"/>
      <c r="F90" s="0" t="s">
        <v>382</v>
      </c>
      <c r="H90" s="289" t="n">
        <v>1</v>
      </c>
      <c r="K90" s="292" t="n">
        <f aca="false">+H90*$K$33</f>
        <v>36803740</v>
      </c>
      <c r="M90" s="289" t="n">
        <v>1</v>
      </c>
      <c r="O90" s="292" t="n">
        <f aca="false">+M90*$O$33</f>
        <v>36803740</v>
      </c>
      <c r="Q90" s="289" t="n">
        <v>1</v>
      </c>
      <c r="S90" s="292" t="n">
        <f aca="false">+Q90*$S$33</f>
        <v>21522520</v>
      </c>
      <c r="U90" s="292" t="n">
        <f aca="false">+K90+O90+S90</f>
        <v>95130000</v>
      </c>
      <c r="V90" s="289"/>
      <c r="W90" s="313"/>
      <c r="X90" s="0"/>
      <c r="Y90" s="314"/>
      <c r="AA90" s="292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287"/>
      <c r="C91" s="287"/>
      <c r="D91" s="287"/>
      <c r="E91" s="287"/>
      <c r="F91" s="0"/>
      <c r="G91" s="5"/>
      <c r="H91" s="289"/>
      <c r="I91" s="5"/>
      <c r="J91" s="5"/>
      <c r="K91" s="5"/>
      <c r="L91" s="5"/>
      <c r="M91" s="296"/>
      <c r="N91" s="296"/>
      <c r="O91" s="296"/>
      <c r="P91" s="296"/>
      <c r="Q91" s="296"/>
      <c r="R91" s="302"/>
      <c r="S91" s="302"/>
      <c r="T91" s="302"/>
      <c r="V91" s="289"/>
      <c r="W91" s="296"/>
      <c r="X91" s="0"/>
      <c r="Y91" s="314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3" customFormat="false" ht="12.75" hidden="false" customHeight="false" outlineLevel="0" collapsed="false">
      <c r="B93" s="307" t="s">
        <v>384</v>
      </c>
      <c r="F93" s="315" t="s">
        <v>385</v>
      </c>
    </row>
    <row r="94" customFormat="false" ht="12.75" hidden="false" customHeight="false" outlineLevel="0" collapsed="false">
      <c r="B94" s="309" t="n">
        <v>36591</v>
      </c>
      <c r="F94" s="0"/>
    </row>
    <row r="95" customFormat="false" ht="15" hidden="false" customHeight="false" outlineLevel="0" collapsed="false">
      <c r="F95" s="0" t="s">
        <v>396</v>
      </c>
    </row>
    <row r="96" customFormat="false" ht="12.75" hidden="false" customHeight="false" outlineLevel="0" collapsed="false">
      <c r="F96" s="0" t="s">
        <v>397</v>
      </c>
    </row>
    <row r="97" customFormat="false" ht="12.75" hidden="false" customHeight="false" outlineLevel="0" collapsed="false">
      <c r="F97" s="0" t="s">
        <v>398</v>
      </c>
    </row>
    <row r="98" customFormat="false" ht="12.75" hidden="false" customHeight="false" outlineLevel="0" collapsed="false">
      <c r="F98" s="0"/>
    </row>
    <row r="99" customFormat="false" ht="12.75" hidden="false" customHeight="false" outlineLevel="0" collapsed="false">
      <c r="F99" s="0" t="s">
        <v>399</v>
      </c>
    </row>
    <row r="100" customFormat="false" ht="12.75" hidden="false" customHeight="false" outlineLevel="0" collapsed="false">
      <c r="F100" s="0" t="s">
        <v>400</v>
      </c>
    </row>
    <row r="101" customFormat="false" ht="12.75" hidden="false" customHeight="false" outlineLevel="0" collapsed="false">
      <c r="F101" s="0"/>
    </row>
    <row r="102" customFormat="false" ht="12.75" hidden="false" customHeight="false" outlineLevel="0" collapsed="false">
      <c r="F102" s="0" t="s">
        <v>401</v>
      </c>
    </row>
    <row r="103" customFormat="false" ht="12.75" hidden="false" customHeight="false" outlineLevel="0" collapsed="false">
      <c r="F103" s="0"/>
    </row>
    <row r="104" customFormat="false" ht="12.75" hidden="false" customHeight="false" outlineLevel="0" collapsed="false">
      <c r="F104" s="0" t="s">
        <v>402</v>
      </c>
    </row>
    <row r="105" customFormat="false" ht="12.75" hidden="false" customHeight="false" outlineLevel="0" collapsed="false">
      <c r="F105" s="0"/>
    </row>
  </sheetData>
  <mergeCells count="9">
    <mergeCell ref="A1:U1"/>
    <mergeCell ref="A2:U2"/>
    <mergeCell ref="A3:U3"/>
    <mergeCell ref="H6:I6"/>
    <mergeCell ref="M6:Q6"/>
    <mergeCell ref="A60:U60"/>
    <mergeCell ref="A61:U61"/>
    <mergeCell ref="A62:U62"/>
    <mergeCell ref="H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7"/>
  </cols>
  <sheetData>
    <row r="1" customFormat="false" ht="28.5" hidden="false" customHeight="false" outlineLevel="0" collapsed="false">
      <c r="A1" s="316" t="s">
        <v>403</v>
      </c>
      <c r="B1" s="316" t="s">
        <v>404</v>
      </c>
    </row>
    <row r="2" customFormat="false" ht="14.25" hidden="false" customHeight="false" outlineLevel="0" collapsed="false">
      <c r="A2" s="317"/>
      <c r="B2" s="318"/>
    </row>
    <row r="3" customFormat="false" ht="14.25" hidden="false" customHeight="false" outlineLevel="0" collapsed="false">
      <c r="A3" s="319" t="n">
        <v>36525</v>
      </c>
      <c r="B3" s="320" t="n">
        <v>0</v>
      </c>
    </row>
    <row r="4" customFormat="false" ht="14.25" hidden="false" customHeight="false" outlineLevel="0" collapsed="false">
      <c r="A4" s="319" t="n">
        <v>36530</v>
      </c>
      <c r="B4" s="320" t="n">
        <v>2529455.29</v>
      </c>
    </row>
    <row r="5" customFormat="false" ht="14.25" hidden="false" customHeight="false" outlineLevel="0" collapsed="false">
      <c r="A5" s="319" t="n">
        <v>36578</v>
      </c>
      <c r="B5" s="320" t="n">
        <v>0</v>
      </c>
    </row>
    <row r="6" customFormat="false" ht="14.25" hidden="false" customHeight="false" outlineLevel="0" collapsed="false">
      <c r="A6" s="319" t="n">
        <v>36605</v>
      </c>
      <c r="B6" s="320" t="n">
        <v>2529455.29</v>
      </c>
    </row>
    <row r="7" customFormat="false" ht="14.25" hidden="false" customHeight="false" outlineLevel="0" collapsed="false">
      <c r="A7" s="319" t="n">
        <v>36636</v>
      </c>
      <c r="B7" s="320" t="n">
        <v>2529455.29</v>
      </c>
    </row>
    <row r="8" customFormat="false" ht="14.25" hidden="false" customHeight="false" outlineLevel="0" collapsed="false">
      <c r="A8" s="319" t="n">
        <v>36668</v>
      </c>
      <c r="B8" s="320" t="n">
        <v>2529455.29</v>
      </c>
    </row>
    <row r="9" customFormat="false" ht="14.25" hidden="false" customHeight="false" outlineLevel="0" collapsed="false">
      <c r="A9" s="319" t="n">
        <v>36697</v>
      </c>
      <c r="B9" s="320" t="n">
        <v>2529455.29</v>
      </c>
    </row>
    <row r="10" customFormat="false" ht="14.25" hidden="false" customHeight="false" outlineLevel="0" collapsed="false">
      <c r="A10" s="319" t="n">
        <v>36727</v>
      </c>
      <c r="B10" s="320" t="n">
        <v>2529455.29</v>
      </c>
    </row>
    <row r="11" customFormat="false" ht="14.25" hidden="false" customHeight="false" outlineLevel="0" collapsed="false">
      <c r="A11" s="319" t="n">
        <v>36759</v>
      </c>
      <c r="B11" s="320" t="n">
        <v>6485782.8</v>
      </c>
    </row>
    <row r="12" customFormat="false" ht="14.25" hidden="false" customHeight="false" outlineLevel="0" collapsed="false">
      <c r="A12" s="319" t="n">
        <v>36789</v>
      </c>
      <c r="B12" s="320" t="n">
        <v>10766399.45</v>
      </c>
    </row>
    <row r="13" customFormat="false" ht="14.25" hidden="false" customHeight="false" outlineLevel="0" collapsed="false">
      <c r="A13" s="319"/>
      <c r="B13" s="320"/>
    </row>
    <row r="14" customFormat="false" ht="14.25" hidden="false" customHeight="false" outlineLevel="0" collapsed="false">
      <c r="A14" s="321" t="s">
        <v>243</v>
      </c>
      <c r="B14" s="322" t="n">
        <f aca="false">SUM(B3:B13)</f>
        <v>32428913.99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0.99"/>
    <col collapsed="false" customWidth="true" hidden="false" outlineLevel="0" max="2" min="2" style="68" width="10.99"/>
    <col collapsed="false" customWidth="false" hidden="false" outlineLevel="0" max="3" min="3" style="68" width="9.14"/>
    <col collapsed="false" customWidth="true" hidden="false" outlineLevel="0" max="4" min="4" style="68" width="12.7"/>
    <col collapsed="false" customWidth="true" hidden="false" outlineLevel="0" max="5" min="5" style="68" width="2.13"/>
    <col collapsed="false" customWidth="true" hidden="false" outlineLevel="0" max="6" min="6" style="68" width="21.99"/>
    <col collapsed="false" customWidth="true" hidden="false" outlineLevel="0" max="7" min="7" style="68" width="2.28"/>
    <col collapsed="false" customWidth="true" hidden="false" outlineLevel="0" max="8" min="8" style="68" width="13.7"/>
    <col collapsed="false" customWidth="true" hidden="false" outlineLevel="0" max="9" min="9" style="68" width="1.56"/>
    <col collapsed="false" customWidth="true" hidden="false" outlineLevel="0" max="10" min="10" style="68" width="10.85"/>
    <col collapsed="false" customWidth="true" hidden="false" outlineLevel="0" max="11" min="11" style="68" width="1.56"/>
    <col collapsed="false" customWidth="true" hidden="false" outlineLevel="0" max="12" min="12" style="68" width="12.99"/>
    <col collapsed="false" customWidth="true" hidden="false" outlineLevel="0" max="13" min="13" style="68" width="1.99"/>
    <col collapsed="false" customWidth="true" hidden="false" outlineLevel="0" max="14" min="14" style="68" width="10.85"/>
    <col collapsed="false" customWidth="true" hidden="false" outlineLevel="0" max="15" min="15" style="68" width="1.99"/>
    <col collapsed="false" customWidth="true" hidden="false" outlineLevel="0" max="16" min="16" style="68" width="12.7"/>
    <col collapsed="false" customWidth="true" hidden="false" outlineLevel="0" max="17" min="17" style="68" width="2.56"/>
    <col collapsed="false" customWidth="true" hidden="false" outlineLevel="0" max="18" min="18" style="68" width="11.42"/>
    <col collapsed="false" customWidth="true" hidden="false" outlineLevel="0" max="19" min="19" style="68" width="2.56"/>
    <col collapsed="false" customWidth="true" hidden="false" outlineLevel="0" max="20" min="20" style="68" width="13.14"/>
    <col collapsed="false" customWidth="true" hidden="false" outlineLevel="0" max="21" min="21" style="68" width="1.41"/>
    <col collapsed="false" customWidth="true" hidden="false" outlineLevel="0" max="22" min="22" style="68" width="12.42"/>
    <col collapsed="false" customWidth="true" hidden="false" outlineLevel="0" max="23" min="23" style="68" width="1.41"/>
    <col collapsed="false" customWidth="true" hidden="false" outlineLevel="0" max="24" min="24" style="68" width="12.99"/>
    <col collapsed="false" customWidth="true" hidden="false" outlineLevel="0" max="25" min="25" style="68" width="11.56"/>
    <col collapsed="false" customWidth="true" hidden="false" outlineLevel="0" max="26" min="26" style="68" width="11.13"/>
    <col collapsed="false" customWidth="false" hidden="false" outlineLevel="0" max="257" min="27" style="68" width="9.14"/>
  </cols>
  <sheetData>
    <row r="1" customFormat="false" ht="15.75" hidden="false" customHeight="false" outlineLevel="0" collapsed="false">
      <c r="A1" s="271" t="s">
        <v>391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customFormat="false" ht="15.75" hidden="false" customHeight="false" outlineLevel="0" collapsed="false">
      <c r="A2" s="271" t="s">
        <v>342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</row>
    <row r="3" customFormat="false" ht="15.75" hidden="false" customHeight="true" outlineLevel="0" collapsed="false">
      <c r="A3" s="271" t="s">
        <v>405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5" customFormat="false" ht="12.75" hidden="false" customHeight="false" outlineLevel="0" collapsed="false">
      <c r="H5" s="275"/>
      <c r="L5" s="275"/>
      <c r="P5" s="275"/>
      <c r="T5" s="275"/>
    </row>
    <row r="6" customFormat="false" ht="12.75" hidden="false" customHeight="false" outlineLevel="0" collapsed="false">
      <c r="A6" s="0"/>
      <c r="B6" s="279" t="s">
        <v>406</v>
      </c>
      <c r="C6" s="279"/>
      <c r="D6" s="279" t="s">
        <v>407</v>
      </c>
      <c r="E6" s="279"/>
      <c r="F6" s="279"/>
      <c r="G6" s="279"/>
      <c r="H6" s="0"/>
      <c r="I6" s="5"/>
      <c r="J6" s="5"/>
      <c r="K6" s="5"/>
      <c r="L6" s="0"/>
      <c r="M6" s="0"/>
      <c r="N6" s="0"/>
      <c r="O6" s="0"/>
      <c r="P6" s="0"/>
      <c r="Q6" s="0"/>
      <c r="R6" s="0"/>
      <c r="S6" s="0"/>
      <c r="T6" s="279" t="s">
        <v>346</v>
      </c>
      <c r="U6" s="0"/>
      <c r="V6" s="279" t="s">
        <v>347</v>
      </c>
      <c r="W6" s="0"/>
      <c r="X6" s="286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5" hidden="false" customHeight="false" outlineLevel="0" collapsed="false">
      <c r="A7" s="0"/>
      <c r="B7" s="282" t="s">
        <v>348</v>
      </c>
      <c r="C7" s="282"/>
      <c r="D7" s="281" t="s">
        <v>349</v>
      </c>
      <c r="E7" s="282"/>
      <c r="F7" s="281" t="s">
        <v>350</v>
      </c>
      <c r="G7" s="277"/>
      <c r="H7" s="283" t="s">
        <v>351</v>
      </c>
      <c r="I7" s="278"/>
      <c r="J7" s="283" t="s">
        <v>352</v>
      </c>
      <c r="K7" s="278"/>
      <c r="L7" s="283" t="s">
        <v>353</v>
      </c>
      <c r="M7" s="284"/>
      <c r="N7" s="283" t="s">
        <v>354</v>
      </c>
      <c r="O7" s="284"/>
      <c r="P7" s="283" t="s">
        <v>355</v>
      </c>
      <c r="Q7" s="285"/>
      <c r="R7" s="283" t="s">
        <v>356</v>
      </c>
      <c r="S7" s="285"/>
      <c r="T7" s="281" t="s">
        <v>357</v>
      </c>
      <c r="U7" s="0"/>
      <c r="V7" s="281" t="s">
        <v>357</v>
      </c>
      <c r="W7" s="0"/>
      <c r="X7" s="286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5"/>
      <c r="J8" s="5"/>
      <c r="K8" s="5"/>
      <c r="L8" s="0"/>
      <c r="M8" s="0"/>
      <c r="N8" s="0"/>
      <c r="O8" s="0"/>
      <c r="P8" s="0"/>
      <c r="Q8" s="0"/>
      <c r="R8" s="0"/>
      <c r="S8" s="0"/>
      <c r="U8" s="0"/>
      <c r="W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5"/>
      <c r="J9" s="5"/>
      <c r="K9" s="5"/>
      <c r="L9" s="0"/>
      <c r="M9" s="0"/>
      <c r="N9" s="0"/>
      <c r="O9" s="0"/>
      <c r="P9" s="0"/>
      <c r="Q9" s="0"/>
      <c r="R9" s="0"/>
      <c r="S9" s="0"/>
      <c r="T9" s="0"/>
      <c r="U9" s="0"/>
      <c r="W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287" t="n">
        <v>36586</v>
      </c>
      <c r="C10" s="287"/>
      <c r="D10" s="288" t="n">
        <v>36607</v>
      </c>
      <c r="E10" s="287"/>
      <c r="F10" s="0" t="s">
        <v>358</v>
      </c>
      <c r="G10" s="0"/>
      <c r="H10" s="289" t="n">
        <v>0.086</v>
      </c>
      <c r="I10" s="289"/>
      <c r="J10" s="299" t="n">
        <f aca="false">+H10*$H$32</f>
        <v>3165121.64</v>
      </c>
      <c r="K10" s="289"/>
      <c r="L10" s="289" t="n">
        <v>0.085</v>
      </c>
      <c r="M10" s="289"/>
      <c r="N10" s="299" t="n">
        <f aca="false">+L10*$L$32</f>
        <v>3128317.9</v>
      </c>
      <c r="O10" s="289"/>
      <c r="P10" s="289" t="n">
        <v>0.085</v>
      </c>
      <c r="Q10" s="289"/>
      <c r="R10" s="299" t="n">
        <f aca="false">+P10*$P$32</f>
        <v>1829414.2</v>
      </c>
      <c r="S10" s="289"/>
      <c r="T10" s="292" t="n">
        <f aca="false">+R10+N10+J10</f>
        <v>8122853.74</v>
      </c>
      <c r="U10" s="0"/>
      <c r="V10" s="292" t="n">
        <f aca="false">+T10</f>
        <v>8122853.74</v>
      </c>
      <c r="W10" s="0"/>
      <c r="X10" s="295"/>
      <c r="Y10" s="289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287" t="n">
        <v>36586</v>
      </c>
      <c r="C11" s="287"/>
      <c r="D11" s="288" t="s">
        <v>359</v>
      </c>
      <c r="E11" s="287"/>
      <c r="F11" s="0" t="s">
        <v>360</v>
      </c>
      <c r="G11" s="0"/>
      <c r="H11" s="289" t="n">
        <v>0.018</v>
      </c>
      <c r="I11" s="289"/>
      <c r="J11" s="299" t="n">
        <f aca="false">+H11*$H$32</f>
        <v>662467.32</v>
      </c>
      <c r="K11" s="289"/>
      <c r="L11" s="289" t="n">
        <v>0.0175</v>
      </c>
      <c r="M11" s="289"/>
      <c r="N11" s="299" t="n">
        <f aca="false">+L11*$L$32</f>
        <v>644065.45</v>
      </c>
      <c r="O11" s="289"/>
      <c r="P11" s="289" t="n">
        <v>0.0175</v>
      </c>
      <c r="Q11" s="289"/>
      <c r="R11" s="299" t="n">
        <f aca="false">+P11*$P$32</f>
        <v>376644.1</v>
      </c>
      <c r="S11" s="289"/>
      <c r="T11" s="292" t="n">
        <f aca="false">+R11+N11+J11</f>
        <v>1683176.87</v>
      </c>
      <c r="U11" s="0"/>
      <c r="V11" s="292" t="n">
        <f aca="false">+V10+T11</f>
        <v>9806030.61</v>
      </c>
      <c r="W11" s="0"/>
      <c r="X11" s="295"/>
      <c r="Y11" s="289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287" t="n">
        <v>36617</v>
      </c>
      <c r="C12" s="287"/>
      <c r="D12" s="288" t="s">
        <v>361</v>
      </c>
      <c r="E12" s="287"/>
      <c r="F12" s="0" t="s">
        <v>360</v>
      </c>
      <c r="G12" s="0"/>
      <c r="H12" s="289" t="n">
        <v>0.0185</v>
      </c>
      <c r="I12" s="289"/>
      <c r="J12" s="299" t="n">
        <f aca="false">+H12*$H$32</f>
        <v>680869.19</v>
      </c>
      <c r="K12" s="289"/>
      <c r="L12" s="289" t="n">
        <v>0.0175</v>
      </c>
      <c r="M12" s="289"/>
      <c r="N12" s="299" t="n">
        <f aca="false">+L12*$L$32</f>
        <v>644065.45</v>
      </c>
      <c r="O12" s="289"/>
      <c r="P12" s="289" t="n">
        <v>0.0177</v>
      </c>
      <c r="Q12" s="289"/>
      <c r="R12" s="299" t="n">
        <f aca="false">+P12*$P$32</f>
        <v>380948.604</v>
      </c>
      <c r="S12" s="289"/>
      <c r="T12" s="292" t="n">
        <f aca="false">+R12+N12+J12</f>
        <v>1705883.244</v>
      </c>
      <c r="U12" s="0"/>
      <c r="V12" s="292" t="n">
        <f aca="false">+V11+T12</f>
        <v>11511913.854</v>
      </c>
      <c r="W12" s="0"/>
      <c r="X12" s="295"/>
      <c r="Y12" s="289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287" t="n">
        <v>36647</v>
      </c>
      <c r="C13" s="287"/>
      <c r="D13" s="288" t="s">
        <v>362</v>
      </c>
      <c r="E13" s="287"/>
      <c r="F13" s="0" t="s">
        <v>360</v>
      </c>
      <c r="G13" s="0"/>
      <c r="H13" s="289" t="n">
        <v>0.0185</v>
      </c>
      <c r="I13" s="289"/>
      <c r="J13" s="299" t="n">
        <f aca="false">+H13*$H$32</f>
        <v>680869.19</v>
      </c>
      <c r="K13" s="289"/>
      <c r="L13" s="289" t="n">
        <v>0.0175</v>
      </c>
      <c r="M13" s="289"/>
      <c r="N13" s="299" t="n">
        <f aca="false">+L13*$L$32</f>
        <v>644065.45</v>
      </c>
      <c r="O13" s="289"/>
      <c r="P13" s="289" t="n">
        <v>0.0177</v>
      </c>
      <c r="Q13" s="289"/>
      <c r="R13" s="299" t="n">
        <f aca="false">+P13*$P$32</f>
        <v>380948.604</v>
      </c>
      <c r="S13" s="289"/>
      <c r="T13" s="292" t="n">
        <f aca="false">+R13+N13+J13</f>
        <v>1705883.244</v>
      </c>
      <c r="U13" s="0"/>
      <c r="V13" s="292" t="n">
        <f aca="false">+V12+T13</f>
        <v>13217797.098</v>
      </c>
      <c r="W13" s="0"/>
      <c r="X13" s="295"/>
      <c r="Y13" s="289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287" t="n">
        <v>36678</v>
      </c>
      <c r="C14" s="287"/>
      <c r="D14" s="288" t="s">
        <v>363</v>
      </c>
      <c r="E14" s="287"/>
      <c r="F14" s="0" t="s">
        <v>360</v>
      </c>
      <c r="G14" s="0"/>
      <c r="H14" s="289" t="n">
        <v>0.019</v>
      </c>
      <c r="I14" s="289"/>
      <c r="J14" s="299" t="n">
        <f aca="false">+H14*$H$32</f>
        <v>699271.06</v>
      </c>
      <c r="K14" s="289"/>
      <c r="L14" s="289" t="n">
        <v>0.0175</v>
      </c>
      <c r="M14" s="289"/>
      <c r="N14" s="299" t="n">
        <f aca="false">+L14*$L$32</f>
        <v>644065.45</v>
      </c>
      <c r="O14" s="289"/>
      <c r="P14" s="289" t="n">
        <v>0.0179</v>
      </c>
      <c r="Q14" s="289"/>
      <c r="R14" s="299" t="n">
        <f aca="false">+P14*$P$32</f>
        <v>385253.108</v>
      </c>
      <c r="S14" s="289"/>
      <c r="T14" s="292" t="n">
        <f aca="false">+R14+N14+J14</f>
        <v>1728589.618</v>
      </c>
      <c r="U14" s="0"/>
      <c r="V14" s="292" t="n">
        <f aca="false">+V13+T14</f>
        <v>14946386.716</v>
      </c>
      <c r="W14" s="0"/>
      <c r="X14" s="295"/>
      <c r="Y14" s="289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287" t="n">
        <v>36708</v>
      </c>
      <c r="C15" s="287"/>
      <c r="D15" s="288" t="s">
        <v>364</v>
      </c>
      <c r="E15" s="287"/>
      <c r="F15" s="0" t="s">
        <v>360</v>
      </c>
      <c r="G15" s="0"/>
      <c r="H15" s="289" t="n">
        <v>0.199</v>
      </c>
      <c r="I15" s="289"/>
      <c r="J15" s="299" t="n">
        <f aca="false">+H15*$H$32</f>
        <v>7323944.26</v>
      </c>
      <c r="K15" s="289"/>
      <c r="L15" s="289" t="n">
        <v>0.19</v>
      </c>
      <c r="M15" s="289"/>
      <c r="N15" s="299" t="n">
        <f aca="false">+L15*$L$32</f>
        <v>6992710.6</v>
      </c>
      <c r="O15" s="289"/>
      <c r="P15" s="289" t="n">
        <v>0.192</v>
      </c>
      <c r="Q15" s="289"/>
      <c r="R15" s="299" t="n">
        <f aca="false">+P15*$P$32</f>
        <v>4132323.84</v>
      </c>
      <c r="S15" s="289"/>
      <c r="T15" s="292" t="n">
        <f aca="false">+R15+N15+J15</f>
        <v>18448978.7</v>
      </c>
      <c r="U15" s="0"/>
      <c r="V15" s="292" t="n">
        <f aca="false">+V14+T15</f>
        <v>33395365.416</v>
      </c>
      <c r="W15" s="0"/>
      <c r="X15" s="295"/>
      <c r="Y15" s="289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287" t="n">
        <v>36739</v>
      </c>
      <c r="C16" s="287"/>
      <c r="D16" s="288" t="s">
        <v>365</v>
      </c>
      <c r="E16" s="287"/>
      <c r="F16" s="0" t="s">
        <v>360</v>
      </c>
      <c r="G16" s="0"/>
      <c r="H16" s="289" t="n">
        <v>0.038</v>
      </c>
      <c r="I16" s="289"/>
      <c r="J16" s="299" t="n">
        <f aca="false">+H16*$H$32</f>
        <v>1398542.12</v>
      </c>
      <c r="K16" s="289"/>
      <c r="L16" s="289" t="n">
        <v>0.035</v>
      </c>
      <c r="M16" s="289"/>
      <c r="N16" s="299" t="n">
        <f aca="false">+L16*$L$32</f>
        <v>1288130.9</v>
      </c>
      <c r="O16" s="289"/>
      <c r="P16" s="289" t="n">
        <v>0.0355</v>
      </c>
      <c r="Q16" s="289"/>
      <c r="R16" s="299" t="n">
        <f aca="false">+P16*$P$32</f>
        <v>764049.46</v>
      </c>
      <c r="S16" s="289"/>
      <c r="T16" s="292" t="n">
        <f aca="false">+R16+N16+J16</f>
        <v>3450722.48</v>
      </c>
      <c r="U16" s="0"/>
      <c r="V16" s="292" t="n">
        <f aca="false">+V15+T16</f>
        <v>36846087.896</v>
      </c>
      <c r="W16" s="0"/>
      <c r="X16" s="295"/>
      <c r="Y16" s="289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287" t="n">
        <v>36770</v>
      </c>
      <c r="C17" s="287"/>
      <c r="D17" s="288" t="s">
        <v>366</v>
      </c>
      <c r="E17" s="287"/>
      <c r="F17" s="0" t="s">
        <v>360</v>
      </c>
      <c r="G17" s="0"/>
      <c r="H17" s="289" t="n">
        <v>0.038</v>
      </c>
      <c r="I17" s="289"/>
      <c r="J17" s="299" t="n">
        <f aca="false">+H17*$H$32</f>
        <v>1398542.12</v>
      </c>
      <c r="K17" s="289"/>
      <c r="L17" s="289" t="n">
        <v>0.035</v>
      </c>
      <c r="M17" s="289"/>
      <c r="N17" s="299" t="n">
        <f aca="false">+L17*$L$32</f>
        <v>1288130.9</v>
      </c>
      <c r="O17" s="289"/>
      <c r="P17" s="289" t="n">
        <v>0.0358</v>
      </c>
      <c r="Q17" s="289"/>
      <c r="R17" s="299" t="n">
        <f aca="false">+P17*$P$32</f>
        <v>770506.216</v>
      </c>
      <c r="S17" s="289"/>
      <c r="T17" s="292" t="n">
        <f aca="false">+R17+N17+J17</f>
        <v>3457179.236</v>
      </c>
      <c r="U17" s="0"/>
      <c r="V17" s="292" t="n">
        <f aca="false">+V16+T17</f>
        <v>40303267.132</v>
      </c>
      <c r="W17" s="0"/>
      <c r="X17" s="295"/>
      <c r="Y17" s="289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287" t="n">
        <v>36800</v>
      </c>
      <c r="C18" s="287"/>
      <c r="D18" s="288" t="s">
        <v>367</v>
      </c>
      <c r="E18" s="287"/>
      <c r="F18" s="0" t="s">
        <v>360</v>
      </c>
      <c r="G18" s="0"/>
      <c r="H18" s="289" t="n">
        <v>0.039</v>
      </c>
      <c r="I18" s="289"/>
      <c r="J18" s="299" t="n">
        <f aca="false">+H18*$H$32</f>
        <v>1435345.86</v>
      </c>
      <c r="K18" s="289"/>
      <c r="L18" s="289" t="n">
        <v>0.035</v>
      </c>
      <c r="M18" s="289"/>
      <c r="N18" s="299" t="n">
        <f aca="false">+L18*$L$32</f>
        <v>1288130.9</v>
      </c>
      <c r="O18" s="289"/>
      <c r="P18" s="289" t="n">
        <v>0.0362</v>
      </c>
      <c r="Q18" s="289"/>
      <c r="R18" s="299" t="n">
        <f aca="false">+P18*$P$32</f>
        <v>779115.224</v>
      </c>
      <c r="S18" s="289"/>
      <c r="T18" s="292" t="n">
        <f aca="false">+R18+N18+J18</f>
        <v>3502591.984</v>
      </c>
      <c r="U18" s="0"/>
      <c r="V18" s="292" t="n">
        <f aca="false">+V17+T18</f>
        <v>43805859.116</v>
      </c>
      <c r="W18" s="0"/>
      <c r="X18" s="295"/>
      <c r="Y18" s="289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287" t="n">
        <v>36831</v>
      </c>
      <c r="C19" s="287"/>
      <c r="D19" s="288" t="s">
        <v>368</v>
      </c>
      <c r="E19" s="287"/>
      <c r="F19" s="0" t="s">
        <v>360</v>
      </c>
      <c r="G19" s="0"/>
      <c r="H19" s="289" t="n">
        <v>0.039</v>
      </c>
      <c r="I19" s="289"/>
      <c r="J19" s="299" t="n">
        <f aca="false">+H19*$H$32</f>
        <v>1435345.86</v>
      </c>
      <c r="K19" s="289"/>
      <c r="L19" s="289" t="n">
        <v>0.036</v>
      </c>
      <c r="M19" s="289"/>
      <c r="N19" s="299" t="n">
        <f aca="false">+L19*$L$32</f>
        <v>1324934.64</v>
      </c>
      <c r="O19" s="289"/>
      <c r="P19" s="289" t="n">
        <v>0.0366</v>
      </c>
      <c r="Q19" s="289"/>
      <c r="R19" s="299" t="n">
        <f aca="false">+P19*$P$32</f>
        <v>787724.232</v>
      </c>
      <c r="S19" s="289"/>
      <c r="T19" s="292" t="n">
        <f aca="false">+R19+N19+J19</f>
        <v>3548004.732</v>
      </c>
      <c r="U19" s="0"/>
      <c r="V19" s="292" t="n">
        <f aca="false">+V18+T19</f>
        <v>47353863.848</v>
      </c>
      <c r="W19" s="0"/>
      <c r="X19" s="295"/>
      <c r="Y19" s="289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287" t="n">
        <v>36861</v>
      </c>
      <c r="C20" s="287"/>
      <c r="D20" s="288" t="s">
        <v>369</v>
      </c>
      <c r="E20" s="287"/>
      <c r="F20" s="0" t="s">
        <v>360</v>
      </c>
      <c r="G20" s="0"/>
      <c r="H20" s="289" t="n">
        <v>0.039</v>
      </c>
      <c r="I20" s="289"/>
      <c r="J20" s="299" t="n">
        <f aca="false">+H20*$H$32</f>
        <v>1435345.86</v>
      </c>
      <c r="K20" s="289"/>
      <c r="L20" s="289" t="n">
        <v>0.036</v>
      </c>
      <c r="M20" s="289"/>
      <c r="N20" s="299" t="n">
        <f aca="false">+L20*$L$32</f>
        <v>1324934.64</v>
      </c>
      <c r="O20" s="289"/>
      <c r="P20" s="289" t="n">
        <v>0.0366</v>
      </c>
      <c r="Q20" s="289"/>
      <c r="R20" s="299" t="n">
        <f aca="false">+P20*$P$32</f>
        <v>787724.232</v>
      </c>
      <c r="S20" s="289"/>
      <c r="T20" s="292" t="n">
        <f aca="false">+R20+N20+J20</f>
        <v>3548004.732</v>
      </c>
      <c r="U20" s="0"/>
      <c r="V20" s="292" t="n">
        <f aca="false">+V19+T20</f>
        <v>50901868.58</v>
      </c>
      <c r="W20" s="0"/>
      <c r="X20" s="295"/>
      <c r="Y20" s="289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287" t="n">
        <v>36892</v>
      </c>
      <c r="C21" s="287"/>
      <c r="D21" s="288" t="s">
        <v>370</v>
      </c>
      <c r="E21" s="287"/>
      <c r="F21" s="0" t="s">
        <v>360</v>
      </c>
      <c r="G21" s="0"/>
      <c r="H21" s="289" t="n">
        <v>0.039</v>
      </c>
      <c r="I21" s="289"/>
      <c r="J21" s="299" t="n">
        <f aca="false">+H21*$H$32</f>
        <v>1435345.86</v>
      </c>
      <c r="K21" s="289"/>
      <c r="L21" s="289" t="n">
        <v>0.037</v>
      </c>
      <c r="M21" s="289"/>
      <c r="N21" s="299" t="n">
        <f aca="false">+L21*$L$32</f>
        <v>1361738.38</v>
      </c>
      <c r="O21" s="289"/>
      <c r="P21" s="289" t="n">
        <v>0.037</v>
      </c>
      <c r="Q21" s="289"/>
      <c r="R21" s="299" t="n">
        <f aca="false">+P21*$P$32</f>
        <v>796333.24</v>
      </c>
      <c r="S21" s="289"/>
      <c r="T21" s="292" t="n">
        <f aca="false">+R21+N21+J21</f>
        <v>3593417.48</v>
      </c>
      <c r="U21" s="0"/>
      <c r="V21" s="292" t="n">
        <f aca="false">+V20+T21</f>
        <v>54495286.06</v>
      </c>
      <c r="W21" s="0"/>
      <c r="X21" s="295"/>
      <c r="Y21" s="289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287" t="n">
        <v>36923</v>
      </c>
      <c r="C22" s="287"/>
      <c r="D22" s="288" t="s">
        <v>371</v>
      </c>
      <c r="E22" s="287"/>
      <c r="F22" s="0" t="s">
        <v>360</v>
      </c>
      <c r="G22" s="0"/>
      <c r="H22" s="289" t="n">
        <v>0.039</v>
      </c>
      <c r="I22" s="289"/>
      <c r="J22" s="299" t="n">
        <f aca="false">+H22*$H$32</f>
        <v>1435345.86</v>
      </c>
      <c r="K22" s="289"/>
      <c r="L22" s="289" t="n">
        <v>0.037</v>
      </c>
      <c r="M22" s="289"/>
      <c r="N22" s="299" t="n">
        <f aca="false">+L22*$L$32</f>
        <v>1361738.38</v>
      </c>
      <c r="O22" s="289"/>
      <c r="P22" s="289" t="n">
        <v>0.037</v>
      </c>
      <c r="Q22" s="289"/>
      <c r="R22" s="299" t="n">
        <f aca="false">+P22*$P$32</f>
        <v>796333.24</v>
      </c>
      <c r="S22" s="289"/>
      <c r="T22" s="292" t="n">
        <f aca="false">+R22+N22+J22</f>
        <v>3593417.48</v>
      </c>
      <c r="U22" s="0"/>
      <c r="V22" s="292" t="n">
        <f aca="false">+V21+T22</f>
        <v>58088703.54</v>
      </c>
      <c r="W22" s="0"/>
      <c r="X22" s="295"/>
      <c r="Y22" s="289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287" t="n">
        <v>36951</v>
      </c>
      <c r="C23" s="287"/>
      <c r="D23" s="288" t="s">
        <v>372</v>
      </c>
      <c r="E23" s="287"/>
      <c r="F23" s="0" t="s">
        <v>360</v>
      </c>
      <c r="G23" s="0"/>
      <c r="H23" s="289" t="n">
        <v>0.04</v>
      </c>
      <c r="I23" s="289"/>
      <c r="J23" s="299" t="n">
        <f aca="false">+H23*$H$32</f>
        <v>1472149.6</v>
      </c>
      <c r="K23" s="289"/>
      <c r="L23" s="289" t="n">
        <v>0.037</v>
      </c>
      <c r="M23" s="289"/>
      <c r="N23" s="299" t="n">
        <f aca="false">+L23*$L$32</f>
        <v>1361738.38</v>
      </c>
      <c r="O23" s="289"/>
      <c r="P23" s="289" t="n">
        <v>0.0374</v>
      </c>
      <c r="Q23" s="289"/>
      <c r="R23" s="299" t="n">
        <f aca="false">+P23*$P$32</f>
        <v>804942.248</v>
      </c>
      <c r="S23" s="289"/>
      <c r="T23" s="292" t="n">
        <f aca="false">+R23+N23+J23</f>
        <v>3638830.228</v>
      </c>
      <c r="U23" s="0"/>
      <c r="V23" s="292" t="n">
        <f aca="false">+V22+T23</f>
        <v>61727533.768</v>
      </c>
      <c r="W23" s="0"/>
      <c r="X23" s="295"/>
      <c r="Y23" s="289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287" t="n">
        <v>36982</v>
      </c>
      <c r="C24" s="287"/>
      <c r="D24" s="288" t="s">
        <v>373</v>
      </c>
      <c r="E24" s="287"/>
      <c r="F24" s="0" t="s">
        <v>360</v>
      </c>
      <c r="G24" s="0"/>
      <c r="H24" s="289" t="n">
        <v>0.04</v>
      </c>
      <c r="I24" s="289"/>
      <c r="J24" s="299" t="n">
        <f aca="false">+H24*$H$32</f>
        <v>1472149.6</v>
      </c>
      <c r="K24" s="289"/>
      <c r="L24" s="289" t="n">
        <v>0.037</v>
      </c>
      <c r="M24" s="289"/>
      <c r="N24" s="299" t="n">
        <f aca="false">+L24*$L$32</f>
        <v>1361738.38</v>
      </c>
      <c r="O24" s="289"/>
      <c r="P24" s="289" t="n">
        <v>0.0374</v>
      </c>
      <c r="Q24" s="289"/>
      <c r="R24" s="299" t="n">
        <f aca="false">+P24*$P$32</f>
        <v>804942.248</v>
      </c>
      <c r="S24" s="289"/>
      <c r="T24" s="292" t="n">
        <f aca="false">+R24+N24+J24</f>
        <v>3638830.228</v>
      </c>
      <c r="U24" s="0"/>
      <c r="V24" s="292" t="n">
        <f aca="false">+V23+T24</f>
        <v>65366363.996</v>
      </c>
      <c r="W24" s="0"/>
      <c r="X24" s="295"/>
      <c r="Y24" s="289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287" t="n">
        <v>37012</v>
      </c>
      <c r="C25" s="287"/>
      <c r="D25" s="288" t="s">
        <v>374</v>
      </c>
      <c r="E25" s="287"/>
      <c r="F25" s="0" t="s">
        <v>360</v>
      </c>
      <c r="G25" s="0"/>
      <c r="H25" s="289" t="n">
        <v>0.04</v>
      </c>
      <c r="I25" s="289"/>
      <c r="J25" s="299" t="n">
        <f aca="false">+H25*$H$32</f>
        <v>1472149.6</v>
      </c>
      <c r="K25" s="289"/>
      <c r="L25" s="289" t="n">
        <v>0.04</v>
      </c>
      <c r="M25" s="289"/>
      <c r="N25" s="299" t="n">
        <f aca="false">+L25*$L$32</f>
        <v>1472149.6</v>
      </c>
      <c r="O25" s="289"/>
      <c r="P25" s="289" t="n">
        <v>0.0385</v>
      </c>
      <c r="Q25" s="289"/>
      <c r="R25" s="299" t="n">
        <f aca="false">+P25*$P$32</f>
        <v>828617.02</v>
      </c>
      <c r="S25" s="289"/>
      <c r="T25" s="292" t="n">
        <f aca="false">+R25+N25+J25</f>
        <v>3772916.22</v>
      </c>
      <c r="U25" s="0"/>
      <c r="V25" s="292" t="n">
        <f aca="false">+V24+T25</f>
        <v>69139280.216</v>
      </c>
      <c r="W25" s="0"/>
      <c r="X25" s="295"/>
      <c r="Y25" s="289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287" t="n">
        <v>37043</v>
      </c>
      <c r="C26" s="287"/>
      <c r="D26" s="288" t="s">
        <v>375</v>
      </c>
      <c r="E26" s="287"/>
      <c r="F26" s="0" t="s">
        <v>408</v>
      </c>
      <c r="G26" s="0"/>
      <c r="H26" s="289" t="n">
        <v>0.2</v>
      </c>
      <c r="I26" s="289"/>
      <c r="J26" s="299" t="n">
        <f aca="false">+H26*$H$32</f>
        <v>7360748</v>
      </c>
      <c r="K26" s="289"/>
      <c r="L26" s="289" t="n">
        <v>0.04</v>
      </c>
      <c r="M26" s="289"/>
      <c r="N26" s="299" t="n">
        <f aca="false">+L26*$L$32</f>
        <v>1472149.6</v>
      </c>
      <c r="O26" s="289"/>
      <c r="P26" s="289" t="n">
        <v>0.1007</v>
      </c>
      <c r="Q26" s="289"/>
      <c r="R26" s="299" t="n">
        <f aca="false">+P26*$P$32</f>
        <v>2167317.764</v>
      </c>
      <c r="S26" s="289"/>
      <c r="T26" s="292" t="n">
        <f aca="false">+R26+N26+J26</f>
        <v>11000215.364</v>
      </c>
      <c r="U26" s="0"/>
      <c r="V26" s="292" t="n">
        <f aca="false">+V25+T26</f>
        <v>80139495.58</v>
      </c>
      <c r="W26" s="0"/>
      <c r="X26" s="295"/>
      <c r="Y26" s="289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287" t="n">
        <v>37073</v>
      </c>
      <c r="C27" s="287"/>
      <c r="D27" s="288" t="s">
        <v>376</v>
      </c>
      <c r="E27" s="287"/>
      <c r="F27" s="0" t="s">
        <v>409</v>
      </c>
      <c r="G27" s="0"/>
      <c r="H27" s="289" t="n">
        <v>0.05</v>
      </c>
      <c r="I27" s="289"/>
      <c r="J27" s="299" t="n">
        <f aca="false">+H27*$H$32</f>
        <v>1840187</v>
      </c>
      <c r="K27" s="289"/>
      <c r="L27" s="289" t="n">
        <v>0.2</v>
      </c>
      <c r="M27" s="289"/>
      <c r="N27" s="299" t="n">
        <f aca="false">+L27*$L$32</f>
        <v>7360748</v>
      </c>
      <c r="O27" s="289"/>
      <c r="P27" s="289" t="n">
        <v>0.1529</v>
      </c>
      <c r="Q27" s="289"/>
      <c r="R27" s="299" t="n">
        <f aca="false">+P27*$P$32</f>
        <v>3290793.308</v>
      </c>
      <c r="S27" s="289"/>
      <c r="T27" s="292" t="n">
        <f aca="false">+R27+N27+J27</f>
        <v>12491728.308</v>
      </c>
      <c r="U27" s="0"/>
      <c r="V27" s="292" t="n">
        <f aca="false">+V26+T27</f>
        <v>92631223.888</v>
      </c>
      <c r="W27" s="0"/>
      <c r="X27" s="295"/>
      <c r="Y27" s="289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287" t="n">
        <v>37104</v>
      </c>
      <c r="C28" s="287"/>
      <c r="D28" s="288" t="s">
        <v>377</v>
      </c>
      <c r="E28" s="287"/>
      <c r="F28" s="0" t="s">
        <v>382</v>
      </c>
      <c r="G28" s="0"/>
      <c r="H28" s="289" t="n">
        <v>0</v>
      </c>
      <c r="I28" s="289"/>
      <c r="J28" s="299" t="n">
        <f aca="false">+H28*$H$32</f>
        <v>0</v>
      </c>
      <c r="K28" s="289"/>
      <c r="L28" s="289" t="n">
        <v>0.05</v>
      </c>
      <c r="M28" s="289"/>
      <c r="N28" s="299" t="n">
        <f aca="false">+L28*$L$32</f>
        <v>1840187</v>
      </c>
      <c r="O28" s="289"/>
      <c r="P28" s="289" t="n">
        <v>0.0306</v>
      </c>
      <c r="Q28" s="289"/>
      <c r="R28" s="299" t="n">
        <f aca="false">+P28*$P$32</f>
        <v>658589.112</v>
      </c>
      <c r="S28" s="289"/>
      <c r="T28" s="292" t="n">
        <f aca="false">+R28+N28+J28</f>
        <v>2498776.112</v>
      </c>
      <c r="U28" s="0"/>
      <c r="V28" s="292" t="n">
        <f aca="false">+V27+T28</f>
        <v>95130000</v>
      </c>
      <c r="W28" s="0"/>
      <c r="X28" s="295"/>
      <c r="Y28" s="289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287"/>
      <c r="C29" s="287"/>
      <c r="D29" s="287"/>
      <c r="E29" s="287"/>
      <c r="F29" s="0"/>
      <c r="G29" s="0"/>
      <c r="H29" s="0"/>
      <c r="I29" s="5"/>
      <c r="J29" s="5"/>
      <c r="K29" s="5"/>
      <c r="L29" s="0"/>
      <c r="M29" s="0"/>
      <c r="N29" s="0"/>
      <c r="O29" s="0"/>
      <c r="P29" s="0"/>
      <c r="Q29" s="289"/>
      <c r="R29" s="299"/>
      <c r="S29" s="289"/>
      <c r="T29" s="0"/>
      <c r="U29" s="0"/>
      <c r="W29" s="0"/>
      <c r="X29" s="323"/>
      <c r="Y29" s="29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68" t="s">
        <v>383</v>
      </c>
      <c r="C30" s="287"/>
      <c r="D30" s="287"/>
      <c r="E30" s="287"/>
      <c r="F30" s="0"/>
      <c r="G30" s="0"/>
      <c r="H30" s="289" t="n">
        <f aca="false">SUM(H10:H29)</f>
        <v>1</v>
      </c>
      <c r="I30" s="296"/>
      <c r="J30" s="299" t="n">
        <f aca="false">SUM(J10:J29)</f>
        <v>36803740</v>
      </c>
      <c r="K30" s="296"/>
      <c r="L30" s="289" t="n">
        <f aca="false">SUM(L10:L29)</f>
        <v>1</v>
      </c>
      <c r="M30" s="289"/>
      <c r="N30" s="290" t="n">
        <f aca="false">SUM(N10:N29)</f>
        <v>36803740</v>
      </c>
      <c r="O30" s="289"/>
      <c r="P30" s="289" t="n">
        <f aca="false">SUM(P10:P29)</f>
        <v>1</v>
      </c>
      <c r="Q30" s="289"/>
      <c r="R30" s="299" t="n">
        <f aca="false">SUM(R10:R29)</f>
        <v>21522520</v>
      </c>
      <c r="S30" s="289"/>
      <c r="T30" s="303" t="n">
        <f aca="false">SUM(T10:T29)</f>
        <v>95130000</v>
      </c>
      <c r="U30" s="0"/>
      <c r="W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0"/>
      <c r="C31" s="287"/>
      <c r="D31" s="287"/>
      <c r="E31" s="287"/>
      <c r="F31" s="0"/>
      <c r="G31" s="0"/>
      <c r="H31" s="289"/>
      <c r="I31" s="296"/>
      <c r="J31" s="296"/>
      <c r="K31" s="296"/>
      <c r="L31" s="289"/>
      <c r="M31" s="289"/>
      <c r="N31" s="289"/>
      <c r="O31" s="289"/>
      <c r="P31" s="289"/>
      <c r="Q31" s="289"/>
      <c r="R31" s="289"/>
      <c r="S31" s="289"/>
      <c r="T31" s="0"/>
      <c r="U31" s="0"/>
      <c r="W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true" customHeight="false" outlineLevel="0" collapsed="false">
      <c r="A32" s="0"/>
      <c r="C32" s="301"/>
      <c r="D32" s="301"/>
      <c r="E32" s="287"/>
      <c r="F32" s="0"/>
      <c r="G32" s="0"/>
      <c r="H32" s="305" t="n">
        <v>36803740</v>
      </c>
      <c r="I32" s="5"/>
      <c r="J32" s="5"/>
      <c r="K32" s="5"/>
      <c r="L32" s="305" t="n">
        <v>36803740</v>
      </c>
      <c r="M32" s="289"/>
      <c r="N32" s="289"/>
      <c r="O32" s="289"/>
      <c r="P32" s="305" t="n">
        <v>21522520</v>
      </c>
      <c r="Q32" s="0"/>
      <c r="R32" s="0"/>
      <c r="S32" s="0"/>
      <c r="T32" s="306" t="n">
        <f aca="false">SUM(H32:P32)</f>
        <v>95130000</v>
      </c>
      <c r="U32" s="0"/>
      <c r="V32" s="303" t="n">
        <f aca="false">SUM(T10:T31)</f>
        <v>190260000</v>
      </c>
      <c r="W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" hidden="false" customHeight="false" outlineLevel="0" collapsed="false">
      <c r="A33" s="0"/>
      <c r="B33" s="307" t="s">
        <v>410</v>
      </c>
      <c r="C33" s="287"/>
      <c r="D33" s="287"/>
      <c r="E33" s="287"/>
      <c r="F33" s="304" t="s">
        <v>385</v>
      </c>
      <c r="G33" s="0"/>
      <c r="H33" s="296"/>
      <c r="I33" s="5"/>
      <c r="J33" s="5"/>
      <c r="K33" s="5"/>
      <c r="L33" s="289"/>
      <c r="M33" s="289"/>
      <c r="N33" s="289"/>
      <c r="O33" s="289"/>
      <c r="P33" s="308"/>
      <c r="Q33" s="0"/>
      <c r="R33" s="0"/>
      <c r="S33" s="0"/>
      <c r="T33" s="306"/>
      <c r="U33" s="90"/>
      <c r="V33" s="90"/>
      <c r="W33" s="9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false" customHeight="false" outlineLevel="0" collapsed="false">
      <c r="A34" s="0"/>
      <c r="B34" s="309" t="n">
        <v>36591</v>
      </c>
      <c r="C34" s="287"/>
      <c r="D34" s="287"/>
      <c r="E34" s="287"/>
      <c r="F34" s="310" t="s">
        <v>386</v>
      </c>
      <c r="G34" s="0"/>
      <c r="H34" s="5"/>
      <c r="I34" s="5"/>
      <c r="J34" s="5"/>
      <c r="K34" s="5"/>
      <c r="L34" s="291"/>
      <c r="M34" s="291"/>
      <c r="N34" s="291"/>
      <c r="O34" s="291"/>
      <c r="P34" s="308"/>
      <c r="Q34" s="0"/>
      <c r="R34" s="0"/>
      <c r="S34" s="0"/>
      <c r="T34" s="289"/>
      <c r="U34" s="90"/>
      <c r="V34" s="90"/>
      <c r="W34" s="90"/>
      <c r="X34" s="291"/>
      <c r="Y34" s="308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E35" s="287"/>
      <c r="F35" s="310"/>
      <c r="G35" s="0"/>
      <c r="H35" s="5"/>
      <c r="I35" s="5"/>
      <c r="J35" s="5"/>
      <c r="K35" s="5"/>
      <c r="L35" s="0"/>
      <c r="M35" s="90"/>
      <c r="N35" s="90"/>
      <c r="O35" s="90"/>
      <c r="P35" s="289"/>
      <c r="Q35" s="0"/>
      <c r="R35" s="0"/>
      <c r="S35" s="0"/>
      <c r="T35" s="290"/>
      <c r="U35" s="90"/>
      <c r="V35" s="90"/>
      <c r="W35" s="90"/>
      <c r="X35" s="311"/>
      <c r="Y35" s="308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E36" s="287"/>
      <c r="F36" s="0" t="s">
        <v>387</v>
      </c>
      <c r="G36" s="0"/>
      <c r="H36" s="304"/>
      <c r="I36" s="5"/>
      <c r="J36" s="5"/>
      <c r="K36" s="5"/>
      <c r="L36" s="0"/>
      <c r="M36" s="90"/>
      <c r="N36" s="90"/>
      <c r="O36" s="90"/>
      <c r="P36" s="289"/>
      <c r="Q36" s="0"/>
      <c r="R36" s="0"/>
      <c r="S36" s="0"/>
      <c r="T36" s="290"/>
      <c r="U36" s="90"/>
      <c r="V36" s="90"/>
      <c r="W36" s="90"/>
      <c r="X36" s="311"/>
      <c r="Y36" s="302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F37" s="0"/>
    </row>
    <row r="38" customFormat="false" ht="12.75" hidden="false" customHeight="false" outlineLevel="0" collapsed="false">
      <c r="F38" s="0" t="s">
        <v>411</v>
      </c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389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390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/>
    </row>
    <row r="45" customFormat="false" ht="12.75" hidden="false" customHeight="false" outlineLevel="0" collapsed="false">
      <c r="F45" s="0"/>
    </row>
    <row r="46" customFormat="false" ht="12.75" hidden="false" customHeight="false" outlineLevel="0" collapsed="false">
      <c r="F46" s="0"/>
    </row>
    <row r="47" customFormat="false" ht="12.75" hidden="false" customHeight="false" outlineLevel="0" collapsed="false">
      <c r="F47" s="0"/>
    </row>
    <row r="48" customFormat="false" ht="12.75" hidden="false" customHeight="false" outlineLevel="0" collapsed="false">
      <c r="F48" s="0"/>
    </row>
    <row r="49" customFormat="false" ht="12.75" hidden="false" customHeight="false" outlineLevel="0" collapsed="false">
      <c r="F49" s="0"/>
    </row>
    <row r="50" customFormat="false" ht="12.75" hidden="false" customHeight="false" outlineLevel="0" collapsed="false">
      <c r="F50" s="0"/>
    </row>
    <row r="51" customFormat="false" ht="12.75" hidden="false" customHeight="false" outlineLevel="0" collapsed="false">
      <c r="F51" s="0"/>
    </row>
    <row r="52" customFormat="false" ht="12.75" hidden="false" customHeight="false" outlineLevel="0" collapsed="false">
      <c r="F52" s="0"/>
    </row>
    <row r="53" customFormat="false" ht="12.75" hidden="false" customHeight="false" outlineLevel="0" collapsed="false">
      <c r="F53" s="0"/>
    </row>
    <row r="54" customFormat="false" ht="12.75" hidden="false" customHeight="false" outlineLevel="0" collapsed="false">
      <c r="F54" s="0"/>
    </row>
    <row r="55" customFormat="false" ht="12.75" hidden="false" customHeight="false" outlineLevel="0" collapsed="false">
      <c r="F55" s="301"/>
    </row>
    <row r="56" customFormat="false" ht="15.75" hidden="false" customHeight="false" outlineLevel="0" collapsed="false">
      <c r="A56" s="271" t="s">
        <v>391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</row>
    <row r="57" customFormat="false" ht="15.75" hidden="false" customHeight="false" outlineLevel="0" collapsed="false">
      <c r="A57" s="271" t="s">
        <v>392</v>
      </c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</row>
    <row r="58" customFormat="false" ht="15.75" hidden="false" customHeight="false" outlineLevel="0" collapsed="false">
      <c r="A58" s="271" t="s">
        <v>412</v>
      </c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</row>
    <row r="60" customFormat="false" ht="12.75" hidden="false" customHeight="false" outlineLevel="0" collapsed="false">
      <c r="A60" s="0"/>
      <c r="B60" s="279"/>
      <c r="C60" s="279"/>
      <c r="D60" s="279"/>
      <c r="E60" s="279"/>
      <c r="F60" s="279"/>
      <c r="G60" s="276"/>
      <c r="H60" s="277"/>
      <c r="I60" s="5"/>
      <c r="J60" s="5"/>
      <c r="K60" s="5"/>
      <c r="L60" s="312"/>
      <c r="M60" s="5"/>
      <c r="N60" s="5"/>
      <c r="O60" s="5"/>
      <c r="P60" s="5"/>
      <c r="Q60" s="0"/>
      <c r="R60" s="0"/>
      <c r="S60" s="0"/>
      <c r="T60" s="279" t="s">
        <v>347</v>
      </c>
      <c r="U60" s="0"/>
      <c r="V60" s="276"/>
      <c r="W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3.5" hidden="false" customHeight="false" outlineLevel="0" collapsed="false">
      <c r="A61" s="0"/>
      <c r="C61" s="282" t="s">
        <v>348</v>
      </c>
      <c r="D61" s="282"/>
      <c r="E61" s="282"/>
      <c r="F61" s="281" t="s">
        <v>393</v>
      </c>
      <c r="G61" s="277"/>
      <c r="H61" s="283" t="s">
        <v>351</v>
      </c>
      <c r="I61" s="278"/>
      <c r="J61" s="283" t="s">
        <v>352</v>
      </c>
      <c r="K61" s="278"/>
      <c r="L61" s="283" t="s">
        <v>353</v>
      </c>
      <c r="M61" s="284"/>
      <c r="N61" s="283" t="s">
        <v>354</v>
      </c>
      <c r="O61" s="284"/>
      <c r="P61" s="283" t="s">
        <v>355</v>
      </c>
      <c r="Q61" s="285"/>
      <c r="R61" s="283" t="s">
        <v>356</v>
      </c>
      <c r="S61" s="285"/>
      <c r="T61" s="281" t="s">
        <v>357</v>
      </c>
      <c r="U61" s="0"/>
      <c r="V61" s="276"/>
      <c r="W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C62" s="0"/>
      <c r="D62" s="0"/>
      <c r="E62" s="0"/>
      <c r="F62" s="0"/>
      <c r="G62" s="0"/>
      <c r="H62" s="0"/>
      <c r="I62" s="5"/>
      <c r="J62" s="5"/>
      <c r="K62" s="5"/>
      <c r="L62" s="0"/>
      <c r="M62" s="0"/>
      <c r="N62" s="0"/>
      <c r="O62" s="0"/>
      <c r="P62" s="0"/>
      <c r="Q62" s="0"/>
      <c r="R62" s="0"/>
      <c r="S62" s="0"/>
      <c r="U62" s="0"/>
      <c r="V62" s="5"/>
      <c r="W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C63" s="0"/>
      <c r="D63" s="0"/>
      <c r="E63" s="0"/>
      <c r="F63" s="0"/>
      <c r="G63" s="0"/>
      <c r="H63" s="0"/>
      <c r="I63" s="5"/>
      <c r="J63" s="5"/>
      <c r="K63" s="5"/>
      <c r="L63" s="0"/>
      <c r="M63" s="0"/>
      <c r="N63" s="0"/>
      <c r="O63" s="0"/>
      <c r="P63" s="0"/>
      <c r="Q63" s="0"/>
      <c r="R63" s="0"/>
      <c r="S63" s="0"/>
      <c r="U63" s="0"/>
      <c r="V63" s="296"/>
      <c r="W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C64" s="287" t="n">
        <v>36586</v>
      </c>
      <c r="D64" s="287"/>
      <c r="E64" s="287"/>
      <c r="F64" s="0" t="s">
        <v>358</v>
      </c>
      <c r="G64" s="0"/>
      <c r="H64" s="289" t="n">
        <v>0.104</v>
      </c>
      <c r="J64" s="292" t="n">
        <f aca="false">+H64*$H$85</f>
        <v>3827588.96</v>
      </c>
      <c r="L64" s="289" t="n">
        <v>0.104</v>
      </c>
      <c r="N64" s="292" t="n">
        <f aca="false">+L64*$L$85</f>
        <v>3827588.96</v>
      </c>
      <c r="P64" s="289" t="n">
        <v>0.05</v>
      </c>
      <c r="Q64" s="289"/>
      <c r="R64" s="292" t="n">
        <f aca="false">+P64*$P$85</f>
        <v>1076126</v>
      </c>
      <c r="S64" s="289"/>
      <c r="T64" s="292" t="n">
        <f aca="false">+R64+N64+J64</f>
        <v>8731303.92</v>
      </c>
      <c r="U64" s="0"/>
      <c r="V64" s="296"/>
      <c r="W64" s="0"/>
      <c r="X64" s="292"/>
      <c r="Y64" s="324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C65" s="287" t="n">
        <v>36617</v>
      </c>
      <c r="D65" s="287"/>
      <c r="E65" s="287"/>
      <c r="F65" s="0"/>
      <c r="G65" s="0"/>
      <c r="H65" s="289" t="n">
        <v>0.108</v>
      </c>
      <c r="J65" s="292" t="n">
        <f aca="false">+H65*$H$85</f>
        <v>3974803.92</v>
      </c>
      <c r="L65" s="289" t="n">
        <v>0.108</v>
      </c>
      <c r="N65" s="292" t="n">
        <f aca="false">+L65*$L$85</f>
        <v>3974803.92</v>
      </c>
      <c r="P65" s="289" t="n">
        <v>0.05</v>
      </c>
      <c r="Q65" s="289"/>
      <c r="R65" s="292" t="n">
        <f aca="false">+P65*$P$85</f>
        <v>1076126</v>
      </c>
      <c r="S65" s="289"/>
      <c r="T65" s="292" t="n">
        <f aca="false">+R65+N65+J65</f>
        <v>9025733.84</v>
      </c>
      <c r="U65" s="0"/>
      <c r="V65" s="296"/>
      <c r="W65" s="0"/>
      <c r="X65" s="292"/>
      <c r="Y65" s="324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C66" s="287" t="n">
        <v>36647</v>
      </c>
      <c r="D66" s="287"/>
      <c r="E66" s="287"/>
      <c r="F66" s="0"/>
      <c r="G66" s="0"/>
      <c r="H66" s="289" t="n">
        <v>0.111</v>
      </c>
      <c r="J66" s="292" t="n">
        <f aca="false">+H66*$H$85</f>
        <v>4085215.14</v>
      </c>
      <c r="L66" s="289" t="n">
        <v>0.111</v>
      </c>
      <c r="N66" s="292" t="n">
        <f aca="false">+L66*$L$85</f>
        <v>4085215.14</v>
      </c>
      <c r="P66" s="289" t="n">
        <v>0.05</v>
      </c>
      <c r="Q66" s="289"/>
      <c r="R66" s="292" t="n">
        <f aca="false">+P66*$P$85</f>
        <v>1076126</v>
      </c>
      <c r="S66" s="289"/>
      <c r="T66" s="292" t="n">
        <f aca="false">+R66+N66+J66</f>
        <v>9246556.28</v>
      </c>
      <c r="U66" s="0"/>
      <c r="V66" s="296"/>
      <c r="W66" s="0"/>
      <c r="X66" s="292"/>
      <c r="Y66" s="324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C67" s="287" t="s">
        <v>394</v>
      </c>
      <c r="D67" s="287"/>
      <c r="E67" s="287"/>
      <c r="F67" s="0"/>
      <c r="G67" s="0"/>
      <c r="H67" s="289" t="n">
        <v>0.148</v>
      </c>
      <c r="J67" s="292" t="n">
        <f aca="false">+H67*$H$85</f>
        <v>5446953.52</v>
      </c>
      <c r="L67" s="289" t="n">
        <v>0.148</v>
      </c>
      <c r="N67" s="292" t="n">
        <f aca="false">+L67*$L$85</f>
        <v>5446953.52</v>
      </c>
      <c r="P67" s="289" t="n">
        <v>0.05</v>
      </c>
      <c r="Q67" s="289"/>
      <c r="R67" s="292" t="n">
        <f aca="false">+P67*$P$85</f>
        <v>1076126</v>
      </c>
      <c r="S67" s="289"/>
      <c r="T67" s="292" t="n">
        <f aca="false">+R67+N67+J67</f>
        <v>11970033.04</v>
      </c>
      <c r="U67" s="0"/>
      <c r="V67" s="296"/>
      <c r="W67" s="0"/>
      <c r="X67" s="292"/>
      <c r="Y67" s="324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C68" s="287" t="s">
        <v>395</v>
      </c>
      <c r="D68" s="287"/>
      <c r="E68" s="287"/>
      <c r="F68" s="0"/>
      <c r="G68" s="0"/>
      <c r="H68" s="289" t="n">
        <v>0.148</v>
      </c>
      <c r="J68" s="292" t="n">
        <f aca="false">+H68*$H$85</f>
        <v>5446953.52</v>
      </c>
      <c r="L68" s="289" t="n">
        <v>1.148</v>
      </c>
      <c r="N68" s="292" t="n">
        <f aca="false">+L68*$L$85</f>
        <v>42250693.52</v>
      </c>
      <c r="P68" s="289" t="n">
        <v>0.11</v>
      </c>
      <c r="Q68" s="289"/>
      <c r="R68" s="292" t="n">
        <f aca="false">+P68*$P$85</f>
        <v>2367477.2</v>
      </c>
      <c r="S68" s="289"/>
      <c r="T68" s="292" t="n">
        <f aca="false">+R68+N68+J68</f>
        <v>50065124.24</v>
      </c>
      <c r="U68" s="0"/>
      <c r="V68" s="296"/>
      <c r="W68" s="0"/>
      <c r="X68" s="292"/>
      <c r="Y68" s="324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C69" s="287" t="n">
        <v>36708</v>
      </c>
      <c r="D69" s="287"/>
      <c r="E69" s="287"/>
      <c r="F69" s="0"/>
      <c r="G69" s="0"/>
      <c r="H69" s="289" t="n">
        <v>0.2</v>
      </c>
      <c r="J69" s="292" t="n">
        <f aca="false">+H69*$H$85</f>
        <v>7360748</v>
      </c>
      <c r="L69" s="289" t="n">
        <v>0.2</v>
      </c>
      <c r="N69" s="292" t="n">
        <f aca="false">+L69*$L$85</f>
        <v>7360748</v>
      </c>
      <c r="P69" s="289" t="n">
        <v>0.12</v>
      </c>
      <c r="Q69" s="289"/>
      <c r="R69" s="292" t="n">
        <f aca="false">+P69*$P$85</f>
        <v>2582702.4</v>
      </c>
      <c r="S69" s="289"/>
      <c r="T69" s="292" t="n">
        <f aca="false">+R69+N69+J69</f>
        <v>17304198.4</v>
      </c>
      <c r="U69" s="0"/>
      <c r="V69" s="296"/>
      <c r="W69" s="0"/>
      <c r="X69" s="292"/>
      <c r="Y69" s="324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C70" s="287" t="n">
        <v>36739</v>
      </c>
      <c r="D70" s="287"/>
      <c r="E70" s="287"/>
      <c r="F70" s="0"/>
      <c r="G70" s="0"/>
      <c r="H70" s="289" t="n">
        <v>0.3</v>
      </c>
      <c r="J70" s="292" t="n">
        <f aca="false">+H70*$H$85</f>
        <v>11041122</v>
      </c>
      <c r="L70" s="289" t="n">
        <v>0.3</v>
      </c>
      <c r="N70" s="292" t="n">
        <f aca="false">+L70*$L$85</f>
        <v>11041122</v>
      </c>
      <c r="P70" s="289" t="n">
        <v>0.15</v>
      </c>
      <c r="Q70" s="289"/>
      <c r="R70" s="292" t="n">
        <f aca="false">+P70*$P$85</f>
        <v>3228378</v>
      </c>
      <c r="S70" s="289"/>
      <c r="T70" s="292" t="n">
        <f aca="false">+R70+N70+J70</f>
        <v>25310622</v>
      </c>
      <c r="U70" s="0"/>
      <c r="V70" s="296"/>
      <c r="W70" s="0"/>
      <c r="X70" s="292"/>
      <c r="Y70" s="324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C71" s="287" t="n">
        <v>36770</v>
      </c>
      <c r="D71" s="287"/>
      <c r="E71" s="287"/>
      <c r="F71" s="0"/>
      <c r="G71" s="0"/>
      <c r="H71" s="289" t="n">
        <v>0.32</v>
      </c>
      <c r="J71" s="292" t="n">
        <f aca="false">+H71*$H$85</f>
        <v>11777196.8</v>
      </c>
      <c r="L71" s="289" t="n">
        <v>0.32</v>
      </c>
      <c r="N71" s="292" t="n">
        <f aca="false">+L71*$L$85</f>
        <v>11777196.8</v>
      </c>
      <c r="P71" s="289" t="n">
        <v>0.25</v>
      </c>
      <c r="Q71" s="289"/>
      <c r="R71" s="292" t="n">
        <f aca="false">+P71*$P$85</f>
        <v>5380630</v>
      </c>
      <c r="S71" s="289"/>
      <c r="T71" s="292" t="n">
        <f aca="false">+R71+N71+J71</f>
        <v>28935023.6</v>
      </c>
      <c r="U71" s="0"/>
      <c r="V71" s="296"/>
      <c r="W71" s="0"/>
      <c r="X71" s="292"/>
      <c r="Y71" s="324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C72" s="287" t="n">
        <v>36800</v>
      </c>
      <c r="D72" s="287"/>
      <c r="E72" s="287"/>
      <c r="F72" s="0"/>
      <c r="G72" s="0"/>
      <c r="H72" s="289" t="n">
        <v>0.34</v>
      </c>
      <c r="J72" s="292" t="n">
        <f aca="false">+H72*$H$85</f>
        <v>12513271.6</v>
      </c>
      <c r="L72" s="289" t="n">
        <v>0.34</v>
      </c>
      <c r="N72" s="292" t="n">
        <f aca="false">+L72*$L$85</f>
        <v>12513271.6</v>
      </c>
      <c r="P72" s="289" t="n">
        <v>0.29</v>
      </c>
      <c r="Q72" s="289"/>
      <c r="R72" s="292" t="n">
        <f aca="false">+P72*$P$85</f>
        <v>6241530.8</v>
      </c>
      <c r="S72" s="289"/>
      <c r="T72" s="292" t="n">
        <f aca="false">+R72+N72+J72</f>
        <v>31268074</v>
      </c>
      <c r="U72" s="0"/>
      <c r="V72" s="296"/>
      <c r="W72" s="0"/>
      <c r="X72" s="292"/>
      <c r="Y72" s="324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C73" s="287" t="n">
        <v>36831</v>
      </c>
      <c r="D73" s="287"/>
      <c r="E73" s="287"/>
      <c r="F73" s="0"/>
      <c r="G73" s="0"/>
      <c r="H73" s="289" t="n">
        <v>0.36</v>
      </c>
      <c r="J73" s="292" t="n">
        <f aca="false">+H73*$H$85</f>
        <v>13249346.4</v>
      </c>
      <c r="L73" s="289" t="n">
        <v>0.36</v>
      </c>
      <c r="N73" s="292" t="n">
        <f aca="false">+L73*$L$85</f>
        <v>13249346.4</v>
      </c>
      <c r="P73" s="289" t="n">
        <v>0.4</v>
      </c>
      <c r="Q73" s="289"/>
      <c r="R73" s="292" t="n">
        <f aca="false">+P73*$P$85</f>
        <v>8609008</v>
      </c>
      <c r="S73" s="289"/>
      <c r="T73" s="292" t="n">
        <f aca="false">+R73+N73+J73</f>
        <v>35107700.8</v>
      </c>
      <c r="U73" s="0"/>
      <c r="V73" s="296"/>
      <c r="W73" s="0"/>
      <c r="X73" s="292"/>
      <c r="Y73" s="324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C74" s="287" t="n">
        <v>36861</v>
      </c>
      <c r="D74" s="287"/>
      <c r="E74" s="287"/>
      <c r="F74" s="0"/>
      <c r="G74" s="0"/>
      <c r="H74" s="289" t="n">
        <v>0.38</v>
      </c>
      <c r="J74" s="292" t="n">
        <f aca="false">+H74*$H$85</f>
        <v>13985421.2</v>
      </c>
      <c r="L74" s="289" t="n">
        <v>0.4</v>
      </c>
      <c r="N74" s="292" t="n">
        <f aca="false">+L74*$L$85</f>
        <v>14721496</v>
      </c>
      <c r="P74" s="289" t="n">
        <v>0.51</v>
      </c>
      <c r="Q74" s="289"/>
      <c r="R74" s="292" t="n">
        <f aca="false">+P74*$P$85</f>
        <v>10976485.2</v>
      </c>
      <c r="S74" s="289"/>
      <c r="T74" s="292" t="n">
        <f aca="false">+R74+N74+J74</f>
        <v>39683402.4</v>
      </c>
      <c r="U74" s="0"/>
      <c r="V74" s="296"/>
      <c r="W74" s="0"/>
      <c r="X74" s="292"/>
      <c r="Y74" s="324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C75" s="287" t="n">
        <v>36892</v>
      </c>
      <c r="D75" s="287"/>
      <c r="E75" s="287"/>
      <c r="F75" s="0"/>
      <c r="G75" s="0"/>
      <c r="H75" s="289" t="n">
        <v>0.4</v>
      </c>
      <c r="J75" s="292" t="n">
        <f aca="false">+H75*$H$85</f>
        <v>14721496</v>
      </c>
      <c r="L75" s="289" t="n">
        <v>0.4</v>
      </c>
      <c r="N75" s="292" t="n">
        <f aca="false">+L75*$L$85</f>
        <v>14721496</v>
      </c>
      <c r="P75" s="289" t="n">
        <v>0.59</v>
      </c>
      <c r="Q75" s="289"/>
      <c r="R75" s="292" t="n">
        <f aca="false">+P75*$P$85</f>
        <v>12698286.8</v>
      </c>
      <c r="S75" s="289"/>
      <c r="T75" s="292" t="n">
        <f aca="false">+R75+N75+J75</f>
        <v>42141278.8</v>
      </c>
      <c r="U75" s="0"/>
      <c r="V75" s="296"/>
      <c r="W75" s="0"/>
      <c r="X75" s="292"/>
      <c r="Y75" s="324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C76" s="287" t="n">
        <v>36923</v>
      </c>
      <c r="D76" s="287"/>
      <c r="E76" s="287"/>
      <c r="F76" s="0"/>
      <c r="G76" s="0"/>
      <c r="H76" s="289" t="n">
        <v>0.4</v>
      </c>
      <c r="J76" s="292" t="n">
        <f aca="false">+H76*$H$85</f>
        <v>14721496</v>
      </c>
      <c r="L76" s="289" t="n">
        <v>0.4</v>
      </c>
      <c r="N76" s="292" t="n">
        <f aca="false">+L76*$L$85</f>
        <v>14721496</v>
      </c>
      <c r="P76" s="289" t="n">
        <v>0.64</v>
      </c>
      <c r="Q76" s="289"/>
      <c r="R76" s="292" t="n">
        <f aca="false">+P76*$P$85</f>
        <v>13774412.8</v>
      </c>
      <c r="S76" s="289"/>
      <c r="T76" s="292" t="n">
        <f aca="false">+R76+N76+J76</f>
        <v>43217404.8</v>
      </c>
      <c r="U76" s="0"/>
      <c r="V76" s="296"/>
      <c r="W76" s="0"/>
      <c r="X76" s="292"/>
      <c r="Y76" s="324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C77" s="287" t="n">
        <v>36951</v>
      </c>
      <c r="D77" s="287"/>
      <c r="E77" s="287"/>
      <c r="F77" s="0"/>
      <c r="G77" s="0"/>
      <c r="H77" s="289" t="n">
        <v>0.4</v>
      </c>
      <c r="J77" s="292" t="n">
        <f aca="false">+H77*$H$85</f>
        <v>14721496</v>
      </c>
      <c r="L77" s="289" t="n">
        <v>0.4</v>
      </c>
      <c r="N77" s="292" t="n">
        <f aca="false">+L77*$L$85</f>
        <v>14721496</v>
      </c>
      <c r="P77" s="289" t="n">
        <v>0.76</v>
      </c>
      <c r="Q77" s="289"/>
      <c r="R77" s="292" t="n">
        <f aca="false">+P77*$P$85</f>
        <v>16357115.2</v>
      </c>
      <c r="S77" s="289"/>
      <c r="T77" s="292" t="n">
        <f aca="false">+R77+N77+J77</f>
        <v>45800107.2</v>
      </c>
      <c r="U77" s="0"/>
      <c r="V77" s="296"/>
      <c r="W77" s="0"/>
      <c r="X77" s="292"/>
      <c r="Y77" s="324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C78" s="287" t="n">
        <v>36982</v>
      </c>
      <c r="D78" s="287"/>
      <c r="E78" s="287"/>
      <c r="F78" s="0"/>
      <c r="G78" s="0"/>
      <c r="H78" s="289" t="n">
        <v>0.4</v>
      </c>
      <c r="J78" s="292" t="n">
        <f aca="false">+H78*$H$85</f>
        <v>14721496</v>
      </c>
      <c r="L78" s="289" t="n">
        <v>0.4</v>
      </c>
      <c r="N78" s="292" t="n">
        <f aca="false">+L78*$L$85</f>
        <v>14721496</v>
      </c>
      <c r="P78" s="289" t="n">
        <v>0.83</v>
      </c>
      <c r="Q78" s="289"/>
      <c r="R78" s="292" t="n">
        <f aca="false">+P78*$P$85</f>
        <v>17863691.6</v>
      </c>
      <c r="S78" s="289"/>
      <c r="T78" s="292" t="n">
        <f aca="false">+R78+N78+J78</f>
        <v>47306683.6</v>
      </c>
      <c r="U78" s="0"/>
      <c r="V78" s="296"/>
      <c r="W78" s="0"/>
      <c r="X78" s="292"/>
      <c r="Y78" s="324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C79" s="287" t="n">
        <v>37012</v>
      </c>
      <c r="D79" s="287"/>
      <c r="E79" s="287"/>
      <c r="F79" s="0"/>
      <c r="G79" s="0"/>
      <c r="H79" s="289" t="n">
        <v>0.4</v>
      </c>
      <c r="J79" s="292" t="n">
        <f aca="false">+H79*$H$85</f>
        <v>14721496</v>
      </c>
      <c r="L79" s="289" t="n">
        <v>0.4</v>
      </c>
      <c r="N79" s="292" t="n">
        <f aca="false">+L79*$L$85</f>
        <v>14721496</v>
      </c>
      <c r="P79" s="289" t="n">
        <v>0.86</v>
      </c>
      <c r="Q79" s="289"/>
      <c r="R79" s="292" t="n">
        <f aca="false">+P79*$P$85</f>
        <v>18509367.2</v>
      </c>
      <c r="S79" s="289"/>
      <c r="T79" s="292" t="n">
        <f aca="false">+R79+N79+J79</f>
        <v>47952359.2</v>
      </c>
      <c r="U79" s="0"/>
      <c r="V79" s="296"/>
      <c r="W79" s="0"/>
      <c r="X79" s="292"/>
      <c r="Y79" s="324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C80" s="287" t="n">
        <v>37043</v>
      </c>
      <c r="D80" s="287"/>
      <c r="E80" s="287"/>
      <c r="F80" s="0"/>
      <c r="G80" s="0"/>
      <c r="H80" s="289" t="n">
        <v>0.4</v>
      </c>
      <c r="J80" s="292" t="n">
        <f aca="false">+H80*$H$85</f>
        <v>14721496</v>
      </c>
      <c r="L80" s="289" t="n">
        <v>0.4</v>
      </c>
      <c r="N80" s="292" t="n">
        <f aca="false">+L80*$L$85</f>
        <v>14721496</v>
      </c>
      <c r="P80" s="289" t="n">
        <v>0.93</v>
      </c>
      <c r="Q80" s="289"/>
      <c r="R80" s="292" t="n">
        <f aca="false">+P80*$P$85</f>
        <v>20015943.6</v>
      </c>
      <c r="S80" s="289"/>
      <c r="T80" s="292" t="n">
        <f aca="false">+R80+N80+J80</f>
        <v>49458935.6</v>
      </c>
      <c r="U80" s="0"/>
      <c r="V80" s="296"/>
      <c r="W80" s="0"/>
      <c r="X80" s="292"/>
      <c r="Y80" s="324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C81" s="287" t="n">
        <v>37073</v>
      </c>
      <c r="D81" s="287"/>
      <c r="E81" s="287"/>
      <c r="F81" s="0" t="s">
        <v>408</v>
      </c>
      <c r="G81" s="0"/>
      <c r="H81" s="289" t="n">
        <v>1</v>
      </c>
      <c r="J81" s="292" t="n">
        <f aca="false">+H81*$H$85</f>
        <v>36803740</v>
      </c>
      <c r="L81" s="289" t="n">
        <v>0.4</v>
      </c>
      <c r="N81" s="292" t="n">
        <f aca="false">+L81*$L$85</f>
        <v>14721496</v>
      </c>
      <c r="P81" s="289" t="n">
        <v>0.98</v>
      </c>
      <c r="Q81" s="289"/>
      <c r="R81" s="292" t="n">
        <f aca="false">+P81*$P$85</f>
        <v>21092069.6</v>
      </c>
      <c r="S81" s="289"/>
      <c r="T81" s="292" t="n">
        <f aca="false">+R81+N81+J81</f>
        <v>72617305.6</v>
      </c>
      <c r="U81" s="0"/>
      <c r="V81" s="296"/>
      <c r="W81" s="0"/>
      <c r="X81" s="292"/>
      <c r="Y81" s="324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C82" s="287" t="n">
        <v>37104</v>
      </c>
      <c r="D82" s="287"/>
      <c r="E82" s="287"/>
      <c r="F82" s="0" t="s">
        <v>409</v>
      </c>
      <c r="G82" s="0"/>
      <c r="H82" s="289" t="n">
        <v>1</v>
      </c>
      <c r="J82" s="292" t="n">
        <f aca="false">+H82*$H$85</f>
        <v>36803740</v>
      </c>
      <c r="L82" s="289" t="n">
        <v>1</v>
      </c>
      <c r="N82" s="292" t="n">
        <f aca="false">+L82*$L$85</f>
        <v>36803740</v>
      </c>
      <c r="P82" s="289" t="n">
        <v>1</v>
      </c>
      <c r="Q82" s="289"/>
      <c r="R82" s="292" t="n">
        <f aca="false">+P82*$P$85</f>
        <v>21522520</v>
      </c>
      <c r="S82" s="289"/>
      <c r="T82" s="292" t="n">
        <f aca="false">+R82+N82+J82</f>
        <v>95130000</v>
      </c>
      <c r="U82" s="0"/>
      <c r="V82" s="296"/>
      <c r="W82" s="0"/>
      <c r="X82" s="292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C83" s="287" t="n">
        <v>37135</v>
      </c>
      <c r="D83" s="287"/>
      <c r="E83" s="287"/>
      <c r="F83" s="0" t="s">
        <v>382</v>
      </c>
      <c r="G83" s="0"/>
      <c r="H83" s="289" t="n">
        <v>1</v>
      </c>
      <c r="J83" s="292" t="n">
        <f aca="false">+H83*$H$85</f>
        <v>36803740</v>
      </c>
      <c r="L83" s="289" t="n">
        <v>1</v>
      </c>
      <c r="N83" s="292" t="n">
        <f aca="false">+L83*$L$85</f>
        <v>36803740</v>
      </c>
      <c r="P83" s="289" t="n">
        <v>1</v>
      </c>
      <c r="Q83" s="289"/>
      <c r="R83" s="292" t="n">
        <f aca="false">+P83*$P$85</f>
        <v>21522520</v>
      </c>
      <c r="S83" s="289"/>
      <c r="T83" s="292" t="n">
        <f aca="false">+R83+N83+J83</f>
        <v>95130000</v>
      </c>
      <c r="U83" s="0"/>
      <c r="V83" s="296"/>
      <c r="W83" s="0"/>
      <c r="X83" s="292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C84" s="287"/>
      <c r="D84" s="287"/>
      <c r="E84" s="287"/>
      <c r="F84" s="0"/>
      <c r="G84" s="0"/>
      <c r="H84" s="0"/>
      <c r="I84" s="5"/>
      <c r="J84" s="5"/>
      <c r="K84" s="5"/>
      <c r="L84" s="0"/>
      <c r="M84" s="0"/>
      <c r="N84" s="0"/>
      <c r="O84" s="0"/>
      <c r="P84" s="0"/>
      <c r="Q84" s="289"/>
      <c r="R84" s="289"/>
      <c r="S84" s="289"/>
      <c r="U84" s="0"/>
      <c r="V84" s="299"/>
      <c r="W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0"/>
      <c r="C85" s="287"/>
      <c r="D85" s="287"/>
      <c r="E85" s="287"/>
      <c r="F85" s="0"/>
      <c r="G85" s="0"/>
      <c r="H85" s="0" t="n">
        <v>36803740</v>
      </c>
      <c r="I85" s="5"/>
      <c r="J85" s="5"/>
      <c r="K85" s="5"/>
      <c r="L85" s="0" t="n">
        <v>36803740</v>
      </c>
      <c r="M85" s="0"/>
      <c r="N85" s="0"/>
      <c r="O85" s="0"/>
      <c r="P85" s="0" t="n">
        <v>21522520</v>
      </c>
      <c r="Q85" s="289"/>
      <c r="R85" s="289"/>
      <c r="S85" s="289"/>
      <c r="T85" s="290"/>
      <c r="U85" s="0"/>
      <c r="V85" s="0"/>
      <c r="W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307" t="s">
        <v>410</v>
      </c>
      <c r="C86" s="287"/>
      <c r="D86" s="287"/>
      <c r="E86" s="287"/>
      <c r="F86" s="0"/>
      <c r="G86" s="0"/>
      <c r="H86" s="0"/>
      <c r="I86" s="5"/>
      <c r="J86" s="5"/>
      <c r="K86" s="5"/>
      <c r="L86" s="0"/>
      <c r="M86" s="0"/>
      <c r="N86" s="0"/>
      <c r="O86" s="0"/>
      <c r="P86" s="0"/>
      <c r="Q86" s="289"/>
      <c r="R86" s="289"/>
      <c r="S86" s="289"/>
      <c r="T86" s="290"/>
      <c r="U86" s="0"/>
      <c r="V86" s="0"/>
      <c r="W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5" hidden="false" customHeight="false" outlineLevel="0" collapsed="false">
      <c r="B87" s="309" t="n">
        <v>36591</v>
      </c>
      <c r="F87" s="0" t="s">
        <v>396</v>
      </c>
    </row>
    <row r="88" customFormat="false" ht="12.75" hidden="false" customHeight="false" outlineLevel="0" collapsed="false">
      <c r="F88" s="0" t="s">
        <v>397</v>
      </c>
    </row>
    <row r="89" customFormat="false" ht="12.75" hidden="false" customHeight="false" outlineLevel="0" collapsed="false">
      <c r="F89" s="0" t="s">
        <v>398</v>
      </c>
    </row>
    <row r="90" customFormat="false" ht="12.75" hidden="false" customHeight="false" outlineLevel="0" collapsed="false">
      <c r="F90" s="0"/>
    </row>
    <row r="91" customFormat="false" ht="12.75" hidden="false" customHeight="false" outlineLevel="0" collapsed="false">
      <c r="F91" s="0" t="s">
        <v>399</v>
      </c>
    </row>
    <row r="92" customFormat="false" ht="12.75" hidden="false" customHeight="false" outlineLevel="0" collapsed="false">
      <c r="F92" s="0" t="s">
        <v>400</v>
      </c>
    </row>
    <row r="93" customFormat="false" ht="12.75" hidden="false" customHeight="false" outlineLevel="0" collapsed="false">
      <c r="F93" s="0"/>
    </row>
    <row r="94" customFormat="false" ht="12.75" hidden="false" customHeight="false" outlineLevel="0" collapsed="false">
      <c r="F94" s="0" t="s">
        <v>401</v>
      </c>
    </row>
    <row r="95" customFormat="false" ht="12.75" hidden="false" customHeight="false" outlineLevel="0" collapsed="false">
      <c r="F95" s="0"/>
    </row>
    <row r="96" customFormat="false" ht="12.75" hidden="false" customHeight="false" outlineLevel="0" collapsed="false">
      <c r="F96" s="0" t="s">
        <v>413</v>
      </c>
    </row>
    <row r="97" customFormat="false" ht="12.75" hidden="false" customHeight="false" outlineLevel="0" collapsed="false">
      <c r="F97" s="0"/>
    </row>
  </sheetData>
  <mergeCells count="6">
    <mergeCell ref="A1:T1"/>
    <mergeCell ref="A2:T2"/>
    <mergeCell ref="A3:T3"/>
    <mergeCell ref="A56:T56"/>
    <mergeCell ref="A57:T57"/>
    <mergeCell ref="A58:T5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2000-03-23T17:32:27Z</dcterms:created>
  <dc:creator>rcoker</dc:creator>
  <dc:description/>
  <dc:language>en-US</dc:language>
  <cp:lastModifiedBy>mgimble</cp:lastModifiedBy>
  <cp:lastPrinted>2000-08-01T16:06:55Z</cp:lastPrinted>
  <cp:revision>0</cp:revision>
  <dc:subject/>
  <dc:title/>
</cp:coreProperties>
</file>