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Financial instruments &amp; Lumber &amp; acct # 67654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3</xdr:colOff>
                <xdr:row>6</xdr:row>
                <xdr:rowOff>15</xdr:rowOff>
              </xdr:from>
              <xdr:to>
                <xdr:col>3</xdr:col>
                <xdr:colOff>-4</xdr:colOff>
                <xdr:row>11</xdr:row>
                <xdr:rowOff>4</xdr:rowOff>
              </xdr:to>
            </anchor>
          </commentPr>
        </mc:Choice>
        <mc:Fallback/>
      </mc:AlternateContent>
    </comment>
    <comment ref="F16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127</xdr:colOff>
                <xdr:row>10</xdr:row>
                <xdr:rowOff>15</xdr:rowOff>
              </xdr:from>
              <xdr:to>
                <xdr:col>7</xdr:col>
                <xdr:colOff>80</xdr:colOff>
                <xdr:row>15</xdr:row>
                <xdr:rowOff>4</xdr:rowOff>
              </xdr:to>
            </anchor>
          </commentPr>
        </mc:Choice>
        <mc:Fallback/>
      </mc:AlternateContent>
    </comment>
    <comment ref="F18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F1 account plus converted total for FB,F1,F2,F9 accounts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132</xdr:colOff>
                <xdr:row>16</xdr:row>
                <xdr:rowOff>7</xdr:rowOff>
              </xdr:from>
              <xdr:to>
                <xdr:col>7</xdr:col>
                <xdr:colOff>86</xdr:colOff>
                <xdr:row>20</xdr:row>
                <xdr:rowOff>13</xdr:rowOff>
              </xdr:to>
            </anchor>
          </commentPr>
        </mc:Choice>
        <mc:Fallback/>
      </mc:AlternateContent>
    </comment>
    <comment ref="F20" authorId="0">
      <text>
        <r>
          <rPr>
            <b val="true"/>
            <sz val="8"/>
            <color rgb="FF000000"/>
            <rFont val="Tahoma"/>
            <family val="0"/>
          </rPr>
          <t xml:space="preserve">charlie hoang:
</t>
        </r>
        <r>
          <rPr>
            <sz val="8"/>
            <color rgb="FF000000"/>
            <rFont val="Tahoma"/>
            <family val="0"/>
          </rPr>
          <t xml:space="preserve">IM from total plus Brent IM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127</xdr:colOff>
                <xdr:row>14</xdr:row>
                <xdr:rowOff>15</xdr:rowOff>
              </xdr:from>
              <xdr:to>
                <xdr:col>7</xdr:col>
                <xdr:colOff>80</xdr:colOff>
                <xdr:row>19</xdr:row>
                <xdr:rowOff>4</xdr:rowOff>
              </xdr:to>
            </anchor>
          </commentPr>
        </mc:Choice>
        <mc:Fallback/>
      </mc:AlternateContent>
    </comment>
    <comment ref="F52" authorId="0">
      <text>
        <r>
          <rPr>
            <b val="true"/>
            <sz val="8"/>
            <color rgb="FF000000"/>
            <rFont val="Tahoma"/>
            <family val="0"/>
          </rPr>
          <t xml:space="preserve">Frank Cernosek:
</t>
        </r>
        <r>
          <rPr>
            <sz val="8"/>
            <color rgb="FF000000"/>
            <rFont val="Tahoma"/>
            <family val="0"/>
          </rPr>
          <t xml:space="preserve">Amount Paid Down 25,000,000 07/31/01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132</xdr:colOff>
                <xdr:row>50</xdr:row>
                <xdr:rowOff>6</xdr:rowOff>
              </xdr:from>
              <xdr:to>
                <xdr:col>6</xdr:col>
                <xdr:colOff>119</xdr:colOff>
                <xdr:row>54</xdr:row>
                <xdr:rowOff>10</xdr:rowOff>
              </xdr:to>
            </anchor>
          </commentPr>
        </mc:Choice>
        <mc:Fallback/>
      </mc:AlternateContent>
    </comment>
    <comment ref="L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4</xdr:colOff>
                <xdr:row>15</xdr:row>
                <xdr:rowOff>7</xdr:rowOff>
              </xdr:from>
              <xdr:to>
                <xdr:col>15</xdr:col>
                <xdr:colOff>9</xdr:colOff>
                <xdr:row>19</xdr:row>
                <xdr:rowOff>13</xdr:rowOff>
              </xdr:to>
            </anchor>
          </commentPr>
        </mc:Choice>
        <mc:Fallback/>
      </mc:AlternateContent>
    </comment>
    <comment ref="M17" authorId="0">
      <text>
        <r>
          <rPr>
            <b val="true"/>
            <sz val="8"/>
            <color rgb="FF000000"/>
            <rFont val="Tahoma"/>
            <family val="0"/>
          </rPr>
          <t xml:space="preserve">pbloom:
</t>
        </r>
        <r>
          <rPr>
            <sz val="8"/>
            <color rgb="FF000000"/>
            <rFont val="Tahoma"/>
            <family val="0"/>
          </rPr>
          <t xml:space="preserve">FC account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43</xdr:colOff>
                <xdr:row>15</xdr:row>
                <xdr:rowOff>7</xdr:rowOff>
              </xdr:from>
              <xdr:to>
                <xdr:col>15</xdr:col>
                <xdr:colOff>11</xdr:colOff>
                <xdr:row>19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<sst xmlns="http://schemas.openxmlformats.org/spreadsheetml/2006/main" count="63" uniqueCount="56">
  <si>
    <t xml:space="preserve">FUTURES MARGIN REQUIREMENTS </t>
  </si>
  <si>
    <t xml:space="preserve">US $$$</t>
  </si>
  <si>
    <t xml:space="preserve">CANADIAN $$$</t>
  </si>
  <si>
    <t xml:space="preserve">Broker</t>
  </si>
  <si>
    <t xml:space="preserve">OTE</t>
  </si>
  <si>
    <t xml:space="preserve">Credit Facility Covering OTE</t>
  </si>
  <si>
    <t xml:space="preserve">OTE Less CreditCoverage</t>
  </si>
  <si>
    <t xml:space="preserve">Net Option Value</t>
  </si>
  <si>
    <t xml:space="preserve">Initial Margin</t>
  </si>
  <si>
    <t xml:space="preserve">Line of Credit
Covering Initial Margin (except EDF Mann see calc below)</t>
  </si>
  <si>
    <t xml:space="preserve">Initial Margin
Less Line of Credit Covering Initial Margin</t>
  </si>
  <si>
    <t xml:space="preserve">Line of Credit
Covering Realized/Unrealized Gains &amp; Losses</t>
  </si>
  <si>
    <t xml:space="preserve">ABN-Amro Inc</t>
  </si>
  <si>
    <t xml:space="preserve">ADM INVESTOR</t>
  </si>
  <si>
    <t xml:space="preserve">BANK ONE</t>
  </si>
  <si>
    <t xml:space="preserve">CARR FUTURES (NG)</t>
  </si>
  <si>
    <t xml:space="preserve">CARR FUTURES INC.</t>
  </si>
  <si>
    <t xml:space="preserve">CREDIT SUISSE FIRST BOSTON</t>
  </si>
  <si>
    <r>
      <rPr>
        <sz val="10"/>
        <rFont val="Arial"/>
        <family val="0"/>
      </rPr>
      <t xml:space="preserve">EDF MAN   </t>
    </r>
    <r>
      <rPr>
        <b val="true"/>
        <i val="true"/>
        <sz val="10"/>
        <rFont val="Arial"/>
        <family val="2"/>
      </rPr>
      <t xml:space="preserve">(see note below)</t>
    </r>
  </si>
  <si>
    <t xml:space="preserve">FIMAT *</t>
  </si>
  <si>
    <t xml:space="preserve">HSBC - US$</t>
  </si>
  <si>
    <t xml:space="preserve">HSBC - Canadian</t>
  </si>
  <si>
    <t xml:space="preserve">JP Morgan</t>
  </si>
  <si>
    <t xml:space="preserve">Mann Financial</t>
  </si>
  <si>
    <t xml:space="preserve">PARIBAS</t>
  </si>
  <si>
    <t xml:space="preserve">PRUDENTIAL SI</t>
  </si>
  <si>
    <t xml:space="preserve">REFCO, INC</t>
  </si>
  <si>
    <t xml:space="preserve">R J O'BRIEN</t>
  </si>
  <si>
    <t xml:space="preserve">SAUL STONE &amp; COMPANY</t>
  </si>
  <si>
    <t xml:space="preserve">SMITH BARNEY, INC **</t>
  </si>
  <si>
    <t xml:space="preserve">SMITH BARNEY, INC ** (Financial)</t>
  </si>
  <si>
    <t xml:space="preserve">TOTAL EXCLUDING MID-DAY CALLS</t>
  </si>
  <si>
    <r>
      <rPr>
        <b val="true"/>
        <sz val="10"/>
        <rFont val="Arial"/>
        <family val="2"/>
      </rPr>
      <t xml:space="preserve">MID-DAY CALLS: </t>
    </r>
    <r>
      <rPr>
        <b val="true"/>
        <sz val="8"/>
        <rFont val="Arial"/>
        <family val="2"/>
      </rPr>
      <t xml:space="preserve">(based solely on Market Movement)</t>
    </r>
  </si>
  <si>
    <t xml:space="preserve">EDF Mann</t>
  </si>
  <si>
    <t xml:space="preserve">TOTAL INCLUDING MID-DAY CALLS</t>
  </si>
  <si>
    <t xml:space="preserve">** Smith Barney Initial Margin does not include Delivery Margin of </t>
  </si>
  <si>
    <t xml:space="preserve">Used Line</t>
  </si>
  <si>
    <t xml:space="preserve">Credit Lines:</t>
  </si>
  <si>
    <t xml:space="preserve">Line</t>
  </si>
  <si>
    <t xml:space="preserve">Total Line Used</t>
  </si>
  <si>
    <t xml:space="preserve">Total Line Unused</t>
  </si>
  <si>
    <t xml:space="preserve">Smith Barney</t>
  </si>
  <si>
    <t xml:space="preserve">Paribas</t>
  </si>
  <si>
    <t xml:space="preserve">EDF</t>
  </si>
  <si>
    <t xml:space="preserve">Fimat</t>
  </si>
  <si>
    <r>
      <rPr>
        <b val="true"/>
        <sz val="10"/>
        <rFont val="Arial"/>
        <family val="2"/>
      </rPr>
      <t xml:space="preserve">Note:</t>
    </r>
    <r>
      <rPr>
        <sz val="10"/>
        <rFont val="Arial"/>
        <family val="0"/>
      </rPr>
      <t xml:space="preserve">  EDF Man - Positive Net Option value is collateral for futures requirement.</t>
    </r>
  </si>
  <si>
    <t xml:space="preserve">Option value used to cover Margin</t>
  </si>
  <si>
    <t xml:space="preserve">Initial Margin less positive option value</t>
  </si>
  <si>
    <t xml:space="preserve">EDF Man Line of Credit Analysis:</t>
  </si>
  <si>
    <t xml:space="preserve">Initial Margin </t>
  </si>
  <si>
    <t xml:space="preserve">(limit 20,000,000)</t>
  </si>
  <si>
    <t xml:space="preserve">Line of Credit Balance</t>
  </si>
  <si>
    <t xml:space="preserve">(limit 50,000,000)</t>
  </si>
  <si>
    <t xml:space="preserve">Paribas Line of Credit Limit is $75,000,000</t>
  </si>
  <si>
    <t xml:space="preserve">1 Includes amounts withheld from payments due Enron.  Fimat's customer agreement states that excess margin including OTE due to Enron must first be used to pay down advances on the facility.</t>
  </si>
  <si>
    <t xml:space="preserve">    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</si>
</sst>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&quot;Wire Date &quot;m/d/yy"/>
    <numFmt numFmtId="168" formatCode="&quot;Stmt Date &quot;m/d/yy"/>
    <numFmt numFmtId="169" formatCode="[$-409]#,##0.00_);[RED]\(#,##0.00\)"/>
    <numFmt numFmtId="170" formatCode="[$-409]#,##0_);[RED]\(#,##0\)"/>
    <numFmt numFmtId="171" formatCode="[$-409]#,##0.00_);\(#,##0.00\)"/>
    <numFmt numFmtId="172" formatCode="\$#,##0.00_);[RED]&quot;($&quot;#,##0.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FF00FF"/>
      <name val="Arial"/>
      <family val="2"/>
    </font>
    <font>
      <u val="single"/>
      <sz val="10"/>
      <name val="Arial"/>
      <family val="2"/>
    </font>
    <font>
      <b val="true"/>
      <i val="true"/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sz val="10"/>
      <color rgb="FF3366FF"/>
      <name val="Arial"/>
      <family val="2"/>
    </font>
    <font>
      <sz val="10"/>
      <color rgb="FFFF0000"/>
      <name val="Arial"/>
      <family val="2"/>
    </font>
    <font>
      <b val="true"/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2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2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2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4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4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7"/>
    <col collapsed="false" customWidth="true" hidden="false" outlineLevel="0" max="2" min="2" style="1" width="23.28"/>
    <col collapsed="false" customWidth="true" hidden="false" outlineLevel="0" max="3" min="3" style="1" width="16.56"/>
    <col collapsed="false" customWidth="true" hidden="false" outlineLevel="0" max="4" min="4" style="1" width="18.14"/>
    <col collapsed="false" customWidth="true" hidden="false" outlineLevel="0" max="5" min="5" style="1" width="17.85"/>
    <col collapsed="false" customWidth="true" hidden="false" outlineLevel="0" max="6" min="6" style="2" width="19.99"/>
    <col collapsed="false" customWidth="true" hidden="false" outlineLevel="0" max="7" min="7" style="2" width="16.42"/>
    <col collapsed="false" customWidth="true" hidden="false" outlineLevel="0" max="8" min="8" style="0" width="16.42"/>
    <col collapsed="false" customWidth="true" hidden="false" outlineLevel="0" max="9" min="9" style="2" width="2.56"/>
    <col collapsed="false" customWidth="true" hidden="false" outlineLevel="0" max="10" min="10" style="2" width="17.7"/>
    <col collapsed="false" customWidth="true" hidden="false" outlineLevel="0" max="11" min="11" style="0" width="3.28"/>
    <col collapsed="false" customWidth="true" hidden="false" outlineLevel="0" max="13" min="12" style="0" width="14.41"/>
    <col collapsed="false" customWidth="true" hidden="false" outlineLevel="0" max="15" min="15" style="0" width="13.56"/>
  </cols>
  <sheetData>
    <row r="1" customFormat="false" ht="22.5" hidden="false" customHeight="true" outlineLevel="0" collapsed="false">
      <c r="A1" s="3" t="s">
        <v>0</v>
      </c>
      <c r="B1" s="4"/>
      <c r="C1" s="4"/>
      <c r="D1" s="4"/>
      <c r="E1" s="4"/>
      <c r="K1" s="5"/>
    </row>
    <row r="2" customFormat="false" ht="22.5" hidden="false" customHeight="true" outlineLevel="0" collapsed="false">
      <c r="A2" s="6" t="n">
        <v>37197</v>
      </c>
      <c r="K2" s="5"/>
    </row>
    <row r="3" customFormat="false" ht="18" hidden="false" customHeight="false" outlineLevel="0" collapsed="false">
      <c r="A3" s="7" t="n">
        <v>37196</v>
      </c>
      <c r="B3" s="4"/>
      <c r="C3" s="4"/>
      <c r="D3" s="4"/>
      <c r="E3" s="4"/>
      <c r="F3" s="8"/>
      <c r="K3" s="5"/>
    </row>
    <row r="4" customFormat="false" ht="18" hidden="false" customHeight="false" outlineLevel="0" collapsed="false">
      <c r="A4" s="7"/>
      <c r="B4" s="4"/>
      <c r="C4" s="4"/>
      <c r="D4" s="4"/>
      <c r="E4" s="4"/>
      <c r="K4" s="5"/>
    </row>
    <row r="5" customFormat="false" ht="15" hidden="false" customHeight="false" outlineLevel="0" collapsed="false">
      <c r="B5" s="9" t="s">
        <v>1</v>
      </c>
      <c r="C5" s="9"/>
      <c r="D5" s="9"/>
      <c r="E5" s="9"/>
      <c r="F5" s="10"/>
      <c r="G5" s="10"/>
      <c r="H5" s="10"/>
      <c r="I5" s="10"/>
      <c r="J5" s="10"/>
      <c r="K5" s="5"/>
      <c r="L5" s="9" t="s">
        <v>2</v>
      </c>
      <c r="M5" s="9"/>
    </row>
    <row r="6" customFormat="false" ht="75" hidden="false" customHeight="false" outlineLevel="0" collapsed="false">
      <c r="A6" s="11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15"/>
      <c r="J6" s="14" t="s">
        <v>11</v>
      </c>
      <c r="K6" s="16"/>
      <c r="L6" s="13" t="s">
        <v>4</v>
      </c>
      <c r="M6" s="13" t="s">
        <v>8</v>
      </c>
      <c r="N6" s="17"/>
      <c r="O6" s="17"/>
    </row>
    <row r="7" customFormat="false" ht="12.75" hidden="false" customHeight="false" outlineLevel="0" collapsed="false">
      <c r="K7" s="5"/>
    </row>
    <row r="8" customFormat="false" ht="12.75" hidden="false" customHeight="false" outlineLevel="0" collapsed="false">
      <c r="A8" s="0" t="s">
        <v>12</v>
      </c>
      <c r="B8" s="18" t="n">
        <v>462252</v>
      </c>
      <c r="C8" s="18"/>
      <c r="D8" s="18" t="n">
        <f aca="false">B8-C8</f>
        <v>462252</v>
      </c>
      <c r="E8" s="18" t="n">
        <v>0</v>
      </c>
      <c r="F8" s="18" t="n">
        <v>388300</v>
      </c>
      <c r="G8" s="18"/>
      <c r="H8" s="18" t="n">
        <f aca="false">F8-G8</f>
        <v>388300</v>
      </c>
      <c r="I8" s="18"/>
      <c r="J8" s="18" t="n">
        <v>0</v>
      </c>
      <c r="K8" s="19"/>
      <c r="L8" s="18"/>
      <c r="M8" s="18"/>
      <c r="O8" s="18"/>
    </row>
    <row r="9" customFormat="false" ht="12.75" hidden="false" customHeight="false" outlineLevel="0" collapsed="false">
      <c r="A9" s="0" t="s">
        <v>13</v>
      </c>
      <c r="B9" s="20" t="n">
        <v>316250</v>
      </c>
      <c r="C9" s="20"/>
      <c r="D9" s="18" t="n">
        <f aca="false">B9-C9</f>
        <v>316250</v>
      </c>
      <c r="E9" s="20" t="n">
        <v>0</v>
      </c>
      <c r="F9" s="20" t="n">
        <v>0</v>
      </c>
      <c r="G9" s="20"/>
      <c r="H9" s="18" t="n">
        <f aca="false">F9-G9</f>
        <v>0</v>
      </c>
      <c r="K9" s="19"/>
      <c r="L9" s="20"/>
      <c r="M9" s="20"/>
    </row>
    <row r="10" customFormat="false" ht="12.75" hidden="false" customHeight="false" outlineLevel="0" collapsed="false">
      <c r="A10" s="0" t="s">
        <v>14</v>
      </c>
      <c r="B10" s="20" t="n">
        <v>0</v>
      </c>
      <c r="C10" s="20"/>
      <c r="D10" s="18" t="n">
        <f aca="false">B10-C10</f>
        <v>0</v>
      </c>
      <c r="E10" s="20" t="n">
        <v>0</v>
      </c>
      <c r="F10" s="20" t="n">
        <v>0</v>
      </c>
      <c r="G10" s="20"/>
      <c r="H10" s="18" t="n">
        <f aca="false">F10-G10</f>
        <v>0</v>
      </c>
      <c r="I10" s="20"/>
      <c r="J10" s="20"/>
      <c r="K10" s="19"/>
      <c r="L10" s="20"/>
      <c r="M10" s="20"/>
    </row>
    <row r="11" customFormat="false" ht="12.75" hidden="false" customHeight="false" outlineLevel="0" collapsed="false">
      <c r="A11" s="0" t="s">
        <v>15</v>
      </c>
      <c r="B11" s="18" t="n">
        <v>0</v>
      </c>
      <c r="C11" s="18"/>
      <c r="D11" s="18" t="n">
        <f aca="false">B11-C11</f>
        <v>0</v>
      </c>
      <c r="E11" s="18" t="n">
        <v>0</v>
      </c>
      <c r="F11" s="18" t="n">
        <v>0</v>
      </c>
      <c r="G11" s="18"/>
      <c r="H11" s="18" t="n">
        <f aca="false">F11-G11</f>
        <v>0</v>
      </c>
      <c r="I11" s="18"/>
      <c r="J11" s="18"/>
      <c r="K11" s="19"/>
      <c r="L11" s="18"/>
      <c r="M11" s="18"/>
    </row>
    <row r="12" customFormat="false" ht="12.75" hidden="false" customHeight="false" outlineLevel="0" collapsed="false">
      <c r="A12" s="0" t="s">
        <v>16</v>
      </c>
      <c r="B12" s="18" t="n">
        <v>-970154.33325</v>
      </c>
      <c r="C12" s="18"/>
      <c r="D12" s="18" t="n">
        <f aca="false">B12-C12</f>
        <v>-970154.33325</v>
      </c>
      <c r="E12" s="18" t="n">
        <v>0</v>
      </c>
      <c r="F12" s="18" t="n">
        <v>2596565.03</v>
      </c>
      <c r="G12" s="18"/>
      <c r="H12" s="18" t="n">
        <f aca="false">F12-G12</f>
        <v>2596565.03</v>
      </c>
      <c r="I12" s="18"/>
      <c r="J12" s="18"/>
      <c r="K12" s="19"/>
      <c r="L12" s="18"/>
      <c r="M12" s="18"/>
    </row>
    <row r="13" customFormat="false" ht="12.75" hidden="false" customHeight="false" outlineLevel="0" collapsed="false">
      <c r="A13" s="0" t="s">
        <v>17</v>
      </c>
      <c r="B13" s="18" t="n">
        <v>-1487084.32</v>
      </c>
      <c r="C13" s="18"/>
      <c r="D13" s="18" t="n">
        <f aca="false">B13-C13</f>
        <v>-1487084.32</v>
      </c>
      <c r="E13" s="18" t="n">
        <v>0</v>
      </c>
      <c r="F13" s="18" t="n">
        <v>1400544</v>
      </c>
      <c r="G13" s="18"/>
      <c r="H13" s="18" t="n">
        <f aca="false">F13-G13</f>
        <v>1400544</v>
      </c>
      <c r="I13" s="18"/>
      <c r="J13" s="18"/>
      <c r="K13" s="19"/>
      <c r="L13" s="18"/>
      <c r="M13" s="18"/>
    </row>
    <row r="14" customFormat="false" ht="12.75" hidden="false" customHeight="false" outlineLevel="0" collapsed="false">
      <c r="A14" s="0" t="s">
        <v>18</v>
      </c>
      <c r="B14" s="18" t="n">
        <v>-23998749.5</v>
      </c>
      <c r="C14" s="18" t="n">
        <v>8099229</v>
      </c>
      <c r="D14" s="18" t="n">
        <f aca="false">B14-C14</f>
        <v>-32097978.5</v>
      </c>
      <c r="E14" s="18" t="n">
        <v>-29673095.4</v>
      </c>
      <c r="F14" s="18" t="n">
        <v>16900771</v>
      </c>
      <c r="G14" s="18" t="n">
        <v>16900771</v>
      </c>
      <c r="H14" s="18" t="n">
        <f aca="false">F14-G14</f>
        <v>0</v>
      </c>
      <c r="I14" s="18"/>
      <c r="J14" s="18" t="n">
        <v>0</v>
      </c>
      <c r="K14" s="19"/>
      <c r="L14" s="18"/>
      <c r="M14" s="18"/>
    </row>
    <row r="15" customFormat="false" ht="12.75" hidden="false" customHeight="false" outlineLevel="0" collapsed="false">
      <c r="A15" s="0" t="s">
        <v>19</v>
      </c>
      <c r="B15" s="20" t="n">
        <v>38568421.06</v>
      </c>
      <c r="C15" s="20"/>
      <c r="D15" s="18" t="n">
        <f aca="false">B15-C15</f>
        <v>38568421.06</v>
      </c>
      <c r="E15" s="20" t="n">
        <v>0</v>
      </c>
      <c r="F15" s="20" t="n">
        <v>10062141</v>
      </c>
      <c r="G15" s="20"/>
      <c r="H15" s="18" t="n">
        <f aca="false">F15-G15</f>
        <v>10062141</v>
      </c>
      <c r="I15" s="21" t="n">
        <v>1</v>
      </c>
      <c r="J15" s="20" t="n">
        <v>0</v>
      </c>
      <c r="K15" s="19"/>
      <c r="L15" s="20"/>
      <c r="M15" s="20"/>
      <c r="O15" s="20"/>
    </row>
    <row r="16" customFormat="false" ht="12.75" hidden="false" customHeight="false" outlineLevel="0" collapsed="false">
      <c r="A16" s="0" t="s">
        <v>20</v>
      </c>
      <c r="B16" s="18" t="n">
        <v>-3257012.5</v>
      </c>
      <c r="C16" s="18"/>
      <c r="D16" s="18" t="n">
        <f aca="false">B16-C16</f>
        <v>-3257012.5</v>
      </c>
      <c r="E16" s="18" t="n">
        <v>0</v>
      </c>
      <c r="F16" s="18" t="n">
        <v>375311</v>
      </c>
      <c r="G16" s="18"/>
      <c r="H16" s="18" t="n">
        <f aca="false">F16-G16</f>
        <v>375311</v>
      </c>
      <c r="I16" s="18"/>
      <c r="J16" s="18"/>
      <c r="K16" s="19"/>
      <c r="L16" s="18"/>
      <c r="M16" s="18"/>
    </row>
    <row r="17" customFormat="false" ht="12.75" hidden="false" customHeight="false" outlineLevel="0" collapsed="false">
      <c r="A17" s="0" t="s">
        <v>21</v>
      </c>
      <c r="B17" s="18"/>
      <c r="C17" s="18"/>
      <c r="D17" s="18" t="n">
        <f aca="false">B17-C17</f>
        <v>0</v>
      </c>
      <c r="E17" s="18" t="n">
        <v>0</v>
      </c>
      <c r="F17" s="18"/>
      <c r="G17" s="18"/>
      <c r="H17" s="18" t="n">
        <f aca="false">F17-G17</f>
        <v>0</v>
      </c>
      <c r="I17" s="18"/>
      <c r="J17" s="18"/>
      <c r="K17" s="19"/>
      <c r="L17" s="18" t="n">
        <v>11020</v>
      </c>
      <c r="M17" s="18" t="n">
        <v>153120</v>
      </c>
    </row>
    <row r="18" customFormat="false" ht="12.75" hidden="false" customHeight="false" outlineLevel="0" collapsed="false">
      <c r="A18" s="0" t="s">
        <v>22</v>
      </c>
      <c r="B18" s="18" t="n">
        <v>935685.85</v>
      </c>
      <c r="C18" s="18"/>
      <c r="D18" s="18" t="n">
        <f aca="false">B18-C18</f>
        <v>935685.85</v>
      </c>
      <c r="E18" s="18" t="n">
        <v>0</v>
      </c>
      <c r="F18" s="18" t="n">
        <v>556520</v>
      </c>
      <c r="G18" s="18"/>
      <c r="H18" s="18" t="n">
        <f aca="false">F18-G18</f>
        <v>556520</v>
      </c>
      <c r="I18" s="18"/>
      <c r="J18" s="18"/>
      <c r="K18" s="19"/>
      <c r="L18" s="18"/>
      <c r="M18" s="18"/>
    </row>
    <row r="19" customFormat="false" ht="12.75" hidden="false" customHeight="false" outlineLevel="0" collapsed="false">
      <c r="A19" s="0" t="s">
        <v>23</v>
      </c>
      <c r="B19" s="18" t="n">
        <v>0</v>
      </c>
      <c r="C19" s="18"/>
      <c r="D19" s="18" t="n">
        <f aca="false">B19-C19</f>
        <v>0</v>
      </c>
      <c r="E19" s="18" t="n">
        <v>0</v>
      </c>
      <c r="F19" s="18" t="n">
        <v>0</v>
      </c>
      <c r="G19" s="18"/>
      <c r="H19" s="18" t="n">
        <f aca="false">F19-G19</f>
        <v>0</v>
      </c>
      <c r="I19" s="18"/>
      <c r="J19" s="18"/>
      <c r="K19" s="19"/>
      <c r="L19" s="18"/>
      <c r="M19" s="18"/>
    </row>
    <row r="20" customFormat="false" ht="12.75" hidden="false" customHeight="false" outlineLevel="0" collapsed="false">
      <c r="A20" s="22" t="s">
        <v>24</v>
      </c>
      <c r="B20" s="18" t="n">
        <v>84428855.2</v>
      </c>
      <c r="C20" s="18"/>
      <c r="D20" s="18" t="n">
        <f aca="false">B20-C20</f>
        <v>84428855.2</v>
      </c>
      <c r="E20" s="18" t="n">
        <v>0</v>
      </c>
      <c r="F20" s="18" t="n">
        <v>22178414</v>
      </c>
      <c r="G20" s="18" t="n">
        <v>22178414</v>
      </c>
      <c r="H20" s="18" t="n">
        <f aca="false">F20-G20</f>
        <v>0</v>
      </c>
      <c r="I20" s="18"/>
      <c r="J20" s="18" t="n">
        <v>0</v>
      </c>
      <c r="K20" s="19"/>
      <c r="L20" s="18"/>
      <c r="M20" s="18"/>
    </row>
    <row r="21" customFormat="false" ht="12.75" hidden="false" customHeight="false" outlineLevel="0" collapsed="false">
      <c r="A21" s="0" t="s">
        <v>25</v>
      </c>
      <c r="B21" s="18" t="n">
        <v>417813.7</v>
      </c>
      <c r="C21" s="18"/>
      <c r="D21" s="18" t="n">
        <f aca="false">B21-C21</f>
        <v>417813.7</v>
      </c>
      <c r="E21" s="18" t="n">
        <v>0</v>
      </c>
      <c r="F21" s="18" t="n">
        <v>392150</v>
      </c>
      <c r="G21" s="18"/>
      <c r="H21" s="18" t="n">
        <f aca="false">F21-G21</f>
        <v>392150</v>
      </c>
      <c r="I21" s="18"/>
      <c r="J21" s="18"/>
      <c r="K21" s="19"/>
      <c r="L21" s="18"/>
      <c r="M21" s="18"/>
    </row>
    <row r="22" customFormat="false" ht="12.75" hidden="false" customHeight="false" outlineLevel="0" collapsed="false">
      <c r="A22" s="0" t="s">
        <v>26</v>
      </c>
      <c r="B22" s="18" t="n">
        <v>0</v>
      </c>
      <c r="C22" s="18"/>
      <c r="D22" s="18" t="n">
        <f aca="false">B22-C22</f>
        <v>0</v>
      </c>
      <c r="E22" s="18" t="n">
        <v>0</v>
      </c>
      <c r="F22" s="18" t="n">
        <v>0</v>
      </c>
      <c r="G22" s="18"/>
      <c r="H22" s="18" t="n">
        <f aca="false">F22-G22</f>
        <v>0</v>
      </c>
      <c r="I22" s="18"/>
      <c r="J22" s="18"/>
      <c r="K22" s="19"/>
      <c r="L22" s="18"/>
      <c r="M22" s="18"/>
    </row>
    <row r="23" customFormat="false" ht="12.75" hidden="false" customHeight="false" outlineLevel="0" collapsed="false">
      <c r="A23" s="0" t="s">
        <v>27</v>
      </c>
      <c r="B23" s="18" t="n">
        <v>8679</v>
      </c>
      <c r="C23" s="18"/>
      <c r="D23" s="18" t="n">
        <f aca="false">B23-C23</f>
        <v>8679</v>
      </c>
      <c r="E23" s="18" t="n">
        <v>0</v>
      </c>
      <c r="F23" s="18" t="n">
        <v>114000</v>
      </c>
      <c r="G23" s="18"/>
      <c r="H23" s="18" t="n">
        <f aca="false">F23-G23</f>
        <v>114000</v>
      </c>
      <c r="I23" s="18"/>
      <c r="J23" s="18"/>
      <c r="K23" s="19"/>
      <c r="L23" s="18"/>
      <c r="M23" s="18"/>
    </row>
    <row r="24" customFormat="false" ht="12.75" hidden="false" customHeight="false" outlineLevel="0" collapsed="false">
      <c r="A24" s="0" t="s">
        <v>28</v>
      </c>
      <c r="B24" s="18" t="n">
        <v>154044</v>
      </c>
      <c r="C24" s="18"/>
      <c r="D24" s="18" t="n">
        <f aca="false">B24-C24</f>
        <v>154044</v>
      </c>
      <c r="E24" s="18" t="n">
        <v>0</v>
      </c>
      <c r="F24" s="18" t="n">
        <v>180000</v>
      </c>
      <c r="G24" s="18"/>
      <c r="H24" s="18" t="n">
        <f aca="false">F24-G24</f>
        <v>180000</v>
      </c>
      <c r="I24" s="18"/>
      <c r="J24" s="18"/>
      <c r="K24" s="19"/>
      <c r="L24" s="18"/>
      <c r="M24" s="18"/>
    </row>
    <row r="25" customFormat="false" ht="12" hidden="false" customHeight="true" outlineLevel="0" collapsed="false">
      <c r="A25" s="22" t="s">
        <v>29</v>
      </c>
      <c r="B25" s="18" t="n">
        <v>8717126.2</v>
      </c>
      <c r="C25" s="18"/>
      <c r="D25" s="18" t="n">
        <f aca="false">B25-C25</f>
        <v>8717126.2</v>
      </c>
      <c r="E25" s="18" t="n">
        <v>0</v>
      </c>
      <c r="F25" s="18" t="n">
        <v>5891729</v>
      </c>
      <c r="G25" s="18" t="n">
        <v>5891729</v>
      </c>
      <c r="H25" s="18" t="n">
        <f aca="false">F25-G25</f>
        <v>0</v>
      </c>
      <c r="I25" s="18"/>
      <c r="J25" s="18" t="n">
        <v>0</v>
      </c>
      <c r="K25" s="19"/>
      <c r="L25" s="18"/>
      <c r="M25" s="18"/>
    </row>
    <row r="26" customFormat="false" ht="12" hidden="false" customHeight="true" outlineLevel="0" collapsed="false">
      <c r="A26" s="22" t="s">
        <v>30</v>
      </c>
      <c r="B26" s="18" t="n">
        <v>-162000</v>
      </c>
      <c r="C26" s="18"/>
      <c r="D26" s="18" t="n">
        <f aca="false">B26-C26</f>
        <v>-162000</v>
      </c>
      <c r="E26" s="18" t="n">
        <v>0</v>
      </c>
      <c r="F26" s="18" t="n">
        <v>86400</v>
      </c>
      <c r="G26" s="18"/>
      <c r="H26" s="18" t="n">
        <f aca="false">F26-G26</f>
        <v>86400</v>
      </c>
      <c r="I26" s="18"/>
      <c r="J26" s="18"/>
      <c r="K26" s="19"/>
      <c r="L26" s="18"/>
      <c r="M26" s="18"/>
    </row>
    <row r="27" customFormat="false" ht="12.75" hidden="false" customHeight="false" outlineLevel="0" collapsed="false">
      <c r="E27" s="18"/>
      <c r="F27" s="20"/>
      <c r="G27" s="20"/>
      <c r="H27" s="23"/>
      <c r="I27" s="20"/>
      <c r="J27" s="20"/>
      <c r="K27" s="19"/>
      <c r="L27" s="23"/>
      <c r="M27" s="23"/>
    </row>
    <row r="28" customFormat="false" ht="12.75" hidden="false" customHeight="false" outlineLevel="0" collapsed="false">
      <c r="A28" s="24" t="s">
        <v>31</v>
      </c>
      <c r="B28" s="25" t="n">
        <f aca="false">SUM(B8:B26)</f>
        <v>104134126.35675</v>
      </c>
      <c r="C28" s="25" t="n">
        <f aca="false">SUM(C8:C26)</f>
        <v>8099229</v>
      </c>
      <c r="D28" s="25" t="n">
        <f aca="false">SUM(D8:D26)</f>
        <v>96034897.35675</v>
      </c>
      <c r="E28" s="25" t="n">
        <f aca="false">SUM(E8:E26)</f>
        <v>-29673095.4</v>
      </c>
      <c r="F28" s="25" t="n">
        <f aca="false">SUM(F8:F26)</f>
        <v>61122845.03</v>
      </c>
      <c r="G28" s="25" t="n">
        <f aca="false">SUM(G8:G26)</f>
        <v>44970914</v>
      </c>
      <c r="H28" s="25" t="n">
        <f aca="false">SUM(H8:H26)</f>
        <v>16151931.03</v>
      </c>
      <c r="I28" s="25"/>
      <c r="J28" s="25" t="n">
        <v>0</v>
      </c>
      <c r="K28" s="26"/>
      <c r="L28" s="25" t="n">
        <v>11020</v>
      </c>
      <c r="M28" s="25" t="n">
        <v>153120</v>
      </c>
      <c r="N28" s="27"/>
      <c r="O28" s="27"/>
    </row>
    <row r="29" customFormat="false" ht="12.75" hidden="false" customHeight="false" outlineLevel="0" collapsed="false">
      <c r="A29" s="28" t="s">
        <v>32</v>
      </c>
      <c r="B29" s="29"/>
      <c r="C29" s="29"/>
      <c r="D29" s="29"/>
      <c r="E29" s="29"/>
      <c r="F29" s="29"/>
      <c r="G29" s="29"/>
      <c r="H29" s="29"/>
      <c r="I29" s="29"/>
      <c r="J29" s="29"/>
      <c r="K29" s="30"/>
      <c r="L29" s="29"/>
      <c r="M29" s="29"/>
      <c r="N29" s="27"/>
      <c r="O29" s="27"/>
    </row>
    <row r="30" customFormat="false" ht="12.75" hidden="false" customHeight="false" outlineLevel="0" collapsed="false">
      <c r="A30" s="31" t="s">
        <v>33</v>
      </c>
      <c r="B30" s="32" t="n">
        <v>0</v>
      </c>
      <c r="C30" s="32"/>
      <c r="D30" s="32"/>
      <c r="E30" s="32"/>
      <c r="F30" s="33"/>
      <c r="G30" s="29"/>
      <c r="H30" s="32"/>
      <c r="I30" s="29"/>
      <c r="J30" s="29"/>
      <c r="K30" s="30"/>
      <c r="L30" s="29"/>
      <c r="M30" s="29"/>
      <c r="N30" s="27"/>
      <c r="O30" s="27"/>
    </row>
    <row r="31" customFormat="false" ht="12.75" hidden="false" customHeight="false" outlineLevel="0" collapsed="false">
      <c r="A31" s="34"/>
      <c r="B31" s="35"/>
      <c r="C31" s="35"/>
      <c r="D31" s="35"/>
      <c r="E31" s="35"/>
      <c r="F31" s="36"/>
      <c r="G31" s="35"/>
      <c r="H31" s="35"/>
      <c r="I31" s="35"/>
      <c r="J31" s="35"/>
      <c r="K31" s="37"/>
      <c r="L31" s="35"/>
      <c r="M31" s="35"/>
      <c r="N31" s="27"/>
      <c r="O31" s="27"/>
    </row>
    <row r="32" customFormat="false" ht="13.5" hidden="false" customHeight="false" outlineLevel="0" collapsed="false">
      <c r="A32" s="38" t="s">
        <v>34</v>
      </c>
      <c r="B32" s="39" t="n">
        <v>104134126.35675</v>
      </c>
      <c r="C32" s="39"/>
      <c r="D32" s="39"/>
      <c r="E32" s="39"/>
      <c r="F32" s="39"/>
      <c r="G32" s="39"/>
      <c r="H32" s="39"/>
      <c r="I32" s="39"/>
      <c r="J32" s="39"/>
      <c r="K32" s="40"/>
      <c r="L32" s="39"/>
      <c r="M32" s="39"/>
      <c r="N32" s="27"/>
      <c r="O32" s="27"/>
    </row>
    <row r="33" customFormat="false" ht="13.5" hidden="false" customHeight="false" outlineLevel="0" collapsed="false">
      <c r="G33" s="41"/>
      <c r="I33" s="41"/>
      <c r="J33" s="41"/>
      <c r="K33" s="22"/>
    </row>
    <row r="34" customFormat="false" ht="12.75" hidden="false" customHeight="false" outlineLevel="0" collapsed="false">
      <c r="A34" s="42" t="s">
        <v>35</v>
      </c>
      <c r="B34" s="43"/>
      <c r="C34" s="43"/>
      <c r="D34" s="43"/>
      <c r="E34" s="43"/>
      <c r="F34" s="44"/>
      <c r="G34" s="45" t="n">
        <v>0</v>
      </c>
      <c r="H34" s="46"/>
      <c r="I34" s="45"/>
      <c r="J34" s="45"/>
      <c r="K34" s="22"/>
    </row>
    <row r="35" customFormat="false" ht="12.75" hidden="false" customHeight="false" outlineLevel="0" collapsed="false">
      <c r="A35" s="22"/>
      <c r="C35" s="47" t="s">
        <v>36</v>
      </c>
      <c r="D35" s="47"/>
      <c r="K35" s="22"/>
    </row>
    <row r="36" customFormat="false" ht="12.75" hidden="false" customHeight="false" outlineLevel="0" collapsed="false">
      <c r="A36" s="48" t="s">
        <v>37</v>
      </c>
      <c r="B36" s="47" t="s">
        <v>38</v>
      </c>
      <c r="C36" s="47" t="s">
        <v>4</v>
      </c>
      <c r="D36" s="49" t="s">
        <v>8</v>
      </c>
      <c r="E36" s="49" t="s">
        <v>39</v>
      </c>
      <c r="F36" s="49" t="s">
        <v>40</v>
      </c>
      <c r="K36" s="22"/>
    </row>
    <row r="37" customFormat="false" ht="12.75" hidden="false" customHeight="false" outlineLevel="0" collapsed="false">
      <c r="A37" s="22" t="s">
        <v>41</v>
      </c>
      <c r="B37" s="1" t="n">
        <v>50000000</v>
      </c>
      <c r="C37" s="1" t="n">
        <v>0</v>
      </c>
      <c r="D37" s="1" t="n">
        <v>5891729</v>
      </c>
      <c r="E37" s="1" t="n">
        <v>5891729</v>
      </c>
      <c r="F37" s="2" t="n">
        <v>44108271</v>
      </c>
      <c r="K37" s="22"/>
    </row>
    <row r="38" customFormat="false" ht="12.75" hidden="false" customHeight="false" outlineLevel="0" collapsed="false">
      <c r="A38" s="22" t="s">
        <v>42</v>
      </c>
      <c r="B38" s="1" t="n">
        <v>75000000</v>
      </c>
      <c r="C38" s="1" t="n">
        <v>0</v>
      </c>
      <c r="D38" s="1" t="n">
        <v>22178414</v>
      </c>
      <c r="E38" s="1" t="n">
        <v>22178414</v>
      </c>
      <c r="F38" s="2" t="n">
        <v>52821586</v>
      </c>
      <c r="K38" s="22"/>
    </row>
    <row r="39" customFormat="false" ht="12.75" hidden="false" customHeight="false" outlineLevel="0" collapsed="false">
      <c r="A39" s="22" t="s">
        <v>43</v>
      </c>
      <c r="B39" s="1" t="n">
        <v>25000000</v>
      </c>
      <c r="C39" s="1" t="n">
        <f aca="false">C14</f>
        <v>8099229</v>
      </c>
      <c r="D39" s="1" t="n">
        <f aca="false">G14</f>
        <v>16900771</v>
      </c>
      <c r="E39" s="1" t="n">
        <f aca="false">C39+D39</f>
        <v>25000000</v>
      </c>
      <c r="F39" s="2" t="n">
        <f aca="false">B39-E39</f>
        <v>0</v>
      </c>
      <c r="K39" s="22"/>
    </row>
    <row r="40" customFormat="false" ht="12.75" hidden="false" customHeight="false" outlineLevel="0" collapsed="false">
      <c r="A40" s="22" t="s">
        <v>44</v>
      </c>
      <c r="B40" s="50" t="n">
        <v>20000000</v>
      </c>
      <c r="C40" s="50" t="n">
        <v>0</v>
      </c>
      <c r="D40" s="50" t="n">
        <v>0</v>
      </c>
      <c r="E40" s="50" t="n">
        <v>0</v>
      </c>
      <c r="F40" s="51" t="n">
        <v>20000000</v>
      </c>
      <c r="K40" s="22"/>
    </row>
    <row r="41" customFormat="false" ht="13.5" hidden="false" customHeight="false" outlineLevel="0" collapsed="false">
      <c r="A41" s="22"/>
      <c r="B41" s="52" t="n">
        <f aca="false">SUM(B37:B40)</f>
        <v>170000000</v>
      </c>
      <c r="C41" s="52" t="n">
        <f aca="false">SUM(C37:C40)</f>
        <v>8099229</v>
      </c>
      <c r="D41" s="52" t="n">
        <f aca="false">SUM(D37:D40)</f>
        <v>44970914</v>
      </c>
      <c r="E41" s="52" t="n">
        <f aca="false">SUM(E37:E40)</f>
        <v>53070143</v>
      </c>
      <c r="F41" s="52" t="n">
        <f aca="false">SUM(F37:F40)</f>
        <v>116929857</v>
      </c>
      <c r="K41" s="22"/>
    </row>
    <row r="42" customFormat="false" ht="13.5" hidden="false" customHeight="false" outlineLevel="0" collapsed="false">
      <c r="A42" s="22"/>
      <c r="K42" s="22"/>
    </row>
    <row r="43" customFormat="false" ht="12.75" hidden="false" customHeight="false" outlineLevel="0" collapsed="false">
      <c r="A43" s="53" t="s">
        <v>45</v>
      </c>
      <c r="B43" s="54"/>
      <c r="C43" s="54"/>
      <c r="D43" s="54"/>
      <c r="E43" s="54"/>
      <c r="F43" s="55"/>
      <c r="G43" s="55"/>
      <c r="H43" s="56"/>
      <c r="I43" s="55"/>
      <c r="J43" s="55"/>
    </row>
    <row r="44" customFormat="false" ht="12.75" hidden="false" customHeight="false" outlineLevel="0" collapsed="false">
      <c r="A44" s="57" t="s">
        <v>8</v>
      </c>
      <c r="B44" s="58"/>
      <c r="C44" s="58"/>
      <c r="D44" s="58"/>
      <c r="E44" s="58"/>
      <c r="F44" s="59" t="n">
        <v>16900771</v>
      </c>
      <c r="G44" s="55"/>
      <c r="H44" s="53"/>
      <c r="I44" s="55"/>
      <c r="J44" s="55"/>
      <c r="K44" s="60"/>
    </row>
    <row r="45" customFormat="false" ht="12.75" hidden="false" customHeight="false" outlineLevel="0" collapsed="false">
      <c r="A45" s="57" t="s">
        <v>46</v>
      </c>
      <c r="B45" s="58"/>
      <c r="C45" s="58"/>
      <c r="D45" s="58"/>
      <c r="E45" s="58"/>
      <c r="F45" s="59" t="n">
        <v>0</v>
      </c>
      <c r="G45" s="55"/>
      <c r="H45" s="56"/>
      <c r="I45" s="55"/>
      <c r="J45" s="55"/>
    </row>
    <row r="46" customFormat="false" ht="12.75" hidden="false" customHeight="false" outlineLevel="0" collapsed="false">
      <c r="A46" s="57" t="s">
        <v>47</v>
      </c>
      <c r="B46" s="58"/>
      <c r="C46" s="58"/>
      <c r="D46" s="58"/>
      <c r="E46" s="58"/>
      <c r="F46" s="61" t="n">
        <v>16900771</v>
      </c>
      <c r="G46" s="55"/>
      <c r="H46" s="56"/>
      <c r="I46" s="55"/>
      <c r="J46" s="55"/>
    </row>
    <row r="47" customFormat="false" ht="12.75" hidden="false" customHeight="false" outlineLevel="0" collapsed="false">
      <c r="A47" s="57"/>
      <c r="B47" s="58"/>
      <c r="C47" s="58"/>
      <c r="D47" s="58"/>
      <c r="E47" s="58"/>
      <c r="F47" s="59"/>
      <c r="G47" s="55"/>
      <c r="H47" s="56"/>
      <c r="I47" s="55"/>
      <c r="J47" s="55"/>
    </row>
    <row r="48" customFormat="false" ht="12.75" hidden="false" customHeight="false" outlineLevel="0" collapsed="false">
      <c r="A48" s="62" t="s">
        <v>48</v>
      </c>
      <c r="B48" s="63"/>
      <c r="C48" s="63"/>
      <c r="D48" s="63"/>
      <c r="E48" s="63"/>
      <c r="F48" s="55"/>
      <c r="G48" s="55"/>
      <c r="H48" s="56"/>
      <c r="I48" s="55"/>
      <c r="J48" s="55"/>
    </row>
    <row r="49" customFormat="false" ht="12.75" hidden="false" customHeight="false" outlineLevel="0" collapsed="false">
      <c r="A49" s="57" t="s">
        <v>49</v>
      </c>
      <c r="B49" s="58"/>
      <c r="C49" s="58"/>
      <c r="D49" s="58"/>
      <c r="E49" s="58"/>
      <c r="F49" s="59" t="n">
        <v>16900771</v>
      </c>
      <c r="G49" s="55"/>
      <c r="H49" s="56"/>
      <c r="I49" s="55"/>
      <c r="J49" s="55"/>
    </row>
    <row r="50" customFormat="false" ht="12.75" hidden="false" customHeight="false" outlineLevel="0" collapsed="false">
      <c r="A50" s="57" t="s">
        <v>4</v>
      </c>
      <c r="B50" s="58"/>
      <c r="C50" s="58"/>
      <c r="D50" s="58"/>
      <c r="E50" s="58"/>
      <c r="F50" s="59" t="n">
        <v>20000000</v>
      </c>
      <c r="G50" s="55" t="s">
        <v>50</v>
      </c>
      <c r="H50" s="56"/>
      <c r="I50" s="55"/>
      <c r="J50" s="55"/>
    </row>
    <row r="51" customFormat="false" ht="12.75" hidden="false" customHeight="false" outlineLevel="0" collapsed="false">
      <c r="A51" s="57" t="s">
        <v>7</v>
      </c>
      <c r="B51" s="58"/>
      <c r="C51" s="58"/>
      <c r="D51" s="58"/>
      <c r="E51" s="58"/>
      <c r="F51" s="64" t="n">
        <v>29673095.4</v>
      </c>
      <c r="G51" s="55"/>
      <c r="H51" s="56"/>
      <c r="I51" s="55"/>
      <c r="J51" s="55"/>
    </row>
    <row r="52" customFormat="false" ht="13.5" hidden="false" customHeight="false" outlineLevel="0" collapsed="false">
      <c r="A52" s="65" t="s">
        <v>51</v>
      </c>
      <c r="B52" s="66"/>
      <c r="C52" s="66"/>
      <c r="D52" s="66"/>
      <c r="E52" s="66"/>
      <c r="F52" s="67" t="n">
        <v>25000000</v>
      </c>
      <c r="G52" s="55" t="s">
        <v>52</v>
      </c>
      <c r="H52" s="68"/>
      <c r="I52" s="55"/>
      <c r="J52" s="55"/>
    </row>
    <row r="53" customFormat="false" ht="13.5" hidden="false" customHeight="false" outlineLevel="0" collapsed="false">
      <c r="A53" s="69"/>
      <c r="B53" s="70"/>
      <c r="C53" s="70"/>
      <c r="D53" s="70"/>
      <c r="E53" s="70"/>
    </row>
    <row r="54" customFormat="false" ht="12.75" hidden="false" customHeight="false" outlineLevel="0" collapsed="false">
      <c r="A54" s="71" t="s">
        <v>53</v>
      </c>
      <c r="B54" s="72"/>
      <c r="C54" s="72"/>
      <c r="D54" s="72"/>
      <c r="E54" s="72"/>
      <c r="F54" s="73"/>
      <c r="G54" s="73"/>
      <c r="H54" s="74"/>
      <c r="I54" s="73"/>
      <c r="J54" s="73"/>
    </row>
    <row r="55" customFormat="false" ht="12.75" hidden="false" customHeight="false" outlineLevel="0" collapsed="false">
      <c r="A55" s="69"/>
      <c r="B55" s="70"/>
      <c r="C55" s="70"/>
      <c r="D55" s="70"/>
      <c r="E55" s="70"/>
    </row>
    <row r="56" customFormat="false" ht="12.75" hidden="false" customHeight="false" outlineLevel="0" collapsed="false">
      <c r="A56" s="75" t="s">
        <v>54</v>
      </c>
      <c r="B56" s="70"/>
      <c r="C56" s="70"/>
      <c r="D56" s="70"/>
      <c r="E56" s="70"/>
    </row>
    <row r="57" customFormat="false" ht="12.75" hidden="false" customHeight="false" outlineLevel="0" collapsed="false">
      <c r="A57" s="69" t="s">
        <v>55</v>
      </c>
      <c r="B57" s="70"/>
      <c r="C57" s="70"/>
      <c r="D57" s="70"/>
      <c r="E57" s="70"/>
    </row>
    <row r="58" customFormat="false" ht="12.75" hidden="false" customHeight="false" outlineLevel="0" collapsed="false">
      <c r="A58" s="69"/>
      <c r="B58" s="70"/>
      <c r="C58" s="70"/>
      <c r="D58" s="70"/>
      <c r="E58" s="70"/>
    </row>
    <row r="59" customFormat="false" ht="12.75" hidden="false" customHeight="false" outlineLevel="0" collapsed="false">
      <c r="A59" s="69"/>
      <c r="B59" s="70"/>
      <c r="C59" s="70"/>
      <c r="D59" s="70"/>
      <c r="E59" s="70"/>
    </row>
    <row r="60" customFormat="false" ht="12.75" hidden="false" customHeight="false" outlineLevel="0" collapsed="false">
      <c r="A60" s="69"/>
      <c r="B60" s="70"/>
      <c r="C60" s="70"/>
      <c r="D60" s="70"/>
      <c r="E60" s="70"/>
    </row>
    <row r="61" customFormat="false" ht="12.75" hidden="false" customHeight="false" outlineLevel="0" collapsed="false">
      <c r="A61" s="69"/>
      <c r="B61" s="70"/>
      <c r="C61" s="70"/>
      <c r="D61" s="70"/>
      <c r="E61" s="70"/>
    </row>
    <row r="62" customFormat="false" ht="12.75" hidden="false" customHeight="false" outlineLevel="0" collapsed="false">
      <c r="A62" s="69"/>
      <c r="B62" s="70"/>
      <c r="C62" s="70"/>
      <c r="D62" s="70"/>
      <c r="E62" s="70"/>
    </row>
    <row r="63" customFormat="false" ht="12.75" hidden="false" customHeight="false" outlineLevel="0" collapsed="false">
      <c r="A63" s="69"/>
      <c r="B63" s="70"/>
      <c r="C63" s="70"/>
      <c r="D63" s="70"/>
      <c r="E63" s="70"/>
    </row>
    <row r="64" customFormat="false" ht="12.75" hidden="false" customHeight="false" outlineLevel="0" collapsed="false">
      <c r="A64" s="69"/>
      <c r="B64" s="70"/>
      <c r="C64" s="70"/>
      <c r="D64" s="70"/>
      <c r="E64" s="70"/>
    </row>
    <row r="65" customFormat="false" ht="12.75" hidden="false" customHeight="false" outlineLevel="0" collapsed="false">
      <c r="A65" s="69"/>
      <c r="B65" s="70"/>
      <c r="C65" s="70"/>
      <c r="D65" s="70"/>
      <c r="E65" s="70"/>
    </row>
  </sheetData>
  <mergeCells count="1">
    <mergeCell ref="C35:D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2001-11-02T14:32:07Z</dcterms:created>
  <dc:creator>twarwic</dc:creator>
  <dc:description/>
  <dc:language>en-US</dc:language>
  <cp:lastModifiedBy>twarwic</cp:lastModifiedBy>
  <cp:lastPrinted>2001-11-02T15:34:53Z</cp:lastPrinted>
  <dcterms:modified xsi:type="dcterms:W3CDTF">2001-11-02T15:35:58Z</dcterms:modified>
  <cp:revision>0</cp:revision>
  <dc:subject/>
  <dc:title/>
</cp:coreProperties>
</file>