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01" sheetId="1" state="visible" r:id="rId3"/>
  </sheets>
  <definedNames>
    <definedName function="false" hidden="false" name="DAYS" vbProcedure="false">#REF!</definedName>
    <definedName function="false" hidden="false" name="DEMAND" vbProcedure="false">#REF!</definedName>
    <definedName function="false" hidden="false" name="demandcalc" vbProcedure="false">#REF!</definedName>
    <definedName function="false" hidden="false" name="DUEDATE" vbProcedure="false">#REF!</definedName>
    <definedName function="false" hidden="false" name="FROMDATE" vbProcedure="false">#REF!</definedName>
    <definedName function="false" hidden="false" name="HSC" vbProcedure="false">#REF!</definedName>
    <definedName function="false" hidden="false" name="INCRATE" vbProcedure="false">#REF!</definedName>
    <definedName function="false" hidden="false" name="INCVOL" vbProcedure="false">#REF!</definedName>
    <definedName function="false" hidden="false" name="INVDATE" vbProcedure="false">#REF!</definedName>
    <definedName function="false" hidden="false" name="T1RATE" vbProcedure="false">#REF!</definedName>
    <definedName function="false" hidden="false" name="T1VOL" vbProcedure="false">#REF!</definedName>
    <definedName function="false" hidden="false" name="T2RATE" vbProcedure="false">#REF!</definedName>
    <definedName function="false" hidden="false" name="T2VOL" vbProcedure="false">#REF!</definedName>
    <definedName function="false" hidden="false" name="T3RATE" vbProcedure="false">#REF!</definedName>
    <definedName function="false" hidden="false" name="T3VOL" vbProcedure="false">#REF!</definedName>
    <definedName function="false" hidden="false" name="TODATE" vbProcedure="false">#REF!</definedName>
    <definedName function="false" hidden="false" name="WACO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<sst xmlns="http://schemas.openxmlformats.org/spreadsheetml/2006/main" count="56" uniqueCount="54">
  <si>
    <t xml:space="preserve">ENRON NORTH AMERICA CORP.</t>
  </si>
  <si>
    <t xml:space="preserve">PAGE 1 OF 1 </t>
  </si>
  <si>
    <t xml:space="preserve">INVOICE INFORMATION</t>
  </si>
  <si>
    <t xml:space="preserve">CONTRACT INFORMATION</t>
  </si>
  <si>
    <t xml:space="preserve">CUSTOMER INFORMATION</t>
  </si>
  <si>
    <t xml:space="preserve">PAYMENT INFORMATION</t>
  </si>
  <si>
    <t xml:space="preserve">INVOICE NUMBER:</t>
  </si>
  <si>
    <t xml:space="preserve">U-0301-26176SA</t>
  </si>
  <si>
    <t xml:space="preserve">CONTRACT NUMBER:</t>
  </si>
  <si>
    <t xml:space="preserve">City of Pasadena Water and Power</t>
  </si>
  <si>
    <t xml:space="preserve">WIRE TRANSFER BY 10:00 AM-CST</t>
  </si>
  <si>
    <t xml:space="preserve">INVOICE DATE:</t>
  </si>
  <si>
    <t xml:space="preserve">016-67729-301</t>
  </si>
  <si>
    <t xml:space="preserve">Attn:  Steven Endo</t>
  </si>
  <si>
    <t xml:space="preserve">NATIONS BANK - DALLAS, TEXAS</t>
  </si>
  <si>
    <t xml:space="preserve">DUE DATE:</t>
  </si>
  <si>
    <t xml:space="preserve">VOLUME BASIS:</t>
  </si>
  <si>
    <t xml:space="preserve">Water and Power Department</t>
  </si>
  <si>
    <t xml:space="preserve">MMBTU 14.73 DRY</t>
  </si>
  <si>
    <t xml:space="preserve">45 E Gelnarm Avenue</t>
  </si>
  <si>
    <t xml:space="preserve">ACCT. #3750494099 ABA ROUTING #111000012</t>
  </si>
  <si>
    <t xml:space="preserve">Pasadena, CA   91105</t>
  </si>
  <si>
    <t xml:space="preserve">FAX#(626) 792-9647&amp; (626) 744-7132</t>
  </si>
  <si>
    <t xml:space="preserve">FOR FURTHER INFORMATION CALL: JANINE CASHIN   (713) 345-8472  FAX (713) 646-8420</t>
  </si>
  <si>
    <t xml:space="preserve">FACILITY</t>
  </si>
  <si>
    <t xml:space="preserve">DATES</t>
  </si>
  <si>
    <t xml:space="preserve">VOLUMES</t>
  </si>
  <si>
    <t xml:space="preserve">PRICE</t>
  </si>
  <si>
    <t xml:space="preserve">TOTAL</t>
  </si>
  <si>
    <t xml:space="preserve"> FACILITY</t>
  </si>
  <si>
    <t xml:space="preserve">     PIPE/METER</t>
  </si>
  <si>
    <t xml:space="preserve">DESCRIPTION</t>
  </si>
  <si>
    <t xml:space="preserve">START</t>
  </si>
  <si>
    <t xml:space="preserve">END</t>
  </si>
  <si>
    <t xml:space="preserve">TIER</t>
  </si>
  <si>
    <t xml:space="preserve">TIER VOL</t>
  </si>
  <si>
    <t xml:space="preserve">PER</t>
  </si>
  <si>
    <t xml:space="preserve">MMBTU</t>
  </si>
  <si>
    <t xml:space="preserve">INDEX</t>
  </si>
  <si>
    <t xml:space="preserve">ADJUST.</t>
  </si>
  <si>
    <t xml:space="preserve">FINAL</t>
  </si>
  <si>
    <t xml:space="preserve">DOLLARS</t>
  </si>
  <si>
    <t xml:space="preserve">TO INVOICE YOU FOR NATURAL GAS SALES:</t>
  </si>
  <si>
    <t xml:space="preserve">NGI Deliveries</t>
  </si>
  <si>
    <t xml:space="preserve">EPNG</t>
  </si>
  <si>
    <t xml:space="preserve">Gas Daily Purchase</t>
  </si>
  <si>
    <t xml:space="preserve">Gas Daily Sale</t>
  </si>
  <si>
    <t xml:space="preserve">Fixed Price Delivery</t>
  </si>
  <si>
    <t xml:space="preserve">Net Usage</t>
  </si>
  <si>
    <t xml:space="preserve">Kern River Station Purchase</t>
  </si>
  <si>
    <t xml:space="preserve">Fixed   </t>
  </si>
  <si>
    <t xml:space="preserve">Variable</t>
  </si>
  <si>
    <t xml:space="preserve"> </t>
  </si>
  <si>
    <t xml:space="preserve">TOTAL DUE ENRON NORTH AMERICA / (CITY OF PASADENA)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</si>
</sst>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[$-409]d\-mmm\-yy"/>
    <numFmt numFmtId="167" formatCode="m/d/yy"/>
    <numFmt numFmtId="168" formatCode="[$-409]#,##0.00_);[RED]\(#,##0.00\)"/>
    <numFmt numFmtId="169" formatCode="[$-409]#,##0_);[RED]\(#,##0\)"/>
    <numFmt numFmtId="170" formatCode="\$#,##0.0000_);[RED]&quot;($&quot;#,##0.0000\)"/>
    <numFmt numFmtId="171" formatCode="#,##0"/>
    <numFmt numFmtId="172" formatCode="\$#,##0.00_);[RED]&quot;($&quot;#,##0.00\)"/>
    <numFmt numFmtId="173" formatCode="[$-409]m/d/yyyy"/>
    <numFmt numFmtId="174" formatCode="\$#,##0.000_);[RED]&quot;($&quot;#,##0.000\)"/>
    <numFmt numFmtId="175" formatCode="\$#,##0.00_);&quot;($&quot;#,##0.00\)"/>
    <numFmt numFmtId="176" formatCode="[$-409]#,##0_);\(#,##0\)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24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b val="true"/>
      <sz val="14"/>
      <color rgb="FF000080"/>
      <name val="Times New Roman"/>
      <family val="1"/>
    </font>
    <font>
      <sz val="14"/>
      <name val="Arial"/>
      <family val="0"/>
    </font>
    <font>
      <b val="true"/>
      <sz val="14"/>
      <name val="Times New Roman"/>
      <family val="0"/>
    </font>
    <font>
      <b val="true"/>
      <sz val="12"/>
      <name val="Times New Roman"/>
      <family val="0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262800</xdr:colOff>
      <xdr:row>1</xdr:row>
      <xdr:rowOff>0</xdr:rowOff>
    </xdr:from>
    <xdr:to>
      <xdr:col>3</xdr:col>
      <xdr:colOff>235080</xdr:colOff>
      <xdr:row>3</xdr:row>
      <xdr:rowOff>171360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5040" y="200160"/>
          <a:ext cx="1810080" cy="15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10.77"/>
    <col collapsed="false" customWidth="true" hidden="false" outlineLevel="0" max="3" min="3" style="1" width="10.99"/>
    <col collapsed="false" customWidth="true" hidden="false" outlineLevel="0" max="4" min="4" style="1" width="8.1"/>
    <col collapsed="false" customWidth="true" hidden="false" outlineLevel="0" max="5" min="5" style="1" width="10.77"/>
    <col collapsed="false" customWidth="false" hidden="false" outlineLevel="0" max="6" min="6" style="1" width="8.88"/>
    <col collapsed="false" customWidth="true" hidden="false" outlineLevel="0" max="7" min="7" style="1" width="7.11"/>
    <col collapsed="false" customWidth="true" hidden="false" outlineLevel="0" max="8" min="8" style="1" width="8.77"/>
    <col collapsed="false" customWidth="true" hidden="false" outlineLevel="0" max="9" min="9" style="1" width="10.11"/>
    <col collapsed="false" customWidth="true" hidden="false" outlineLevel="0" max="10" min="10" style="1" width="12.77"/>
    <col collapsed="false" customWidth="true" hidden="false" outlineLevel="0" max="11" min="11" style="1" width="10.88"/>
    <col collapsed="false" customWidth="true" hidden="false" outlineLevel="0" max="12" min="12" style="1" width="7.32"/>
    <col collapsed="false" customWidth="true" hidden="false" outlineLevel="0" max="13" min="13" style="1" width="1.21"/>
    <col collapsed="false" customWidth="true" hidden="false" outlineLevel="0" max="14" min="14" style="1" width="12.43"/>
    <col collapsed="false" customWidth="true" hidden="false" outlineLevel="0" max="16" min="15" style="1" width="8.77"/>
    <col collapsed="false" customWidth="true" hidden="false" outlineLevel="0" max="17" min="17" style="1" width="10.21"/>
    <col collapsed="false" customWidth="true" hidden="false" outlineLevel="0" max="18" min="18" style="1" width="16.88"/>
    <col collapsed="false" customWidth="true" hidden="false" outlineLevel="0" max="19" min="19" style="1" width="10.77"/>
    <col collapsed="false" customWidth="false" hidden="false" outlineLevel="0" max="257" min="20" style="1" width="8.88"/>
  </cols>
  <sheetData>
    <row r="1" customFormat="false" ht="15.75" hidden="false" customHeight="false" outlineLevel="0" collapsed="false">
      <c r="B1" s="0"/>
    </row>
    <row r="2" customFormat="false" ht="33" hidden="false" customHeight="true" outlineLevel="0" collapsed="false"/>
    <row r="3" customFormat="false" ht="75.75" hidden="false" customHeight="true" outlineLevel="0" collapsed="false">
      <c r="B3" s="2"/>
      <c r="C3" s="2"/>
      <c r="D3" s="2"/>
      <c r="E3" s="2"/>
      <c r="F3" s="2"/>
      <c r="G3" s="2"/>
      <c r="H3" s="2"/>
    </row>
    <row r="4" customFormat="false" ht="30" hidden="false" customHeight="false" outlineLevel="0" collapsed="false">
      <c r="B4" s="3" t="s">
        <v>0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7" t="s">
        <v>1</v>
      </c>
    </row>
    <row r="5" customFormat="false" ht="17.1" hidden="false" customHeight="true" outlineLevel="0" collapsed="false">
      <c r="B5" s="8" t="s">
        <v>2</v>
      </c>
      <c r="C5" s="8"/>
      <c r="D5" s="8"/>
      <c r="E5" s="8"/>
      <c r="F5" s="8" t="s">
        <v>3</v>
      </c>
      <c r="G5" s="8"/>
      <c r="H5" s="8"/>
      <c r="I5" s="8"/>
      <c r="J5" s="8" t="s">
        <v>4</v>
      </c>
      <c r="K5" s="8"/>
      <c r="L5" s="8"/>
      <c r="M5" s="8"/>
      <c r="N5" s="8"/>
      <c r="O5" s="8" t="s">
        <v>5</v>
      </c>
      <c r="P5" s="8"/>
      <c r="Q5" s="8"/>
      <c r="R5" s="8"/>
    </row>
    <row r="6" customFormat="false" ht="17.1" hidden="false" customHeight="true" outlineLevel="0" collapsed="false">
      <c r="B6" s="9" t="s">
        <v>6</v>
      </c>
      <c r="C6" s="10"/>
      <c r="D6" s="11" t="s">
        <v>7</v>
      </c>
      <c r="E6" s="0"/>
      <c r="F6" s="12" t="s">
        <v>8</v>
      </c>
      <c r="G6" s="0"/>
      <c r="H6" s="0"/>
      <c r="I6" s="13"/>
      <c r="J6" s="12" t="s">
        <v>9</v>
      </c>
      <c r="K6" s="0"/>
      <c r="L6" s="0"/>
      <c r="M6" s="0"/>
      <c r="N6" s="0"/>
      <c r="O6" s="14" t="s">
        <v>10</v>
      </c>
      <c r="R6" s="15"/>
    </row>
    <row r="7" customFormat="false" ht="17.1" hidden="false" customHeight="true" outlineLevel="0" collapsed="false">
      <c r="B7" s="12" t="s">
        <v>11</v>
      </c>
      <c r="C7" s="16"/>
      <c r="D7" s="17" t="n">
        <v>37088</v>
      </c>
      <c r="E7" s="17"/>
      <c r="F7" s="18"/>
      <c r="G7" s="19" t="s">
        <v>12</v>
      </c>
      <c r="H7" s="0"/>
      <c r="I7" s="0"/>
      <c r="J7" s="20" t="s">
        <v>13</v>
      </c>
      <c r="K7" s="0"/>
      <c r="L7" s="0"/>
      <c r="M7" s="0"/>
      <c r="N7" s="0"/>
      <c r="O7" s="14" t="s">
        <v>14</v>
      </c>
      <c r="R7" s="15"/>
    </row>
    <row r="8" customFormat="false" ht="17.1" hidden="false" customHeight="true" outlineLevel="0" collapsed="false">
      <c r="B8" s="12" t="s">
        <v>15</v>
      </c>
      <c r="C8" s="16"/>
      <c r="D8" s="17" t="n">
        <v>37097</v>
      </c>
      <c r="E8" s="17"/>
      <c r="F8" s="12" t="s">
        <v>16</v>
      </c>
      <c r="G8" s="0"/>
      <c r="H8" s="16"/>
      <c r="I8" s="21"/>
      <c r="J8" s="20" t="s">
        <v>17</v>
      </c>
      <c r="K8" s="0"/>
      <c r="L8" s="0"/>
      <c r="M8" s="0"/>
      <c r="N8" s="0"/>
      <c r="O8" s="22" t="s">
        <v>0</v>
      </c>
      <c r="R8" s="15"/>
    </row>
    <row r="9" customFormat="false" ht="17.1" hidden="false" customHeight="true" outlineLevel="0" collapsed="false">
      <c r="B9" s="18"/>
      <c r="C9" s="23"/>
      <c r="D9" s="24"/>
      <c r="E9" s="24"/>
      <c r="F9" s="18"/>
      <c r="G9" s="16" t="s">
        <v>18</v>
      </c>
      <c r="H9" s="19"/>
      <c r="I9" s="21"/>
      <c r="J9" s="25" t="s">
        <v>19</v>
      </c>
      <c r="K9" s="16"/>
      <c r="L9" s="16"/>
      <c r="M9" s="16"/>
      <c r="N9" s="21"/>
      <c r="O9" s="14" t="s">
        <v>20</v>
      </c>
      <c r="R9" s="15"/>
    </row>
    <row r="10" customFormat="false" ht="17.1" hidden="false" customHeight="true" outlineLevel="0" collapsed="false">
      <c r="B10" s="26"/>
      <c r="C10" s="24"/>
      <c r="D10" s="24"/>
      <c r="E10" s="27"/>
      <c r="F10" s="28"/>
      <c r="G10" s="27"/>
      <c r="H10" s="27"/>
      <c r="I10" s="29"/>
      <c r="J10" s="25" t="s">
        <v>21</v>
      </c>
      <c r="K10" s="27"/>
      <c r="L10" s="27"/>
      <c r="M10" s="27"/>
      <c r="N10" s="29"/>
      <c r="O10" s="14"/>
      <c r="P10" s="30"/>
      <c r="Q10" s="30"/>
      <c r="R10" s="15"/>
    </row>
    <row r="11" customFormat="false" ht="17.1" hidden="false" customHeight="true" outlineLevel="0" collapsed="false">
      <c r="B11" s="31"/>
      <c r="C11" s="32"/>
      <c r="D11" s="32"/>
      <c r="E11" s="32"/>
      <c r="F11" s="33"/>
      <c r="G11" s="34"/>
      <c r="H11" s="34"/>
      <c r="I11" s="35"/>
      <c r="J11" s="34"/>
      <c r="K11" s="34"/>
      <c r="L11" s="34"/>
      <c r="M11" s="34"/>
      <c r="N11" s="35"/>
      <c r="O11" s="4"/>
      <c r="P11" s="5"/>
      <c r="Q11" s="5"/>
      <c r="R11" s="6"/>
    </row>
    <row r="12" customFormat="false" ht="17.1" hidden="false" customHeight="true" outlineLevel="0" collapsed="false">
      <c r="B12" s="36" t="s">
        <v>22</v>
      </c>
      <c r="C12" s="36"/>
      <c r="D12" s="36"/>
      <c r="E12" s="36"/>
      <c r="F12" s="37" t="s">
        <v>23</v>
      </c>
      <c r="G12" s="5"/>
      <c r="H12" s="5"/>
      <c r="I12" s="5"/>
      <c r="J12" s="5"/>
      <c r="K12" s="5"/>
      <c r="L12" s="5"/>
      <c r="M12" s="5"/>
      <c r="N12" s="4"/>
      <c r="O12" s="4"/>
      <c r="P12" s="4"/>
      <c r="Q12" s="4"/>
      <c r="R12" s="38"/>
    </row>
    <row r="13" customFormat="false" ht="17.1" hidden="false" customHeight="true" outlineLevel="0" collapsed="false">
      <c r="B13" s="39" t="s">
        <v>24</v>
      </c>
      <c r="C13" s="39"/>
      <c r="D13" s="39"/>
      <c r="E13" s="39"/>
      <c r="F13" s="39"/>
      <c r="G13" s="39"/>
      <c r="H13" s="40" t="s">
        <v>25</v>
      </c>
      <c r="I13" s="40"/>
      <c r="J13" s="41" t="s">
        <v>26</v>
      </c>
      <c r="K13" s="41"/>
      <c r="L13" s="41"/>
      <c r="M13" s="41"/>
      <c r="N13" s="41"/>
      <c r="O13" s="40" t="s">
        <v>27</v>
      </c>
      <c r="P13" s="40"/>
      <c r="Q13" s="40"/>
      <c r="R13" s="40" t="s">
        <v>28</v>
      </c>
    </row>
    <row r="14" customFormat="false" ht="17.1" hidden="false" customHeight="true" outlineLevel="0" collapsed="false">
      <c r="A14" s="42"/>
      <c r="B14" s="43" t="s">
        <v>29</v>
      </c>
      <c r="C14" s="44" t="s">
        <v>30</v>
      </c>
      <c r="D14" s="44"/>
      <c r="E14" s="44" t="s">
        <v>31</v>
      </c>
      <c r="F14" s="44"/>
      <c r="G14" s="44"/>
      <c r="H14" s="43" t="s">
        <v>32</v>
      </c>
      <c r="I14" s="45" t="s">
        <v>33</v>
      </c>
      <c r="J14" s="43" t="s">
        <v>34</v>
      </c>
      <c r="K14" s="44" t="s">
        <v>35</v>
      </c>
      <c r="L14" s="44" t="s">
        <v>36</v>
      </c>
      <c r="M14" s="44"/>
      <c r="N14" s="45" t="s">
        <v>37</v>
      </c>
      <c r="O14" s="43" t="s">
        <v>38</v>
      </c>
      <c r="P14" s="44" t="s">
        <v>39</v>
      </c>
      <c r="Q14" s="45" t="s">
        <v>40</v>
      </c>
      <c r="R14" s="46" t="s">
        <v>41</v>
      </c>
    </row>
    <row r="15" customFormat="false" ht="17.1" hidden="false" customHeight="true" outlineLevel="0" collapsed="false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customFormat="false" ht="17.1" hidden="false" customHeight="true" outlineLevel="0" collapsed="false">
      <c r="B16" s="48" t="s">
        <v>42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customFormat="false" ht="17.1" hidden="false" customHeight="true" outlineLevel="0" collapsed="false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customFormat="false" ht="17.1" hidden="false" customHeight="true" outlineLevel="0" collapsed="false">
      <c r="A18" s="27"/>
      <c r="B18" s="0"/>
      <c r="C18" s="0"/>
      <c r="D18" s="0"/>
      <c r="E18" s="0"/>
      <c r="F18" s="0"/>
      <c r="G18" s="16"/>
      <c r="H18" s="0"/>
      <c r="I18" s="0"/>
      <c r="J18" s="49"/>
      <c r="K18" s="49"/>
      <c r="L18" s="49"/>
      <c r="M18" s="49"/>
      <c r="N18" s="0"/>
      <c r="O18" s="49"/>
      <c r="P18" s="49"/>
      <c r="Q18" s="49"/>
      <c r="R18" s="49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customFormat="false" ht="17.1" hidden="false" customHeight="true" outlineLevel="0" collapsed="false">
      <c r="A19" s="27"/>
      <c r="B19" s="0"/>
      <c r="C19" s="0"/>
      <c r="D19" s="0"/>
      <c r="E19" s="48" t="s">
        <v>43</v>
      </c>
      <c r="F19" s="0"/>
      <c r="G19" s="16"/>
      <c r="H19" s="50" t="n">
        <v>36951</v>
      </c>
      <c r="I19" s="50" t="n">
        <v>36981</v>
      </c>
      <c r="J19" s="49"/>
      <c r="K19" s="49"/>
      <c r="L19" s="49"/>
      <c r="M19" s="49"/>
      <c r="N19" s="51" t="n">
        <v>170500</v>
      </c>
      <c r="O19" s="49"/>
      <c r="P19" s="49"/>
      <c r="Q19" s="52" t="n">
        <f aca="false">R19/N19</f>
        <v>12.63</v>
      </c>
      <c r="R19" s="53" t="n">
        <v>2153415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</row>
    <row r="20" customFormat="false" ht="17.1" hidden="false" customHeight="true" outlineLevel="0" collapsed="false">
      <c r="A20" s="2"/>
      <c r="B20" s="54"/>
      <c r="C20" s="48" t="s">
        <v>44</v>
      </c>
      <c r="D20" s="55"/>
      <c r="E20" s="48" t="s">
        <v>45</v>
      </c>
      <c r="F20" s="27"/>
      <c r="G20" s="2"/>
      <c r="H20" s="56" t="n">
        <f aca="false">H19</f>
        <v>36951</v>
      </c>
      <c r="I20" s="56" t="n">
        <f aca="false">I19</f>
        <v>36981</v>
      </c>
      <c r="J20" s="54"/>
      <c r="K20" s="57"/>
      <c r="L20" s="58"/>
      <c r="M20" s="58"/>
      <c r="N20" s="59" t="n">
        <v>-86202</v>
      </c>
      <c r="O20" s="60"/>
      <c r="P20" s="61"/>
      <c r="Q20" s="52" t="n">
        <f aca="false">R20/N20</f>
        <v>13.4557640193963</v>
      </c>
      <c r="R20" s="53" t="n">
        <v>-1159913.77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7.1" hidden="false" customHeight="true" outlineLevel="0" collapsed="false">
      <c r="A21" s="2"/>
      <c r="B21" s="54"/>
      <c r="C21" s="48"/>
      <c r="D21" s="55"/>
      <c r="E21" s="48" t="s">
        <v>46</v>
      </c>
      <c r="F21" s="27"/>
      <c r="G21" s="2"/>
      <c r="H21" s="56" t="n">
        <f aca="false">H19</f>
        <v>36951</v>
      </c>
      <c r="I21" s="56" t="n">
        <f aca="false">I19</f>
        <v>36981</v>
      </c>
      <c r="J21" s="54"/>
      <c r="K21" s="57"/>
      <c r="L21" s="58"/>
      <c r="M21" s="58"/>
      <c r="N21" s="51" t="n">
        <v>1121</v>
      </c>
      <c r="O21" s="60"/>
      <c r="P21" s="61"/>
      <c r="Q21" s="52" t="n">
        <f aca="false">R21/N21</f>
        <v>9.9450044603033</v>
      </c>
      <c r="R21" s="53" t="n">
        <v>11148.35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7.1" hidden="false" customHeight="true" outlineLevel="0" collapsed="false">
      <c r="A22" s="2"/>
      <c r="B22" s="54"/>
      <c r="C22" s="48"/>
      <c r="D22" s="55"/>
      <c r="E22" s="48" t="s">
        <v>47</v>
      </c>
      <c r="F22" s="27"/>
      <c r="G22" s="2"/>
      <c r="H22" s="56" t="n">
        <f aca="false">+H21</f>
        <v>36951</v>
      </c>
      <c r="I22" s="56" t="n">
        <f aca="false">+I21</f>
        <v>36981</v>
      </c>
      <c r="J22" s="54"/>
      <c r="K22" s="57"/>
      <c r="L22" s="58"/>
      <c r="M22" s="58"/>
      <c r="N22" s="51" t="n">
        <f aca="false">15500+31000</f>
        <v>46500</v>
      </c>
      <c r="O22" s="60"/>
      <c r="P22" s="61"/>
      <c r="Q22" s="52" t="n">
        <f aca="false">R22/N22</f>
        <v>7.68333333333333</v>
      </c>
      <c r="R22" s="53" t="n">
        <f aca="false">118265+239010</f>
        <v>357275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7.1" hidden="false" customHeight="true" outlineLevel="0" collapsed="false">
      <c r="A23" s="2"/>
      <c r="B23" s="54"/>
      <c r="C23" s="48"/>
      <c r="D23" s="55"/>
      <c r="E23" s="48" t="s">
        <v>48</v>
      </c>
      <c r="F23" s="27"/>
      <c r="G23" s="2"/>
      <c r="H23" s="56"/>
      <c r="I23" s="56"/>
      <c r="J23" s="54"/>
      <c r="K23" s="57"/>
      <c r="L23" s="58"/>
      <c r="M23" s="58"/>
      <c r="N23" s="62" t="n">
        <f aca="false">SUM(N19:N22)</f>
        <v>131919</v>
      </c>
      <c r="O23" s="60"/>
      <c r="P23" s="61"/>
      <c r="Q23" s="52"/>
      <c r="R23" s="63" t="n">
        <f aca="false">SUM(R19:R22)</f>
        <v>1361924.58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7.1" hidden="false" customHeight="true" outlineLevel="0" collapsed="false">
      <c r="A24" s="2"/>
      <c r="B24" s="54"/>
      <c r="C24" s="48"/>
      <c r="D24" s="55"/>
      <c r="E24" s="48" t="s">
        <v>49</v>
      </c>
      <c r="F24" s="27"/>
      <c r="G24" s="2"/>
      <c r="H24" s="56" t="n">
        <f aca="false">+H22</f>
        <v>36951</v>
      </c>
      <c r="I24" s="56" t="n">
        <f aca="false">+I22</f>
        <v>36981</v>
      </c>
      <c r="J24" s="54"/>
      <c r="K24" s="57"/>
      <c r="L24" s="58"/>
      <c r="M24" s="58"/>
      <c r="N24" s="51" t="n">
        <v>-123501</v>
      </c>
      <c r="O24" s="60"/>
      <c r="P24" s="61"/>
      <c r="Q24" s="52" t="n">
        <f aca="false">R24/N24</f>
        <v>12.62</v>
      </c>
      <c r="R24" s="53" t="n">
        <v>-1558582.62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7.1" hidden="false" customHeight="true" outlineLevel="0" collapsed="false">
      <c r="A25" s="2"/>
      <c r="B25" s="54"/>
      <c r="C25" s="48"/>
      <c r="D25" s="55"/>
      <c r="E25" s="48" t="s">
        <v>50</v>
      </c>
      <c r="F25" s="27"/>
      <c r="G25" s="2"/>
      <c r="H25" s="56" t="n">
        <f aca="false">+H24</f>
        <v>36951</v>
      </c>
      <c r="I25" s="56" t="n">
        <f aca="false">+I24</f>
        <v>36981</v>
      </c>
      <c r="J25" s="54"/>
      <c r="K25" s="57"/>
      <c r="L25" s="58"/>
      <c r="M25" s="58"/>
      <c r="N25" s="51" t="n">
        <v>-120466</v>
      </c>
      <c r="O25" s="60"/>
      <c r="P25" s="61"/>
      <c r="Q25" s="52" t="n">
        <f aca="false">R25/N25</f>
        <v>7</v>
      </c>
      <c r="R25" s="53" t="n">
        <v>-843262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7.1" hidden="false" customHeight="true" outlineLevel="0" collapsed="false">
      <c r="A26" s="2"/>
      <c r="B26" s="54"/>
      <c r="C26" s="48"/>
      <c r="D26" s="55"/>
      <c r="E26" s="48" t="s">
        <v>51</v>
      </c>
      <c r="F26" s="2"/>
      <c r="G26" s="2"/>
      <c r="H26" s="56" t="n">
        <f aca="false">+H25</f>
        <v>36951</v>
      </c>
      <c r="I26" s="56" t="n">
        <f aca="false">+I25</f>
        <v>36981</v>
      </c>
      <c r="J26" s="54"/>
      <c r="K26" s="57"/>
      <c r="L26" s="58"/>
      <c r="M26" s="58"/>
      <c r="N26" s="51" t="n">
        <v>-113558</v>
      </c>
      <c r="O26" s="60"/>
      <c r="P26" s="61"/>
      <c r="Q26" s="52" t="n">
        <f aca="false">R26/N26</f>
        <v>0.213403987389704</v>
      </c>
      <c r="R26" s="53" t="n">
        <v>-24233.73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7.1" hidden="false" customHeight="true" outlineLevel="0" collapsed="false">
      <c r="A27" s="2"/>
      <c r="B27" s="54"/>
      <c r="C27" s="48"/>
      <c r="D27" s="55"/>
      <c r="E27" s="48"/>
      <c r="F27" s="27"/>
      <c r="G27" s="2"/>
      <c r="H27" s="64"/>
      <c r="I27" s="64"/>
      <c r="J27" s="54"/>
      <c r="K27" s="57"/>
      <c r="L27" s="58"/>
      <c r="M27" s="58"/>
      <c r="N27" s="51"/>
      <c r="O27" s="60"/>
      <c r="P27" s="61"/>
      <c r="Q27" s="65"/>
      <c r="R27" s="6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7.1" hidden="false" customHeight="true" outlineLevel="0" collapsed="false">
      <c r="A28" s="2"/>
      <c r="B28" s="2"/>
      <c r="C28" s="2"/>
      <c r="D28" s="2"/>
      <c r="E28" s="30"/>
      <c r="F28" s="2"/>
      <c r="G28" s="2"/>
      <c r="H28" s="2"/>
      <c r="I28" s="2"/>
      <c r="J28" s="2"/>
      <c r="K28" s="2"/>
      <c r="L28" s="2"/>
      <c r="M28" s="2"/>
      <c r="N28" s="67"/>
      <c r="O28" s="30"/>
      <c r="P28" s="2"/>
      <c r="Q28" s="2"/>
      <c r="R28" s="6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7.1" hidden="false" customHeight="true" outlineLevel="0" collapsed="false">
      <c r="A29" s="27" t="s">
        <v>52</v>
      </c>
      <c r="B29" s="69" t="s">
        <v>53</v>
      </c>
      <c r="C29" s="27"/>
      <c r="D29" s="27"/>
      <c r="E29" s="48"/>
      <c r="F29" s="27"/>
      <c r="G29" s="27"/>
      <c r="H29" s="27"/>
      <c r="I29" s="27"/>
      <c r="J29" s="27"/>
      <c r="K29" s="27"/>
      <c r="L29" s="27"/>
      <c r="M29" s="27"/>
      <c r="N29" s="70"/>
      <c r="O29" s="27"/>
      <c r="P29" s="27"/>
      <c r="Q29" s="27"/>
      <c r="R29" s="71" t="n">
        <f aca="false">SUM(R23:R28)</f>
        <v>-1064153.77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</row>
    <row r="30" customFormat="false" ht="17.1" hidden="false" customHeight="true" outlineLevel="0" collapsed="false">
      <c r="A30" s="2" t="s">
        <v>52</v>
      </c>
      <c r="B30" s="4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7.1" hidden="false" customHeight="true" outlineLevel="0" collapsed="false">
      <c r="A31" s="2"/>
      <c r="B31" s="48"/>
      <c r="C31" s="2"/>
      <c r="D31" s="2"/>
      <c r="E31" s="2"/>
      <c r="F31" s="2"/>
      <c r="G31" s="2"/>
      <c r="H31" s="64"/>
      <c r="I31" s="64"/>
      <c r="J31" s="2"/>
      <c r="K31" s="2"/>
      <c r="L31" s="2"/>
      <c r="M31" s="2"/>
      <c r="N31" s="2"/>
      <c r="O31" s="2"/>
      <c r="P31" s="30"/>
      <c r="Q31" s="30"/>
      <c r="R31" s="6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3" customFormat="false" ht="18.75" hidden="false" customHeight="false" outlineLevel="0" collapsed="false">
      <c r="A33" s="2"/>
      <c r="B33" s="2"/>
      <c r="C33" s="2"/>
      <c r="D33" s="2"/>
      <c r="E33" s="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5" customFormat="false" ht="18.75" hidden="false" customHeight="false" outlineLevel="0" collapsed="false">
      <c r="B35" s="0"/>
      <c r="N35" s="57"/>
      <c r="R35" s="66"/>
    </row>
    <row r="37" customFormat="false" ht="18.75" hidden="false" customHeight="false" outlineLevel="0" collapsed="false">
      <c r="B37" s="72"/>
      <c r="C37" s="72"/>
    </row>
    <row r="38" customFormat="false" ht="18.75" hidden="false" customHeight="false" outlineLevel="0" collapsed="false">
      <c r="B38" s="72"/>
      <c r="C38" s="72"/>
      <c r="H38" s="72"/>
    </row>
    <row r="39" customFormat="false" ht="18.75" hidden="false" customHeight="false" outlineLevel="0" collapsed="false">
      <c r="B39" s="72"/>
      <c r="C39" s="72"/>
      <c r="H39" s="72"/>
    </row>
    <row r="40" customFormat="false" ht="18.75" hidden="false" customHeight="false" outlineLevel="0" collapsed="false">
      <c r="B40" s="72"/>
      <c r="C40" s="72"/>
      <c r="H40" s="72"/>
    </row>
    <row r="41" customFormat="false" ht="18.75" hidden="false" customHeight="false" outlineLevel="0" collapsed="false">
      <c r="B41" s="72"/>
      <c r="C41" s="72"/>
      <c r="H41" s="72"/>
    </row>
    <row r="42" customFormat="false" ht="18.75" hidden="false" customHeight="false" outlineLevel="0" collapsed="false">
      <c r="B42" s="72"/>
      <c r="C42" s="72"/>
      <c r="H42" s="72"/>
    </row>
    <row r="43" customFormat="false" ht="15.75" hidden="false" customHeight="false" outlineLevel="0" collapsed="false">
      <c r="F43" s="0"/>
    </row>
    <row r="44" customFormat="false" ht="15.75" hidden="false" customHeight="false" outlineLevel="0" collapsed="false">
      <c r="F44" s="0"/>
    </row>
  </sheetData>
  <mergeCells count="13">
    <mergeCell ref="B5:E5"/>
    <mergeCell ref="F5:I5"/>
    <mergeCell ref="J5:N5"/>
    <mergeCell ref="O5:R5"/>
    <mergeCell ref="D7:E7"/>
    <mergeCell ref="D8:E8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" right="0.490277777777778" top="0.5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2001-07-16T18:48:14Z</dcterms:created>
  <dc:creator>jcashin</dc:creator>
  <dc:description/>
  <dc:language>en-US</dc:language>
  <cp:lastModifiedBy>jcashin</cp:lastModifiedBy>
  <dcterms:modified xsi:type="dcterms:W3CDTF">2001-07-16T18:48:38Z</dcterms:modified>
  <cp:revision>0</cp:revision>
  <dc:subject/>
  <dc:title/>
</cp:coreProperties>
</file>