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ast" sheetId="1" state="visible" r:id="rId3"/>
  </sheets>
  <definedNames>
    <definedName function="false" hidden="false" localSheetId="0" name="_xlnm.Print_Area" vbProcedure="false">northeast!$C$1:$J$54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<sst xmlns="http://schemas.openxmlformats.org/spreadsheetml/2006/main" count="20" uniqueCount="8">
  <si>
    <t xml:space="preserve">ENRON CAPITAL AND TRADE RESOURCES</t>
  </si>
  <si>
    <t xml:space="preserve">Indicies</t>
  </si>
  <si>
    <t xml:space="preserve">TETCO M3</t>
  </si>
  <si>
    <t xml:space="preserve">Transco Z6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</si>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</sst>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0.00"/>
    <numFmt numFmtId="167" formatCode="_(* #,##0.00_);_(* \(#,##0.00\);_(* \-??_);_(@_)"/>
    <numFmt numFmtId="168" formatCode="_(* #,##0_);_(* \(#,##0\);_(* \-??_);_(@_)"/>
    <numFmt numFmtId="169" formatCode="[$-409]m/d/yyyy"/>
    <numFmt numFmtId="170" formatCode="0%"/>
    <numFmt numFmtId="171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7"/>
    <col collapsed="false" customWidth="true" hidden="false" outlineLevel="0" max="3" min="3" style="1" width="11.7"/>
    <col collapsed="false" customWidth="true" hidden="false" outlineLevel="0" max="4" min="4" style="1" width="7.56"/>
    <col collapsed="false" customWidth="true" hidden="false" outlineLevel="0" max="6" min="5" style="2" width="8.28"/>
    <col collapsed="false" customWidth="false" hidden="false" outlineLevel="0" max="7" min="7" style="1" width="9.14"/>
    <col collapsed="false" customWidth="true" hidden="false" outlineLevel="0" max="8" min="8" style="1" width="9.99"/>
    <col collapsed="false" customWidth="true" hidden="false" outlineLevel="0" max="10" min="9" style="2" width="8.28"/>
    <col collapsed="false" customWidth="false" hidden="false" outlineLevel="0" max="257" min="11" style="1" width="9.14"/>
  </cols>
  <sheetData>
    <row r="1" customFormat="false" ht="18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C3" s="5" t="n">
        <v>36342</v>
      </c>
    </row>
    <row r="4" customFormat="false" ht="15.75" hidden="false" customHeight="false" outlineLevel="0" collapsed="false">
      <c r="A4" s="6"/>
      <c r="C4" s="7" t="s">
        <v>2</v>
      </c>
      <c r="D4" s="7"/>
      <c r="E4" s="7"/>
      <c r="F4" s="7"/>
      <c r="G4" s="6" t="s">
        <v>3</v>
      </c>
      <c r="H4" s="6"/>
      <c r="I4" s="6"/>
      <c r="J4" s="6"/>
    </row>
    <row r="5" customFormat="false" ht="13.5" hidden="false" customHeight="false" outlineLevel="0" collapsed="false">
      <c r="C5" s="8"/>
      <c r="D5" s="9"/>
      <c r="E5" s="1"/>
      <c r="F5" s="1"/>
      <c r="G5" s="10"/>
      <c r="H5" s="9"/>
      <c r="I5" s="1"/>
      <c r="J5" s="1"/>
    </row>
    <row r="6" customFormat="false" ht="12.75" hidden="false" customHeight="false" outlineLevel="0" collapsed="false">
      <c r="C6" s="11"/>
      <c r="D6" s="12"/>
      <c r="E6" s="12"/>
      <c r="F6" s="13"/>
      <c r="G6" s="11"/>
      <c r="H6" s="14"/>
      <c r="I6" s="12"/>
      <c r="J6" s="13"/>
    </row>
    <row r="7" customFormat="false" ht="12.75" hidden="false" customHeight="false" outlineLevel="0" collapsed="false">
      <c r="C7" s="15"/>
      <c r="D7" s="16"/>
      <c r="E7" s="17"/>
      <c r="F7" s="18"/>
      <c r="G7" s="15"/>
      <c r="H7" s="16"/>
      <c r="I7" s="17"/>
      <c r="J7" s="18"/>
    </row>
    <row r="8" customFormat="false" ht="12.75" hidden="false" customHeight="false" outlineLevel="0" collapsed="false">
      <c r="A8" s="19"/>
      <c r="B8" s="19"/>
      <c r="C8" s="20" t="n">
        <v>5000</v>
      </c>
      <c r="D8" s="21" t="n">
        <v>2.47</v>
      </c>
      <c r="E8" s="17" t="n">
        <f aca="false">C8*D8</f>
        <v>12350</v>
      </c>
      <c r="F8" s="22" t="n">
        <v>36335</v>
      </c>
      <c r="G8" s="20" t="n">
        <v>10000</v>
      </c>
      <c r="H8" s="21" t="n">
        <v>2.5</v>
      </c>
      <c r="I8" s="17" t="n">
        <f aca="false">G8*H8</f>
        <v>25000</v>
      </c>
      <c r="J8" s="22" t="n">
        <v>36335</v>
      </c>
    </row>
    <row r="9" customFormat="false" ht="12.75" hidden="false" customHeight="false" outlineLevel="0" collapsed="false">
      <c r="A9" s="19"/>
      <c r="B9" s="19"/>
      <c r="C9" s="20" t="n">
        <v>10000</v>
      </c>
      <c r="D9" s="21" t="n">
        <v>2.45</v>
      </c>
      <c r="E9" s="17" t="n">
        <f aca="false">C9*D9</f>
        <v>24500</v>
      </c>
      <c r="F9" s="22" t="n">
        <v>36335</v>
      </c>
      <c r="G9" s="20" t="n">
        <v>5000</v>
      </c>
      <c r="H9" s="21" t="n">
        <v>2.48</v>
      </c>
      <c r="I9" s="17" t="n">
        <f aca="false">G9*H9</f>
        <v>12400</v>
      </c>
      <c r="J9" s="22" t="n">
        <v>36335</v>
      </c>
    </row>
    <row r="10" customFormat="false" ht="12.75" hidden="false" customHeight="false" outlineLevel="0" collapsed="false">
      <c r="A10" s="19"/>
      <c r="B10" s="19"/>
      <c r="C10" s="20" t="n">
        <v>5000</v>
      </c>
      <c r="D10" s="21" t="n">
        <v>2.46</v>
      </c>
      <c r="E10" s="17" t="n">
        <f aca="false">C10*D10</f>
        <v>12300</v>
      </c>
      <c r="F10" s="22" t="n">
        <v>36335</v>
      </c>
      <c r="G10" s="20" t="n">
        <v>10000</v>
      </c>
      <c r="H10" s="21" t="n">
        <v>2.45</v>
      </c>
      <c r="I10" s="17" t="n">
        <f aca="false">G10*H10</f>
        <v>24500</v>
      </c>
      <c r="J10" s="22" t="n">
        <v>36336</v>
      </c>
    </row>
    <row r="11" customFormat="false" ht="12.75" hidden="false" customHeight="false" outlineLevel="0" collapsed="false">
      <c r="A11" s="19"/>
      <c r="B11" s="19"/>
      <c r="C11" s="20" t="n">
        <v>5000</v>
      </c>
      <c r="D11" s="21" t="n">
        <v>2.47</v>
      </c>
      <c r="E11" s="17" t="n">
        <f aca="false">C11*D11</f>
        <v>12350</v>
      </c>
      <c r="F11" s="22" t="n">
        <v>36335</v>
      </c>
      <c r="G11" s="20" t="n">
        <v>10000</v>
      </c>
      <c r="H11" s="21" t="n">
        <v>2.45</v>
      </c>
      <c r="I11" s="17" t="n">
        <f aca="false">G11*H11</f>
        <v>24500</v>
      </c>
      <c r="J11" s="22" t="n">
        <v>36336</v>
      </c>
    </row>
    <row r="12" customFormat="false" ht="12.75" hidden="false" customHeight="false" outlineLevel="0" collapsed="false">
      <c r="A12" s="19"/>
      <c r="B12" s="19"/>
      <c r="C12" s="20" t="n">
        <v>7000</v>
      </c>
      <c r="D12" s="21" t="n">
        <v>2.45</v>
      </c>
      <c r="E12" s="17" t="n">
        <f aca="false">C12*D12</f>
        <v>17150</v>
      </c>
      <c r="F12" s="22" t="n">
        <v>36336</v>
      </c>
      <c r="G12" s="20" t="n">
        <v>5000</v>
      </c>
      <c r="H12" s="21" t="n">
        <v>2.46</v>
      </c>
      <c r="I12" s="17" t="n">
        <f aca="false">G12*H12</f>
        <v>12300</v>
      </c>
      <c r="J12" s="22" t="n">
        <v>36336</v>
      </c>
    </row>
    <row r="13" customFormat="false" ht="12.75" hidden="false" customHeight="false" outlineLevel="0" collapsed="false">
      <c r="A13" s="19"/>
      <c r="B13" s="19"/>
      <c r="C13" s="20" t="n">
        <v>10000</v>
      </c>
      <c r="D13" s="21" t="n">
        <v>2.45</v>
      </c>
      <c r="E13" s="17" t="n">
        <f aca="false">C13*D13</f>
        <v>24500</v>
      </c>
      <c r="F13" s="22" t="n">
        <v>36336</v>
      </c>
      <c r="G13" s="20" t="n">
        <v>20000</v>
      </c>
      <c r="H13" s="21" t="n">
        <v>2.46</v>
      </c>
      <c r="I13" s="17" t="n">
        <f aca="false">G13*H13</f>
        <v>49200</v>
      </c>
      <c r="J13" s="22" t="n">
        <v>36336</v>
      </c>
    </row>
    <row r="14" customFormat="false" ht="12.75" hidden="false" customHeight="false" outlineLevel="0" collapsed="false">
      <c r="A14" s="19"/>
      <c r="B14" s="19"/>
      <c r="C14" s="20" t="n">
        <v>5000</v>
      </c>
      <c r="D14" s="21" t="n">
        <v>2.45</v>
      </c>
      <c r="E14" s="17" t="n">
        <f aca="false">C14*D14</f>
        <v>12250</v>
      </c>
      <c r="F14" s="22" t="n">
        <v>36336</v>
      </c>
      <c r="G14" s="20" t="n">
        <v>5000</v>
      </c>
      <c r="H14" s="21" t="n">
        <v>2.45</v>
      </c>
      <c r="I14" s="17" t="n">
        <f aca="false">G14*H14</f>
        <v>12250</v>
      </c>
      <c r="J14" s="22" t="n">
        <v>36336</v>
      </c>
    </row>
    <row r="15" customFormat="false" ht="12.75" hidden="false" customHeight="false" outlineLevel="0" collapsed="false">
      <c r="A15" s="19"/>
      <c r="B15" s="19"/>
      <c r="C15" s="20" t="n">
        <v>5000</v>
      </c>
      <c r="D15" s="21" t="n">
        <v>2.45</v>
      </c>
      <c r="E15" s="17" t="n">
        <f aca="false">C15*D15</f>
        <v>12250</v>
      </c>
      <c r="F15" s="22" t="n">
        <v>36336</v>
      </c>
      <c r="G15" s="20" t="n">
        <v>8000</v>
      </c>
      <c r="H15" s="21" t="n">
        <v>2.48</v>
      </c>
      <c r="I15" s="17" t="n">
        <f aca="false">G15*H15</f>
        <v>19840</v>
      </c>
      <c r="J15" s="22" t="n">
        <v>36339</v>
      </c>
    </row>
    <row r="16" customFormat="false" ht="12.75" hidden="false" customHeight="false" outlineLevel="0" collapsed="false">
      <c r="A16" s="19"/>
      <c r="B16" s="19"/>
      <c r="C16" s="20" t="n">
        <v>5000</v>
      </c>
      <c r="D16" s="21" t="n">
        <v>2.45</v>
      </c>
      <c r="E16" s="17" t="n">
        <f aca="false">C16*D16</f>
        <v>12250</v>
      </c>
      <c r="F16" s="22" t="n">
        <v>36336</v>
      </c>
      <c r="G16" s="20" t="n">
        <v>15000</v>
      </c>
      <c r="H16" s="21" t="n">
        <v>2.48</v>
      </c>
      <c r="I16" s="17" t="n">
        <f aca="false">G16*H16</f>
        <v>37200</v>
      </c>
      <c r="J16" s="22" t="n">
        <v>36339</v>
      </c>
    </row>
    <row r="17" customFormat="false" ht="12.75" hidden="false" customHeight="false" outlineLevel="0" collapsed="false">
      <c r="A17" s="19"/>
      <c r="B17" s="19"/>
      <c r="C17" s="20" t="n">
        <v>15000</v>
      </c>
      <c r="D17" s="21" t="n">
        <v>2.46</v>
      </c>
      <c r="E17" s="17" t="n">
        <f aca="false">C17*D17</f>
        <v>36900</v>
      </c>
      <c r="F17" s="22" t="n">
        <v>36339</v>
      </c>
      <c r="G17" s="20" t="n">
        <v>12000</v>
      </c>
      <c r="H17" s="21" t="n">
        <v>2.48</v>
      </c>
      <c r="I17" s="17" t="n">
        <f aca="false">G17*H17</f>
        <v>29760</v>
      </c>
      <c r="J17" s="22" t="n">
        <v>36339</v>
      </c>
    </row>
    <row r="18" customFormat="false" ht="12.75" hidden="false" customHeight="false" outlineLevel="0" collapsed="false">
      <c r="A18" s="19"/>
      <c r="B18" s="19"/>
      <c r="C18" s="20" t="n">
        <v>10000</v>
      </c>
      <c r="D18" s="21" t="n">
        <v>2.46</v>
      </c>
      <c r="E18" s="17" t="n">
        <f aca="false">C18*D18</f>
        <v>24600</v>
      </c>
      <c r="F18" s="22" t="n">
        <v>36339</v>
      </c>
      <c r="G18" s="20" t="n">
        <v>5000</v>
      </c>
      <c r="H18" s="21" t="n">
        <v>2.48</v>
      </c>
      <c r="I18" s="17" t="n">
        <f aca="false">G18*H18</f>
        <v>12400</v>
      </c>
      <c r="J18" s="22" t="n">
        <v>36339</v>
      </c>
    </row>
    <row r="19" customFormat="false" ht="12.75" hidden="false" customHeight="false" outlineLevel="0" collapsed="false">
      <c r="A19" s="19"/>
      <c r="B19" s="19"/>
      <c r="C19" s="20" t="n">
        <v>2000</v>
      </c>
      <c r="D19" s="21" t="n">
        <v>2.45</v>
      </c>
      <c r="E19" s="17" t="n">
        <f aca="false">C19*D19</f>
        <v>4900</v>
      </c>
      <c r="F19" s="22" t="n">
        <v>36339</v>
      </c>
      <c r="G19" s="20" t="n">
        <v>10000</v>
      </c>
      <c r="H19" s="21" t="n">
        <v>2.48</v>
      </c>
      <c r="I19" s="17" t="n">
        <f aca="false">G19*H19</f>
        <v>24800</v>
      </c>
      <c r="J19" s="22" t="n">
        <v>36339</v>
      </c>
    </row>
    <row r="20" customFormat="false" ht="12.75" hidden="false" customHeight="false" outlineLevel="0" collapsed="false">
      <c r="A20" s="19"/>
      <c r="B20" s="19"/>
      <c r="C20" s="20" t="n">
        <v>9000</v>
      </c>
      <c r="D20" s="21" t="n">
        <v>2.46</v>
      </c>
      <c r="E20" s="17" t="n">
        <f aca="false">C20*D20</f>
        <v>22140</v>
      </c>
      <c r="F20" s="22" t="n">
        <v>36339</v>
      </c>
      <c r="G20" s="20" t="n">
        <v>9000</v>
      </c>
      <c r="H20" s="21" t="n">
        <v>2.48</v>
      </c>
      <c r="I20" s="17" t="n">
        <f aca="false">G20*H20</f>
        <v>22320</v>
      </c>
      <c r="J20" s="22" t="n">
        <v>36339</v>
      </c>
    </row>
    <row r="21" customFormat="false" ht="12.75" hidden="false" customHeight="false" outlineLevel="0" collapsed="false">
      <c r="A21" s="19"/>
      <c r="B21" s="19"/>
      <c r="C21" s="20" t="n">
        <v>5000</v>
      </c>
      <c r="D21" s="21" t="n">
        <v>2.46</v>
      </c>
      <c r="E21" s="17" t="n">
        <f aca="false">C21*D21</f>
        <v>12300</v>
      </c>
      <c r="F21" s="22" t="n">
        <v>36339</v>
      </c>
      <c r="G21" s="20" t="n">
        <v>10000</v>
      </c>
      <c r="H21" s="21" t="n">
        <v>2.48</v>
      </c>
      <c r="I21" s="17" t="n">
        <f aca="false">G21*H21</f>
        <v>24800</v>
      </c>
      <c r="J21" s="22" t="n">
        <v>36339</v>
      </c>
    </row>
    <row r="22" customFormat="false" ht="12.75" hidden="false" customHeight="false" outlineLevel="0" collapsed="false">
      <c r="A22" s="19"/>
      <c r="B22" s="19"/>
      <c r="C22" s="20" t="n">
        <v>10000</v>
      </c>
      <c r="D22" s="21" t="n">
        <v>2.46</v>
      </c>
      <c r="E22" s="17" t="n">
        <f aca="false">C22*D22</f>
        <v>24600</v>
      </c>
      <c r="F22" s="22" t="n">
        <v>36339</v>
      </c>
      <c r="G22" s="20" t="n">
        <v>3000</v>
      </c>
      <c r="H22" s="21" t="n">
        <v>2.48</v>
      </c>
      <c r="I22" s="17" t="n">
        <f aca="false">G22*H22</f>
        <v>7440</v>
      </c>
      <c r="J22" s="22" t="n">
        <v>36339</v>
      </c>
    </row>
    <row r="23" customFormat="false" ht="12.75" hidden="false" customHeight="false" outlineLevel="0" collapsed="false">
      <c r="A23" s="19"/>
      <c r="B23" s="19"/>
      <c r="C23" s="20" t="n">
        <v>10000</v>
      </c>
      <c r="D23" s="21" t="n">
        <v>2.45</v>
      </c>
      <c r="E23" s="17" t="n">
        <f aca="false">C23*D23</f>
        <v>24500</v>
      </c>
      <c r="F23" s="22" t="n">
        <v>36339</v>
      </c>
      <c r="G23" s="20" t="n">
        <v>15000</v>
      </c>
      <c r="H23" s="21" t="n">
        <v>2.48</v>
      </c>
      <c r="I23" s="17" t="n">
        <f aca="false">G23*H23</f>
        <v>37200</v>
      </c>
      <c r="J23" s="22" t="n">
        <v>36339</v>
      </c>
    </row>
    <row r="24" customFormat="false" ht="12.75" hidden="false" customHeight="false" outlineLevel="0" collapsed="false">
      <c r="A24" s="19"/>
      <c r="B24" s="19"/>
      <c r="C24" s="20" t="n">
        <v>15000</v>
      </c>
      <c r="D24" s="21" t="n">
        <v>2.46</v>
      </c>
      <c r="E24" s="17" t="n">
        <f aca="false">C24*D24</f>
        <v>36900</v>
      </c>
      <c r="F24" s="22" t="n">
        <v>36339</v>
      </c>
      <c r="G24" s="20" t="n">
        <v>10000</v>
      </c>
      <c r="H24" s="21" t="n">
        <v>2.48</v>
      </c>
      <c r="I24" s="17" t="n">
        <f aca="false">G24*H24</f>
        <v>24800</v>
      </c>
      <c r="J24" s="22" t="n">
        <v>36339</v>
      </c>
    </row>
    <row r="25" customFormat="false" ht="12.75" hidden="false" customHeight="false" outlineLevel="0" collapsed="false">
      <c r="A25" s="19"/>
      <c r="B25" s="19"/>
      <c r="C25" s="20" t="n">
        <v>5000</v>
      </c>
      <c r="D25" s="21" t="n">
        <v>2.46</v>
      </c>
      <c r="E25" s="17" t="n">
        <f aca="false">C25*D25</f>
        <v>12300</v>
      </c>
      <c r="F25" s="22" t="n">
        <v>36339</v>
      </c>
      <c r="G25" s="20" t="n">
        <v>8000</v>
      </c>
      <c r="H25" s="21" t="n">
        <v>2.48</v>
      </c>
      <c r="I25" s="17" t="n">
        <f aca="false">G25*H25</f>
        <v>19840</v>
      </c>
      <c r="J25" s="22" t="n">
        <v>36339</v>
      </c>
    </row>
    <row r="26" customFormat="false" ht="12.75" hidden="false" customHeight="false" outlineLevel="0" collapsed="false">
      <c r="A26" s="19"/>
      <c r="B26" s="19"/>
      <c r="C26" s="20" t="n">
        <v>1000</v>
      </c>
      <c r="D26" s="21" t="n">
        <v>2.47</v>
      </c>
      <c r="E26" s="17" t="n">
        <f aca="false">C26*D26</f>
        <v>2470</v>
      </c>
      <c r="F26" s="22" t="n">
        <v>36339</v>
      </c>
      <c r="G26" s="20" t="n">
        <v>9000</v>
      </c>
      <c r="H26" s="21" t="n">
        <v>2.48</v>
      </c>
      <c r="I26" s="17" t="n">
        <f aca="false">G26*H26</f>
        <v>22320</v>
      </c>
      <c r="J26" s="22" t="n">
        <v>36339</v>
      </c>
    </row>
    <row r="27" customFormat="false" ht="12.75" hidden="false" customHeight="false" outlineLevel="0" collapsed="false">
      <c r="A27" s="19"/>
      <c r="B27" s="19"/>
      <c r="C27" s="20" t="n">
        <v>5000</v>
      </c>
      <c r="D27" s="21" t="n">
        <v>2.46</v>
      </c>
      <c r="E27" s="17" t="n">
        <f aca="false">C27*D27</f>
        <v>12300</v>
      </c>
      <c r="F27" s="22" t="n">
        <v>36339</v>
      </c>
      <c r="G27" s="20" t="n">
        <v>4000</v>
      </c>
      <c r="H27" s="21" t="n">
        <v>2.5</v>
      </c>
      <c r="I27" s="17" t="n">
        <f aca="false">G27*H27</f>
        <v>10000</v>
      </c>
      <c r="J27" s="22" t="n">
        <v>36339</v>
      </c>
    </row>
    <row r="28" customFormat="false" ht="12.75" hidden="false" customHeight="false" outlineLevel="0" collapsed="false">
      <c r="A28" s="19"/>
      <c r="B28" s="19"/>
      <c r="C28" s="20" t="n">
        <v>8000</v>
      </c>
      <c r="D28" s="21" t="n">
        <v>2.46</v>
      </c>
      <c r="E28" s="17" t="n">
        <f aca="false">C28*D28</f>
        <v>19680</v>
      </c>
      <c r="F28" s="22" t="n">
        <v>36339</v>
      </c>
      <c r="G28" s="20" t="n">
        <v>10000</v>
      </c>
      <c r="H28" s="21" t="n">
        <v>2.5</v>
      </c>
      <c r="I28" s="17" t="n">
        <f aca="false">G28*H28</f>
        <v>25000</v>
      </c>
      <c r="J28" s="22" t="n">
        <v>36339</v>
      </c>
    </row>
    <row r="29" customFormat="false" ht="12.75" hidden="false" customHeight="false" outlineLevel="0" collapsed="false">
      <c r="A29" s="19"/>
      <c r="B29" s="19"/>
      <c r="C29" s="20" t="n">
        <v>10000</v>
      </c>
      <c r="D29" s="21" t="n">
        <v>2.59</v>
      </c>
      <c r="E29" s="17" t="n">
        <f aca="false">C29*D29</f>
        <v>25900</v>
      </c>
      <c r="F29" s="22" t="n">
        <v>36340</v>
      </c>
      <c r="G29" s="20" t="n">
        <v>10000</v>
      </c>
      <c r="H29" s="21" t="n">
        <v>2.51</v>
      </c>
      <c r="I29" s="17" t="n">
        <f aca="false">G29*H29</f>
        <v>25100</v>
      </c>
      <c r="J29" s="22" t="n">
        <v>36339</v>
      </c>
    </row>
    <row r="30" customFormat="false" ht="12.75" hidden="false" customHeight="false" outlineLevel="0" collapsed="false">
      <c r="A30" s="19"/>
      <c r="B30" s="19"/>
      <c r="C30" s="20" t="n">
        <v>12000</v>
      </c>
      <c r="D30" s="21" t="n">
        <v>2.59</v>
      </c>
      <c r="E30" s="17" t="n">
        <f aca="false">C30*D30</f>
        <v>31080</v>
      </c>
      <c r="F30" s="22" t="n">
        <v>36340</v>
      </c>
      <c r="G30" s="20" t="n">
        <v>5000</v>
      </c>
      <c r="H30" s="21" t="n">
        <v>2.51</v>
      </c>
      <c r="I30" s="17" t="n">
        <f aca="false">G30*H30</f>
        <v>12550</v>
      </c>
      <c r="J30" s="22" t="n">
        <v>36339</v>
      </c>
    </row>
    <row r="31" customFormat="false" ht="12.75" hidden="false" customHeight="false" outlineLevel="0" collapsed="false">
      <c r="A31" s="19"/>
      <c r="B31" s="19"/>
      <c r="C31" s="20" t="n">
        <v>10000</v>
      </c>
      <c r="D31" s="21" t="n">
        <v>2.57</v>
      </c>
      <c r="E31" s="17" t="n">
        <f aca="false">C31*D31</f>
        <v>25700</v>
      </c>
      <c r="F31" s="22" t="n">
        <v>36340</v>
      </c>
      <c r="G31" s="20" t="n">
        <v>8000</v>
      </c>
      <c r="H31" s="21" t="n">
        <v>2.5</v>
      </c>
      <c r="I31" s="17" t="n">
        <f aca="false">G31*H31</f>
        <v>20000</v>
      </c>
      <c r="J31" s="22" t="n">
        <v>36339</v>
      </c>
    </row>
    <row r="32" customFormat="false" ht="12.75" hidden="false" customHeight="false" outlineLevel="0" collapsed="false">
      <c r="A32" s="19"/>
      <c r="B32" s="19"/>
      <c r="C32" s="20" t="n">
        <v>8000</v>
      </c>
      <c r="D32" s="21" t="n">
        <v>2.58</v>
      </c>
      <c r="E32" s="17" t="n">
        <f aca="false">C32*D32</f>
        <v>20640</v>
      </c>
      <c r="F32" s="22" t="n">
        <v>36340</v>
      </c>
      <c r="G32" s="20" t="n">
        <v>2000</v>
      </c>
      <c r="H32" s="21" t="n">
        <v>2.61</v>
      </c>
      <c r="I32" s="17" t="n">
        <f aca="false">G32*H32</f>
        <v>5220</v>
      </c>
      <c r="J32" s="22" t="n">
        <v>36340</v>
      </c>
    </row>
    <row r="33" customFormat="false" ht="12.75" hidden="false" customHeight="false" outlineLevel="0" collapsed="false">
      <c r="A33" s="19"/>
      <c r="B33" s="19"/>
      <c r="C33" s="20" t="n">
        <v>5000</v>
      </c>
      <c r="D33" s="21" t="n">
        <v>2.56</v>
      </c>
      <c r="E33" s="17" t="n">
        <f aca="false">C33*D33</f>
        <v>12800</v>
      </c>
      <c r="F33" s="22" t="n">
        <v>36340</v>
      </c>
      <c r="G33" s="20" t="n">
        <v>10000</v>
      </c>
      <c r="H33" s="21" t="n">
        <v>2.59</v>
      </c>
      <c r="I33" s="17" t="n">
        <f aca="false">G33*H33</f>
        <v>25900</v>
      </c>
      <c r="J33" s="22" t="n">
        <v>36340</v>
      </c>
    </row>
    <row r="34" customFormat="false" ht="12.75" hidden="false" customHeight="false" outlineLevel="0" collapsed="false">
      <c r="A34" s="19"/>
      <c r="B34" s="19"/>
      <c r="C34" s="20" t="n">
        <v>5000</v>
      </c>
      <c r="D34" s="23" t="n">
        <v>2.58</v>
      </c>
      <c r="E34" s="17" t="n">
        <f aca="false">C34*D34</f>
        <v>12900</v>
      </c>
      <c r="F34" s="22" t="n">
        <v>36340</v>
      </c>
      <c r="G34" s="20" t="n">
        <v>5000</v>
      </c>
      <c r="H34" s="21" t="n">
        <v>2.59</v>
      </c>
      <c r="I34" s="17" t="n">
        <f aca="false">G34*H34</f>
        <v>12950</v>
      </c>
      <c r="J34" s="22" t="n">
        <v>36340</v>
      </c>
    </row>
    <row r="35" customFormat="false" ht="12.75" hidden="false" customHeight="false" outlineLevel="0" collapsed="false">
      <c r="A35" s="19"/>
      <c r="B35" s="19"/>
      <c r="C35" s="20" t="n">
        <v>10000</v>
      </c>
      <c r="D35" s="23" t="n">
        <v>2.58</v>
      </c>
      <c r="E35" s="17" t="n">
        <f aca="false">C35*D35</f>
        <v>25800</v>
      </c>
      <c r="F35" s="22" t="n">
        <v>36340</v>
      </c>
      <c r="G35" s="20" t="n">
        <v>5000</v>
      </c>
      <c r="H35" s="21" t="n">
        <v>2.59</v>
      </c>
      <c r="I35" s="17" t="n">
        <f aca="false">G35*H35</f>
        <v>12950</v>
      </c>
      <c r="J35" s="22" t="n">
        <v>36340</v>
      </c>
    </row>
    <row r="36" customFormat="false" ht="12.75" hidden="false" customHeight="false" outlineLevel="0" collapsed="false">
      <c r="A36" s="19"/>
      <c r="B36" s="19"/>
      <c r="C36" s="20" t="n">
        <v>10000</v>
      </c>
      <c r="D36" s="23" t="n">
        <v>2.6</v>
      </c>
      <c r="E36" s="17" t="n">
        <f aca="false">C36*D36</f>
        <v>26000</v>
      </c>
      <c r="F36" s="22" t="n">
        <v>36341</v>
      </c>
      <c r="G36" s="20" t="n">
        <v>5000</v>
      </c>
      <c r="H36" s="21" t="n">
        <v>2.59</v>
      </c>
      <c r="I36" s="17" t="n">
        <f aca="false">G36*H36</f>
        <v>12950</v>
      </c>
      <c r="J36" s="22" t="n">
        <v>36340</v>
      </c>
    </row>
    <row r="37" customFormat="false" ht="12.75" hidden="false" customHeight="false" outlineLevel="0" collapsed="false">
      <c r="A37" s="19"/>
      <c r="B37" s="19"/>
      <c r="C37" s="20" t="n">
        <v>5000</v>
      </c>
      <c r="D37" s="23" t="n">
        <v>2.6</v>
      </c>
      <c r="E37" s="17" t="n">
        <f aca="false">C37*D37</f>
        <v>13000</v>
      </c>
      <c r="F37" s="22" t="n">
        <v>36341</v>
      </c>
      <c r="G37" s="20" t="n">
        <v>3000</v>
      </c>
      <c r="H37" s="21" t="n">
        <v>2.6</v>
      </c>
      <c r="I37" s="17" t="n">
        <f aca="false">G37*H37</f>
        <v>7800</v>
      </c>
      <c r="J37" s="22" t="n">
        <v>36340</v>
      </c>
    </row>
    <row r="38" customFormat="false" ht="12.75" hidden="false" customHeight="false" outlineLevel="0" collapsed="false">
      <c r="A38" s="19"/>
      <c r="B38" s="19"/>
      <c r="C38" s="20" t="n">
        <v>5000</v>
      </c>
      <c r="D38" s="23" t="n">
        <v>2.59</v>
      </c>
      <c r="E38" s="17" t="n">
        <f aca="false">C38*D38</f>
        <v>12950</v>
      </c>
      <c r="F38" s="22" t="n">
        <v>36341</v>
      </c>
      <c r="G38" s="20" t="n">
        <v>7000</v>
      </c>
      <c r="H38" s="21" t="n">
        <v>2.6</v>
      </c>
      <c r="I38" s="17" t="n">
        <f aca="false">G38*H38</f>
        <v>18200</v>
      </c>
      <c r="J38" s="22" t="n">
        <v>36340</v>
      </c>
    </row>
    <row r="39" customFormat="false" ht="12.75" hidden="false" customHeight="false" outlineLevel="0" collapsed="false">
      <c r="A39" s="19"/>
      <c r="B39" s="19"/>
      <c r="C39" s="24"/>
      <c r="D39" s="23"/>
      <c r="E39" s="17" t="n">
        <f aca="false">C39*D39</f>
        <v>0</v>
      </c>
      <c r="F39" s="18"/>
      <c r="G39" s="20" t="n">
        <v>5000</v>
      </c>
      <c r="H39" s="23" t="n">
        <v>2.58</v>
      </c>
      <c r="I39" s="17" t="n">
        <f aca="false">G39*H39</f>
        <v>12900</v>
      </c>
      <c r="J39" s="22" t="n">
        <v>36340</v>
      </c>
    </row>
    <row r="40" customFormat="false" ht="12.75" hidden="false" customHeight="false" outlineLevel="0" collapsed="false">
      <c r="A40" s="19"/>
      <c r="B40" s="19"/>
      <c r="C40" s="24"/>
      <c r="D40" s="23"/>
      <c r="E40" s="17" t="n">
        <f aca="false">C40*D40</f>
        <v>0</v>
      </c>
      <c r="F40" s="18"/>
      <c r="G40" s="20" t="n">
        <v>10000</v>
      </c>
      <c r="H40" s="23" t="n">
        <v>2.59</v>
      </c>
      <c r="I40" s="17" t="n">
        <f aca="false">G40*H40</f>
        <v>25900</v>
      </c>
      <c r="J40" s="22" t="n">
        <v>36340</v>
      </c>
    </row>
    <row r="41" customFormat="false" ht="12.75" hidden="false" customHeight="false" outlineLevel="0" collapsed="false">
      <c r="A41" s="19"/>
      <c r="B41" s="19"/>
      <c r="C41" s="24"/>
      <c r="D41" s="23"/>
      <c r="E41" s="17" t="n">
        <f aca="false">C41*D41</f>
        <v>0</v>
      </c>
      <c r="F41" s="18"/>
      <c r="G41" s="20" t="n">
        <v>5000</v>
      </c>
      <c r="H41" s="23" t="n">
        <v>2.61</v>
      </c>
      <c r="I41" s="17" t="n">
        <f aca="false">G41*H41</f>
        <v>13050</v>
      </c>
      <c r="J41" s="22" t="n">
        <v>36340</v>
      </c>
    </row>
    <row r="42" customFormat="false" ht="12.75" hidden="false" customHeight="false" outlineLevel="0" collapsed="false">
      <c r="A42" s="19"/>
      <c r="B42" s="19"/>
      <c r="C42" s="24"/>
      <c r="D42" s="23"/>
      <c r="E42" s="17" t="n">
        <f aca="false">C42*D42</f>
        <v>0</v>
      </c>
      <c r="F42" s="18"/>
      <c r="G42" s="20" t="n">
        <v>5000</v>
      </c>
      <c r="H42" s="23" t="n">
        <v>2.61</v>
      </c>
      <c r="I42" s="17" t="n">
        <f aca="false">G42*H42</f>
        <v>13050</v>
      </c>
      <c r="J42" s="22" t="n">
        <v>36340</v>
      </c>
    </row>
    <row r="43" customFormat="false" ht="12.75" hidden="false" customHeight="false" outlineLevel="0" collapsed="false">
      <c r="A43" s="19"/>
      <c r="B43" s="19"/>
      <c r="C43" s="24"/>
      <c r="D43" s="23"/>
      <c r="E43" s="17" t="n">
        <f aca="false">C43*D43</f>
        <v>0</v>
      </c>
      <c r="F43" s="18"/>
      <c r="G43" s="24" t="n">
        <v>8000</v>
      </c>
      <c r="H43" s="23" t="n">
        <v>2.62</v>
      </c>
      <c r="I43" s="17" t="n">
        <f aca="false">G43*H43</f>
        <v>20960</v>
      </c>
      <c r="J43" s="22" t="n">
        <v>36340</v>
      </c>
    </row>
    <row r="44" customFormat="false" ht="12.75" hidden="false" customHeight="false" outlineLevel="0" collapsed="false">
      <c r="A44" s="19"/>
      <c r="B44" s="19"/>
      <c r="C44" s="24"/>
      <c r="D44" s="23"/>
      <c r="E44" s="17" t="n">
        <f aca="false">C44*D44</f>
        <v>0</v>
      </c>
      <c r="F44" s="18"/>
      <c r="G44" s="24" t="n">
        <v>5000</v>
      </c>
      <c r="H44" s="23" t="n">
        <v>2.62</v>
      </c>
      <c r="I44" s="17" t="n">
        <f aca="false">G44*H44</f>
        <v>13100</v>
      </c>
      <c r="J44" s="22" t="n">
        <v>36341</v>
      </c>
    </row>
    <row r="45" customFormat="false" ht="12.75" hidden="false" customHeight="false" outlineLevel="0" collapsed="false">
      <c r="A45" s="19"/>
      <c r="B45" s="19"/>
      <c r="C45" s="24"/>
      <c r="D45" s="23"/>
      <c r="E45" s="17" t="n">
        <f aca="false">C45*D45</f>
        <v>0</v>
      </c>
      <c r="F45" s="18"/>
      <c r="G45" s="24"/>
      <c r="H45" s="23"/>
      <c r="I45" s="17" t="n">
        <f aca="false">G45*H45</f>
        <v>0</v>
      </c>
      <c r="J45" s="22"/>
    </row>
    <row r="46" customFormat="false" ht="12.75" hidden="false" customHeight="false" outlineLevel="0" collapsed="false">
      <c r="A46" s="19"/>
      <c r="B46" s="19"/>
      <c r="C46" s="24"/>
      <c r="D46" s="23"/>
      <c r="E46" s="17" t="n">
        <f aca="false">C46*D46</f>
        <v>0</v>
      </c>
      <c r="F46" s="18"/>
      <c r="G46" s="24"/>
      <c r="H46" s="23"/>
      <c r="I46" s="17" t="n">
        <f aca="false">G46*H46</f>
        <v>0</v>
      </c>
      <c r="J46" s="22"/>
    </row>
    <row r="47" customFormat="false" ht="12.75" hidden="false" customHeight="false" outlineLevel="0" collapsed="false">
      <c r="A47" s="19"/>
      <c r="B47" s="19"/>
      <c r="C47" s="24"/>
      <c r="D47" s="23"/>
      <c r="E47" s="17" t="n">
        <f aca="false">C47*D47</f>
        <v>0</v>
      </c>
      <c r="F47" s="18"/>
      <c r="G47" s="24"/>
      <c r="H47" s="23"/>
      <c r="I47" s="17" t="n">
        <f aca="false">G47*H47</f>
        <v>0</v>
      </c>
      <c r="J47" s="22"/>
    </row>
    <row r="48" customFormat="false" ht="12.75" hidden="false" customHeight="false" outlineLevel="0" collapsed="false">
      <c r="A48" s="19"/>
      <c r="B48" s="19"/>
      <c r="C48" s="24"/>
      <c r="D48" s="23"/>
      <c r="E48" s="17" t="n">
        <f aca="false">C48*D48</f>
        <v>0</v>
      </c>
      <c r="F48" s="18"/>
      <c r="G48" s="24"/>
      <c r="H48" s="23"/>
      <c r="I48" s="17" t="n">
        <f aca="false">G48*H48</f>
        <v>0</v>
      </c>
      <c r="J48" s="18"/>
    </row>
    <row r="49" customFormat="false" ht="12.75" hidden="false" customHeight="false" outlineLevel="0" collapsed="false">
      <c r="A49" s="19"/>
      <c r="B49" s="19"/>
      <c r="C49" s="24"/>
      <c r="D49" s="23"/>
      <c r="E49" s="17" t="n">
        <f aca="false">C49*D49</f>
        <v>0</v>
      </c>
      <c r="F49" s="18"/>
      <c r="G49" s="24"/>
      <c r="H49" s="23"/>
      <c r="I49" s="17" t="n">
        <f aca="false">G49*H49</f>
        <v>0</v>
      </c>
      <c r="J49" s="18"/>
    </row>
    <row r="50" customFormat="false" ht="13.5" hidden="false" customHeight="false" outlineLevel="0" collapsed="false">
      <c r="A50" s="19"/>
      <c r="C50" s="25" t="n">
        <f aca="false">SUM(C8:C49)</f>
        <v>232000</v>
      </c>
      <c r="D50" s="26" t="n">
        <f aca="false">ROUND(SUM(E8:E49)/SUM(C8:C49),2)</f>
        <v>2.5</v>
      </c>
      <c r="E50" s="27"/>
      <c r="F50" s="28"/>
      <c r="G50" s="25" t="n">
        <f aca="false">SUM(G8:G49)</f>
        <v>291000</v>
      </c>
      <c r="H50" s="26" t="n">
        <f aca="false">ROUND(SUM(I8:I49)/SUM(G8:G49),2)</f>
        <v>2.51</v>
      </c>
      <c r="I50" s="27"/>
      <c r="J50" s="28"/>
    </row>
    <row r="51" customFormat="false" ht="12.75" hidden="false" customHeight="false" outlineLevel="0" collapsed="false">
      <c r="A51" s="19"/>
      <c r="C51" s="29" t="s">
        <v>4</v>
      </c>
      <c r="D51" s="30" t="s">
        <v>5</v>
      </c>
      <c r="E51" s="1"/>
      <c r="F51" s="1"/>
      <c r="G51" s="29" t="s">
        <v>4</v>
      </c>
      <c r="H51" s="31" t="s">
        <v>5</v>
      </c>
      <c r="I51" s="1"/>
      <c r="J51" s="1"/>
    </row>
    <row r="52" customFormat="false" ht="12.75" hidden="false" customHeight="false" outlineLevel="0" collapsed="false">
      <c r="C52" s="32"/>
      <c r="D52" s="31"/>
      <c r="E52" s="1"/>
      <c r="F52" s="1"/>
      <c r="G52" s="32"/>
      <c r="H52" s="31"/>
      <c r="I52" s="1"/>
      <c r="J52" s="1"/>
    </row>
    <row r="53" customFormat="false" ht="12.75" hidden="false" customHeight="false" outlineLevel="0" collapsed="false">
      <c r="C53" s="32" t="s">
        <v>6</v>
      </c>
      <c r="D53" s="31" t="n">
        <f aca="false">MAX(D8:D49)</f>
        <v>2.6</v>
      </c>
      <c r="E53" s="1"/>
      <c r="F53" s="1"/>
      <c r="G53" s="32" t="s">
        <v>6</v>
      </c>
      <c r="H53" s="31" t="n">
        <f aca="false">MAX(H8:H49)</f>
        <v>2.62</v>
      </c>
      <c r="I53" s="1"/>
      <c r="J53" s="1"/>
    </row>
    <row r="54" customFormat="false" ht="12.75" hidden="false" customHeight="false" outlineLevel="0" collapsed="false">
      <c r="C54" s="10" t="s">
        <v>7</v>
      </c>
      <c r="D54" s="33" t="n">
        <f aca="false">MIN(D8:D49)</f>
        <v>2.45</v>
      </c>
      <c r="E54" s="1"/>
      <c r="F54" s="1"/>
      <c r="G54" s="10" t="s">
        <v>7</v>
      </c>
      <c r="H54" s="33" t="n">
        <f aca="false">MIN(H8:H49)</f>
        <v>2.45</v>
      </c>
      <c r="I54" s="1"/>
      <c r="J54" s="1"/>
    </row>
    <row r="55" customFormat="false" ht="12.75" hidden="false" customHeight="false" outlineLevel="0" collapsed="false">
      <c r="E55" s="1"/>
      <c r="F55" s="1"/>
      <c r="I55" s="1"/>
      <c r="J55" s="1"/>
    </row>
    <row r="56" customFormat="false" ht="12.75" hidden="false" customHeight="false" outlineLevel="0" collapsed="false">
      <c r="E56" s="1"/>
      <c r="F56" s="1"/>
      <c r="I56" s="1"/>
      <c r="J56" s="1"/>
    </row>
    <row r="57" customFormat="false" ht="12.75" hidden="true" customHeight="false" outlineLevel="0" collapsed="false">
      <c r="C57" s="1" t="n">
        <v>241500</v>
      </c>
      <c r="D57" s="1" t="n">
        <v>2.58</v>
      </c>
      <c r="G57" s="1" t="n">
        <v>298200</v>
      </c>
      <c r="H57" s="1" t="n">
        <v>2.59</v>
      </c>
    </row>
    <row r="58" customFormat="false" ht="12.75" hidden="true" customHeight="false" outlineLevel="0" collapsed="false">
      <c r="C58" s="1" t="s">
        <v>4</v>
      </c>
      <c r="D58" s="1" t="s">
        <v>5</v>
      </c>
      <c r="G58" s="1" t="s">
        <v>4</v>
      </c>
      <c r="H58" s="1" t="s">
        <v>5</v>
      </c>
    </row>
    <row r="59" customFormat="false" ht="12.75" hidden="true" customHeight="false" outlineLevel="0" collapsed="false"/>
    <row r="60" customFormat="false" ht="12.75" hidden="true" customHeight="false" outlineLevel="0" collapsed="false">
      <c r="C60" s="1" t="s">
        <v>6</v>
      </c>
      <c r="D60" s="1" t="n">
        <v>2.63</v>
      </c>
      <c r="G60" s="1" t="s">
        <v>6</v>
      </c>
      <c r="H60" s="1" t="n">
        <v>2.66</v>
      </c>
    </row>
    <row r="61" customFormat="false" ht="12.75" hidden="true" customHeight="false" outlineLevel="0" collapsed="false">
      <c r="C61" s="1" t="s">
        <v>7</v>
      </c>
      <c r="D61" s="1" t="n">
        <v>2.54</v>
      </c>
      <c r="G61" s="1" t="s">
        <v>7</v>
      </c>
      <c r="H61" s="1" t="n">
        <v>2.54</v>
      </c>
    </row>
    <row r="62" customFormat="false" ht="12.75" hidden="true" customHeight="false" outlineLevel="0" collapsed="false"/>
    <row r="63" customFormat="false" ht="12.75" hidden="true" customHeight="false" outlineLevel="0" collapsed="false">
      <c r="C63" s="34" t="n">
        <f aca="false">+(C50-C57)/C57</f>
        <v>-0.0393374741200828</v>
      </c>
      <c r="G63" s="34" t="n">
        <f aca="false">+(G50-G57)/G57</f>
        <v>-0.0241448692152918</v>
      </c>
    </row>
  </sheetData>
  <mergeCells count="2">
    <mergeCell ref="C4:F4"/>
    <mergeCell ref="G4:J4"/>
  </mergeCells>
  <printOptions headings="false" gridLines="false" gridLinesSet="true" horizontalCentered="false" verticalCentered="false"/>
  <pageMargins left="0" right="0.25" top="0.984027777777778" bottom="0.984027777777778" header="0.5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1999-06-30T19:14:54Z</cp:lastPrinted>
  <cp:revision>0</cp:revision>
  <dc:subject/>
  <dc:title/>
</cp:coreProperties>
</file>