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<sst xmlns="http://schemas.openxmlformats.org/spreadsheetml/2006/main" count="184" uniqueCount="127">
  <si>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</si>
  <si>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</si>
  <si>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</si>
  <si>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</si>
  <si>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</si>
  <si>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</si>
  <si>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</si>
  <si>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</si>
  <si>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</si>
  <si>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</si>
  <si>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</si>
  <si>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</si>
  <si>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</si>
  <si>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</si>
  <si>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</si>
  <si>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</si>
  <si>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</si>
  <si>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</si>
  <si>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</si>
  <si>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</si>
  <si>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</si>
  <si>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</si>
  <si>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</si>
  <si>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</si>
  <si>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</si>
  <si>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</si>
  <si>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</si>
  <si>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</si>
  <si>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</si>
  <si>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</si>
  <si>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</si>
  <si>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</si>
  <si>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</si>
  <si>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</si>
  <si>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</si>
  <si>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</si>
  <si>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</si>
  <si>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</si>
  <si>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</si>
  <si>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</si>
  <si>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</si>
  <si>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</si>
  <si>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</si>
  <si>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</si>
  <si>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</si>
  <si>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</si>
  <si>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</si>
  <si>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</si>
  <si>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FGT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</si>
  <si>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</si>
  <si>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</si>
  <si>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</si>
  <si>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</si>
  <si>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</si>
  <si>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</si>
  <si>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</si>
  <si>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10/27/01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</si>
  <si>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</si>
  <si>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</si>
  <si>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</si>
  <si>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</si>
  <si>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</si>
  <si>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</si>
  <si>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</si>
  <si>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</si>
  <si>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</si>
  <si>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</si>
  <si>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</si>
  <si>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</si>
  <si>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</si>
  <si>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</si>
  <si>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</si>
  <si>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</si>
  <si>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</si>
  <si>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</si>
  <si>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</si>
  <si>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</si>
  <si>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</si>
  <si>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</si>
  <si>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</si>
  <si>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</si>
  <si>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</si>
  <si>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</si>
  <si>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</si>
  <si>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</si>
  <si>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</si>
  <si>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</si>
  <si>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</si>
  <si>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</si>
  <si>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</si>
  <si>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</si>
  <si>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</si>
  <si>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</si>
  <si>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</si>
  <si>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</si>
  <si>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</si>
  <si>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</si>
  <si>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</si>
  <si>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10/27,10/28</t>
  </si>
  <si>
    <t xml:space="preserve">LL</t>
  </si>
  <si>
    <t xml:space="preserve">MC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</si>
  <si>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</si>
  <si>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</si>
  <si>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</si>
  <si>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</si>
  <si>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</si>
  <si>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FGT Maintenance -- Inglis Hydrotest -- GRU Kelly plant down   </t>
  </si>
  <si>
    <t xml:space="preserve">Scheduling Updates:</t>
  </si>
  <si>
    <t xml:space="preserve">1. Line pack -</t>
  </si>
  <si>
    <t xml:space="preserve">OK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</si>
  <si>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</si>
  <si>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</si>
  <si>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</si>
  <si>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</si>
  <si>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</si>
  <si>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</si>
  <si>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</si>
  <si>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</si>
  <si>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</si>
  <si>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</si>
  <si>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</si>
  <si>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</si>
  <si>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no change</t>
  </si>
  <si>
    <t xml:space="preserve">12.Special instructions - </t>
  </si>
  <si>
    <t xml:space="preserve">13.Off duty - </t>
  </si>
  <si>
    <t xml:space="preserve">JH-comp; CR-Comp; LC-comp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</si>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</sst>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4</xdr:col>
      <xdr:colOff>360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61720" cy="637920"/>
          <a:chOff x="1600200" y="681120"/>
          <a:chExt cx="206172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52000" cy="161640"/>
            <a:chOff x="1600200" y="681120"/>
            <a:chExt cx="205200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01680" y="690480"/>
              <a:ext cx="65052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00760" y="699840"/>
              <a:ext cx="7005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52000" cy="161640"/>
            <a:chOff x="1600200" y="1157400"/>
            <a:chExt cx="205200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01680" y="1166760"/>
              <a:ext cx="65052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00760" y="1176120"/>
              <a:ext cx="7005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09920" y="1004760"/>
            <a:ext cx="2052000" cy="161640"/>
            <a:chOff x="1609920" y="1004760"/>
            <a:chExt cx="2052000" cy="161640"/>
          </a:xfrm>
        </xdr:grpSpPr>
        <xdr:sp>
          <xdr:nvSpPr>
            <xdr:cNvPr id="10" name="Line 11"/>
            <xdr:cNvSpPr/>
          </xdr:nvSpPr>
          <xdr:spPr>
            <a:xfrm flipV="1">
              <a:off x="1609920" y="100476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01320" y="1014120"/>
              <a:ext cx="6606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10480" y="1023480"/>
              <a:ext cx="6904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61720" cy="637920"/>
            <a:chOff x="1600200" y="681120"/>
            <a:chExt cx="2061720" cy="637920"/>
          </a:xfrm>
        </xdr:grpSpPr>
        <xdr:sp>
          <xdr:nvSpPr>
            <xdr:cNvPr id="14" name="Line 15"/>
            <xdr:cNvSpPr/>
          </xdr:nvSpPr>
          <xdr:spPr>
            <a:xfrm flipV="1">
              <a:off x="1609920" y="842760"/>
              <a:ext cx="74052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01320" y="852840"/>
              <a:ext cx="66060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10840" y="862200"/>
              <a:ext cx="69048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61720" cy="637920"/>
              <a:chOff x="1600200" y="681120"/>
              <a:chExt cx="206172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52000" cy="161640"/>
                <a:chOff x="1600200" y="681120"/>
                <a:chExt cx="205200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01680" y="690840"/>
                  <a:ext cx="65052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00760" y="699840"/>
                  <a:ext cx="7005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52000" cy="161640"/>
                <a:chOff x="1600200" y="1157400"/>
                <a:chExt cx="205200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01680" y="1167120"/>
                  <a:ext cx="65052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00760" y="1176120"/>
                  <a:ext cx="7005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09920" y="1004760"/>
                <a:ext cx="2052000" cy="161640"/>
                <a:chOff x="1609920" y="1004760"/>
                <a:chExt cx="205200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09920" y="100476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01320" y="1014480"/>
                  <a:ext cx="66060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10480" y="1023480"/>
                  <a:ext cx="6904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09920" y="842760"/>
                <a:ext cx="2052000" cy="161640"/>
                <a:chOff x="1609920" y="842760"/>
                <a:chExt cx="205200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09920" y="842760"/>
                  <a:ext cx="74052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01320" y="852120"/>
                  <a:ext cx="66060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10480" y="861480"/>
                  <a:ext cx="6904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6" min="6" style="0" width="20.56"/>
    <col collapsed="false" customWidth="true" hidden="false" outlineLevel="0" max="7" min="7" style="0" width="9.56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98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683</v>
      </c>
      <c r="F5" s="23"/>
      <c r="G5" s="16" t="n">
        <v>1572</v>
      </c>
      <c r="H5" s="17" t="s">
        <v>8</v>
      </c>
      <c r="I5" s="24" t="n">
        <v>1725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661</v>
      </c>
      <c r="F6" s="25"/>
      <c r="G6" s="16" t="n">
        <v>145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24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57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1525</v>
      </c>
      <c r="C9" s="28" t="n">
        <v>1336</v>
      </c>
      <c r="D9" s="28" t="n">
        <v>1386</v>
      </c>
      <c r="E9" s="29" t="n">
        <f aca="false">SUM(E5:E8)</f>
        <v>1401</v>
      </c>
      <c r="F9" s="30" t="n">
        <v>1403</v>
      </c>
      <c r="G9" s="29" t="n">
        <f aca="false">SUM(G4:G8)</f>
        <v>1839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1323</v>
      </c>
      <c r="C10" s="28" t="n">
        <v>1296</v>
      </c>
      <c r="D10" s="28" t="n">
        <v>1310</v>
      </c>
      <c r="E10" s="33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-202</v>
      </c>
      <c r="C11" s="28" t="n">
        <f aca="false">C10-C9</f>
        <v>-40</v>
      </c>
      <c r="D11" s="28" t="n">
        <f aca="false">D10-D9</f>
        <v>-76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I12" s="38" t="s">
        <v>24</v>
      </c>
      <c r="J12" s="39" t="s">
        <v>25</v>
      </c>
      <c r="K12" s="40" t="n">
        <v>37193</v>
      </c>
    </row>
    <row r="13" customFormat="false" ht="12.75" hidden="false" customHeight="false" outlineLevel="0" collapsed="false">
      <c r="A13" s="9" t="s">
        <v>26</v>
      </c>
      <c r="B13" s="41" t="n">
        <v>660</v>
      </c>
      <c r="C13" s="41" t="n">
        <v>610</v>
      </c>
      <c r="D13" s="41" t="n">
        <v>610</v>
      </c>
      <c r="E13" s="42" t="n">
        <v>609</v>
      </c>
      <c r="F13" s="43" t="s">
        <v>27</v>
      </c>
      <c r="G13" s="17" t="n">
        <v>33</v>
      </c>
      <c r="H13" s="0" t="s">
        <v>0</v>
      </c>
      <c r="I13" s="38" t="s">
        <v>28</v>
      </c>
      <c r="J13" s="44" t="n">
        <v>1.79</v>
      </c>
      <c r="K13" s="45" t="n">
        <v>3.02</v>
      </c>
      <c r="L13" s="46"/>
    </row>
    <row r="14" customFormat="false" ht="12.75" hidden="false" customHeight="true" outlineLevel="0" collapsed="false">
      <c r="A14" s="32" t="s">
        <v>29</v>
      </c>
      <c r="B14" s="47" t="n">
        <v>595</v>
      </c>
      <c r="C14" s="47" t="n">
        <v>586</v>
      </c>
      <c r="D14" s="47" t="n">
        <v>510</v>
      </c>
      <c r="E14" s="48" t="s">
        <v>0</v>
      </c>
      <c r="F14" s="43" t="s">
        <v>30</v>
      </c>
      <c r="G14" s="31" t="n">
        <v>18</v>
      </c>
      <c r="H14" s="0"/>
      <c r="I14" s="38" t="s">
        <v>31</v>
      </c>
      <c r="J14" s="44" t="n">
        <v>1.84</v>
      </c>
      <c r="K14" s="49" t="n">
        <v>3.05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-65</v>
      </c>
      <c r="C15" s="28" t="n">
        <f aca="false">C14-C13</f>
        <v>-24</v>
      </c>
      <c r="D15" s="28" t="n">
        <f aca="false">D14-D13</f>
        <v>-100</v>
      </c>
      <c r="E15" s="1" t="s">
        <v>0</v>
      </c>
      <c r="F15" s="43" t="s">
        <v>19</v>
      </c>
      <c r="G15" s="50" t="n">
        <f aca="false">SUM(G14-G13)</f>
        <v>-15</v>
      </c>
      <c r="H15" s="0"/>
      <c r="I15" s="38" t="s">
        <v>32</v>
      </c>
      <c r="J15" s="44" t="n">
        <v>1.76</v>
      </c>
      <c r="K15" s="51" t="n">
        <v>3.06</v>
      </c>
    </row>
    <row r="16" customFormat="false" ht="12.75" hidden="false" customHeight="true" outlineLevel="0" collapsed="false">
      <c r="A16" s="32" t="s">
        <v>33</v>
      </c>
      <c r="B16" s="52" t="n">
        <f aca="true">TODAY()-1</f>
        <v>45925</v>
      </c>
      <c r="C16" s="28" t="s">
        <v>34</v>
      </c>
      <c r="D16" s="53" t="n">
        <v>70</v>
      </c>
      <c r="E16" s="0" t="s">
        <v>0</v>
      </c>
      <c r="F16" s="54" t="s">
        <v>33</v>
      </c>
      <c r="G16" s="28" t="s">
        <v>34</v>
      </c>
      <c r="H16" s="0"/>
      <c r="I16" s="26" t="s">
        <v>35</v>
      </c>
      <c r="J16" s="26"/>
      <c r="K16" s="55"/>
    </row>
    <row r="17" customFormat="false" ht="12.75" hidden="false" customHeight="true" outlineLevel="0" collapsed="false">
      <c r="A17" s="56"/>
      <c r="D17" s="0" t="s">
        <v>0</v>
      </c>
      <c r="E17" s="0" t="s">
        <v>0</v>
      </c>
      <c r="F17" s="52" t="n">
        <f aca="true">TODAY()-1</f>
        <v>45925</v>
      </c>
      <c r="G17" s="53" t="n">
        <v>15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36</v>
      </c>
      <c r="B18" s="47" t="n">
        <v>160</v>
      </c>
      <c r="C18" s="47" t="n">
        <v>110</v>
      </c>
      <c r="D18" s="41" t="n">
        <v>110</v>
      </c>
      <c r="E18" s="42" t="n">
        <v>66</v>
      </c>
      <c r="F18" s="43" t="s">
        <v>37</v>
      </c>
      <c r="G18" s="17" t="n">
        <v>115</v>
      </c>
      <c r="H18" s="0"/>
      <c r="I18" s="39" t="s">
        <v>38</v>
      </c>
      <c r="J18" s="11"/>
      <c r="K18" s="57" t="n">
        <v>37193</v>
      </c>
    </row>
    <row r="19" customFormat="false" ht="12.75" hidden="false" customHeight="true" outlineLevel="0" collapsed="false">
      <c r="A19" s="32" t="s">
        <v>39</v>
      </c>
      <c r="B19" s="47" t="n">
        <v>171</v>
      </c>
      <c r="C19" s="47" t="n">
        <v>161</v>
      </c>
      <c r="D19" s="47" t="n">
        <v>185</v>
      </c>
      <c r="F19" s="43" t="s">
        <v>40</v>
      </c>
      <c r="G19" s="31" t="n">
        <v>45</v>
      </c>
      <c r="H19" s="0"/>
      <c r="I19" s="58" t="s">
        <v>41</v>
      </c>
      <c r="J19" s="59" t="n">
        <v>2.74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11</v>
      </c>
      <c r="C20" s="28" t="n">
        <f aca="false">C19-C18</f>
        <v>51</v>
      </c>
      <c r="D20" s="28" t="n">
        <f aca="false">D19-D18</f>
        <v>75</v>
      </c>
      <c r="F20" s="43" t="s">
        <v>19</v>
      </c>
      <c r="G20" s="50" t="n">
        <v>2</v>
      </c>
      <c r="H20" s="0"/>
      <c r="I20" s="60" t="n">
        <v>0.03</v>
      </c>
      <c r="J20" s="44" t="n">
        <v>2.19</v>
      </c>
      <c r="K20" s="26"/>
    </row>
    <row r="21" customFormat="false" ht="12.75" hidden="false" customHeight="true" outlineLevel="0" collapsed="false">
      <c r="A21" s="32" t="s">
        <v>33</v>
      </c>
      <c r="B21" s="52" t="n">
        <f aca="true">TODAY()-1</f>
        <v>45925</v>
      </c>
      <c r="C21" s="28" t="s">
        <v>34</v>
      </c>
      <c r="D21" s="53" t="n">
        <v>20</v>
      </c>
      <c r="F21" s="61" t="s">
        <v>33</v>
      </c>
      <c r="G21" s="28" t="s">
        <v>34</v>
      </c>
      <c r="H21" s="0"/>
      <c r="I21" s="12" t="s">
        <v>42</v>
      </c>
      <c r="J21" s="44" t="n">
        <f aca="false">+(J19+J20)/2</f>
        <v>2.465</v>
      </c>
    </row>
    <row r="22" customFormat="false" ht="13.5" hidden="false" customHeight="true" outlineLevel="0" collapsed="false">
      <c r="B22" s="0" t="s">
        <v>0</v>
      </c>
      <c r="F22" s="52" t="n">
        <f aca="true">TODAY()-1</f>
        <v>45925</v>
      </c>
      <c r="G22" s="53" t="n">
        <v>50</v>
      </c>
      <c r="H22" s="0"/>
      <c r="I22" s="0" t="s">
        <v>43</v>
      </c>
    </row>
    <row r="23" customFormat="false" ht="12.75" hidden="false" customHeight="true" outlineLevel="0" collapsed="false">
      <c r="A23" s="9" t="s">
        <v>44</v>
      </c>
      <c r="B23" s="47" t="n">
        <v>53</v>
      </c>
      <c r="C23" s="47" t="n">
        <v>40</v>
      </c>
      <c r="D23" s="41" t="n">
        <v>40</v>
      </c>
      <c r="E23" s="42" t="n">
        <v>69</v>
      </c>
      <c r="F23" s="43" t="s">
        <v>45</v>
      </c>
      <c r="G23" s="17" t="n">
        <v>283</v>
      </c>
      <c r="H23" s="0" t="s">
        <v>0</v>
      </c>
      <c r="I23" s="26"/>
      <c r="J23" s="26"/>
    </row>
    <row r="24" customFormat="false" ht="12.75" hidden="false" customHeight="true" outlineLevel="0" collapsed="false">
      <c r="A24" s="32" t="s">
        <v>46</v>
      </c>
      <c r="B24" s="47" t="n">
        <v>41</v>
      </c>
      <c r="C24" s="47" t="n">
        <v>22</v>
      </c>
      <c r="D24" s="47" t="n">
        <v>25</v>
      </c>
      <c r="F24" s="43" t="s">
        <v>47</v>
      </c>
      <c r="G24" s="31" t="n">
        <v>256</v>
      </c>
      <c r="H24" s="0"/>
      <c r="I24" s="26"/>
      <c r="J24" s="26"/>
    </row>
    <row r="25" customFormat="false" ht="12.75" hidden="false" customHeight="true" outlineLevel="0" collapsed="false">
      <c r="A25" s="32" t="s">
        <v>19</v>
      </c>
      <c r="B25" s="28" t="n">
        <f aca="false">B24-B23</f>
        <v>-12</v>
      </c>
      <c r="C25" s="28" t="n">
        <f aca="false">C24-C23</f>
        <v>-18</v>
      </c>
      <c r="D25" s="28" t="n">
        <f aca="false">D24-D23</f>
        <v>-15</v>
      </c>
      <c r="E25" s="6"/>
      <c r="F25" s="43" t="s">
        <v>19</v>
      </c>
      <c r="G25" s="50" t="n">
        <f aca="false">SUM(G24-G23)</f>
        <v>-27</v>
      </c>
      <c r="H25" s="0"/>
    </row>
    <row r="26" customFormat="false" ht="12.75" hidden="false" customHeight="true" outlineLevel="0" collapsed="false">
      <c r="A26" s="32" t="s">
        <v>33</v>
      </c>
      <c r="B26" s="52" t="n">
        <f aca="true">TODAY()-1</f>
        <v>45925</v>
      </c>
      <c r="C26" s="28" t="s">
        <v>34</v>
      </c>
      <c r="D26" s="53" t="n">
        <v>0</v>
      </c>
      <c r="E26" s="0" t="s">
        <v>0</v>
      </c>
      <c r="F26" s="54" t="s">
        <v>33</v>
      </c>
      <c r="G26" s="28" t="s">
        <v>48</v>
      </c>
      <c r="H26" s="0"/>
    </row>
    <row r="27" customFormat="false" ht="12.75" hidden="false" customHeight="false" outlineLevel="0" collapsed="false">
      <c r="F27" s="52" t="n">
        <f aca="true">TODAY()-1</f>
        <v>45925</v>
      </c>
      <c r="G27" s="53" t="n">
        <v>10</v>
      </c>
      <c r="H27" s="0"/>
    </row>
    <row r="28" customFormat="false" ht="12.75" hidden="false" customHeight="true" outlineLevel="0" collapsed="false">
      <c r="A28" s="9" t="s">
        <v>49</v>
      </c>
      <c r="B28" s="47" t="n">
        <v>240</v>
      </c>
      <c r="C28" s="47" t="n">
        <v>214</v>
      </c>
      <c r="D28" s="41" t="n">
        <v>215</v>
      </c>
      <c r="E28" s="42" t="n">
        <v>217</v>
      </c>
    </row>
    <row r="29" customFormat="false" ht="12.75" hidden="false" customHeight="true" outlineLevel="0" collapsed="false">
      <c r="A29" s="32" t="s">
        <v>50</v>
      </c>
      <c r="B29" s="47" t="n">
        <v>210</v>
      </c>
      <c r="C29" s="47" t="n">
        <v>219</v>
      </c>
      <c r="D29" s="47" t="n">
        <v>235</v>
      </c>
      <c r="E29" s="62" t="s">
        <v>0</v>
      </c>
    </row>
    <row r="30" customFormat="false" ht="12.75" hidden="false" customHeight="true" outlineLevel="0" collapsed="false">
      <c r="A30" s="32" t="s">
        <v>19</v>
      </c>
      <c r="B30" s="28" t="n">
        <f aca="false">B29-B28</f>
        <v>-30</v>
      </c>
      <c r="C30" s="28" t="n">
        <f aca="false">C29-C28</f>
        <v>5</v>
      </c>
      <c r="D30" s="28" t="n">
        <f aca="false">D29-D28</f>
        <v>20</v>
      </c>
      <c r="E30" s="6" t="s">
        <v>0</v>
      </c>
    </row>
    <row r="31" customFormat="false" ht="13.5" hidden="true" customHeight="true" outlineLevel="0" collapsed="false">
      <c r="A31" s="32" t="s">
        <v>33</v>
      </c>
      <c r="B31" s="52" t="n">
        <f aca="true">TODAY()-1</f>
        <v>45925</v>
      </c>
      <c r="C31" s="28" t="s">
        <v>51</v>
      </c>
      <c r="D31" s="53" t="n">
        <v>-83</v>
      </c>
    </row>
    <row r="32" customFormat="false" ht="12.75" hidden="false" customHeight="true" outlineLevel="0" collapsed="false">
      <c r="A32" s="32" t="s">
        <v>33</v>
      </c>
      <c r="B32" s="52" t="n">
        <f aca="true">TODAY()-1</f>
        <v>45925</v>
      </c>
      <c r="C32" s="28" t="s">
        <v>51</v>
      </c>
      <c r="D32" s="53" t="n">
        <v>-85</v>
      </c>
      <c r="E32" s="63"/>
    </row>
    <row r="33" customFormat="false" ht="12.75" hidden="false" customHeight="true" outlineLevel="0" collapsed="false">
      <c r="D33" s="64"/>
      <c r="E33" s="63"/>
    </row>
    <row r="34" customFormat="false" ht="12.75" hidden="false" customHeight="true" outlineLevel="0" collapsed="false">
      <c r="A34" s="65" t="s">
        <v>52</v>
      </c>
      <c r="C34" s="66"/>
      <c r="D34" s="63"/>
    </row>
    <row r="35" customFormat="false" ht="12.75" hidden="false" customHeight="false" outlineLevel="0" collapsed="false">
      <c r="A35" s="65" t="s">
        <v>53</v>
      </c>
      <c r="D35" s="67"/>
    </row>
    <row r="36" customFormat="false" ht="12.75" hidden="false" customHeight="true" outlineLevel="0" collapsed="false">
      <c r="A36" s="68" t="s">
        <v>54</v>
      </c>
      <c r="B36" s="69" t="n">
        <v>-217581</v>
      </c>
      <c r="C36" s="70" t="s">
        <v>55</v>
      </c>
      <c r="D36" s="71" t="n">
        <f aca="false">SUM(B36)+(D11*1000)</f>
        <v>-293581</v>
      </c>
      <c r="E36" s="72" t="s">
        <v>56</v>
      </c>
      <c r="F36" s="73" t="s">
        <v>57</v>
      </c>
      <c r="H36" s="14" t="n">
        <f aca="true">TODAY()</f>
        <v>45926</v>
      </c>
      <c r="K36" s="74"/>
    </row>
    <row r="37" customFormat="false" ht="12.75" hidden="false" customHeight="true" outlineLevel="0" collapsed="false">
      <c r="A37" s="68" t="s">
        <v>58</v>
      </c>
      <c r="B37" s="75" t="n">
        <v>1370708</v>
      </c>
      <c r="C37" s="70" t="s">
        <v>48</v>
      </c>
      <c r="D37" s="76"/>
      <c r="E37" s="72" t="s">
        <v>56</v>
      </c>
      <c r="F37" s="77" t="s">
        <v>59</v>
      </c>
      <c r="G37" s="78" t="s">
        <v>60</v>
      </c>
      <c r="H37" s="79" t="s">
        <v>61</v>
      </c>
      <c r="I37" s="79" t="s">
        <v>62</v>
      </c>
      <c r="J37" s="79" t="s">
        <v>63</v>
      </c>
      <c r="K37" s="8"/>
    </row>
    <row r="38" customFormat="false" ht="12.75" hidden="false" customHeight="true" outlineLevel="0" collapsed="false">
      <c r="A38" s="68" t="s">
        <v>64</v>
      </c>
      <c r="B38" s="80" t="n">
        <v>763324</v>
      </c>
      <c r="C38" s="70" t="s">
        <v>48</v>
      </c>
      <c r="D38" s="81"/>
      <c r="E38" s="72" t="s">
        <v>56</v>
      </c>
      <c r="F38" s="82" t="s">
        <v>65</v>
      </c>
      <c r="G38" s="83" t="n">
        <v>21986</v>
      </c>
      <c r="H38" s="84" t="n">
        <v>-22476</v>
      </c>
      <c r="I38" s="85"/>
      <c r="J38" s="85" t="s">
        <v>0</v>
      </c>
      <c r="K38" s="86"/>
    </row>
    <row r="39" customFormat="false" ht="12.75" hidden="false" customHeight="true" outlineLevel="0" collapsed="false">
      <c r="A39" s="65" t="s">
        <v>66</v>
      </c>
      <c r="F39" s="82" t="s">
        <v>67</v>
      </c>
      <c r="G39" s="83" t="n">
        <v>0</v>
      </c>
      <c r="H39" s="84" t="n">
        <v>0</v>
      </c>
      <c r="I39" s="85"/>
      <c r="J39" s="85"/>
      <c r="K39" s="87"/>
    </row>
    <row r="40" customFormat="false" ht="12.75" hidden="false" customHeight="false" outlineLevel="0" collapsed="false">
      <c r="A40" s="0" t="s">
        <v>68</v>
      </c>
      <c r="E40" s="88"/>
      <c r="F40" s="82" t="s">
        <v>69</v>
      </c>
      <c r="G40" s="83" t="n">
        <v>2258</v>
      </c>
      <c r="H40" s="84" t="n">
        <v>0</v>
      </c>
      <c r="I40" s="85" t="n">
        <v>0</v>
      </c>
      <c r="J40" s="85" t="n">
        <v>0</v>
      </c>
      <c r="K40" s="89" t="s">
        <v>70</v>
      </c>
      <c r="O40" s="90"/>
      <c r="P40" s="90"/>
    </row>
    <row r="41" customFormat="false" ht="12.75" hidden="false" customHeight="false" outlineLevel="0" collapsed="false">
      <c r="A41" s="12" t="s">
        <v>71</v>
      </c>
      <c r="B41" s="91"/>
      <c r="C41" s="92" t="s">
        <v>48</v>
      </c>
      <c r="D41" s="86"/>
      <c r="E41" s="88"/>
      <c r="F41" s="82" t="s">
        <v>72</v>
      </c>
      <c r="G41" s="83"/>
      <c r="H41" s="84" t="n">
        <v>0</v>
      </c>
      <c r="I41" s="84"/>
      <c r="J41" s="85" t="n">
        <v>0</v>
      </c>
      <c r="K41" s="89" t="s">
        <v>73</v>
      </c>
    </row>
    <row r="42" customFormat="false" ht="12.75" hidden="false" customHeight="false" outlineLevel="0" collapsed="false">
      <c r="A42" s="12" t="s">
        <v>74</v>
      </c>
      <c r="B42" s="91"/>
      <c r="C42" s="92" t="s">
        <v>48</v>
      </c>
      <c r="D42" s="86"/>
      <c r="E42" s="86"/>
      <c r="F42" s="38" t="s">
        <v>75</v>
      </c>
      <c r="G42" s="93" t="n">
        <f aca="false">SUM(G38:G41)</f>
        <v>24244</v>
      </c>
      <c r="H42" s="94" t="n">
        <f aca="false">SUM(H38:H41)</f>
        <v>-22476</v>
      </c>
      <c r="I42" s="95" t="n">
        <f aca="false">SUM(I38:I41)</f>
        <v>0</v>
      </c>
      <c r="J42" s="96" t="n">
        <v>0</v>
      </c>
      <c r="K42" s="97" t="n">
        <f aca="false">SUM(G42:J42)</f>
        <v>1768</v>
      </c>
    </row>
    <row r="43" customFormat="false" ht="12.75" hidden="false" customHeight="false" outlineLevel="0" collapsed="false">
      <c r="A43" s="12" t="s">
        <v>76</v>
      </c>
      <c r="B43" s="91"/>
      <c r="C43" s="92" t="s">
        <v>77</v>
      </c>
      <c r="D43" s="86"/>
      <c r="E43" s="26"/>
      <c r="F43" s="90"/>
      <c r="G43" s="90"/>
      <c r="H43" s="90"/>
      <c r="I43" s="90"/>
      <c r="J43" s="90"/>
      <c r="K43" s="90"/>
    </row>
    <row r="44" customFormat="false" ht="12.75" hidden="false" customHeight="false" outlineLevel="0" collapsed="false">
      <c r="A44" s="8"/>
      <c r="B44" s="98"/>
      <c r="C44" s="99"/>
      <c r="D44" s="100"/>
      <c r="F44" s="73" t="s">
        <v>78</v>
      </c>
      <c r="G44" s="90"/>
      <c r="I44" s="101"/>
      <c r="J44" s="87"/>
      <c r="K44" s="90"/>
    </row>
    <row r="45" customFormat="false" ht="12.75" hidden="false" customHeight="false" outlineLevel="0" collapsed="false">
      <c r="A45" s="61" t="s">
        <v>79</v>
      </c>
      <c r="B45" s="52" t="n">
        <f aca="true">TODAY()-1</f>
        <v>45925</v>
      </c>
      <c r="C45" s="52" t="n">
        <f aca="true">TODAY()</f>
        <v>45926</v>
      </c>
      <c r="D45" s="17" t="s">
        <v>80</v>
      </c>
      <c r="F45" s="38" t="s">
        <v>81</v>
      </c>
      <c r="G45" s="12" t="s">
        <v>82</v>
      </c>
      <c r="H45" s="102" t="s">
        <v>83</v>
      </c>
      <c r="J45" s="103"/>
    </row>
    <row r="46" customFormat="false" ht="12.75" hidden="false" customHeight="false" outlineLevel="0" collapsed="false">
      <c r="A46" s="104" t="s">
        <v>84</v>
      </c>
      <c r="B46" s="28" t="n">
        <v>1398</v>
      </c>
      <c r="C46" s="28" t="n">
        <v>1416</v>
      </c>
      <c r="D46" s="28" t="n">
        <f aca="false">C46-B46</f>
        <v>18</v>
      </c>
      <c r="F46" s="38" t="s">
        <v>85</v>
      </c>
      <c r="G46" s="97" t="n">
        <v>476261</v>
      </c>
      <c r="H46" s="105"/>
      <c r="I46" s="8"/>
      <c r="K46" s="90"/>
    </row>
    <row r="47" customFormat="false" ht="12.75" hidden="false" customHeight="false" outlineLevel="0" collapsed="false">
      <c r="A47" s="104" t="s">
        <v>86</v>
      </c>
      <c r="B47" s="28" t="n">
        <v>3189</v>
      </c>
      <c r="C47" s="28" t="n">
        <v>3098</v>
      </c>
      <c r="D47" s="28" t="n">
        <f aca="false">C47-B47</f>
        <v>-91</v>
      </c>
      <c r="F47" s="38" t="s">
        <v>87</v>
      </c>
      <c r="G47" s="106" t="n">
        <v>-437750</v>
      </c>
      <c r="H47" s="105" t="s">
        <v>0</v>
      </c>
      <c r="I47" s="107"/>
      <c r="J47" s="8"/>
    </row>
    <row r="48" customFormat="false" ht="12.75" hidden="false" customHeight="false" outlineLevel="0" collapsed="false">
      <c r="A48" s="104" t="s">
        <v>88</v>
      </c>
      <c r="B48" s="28" t="n">
        <f aca="false">SUM(B46:B47)</f>
        <v>4587</v>
      </c>
      <c r="C48" s="28" t="n">
        <f aca="false">SUM(C46:C47)</f>
        <v>4514</v>
      </c>
      <c r="D48" s="28" t="n">
        <f aca="false">C48-B48</f>
        <v>-73</v>
      </c>
      <c r="F48" s="39" t="s">
        <v>89</v>
      </c>
      <c r="G48" s="94" t="n">
        <f aca="false">SUM(G46:G47)</f>
        <v>38511</v>
      </c>
      <c r="H48" s="108" t="s">
        <v>90</v>
      </c>
      <c r="I48" s="107"/>
      <c r="J48" s="109"/>
    </row>
    <row r="49" customFormat="false" ht="12.75" hidden="false" customHeight="false" outlineLevel="0" collapsed="false">
      <c r="A49" s="110" t="s">
        <v>91</v>
      </c>
      <c r="B49" s="111" t="n">
        <v>1995</v>
      </c>
      <c r="C49" s="111" t="n">
        <v>1960</v>
      </c>
      <c r="D49" s="111" t="n">
        <f aca="false">C49-B49</f>
        <v>-35</v>
      </c>
      <c r="E49" s="112"/>
      <c r="J49" s="109"/>
    </row>
    <row r="50" customFormat="false" ht="12.75" hidden="false" customHeight="false" outlineLevel="0" collapsed="false">
      <c r="A50" s="113" t="s">
        <v>92</v>
      </c>
      <c r="B50" s="112" t="s">
        <v>93</v>
      </c>
      <c r="C50" s="112" t="s">
        <v>94</v>
      </c>
      <c r="D50" s="112" t="s">
        <v>95</v>
      </c>
      <c r="E50" s="112" t="s">
        <v>96</v>
      </c>
      <c r="F50" s="112"/>
      <c r="G50" s="114"/>
      <c r="H50" s="115" t="s">
        <v>97</v>
      </c>
      <c r="I50" s="1"/>
      <c r="J50" s="1"/>
      <c r="L50" s="107"/>
    </row>
    <row r="51" customFormat="false" ht="12.75" hidden="false" customHeight="false" outlineLevel="0" collapsed="false">
      <c r="A51" s="39" t="s">
        <v>98</v>
      </c>
      <c r="B51" s="112" t="s">
        <v>99</v>
      </c>
      <c r="C51" s="112" t="s">
        <v>100</v>
      </c>
      <c r="D51" s="112" t="s">
        <v>99</v>
      </c>
      <c r="E51" s="112" t="s">
        <v>100</v>
      </c>
      <c r="F51" s="116"/>
      <c r="G51" s="117"/>
      <c r="H51" s="118" t="s">
        <v>101</v>
      </c>
      <c r="I51" s="33"/>
      <c r="J51" s="33"/>
      <c r="K51" s="26"/>
      <c r="L51" s="26"/>
    </row>
    <row r="52" customFormat="false" ht="12.75" hidden="false" customHeight="false" outlineLevel="0" collapsed="false">
      <c r="A52" s="119" t="s">
        <v>102</v>
      </c>
      <c r="B52" s="120" t="s">
        <v>103</v>
      </c>
      <c r="C52" s="120" t="s">
        <v>104</v>
      </c>
      <c r="D52" s="120"/>
      <c r="E52" s="121"/>
      <c r="F52" s="26"/>
      <c r="G52" s="33"/>
      <c r="H52" s="33"/>
      <c r="I52" s="26"/>
      <c r="J52" s="26"/>
    </row>
    <row r="53" customFormat="false" ht="12.75" hidden="false" customHeight="false" outlineLevel="0" collapsed="false">
      <c r="A53" s="122" t="s">
        <v>105</v>
      </c>
      <c r="B53" s="123" t="s">
        <v>0</v>
      </c>
      <c r="F53" s="26"/>
      <c r="G53" s="26"/>
      <c r="H53" s="33"/>
      <c r="I53" s="26"/>
      <c r="J53" s="26"/>
    </row>
    <row r="54" customFormat="false" ht="12.75" hidden="false" customHeight="false" outlineLevel="0" collapsed="false">
      <c r="A54" s="124" t="s">
        <v>0</v>
      </c>
      <c r="B54" s="66" t="s">
        <v>106</v>
      </c>
      <c r="H54" s="0"/>
    </row>
    <row r="55" customFormat="false" ht="12.75" hidden="false" customHeight="false" outlineLevel="0" collapsed="false">
      <c r="A55" s="124" t="s">
        <v>0</v>
      </c>
      <c r="B55" s="66" t="s">
        <v>0</v>
      </c>
      <c r="H55" s="0"/>
    </row>
    <row r="56" customFormat="false" ht="12.75" hidden="false" customHeight="false" outlineLevel="0" collapsed="false">
      <c r="A56" s="122" t="s">
        <v>107</v>
      </c>
      <c r="H56" s="0"/>
    </row>
    <row r="57" customFormat="false" ht="12.75" hidden="false" customHeight="false" outlineLevel="0" collapsed="false">
      <c r="A57" s="124" t="n">
        <v>37190</v>
      </c>
      <c r="B57" s="125" t="s">
        <v>108</v>
      </c>
      <c r="E57" s="126" t="s">
        <v>109</v>
      </c>
      <c r="H57" s="0"/>
    </row>
    <row r="58" customFormat="false" ht="12.75" hidden="false" customHeight="false" outlineLevel="0" collapsed="false">
      <c r="A58" s="124"/>
      <c r="B58" s="66" t="s">
        <v>110</v>
      </c>
      <c r="E58" s="126" t="s">
        <v>111</v>
      </c>
      <c r="H58" s="0"/>
    </row>
    <row r="59" customFormat="false" ht="12.75" hidden="false" customHeight="false" outlineLevel="0" collapsed="false">
      <c r="A59" s="124"/>
      <c r="B59" s="66" t="s">
        <v>112</v>
      </c>
      <c r="E59" s="126" t="s">
        <v>111</v>
      </c>
    </row>
    <row r="60" customFormat="false" ht="12.75" hidden="false" customHeight="false" outlineLevel="0" collapsed="false">
      <c r="A60" s="124"/>
      <c r="B60" s="125" t="s">
        <v>113</v>
      </c>
      <c r="E60" s="126" t="s">
        <v>114</v>
      </c>
      <c r="F60" s="26"/>
      <c r="G60" s="26"/>
      <c r="H60" s="33"/>
      <c r="I60" s="26"/>
      <c r="J60" s="26"/>
    </row>
    <row r="61" customFormat="false" ht="12.75" hidden="false" customHeight="false" outlineLevel="0" collapsed="false">
      <c r="A61" s="124"/>
      <c r="B61" s="66" t="s">
        <v>115</v>
      </c>
      <c r="E61" s="126" t="s">
        <v>111</v>
      </c>
      <c r="F61" s="26"/>
      <c r="G61" s="26"/>
      <c r="H61" s="33"/>
      <c r="I61" s="26"/>
      <c r="J61" s="26"/>
    </row>
    <row r="62" customFormat="false" ht="12.75" hidden="false" customHeight="false" outlineLevel="0" collapsed="false">
      <c r="A62" s="124"/>
      <c r="B62" s="66" t="s">
        <v>116</v>
      </c>
      <c r="E62" s="126" t="s">
        <v>111</v>
      </c>
    </row>
    <row r="63" customFormat="false" ht="12.75" hidden="false" customHeight="false" outlineLevel="0" collapsed="false">
      <c r="A63" s="124"/>
      <c r="B63" s="66" t="s">
        <v>117</v>
      </c>
      <c r="E63" s="126" t="s">
        <v>111</v>
      </c>
    </row>
    <row r="64" customFormat="false" ht="12.75" hidden="false" customHeight="false" outlineLevel="0" collapsed="false">
      <c r="A64" s="124"/>
      <c r="B64" s="66" t="s">
        <v>118</v>
      </c>
      <c r="D64" s="127"/>
      <c r="E64" s="126" t="s">
        <v>111</v>
      </c>
      <c r="F64" s="127"/>
      <c r="G64" s="128"/>
      <c r="H64" s="129"/>
      <c r="I64" s="128"/>
      <c r="J64" s="128"/>
    </row>
    <row r="65" customFormat="false" ht="12.75" hidden="false" customHeight="false" outlineLevel="0" collapsed="false">
      <c r="A65" s="124"/>
      <c r="B65" s="125" t="s">
        <v>119</v>
      </c>
      <c r="E65" s="130" t="s">
        <v>111</v>
      </c>
    </row>
    <row r="66" customFormat="false" ht="12.75" hidden="false" customHeight="false" outlineLevel="0" collapsed="false">
      <c r="A66" s="124"/>
      <c r="B66" s="66" t="s">
        <v>120</v>
      </c>
      <c r="E66" s="126" t="s">
        <v>111</v>
      </c>
    </row>
    <row r="67" customFormat="false" ht="12.75" hidden="false" customHeight="false" outlineLevel="0" collapsed="false">
      <c r="A67" s="124"/>
      <c r="B67" s="66" t="s">
        <v>121</v>
      </c>
      <c r="E67" s="126" t="s">
        <v>122</v>
      </c>
    </row>
    <row r="68" customFormat="false" ht="12.75" hidden="false" customHeight="false" outlineLevel="0" collapsed="false">
      <c r="A68" s="124"/>
      <c r="B68" s="66" t="s">
        <v>123</v>
      </c>
      <c r="E68" s="126" t="s">
        <v>122</v>
      </c>
    </row>
    <row r="69" customFormat="false" ht="12.75" hidden="false" customHeight="false" outlineLevel="0" collapsed="false">
      <c r="A69" s="124"/>
      <c r="B69" s="66" t="s">
        <v>124</v>
      </c>
      <c r="E69" s="126" t="s">
        <v>125</v>
      </c>
      <c r="F69" s="127"/>
      <c r="G69" s="131"/>
      <c r="H69" s="127"/>
      <c r="I69" s="127"/>
    </row>
    <row r="70" customFormat="false" ht="12.75" hidden="false" customHeight="false" outlineLevel="0" collapsed="false">
      <c r="A70" s="132"/>
      <c r="B70" s="66" t="s">
        <v>126</v>
      </c>
      <c r="E70" s="126" t="s">
        <v>111</v>
      </c>
    </row>
    <row r="71" customFormat="false" ht="12.75" hidden="false" customHeight="false" outlineLevel="0" collapsed="false">
      <c r="A71" s="132"/>
    </row>
    <row r="72" customFormat="false" ht="12.75" hidden="false" customHeight="false" outlineLevel="0" collapsed="false">
      <c r="A72" s="132"/>
    </row>
    <row r="73" customFormat="false" ht="12.75" hidden="false" customHeight="false" outlineLevel="0" collapsed="false">
      <c r="A73" s="132"/>
    </row>
    <row r="74" customFormat="false" ht="12.75" hidden="false" customHeight="false" outlineLevel="0" collapsed="false">
      <c r="A74" s="132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llaferl</cp:lastModifiedBy>
  <cp:lastPrinted>2001-10-26T09:42:42Z</cp:lastPrinted>
  <dcterms:modified xsi:type="dcterms:W3CDTF">2001-10-29T11:05:42Z</dcterms:modified>
  <cp:revision>0</cp:revision>
  <dc:subject/>
  <dc:title/>
</cp:coreProperties>
</file>