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AR" sheetId="1" state="visible" r:id="rId3"/>
  </sheets>
  <definedNames>
    <definedName function="false" hidden="false" name="CHOLINDEX" vbProcedure="false">VAR!$AH$17</definedName>
    <definedName function="false" hidden="false" name="CORREL" vbProcedure="false">VAR!$AH$5:$AP$13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<sst xmlns="http://schemas.openxmlformats.org/spreadsheetml/2006/main" count="54" uniqueCount="40">
  <si>
    <t xml:space="preserve">Date     </t>
  </si>
  <si>
    <t xml:space="preserve">BUSCOAL</t>
  </si>
  <si>
    <t xml:space="preserve">SMPAPR</t>
  </si>
  <si>
    <t xml:space="preserve">SMENRS</t>
  </si>
  <si>
    <t xml:space="preserve">SMIRON</t>
  </si>
  <si>
    <t xml:space="preserve">SMOILE</t>
  </si>
  <si>
    <t xml:space="preserve">SMUTLS</t>
  </si>
  <si>
    <t xml:space="preserve">SML</t>
  </si>
  <si>
    <t xml:space="preserve">SMCMNW</t>
  </si>
  <si>
    <t xml:space="preserve">HC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</si>
  <si>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</si>
  <si>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</si>
  <si>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</si>
  <si>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</si>
  <si>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</si>
  <si>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</si>
  <si>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</si>
  <si>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</si>
  <si>
    <t xml:space="preserve">W</t>
  </si>
  <si>
    <t xml:space="preserve">ST DEV</t>
  </si>
  <si>
    <t xml:space="preserve">ENTER DATE</t>
  </si>
  <si>
    <r>
      <rPr>
        <sz val="10"/>
        <rFont val="Arial"/>
        <family val="0"/>
      </rPr>
      <t xml:space="preserve">EXPONENTIAL WEIGHT</t>
    </r>
    <r>
      <rPr>
        <b val="true"/>
        <sz val="16"/>
        <rFont val="Symbol"/>
        <family val="1"/>
        <charset val="2"/>
      </rPr>
      <t xml:space="preserve"> </t>
    </r>
    <r>
      <rPr>
        <sz val="12"/>
        <rFont val="Symbol"/>
        <family val="1"/>
        <charset val="2"/>
      </rPr>
      <t xml:space="preserve">l</t>
    </r>
  </si>
  <si>
    <t xml:space="preserve">COAL</t>
  </si>
  <si>
    <t xml:space="preserve">DOWNSTREAM</t>
  </si>
  <si>
    <t xml:space="preserve">AMOUNTS</t>
  </si>
  <si>
    <t xml:space="preserve">CHOLESKY</t>
  </si>
  <si>
    <t xml:space="preserve">ENERGY</t>
  </si>
  <si>
    <t xml:space="preserve">GENERATION</t>
  </si>
  <si>
    <t xml:space="preserve">INFORMATION TECHNOLOGY</t>
  </si>
  <si>
    <t xml:space="preserve">NETWORK EQUIPMENT</t>
  </si>
  <si>
    <t xml:space="preserve">OSX</t>
  </si>
  <si>
    <t xml:space="preserve">OTHER</t>
  </si>
  <si>
    <t xml:space="preserve">PAPER</t>
  </si>
  <si>
    <t xml:space="preserve">PORTFOLIO</t>
  </si>
  <si>
    <t xml:space="preserve">RESTRUCTURED</t>
  </si>
  <si>
    <t xml:space="preserve">STEEL</t>
  </si>
  <si>
    <t xml:space="preserve">TELECOM</t>
  </si>
  <si>
    <t xml:space="preserve">UTILITY SERVICES</t>
  </si>
  <si>
    <t xml:space="preserve">TOTAL</t>
  </si>
  <si>
    <t xml:space="preserve">HC PRICE</t>
  </si>
</sst>
</file>

<file path=xl/styles.xml><?xml version="1.0" encoding="utf-8"?>
<styleSheet xmlns="http://schemas.openxmlformats.org/spreadsheetml/2006/main">
  <numFmts count="74">
    <numFmt numFmtId="164" formatCode="General"/>
    <numFmt numFmtId="165" formatCode="_ * #,##0_ ;_ * \-#,##0_ ;_ * \-_ ;_ @_ "/>
    <numFmt numFmtId="166" formatCode="_-* #,##0_-;\-* #,##0_-;_-* \-_-;_-@_-"/>
    <numFmt numFmtId="167" formatCode="_(* #,##0_);_(* \(#,##0\);_(* \-_);_(@_)"/>
    <numFmt numFmtId="168" formatCode="[$-409]#,##0_);[RED]\(#,##0\)"/>
    <numFmt numFmtId="169" formatCode="\\#,##0;[RED]&quot;\\\\\\\\\-&quot;#,##0"/>
    <numFmt numFmtId="170" formatCode="_ * #,##0.00_ ;_ * &quot;\\\\\\-&quot;#,##0.00_ ;_ * \-??_ ;_ @_ "/>
    <numFmt numFmtId="171" formatCode="_ * #,##0_ ;_ * &quot;\\\\\\-&quot;#,##0_ ;_ * \-_ ;_ @_ "/>
    <numFmt numFmtId="172" formatCode="\\#,##0;&quot;\\\\\\\\\\-&quot;#,##0"/>
    <numFmt numFmtId="173" formatCode="_ \\* #,##0.00_ ;_ \\* &quot;\\\\\\\-&quot;#,##0.00_ ;_ \\* \-??_ ;_ @_ "/>
    <numFmt numFmtId="174" formatCode="_ \\* #,##0_ ;_ \\* &quot;\\\\\\\-&quot;#,##0_ ;_ \\* \-_ ;_ @_ "/>
    <numFmt numFmtId="175" formatCode="_ * #,##0.00_ ;_ * &quot;\\\\\\\\-&quot;#,##0.00_ ;_ * \-??_ ;_ @_ "/>
    <numFmt numFmtId="176" formatCode="_ * #,##0_ ;_ * &quot;\\\\\\\-&quot;#,##0_ ;_ * \-_ ;_ @_ "/>
    <numFmt numFmtId="177" formatCode="\\#,##0.00;[RED]&quot;\\\\\\\\-&quot;#,##0.00"/>
    <numFmt numFmtId="178" formatCode="0.000"/>
    <numFmt numFmtId="179" formatCode="#,##0.00;[RED]\-#,##0.00"/>
    <numFmt numFmtId="180" formatCode="_-* #,##0.00_-;\-* #,##0.00_-;_-* \-??_-;_-@_-"/>
    <numFmt numFmtId="181" formatCode="#,##0.00"/>
    <numFmt numFmtId="182" formatCode="_(* #,##0.00_);_(* \(#,##0.00\);_(* \-??_);_(@_)"/>
    <numFmt numFmtId="183" formatCode="[$-409]#,##0.00_);[RED]\(#,##0.00\)"/>
    <numFmt numFmtId="184" formatCode="\\#,##0.00;[RED]&quot;\\\\\\\\\-&quot;#,##0.00"/>
    <numFmt numFmtId="185" formatCode="\\#,##0;[RED]&quot;\\\\\\\\-&quot;#,##0"/>
    <numFmt numFmtId="186" formatCode="_ * #,##0.00_ ;_ * \-#,##0.00_ ;_ * \-??_ ;_ @_ "/>
    <numFmt numFmtId="187" formatCode="\\#,##0;[RED]&quot;\\\\\\\\\\-&quot;#,##0"/>
    <numFmt numFmtId="188" formatCode="_ * #,##0_ ;_ * &quot;\\-&quot;#,##0_ ;_ * \-_ ;_ @_ "/>
    <numFmt numFmtId="189" formatCode="_ \\* #,##0_ ;_ \\* \-#,##0_ ;_ \\* \-_ ;_ @_ "/>
    <numFmt numFmtId="190" formatCode="_(\$* #,##0_);_(\$* \(#,##0\);_(\$* \-_);_(@_)"/>
    <numFmt numFmtId="191" formatCode="\\#,##0.00;[RED]&quot;\\\\\\-&quot;#,##0.00"/>
    <numFmt numFmtId="192" formatCode="\\#,##0;[RED]&quot;\-&quot;#,##0"/>
    <numFmt numFmtId="193" formatCode="\$#,##0_);[RED]&quot;($&quot;#,##0\)"/>
    <numFmt numFmtId="194" formatCode="_ * #,##0_ ;_ * &quot;\\\\-&quot;#,##0_ ;_ * \-_ ;_ @_ "/>
    <numFmt numFmtId="195" formatCode="\\#,##0;&quot;\\\\\\\\\-&quot;#,##0"/>
    <numFmt numFmtId="196" formatCode="_ \\* #,##0_ ;_ \\* &quot;\\\\\\-&quot;#,##0_ ;_ \\* \-_ ;_ @_ "/>
    <numFmt numFmtId="197" formatCode="_-\\* #,##0_-;&quot;-\&quot;* #,##0_-;_-\\* \-_-;_-@_-"/>
    <numFmt numFmtId="198" formatCode="\\#,##0.00;&quot;\-&quot;#,##0.00"/>
    <numFmt numFmtId="199" formatCode="_(* #,##0.0_);_(* \(#,##0.0\);_(* \-??_);_(@_)"/>
    <numFmt numFmtId="200" formatCode="\\#,##0.00;&quot;\\\\\\\\-&quot;#,##0.00"/>
    <numFmt numFmtId="201" formatCode="_ \\* #,##0.00_ ;_ \\* &quot;\\\\\\\\-&quot;#,##0.00_ ;_ \\* \-??_ ;_ @_ "/>
    <numFmt numFmtId="202" formatCode="\\#,##0.00;&quot;\\\-&quot;#,##0.00"/>
    <numFmt numFmtId="203" formatCode="\\#,##0.00;[RED]&quot;\\\\\\\-&quot;#,##0.00"/>
    <numFmt numFmtId="204" formatCode="_ \\* #,##0.00_ ;_ \\* &quot;\\-&quot;#,##0.00_ ;_ \\* \-??_ ;_ @_ "/>
    <numFmt numFmtId="205" formatCode="\$#,##0.00_);[RED]&quot;($&quot;#,##0.00\)"/>
    <numFmt numFmtId="206" formatCode="_(\$* #,##0.00_);_(\$* \(#,##0.00\);_(\$* \-??_);_(@_)"/>
    <numFmt numFmtId="207" formatCode="_ \\* #,##0_ ;_ \\* &quot;\\\\\-&quot;#,##0_ ;_ \\* \-_ ;_ @_ "/>
    <numFmt numFmtId="208" formatCode="\\#,##0.00;[RED]&quot;\-&quot;#,##0.00"/>
    <numFmt numFmtId="209" formatCode="_ \\* #,##0.00_ ;_ \\* &quot;\\\\-&quot;#,##0.00_ ;_ \\* \-??_ ;_ @_ "/>
    <numFmt numFmtId="210" formatCode="\\#,##0.00;&quot;\\\\\\\\\-&quot;#,##0.00"/>
    <numFmt numFmtId="211" formatCode="\\#,##0;&quot;\\\\\\\\-&quot;#,##0"/>
    <numFmt numFmtId="212" formatCode="_ \\* #,##0.00_ ;_ \\* &quot;\\\\\\-&quot;#,##0.00_ ;_ \\* \-??_ ;_ @_ "/>
    <numFmt numFmtId="213" formatCode="_-\\* #,##0.00_-;&quot;-\&quot;* #,##0.00_-;_-\\* \-??_-;_-@_-"/>
    <numFmt numFmtId="214" formatCode="#,##0.0_);\(#,##0.0\)"/>
    <numFmt numFmtId="215" formatCode="_ \\* #,##0_ ;_ \\* &quot;\\-&quot;#,##0_ ;_ \\* \-_ ;_ @_ "/>
    <numFmt numFmtId="216" formatCode="0.00"/>
    <numFmt numFmtId="217" formatCode="_ \\* #,##0.00_ ;_ \\* &quot;\-&quot;#,##0.00_ ;_ \\* \-??_ ;_ @_ "/>
    <numFmt numFmtId="218" formatCode="_ \\* #,##0_ ;_ \\* &quot;\\\\\\\\-&quot;#,##0_ ;_ \\* \-_ ;_ @_ "/>
    <numFmt numFmtId="219" formatCode="\\#,##0;&quot;\\\\\\\-&quot;#,##0"/>
    <numFmt numFmtId="220" formatCode="_ \\* #,##0.00_ ;_ \\* &quot;\\\\\-&quot;#,##0.00_ ;_ \\* \-??_ ;_ @_ "/>
    <numFmt numFmtId="221" formatCode="yy&quot;\\\-&quot;mm&quot;\\\-&quot;dd&quot;\\\\ &quot;h:mm"/>
    <numFmt numFmtId="222" formatCode="#&quot;\\\\ &quot;??/??"/>
    <numFmt numFmtId="223" formatCode="[$-409]#,##0_);\(#,##0\)"/>
    <numFmt numFmtId="224" formatCode="#,##0"/>
    <numFmt numFmtId="225" formatCode="General_)"/>
    <numFmt numFmtId="226" formatCode="#,##0;[RED]\-#,##0"/>
    <numFmt numFmtId="227" formatCode="_ * #,##0.00_ ;_ * &quot;\\\\-&quot;#,##0.00_ ;_ * \-??_ ;_ @_ "/>
    <numFmt numFmtId="228" formatCode="\\#,##0;[RED]&quot;\\\\-&quot;#,##0"/>
    <numFmt numFmtId="229" formatCode="_ \\* #,##0_ ;_ \\* &quot;\\\\-&quot;#,##0_ ;_ \\* \-_ ;_ @_ "/>
    <numFmt numFmtId="230" formatCode="_ \\* #,##0.00_ ;_ \\* \-#,##0.00_ ;_ \\* \-??_ ;_ @_ "/>
    <numFmt numFmtId="231" formatCode="\\#,##0;&quot;\\\\\\-&quot;#,##0"/>
    <numFmt numFmtId="232" formatCode="[$-409]d\-mmm\-yy"/>
    <numFmt numFmtId="233" formatCode="#,##0.000"/>
    <numFmt numFmtId="234" formatCode="0%"/>
    <numFmt numFmtId="235" formatCode="0.00%"/>
    <numFmt numFmtId="236" formatCode="[$-409]m/d/yyyy"/>
    <numFmt numFmtId="237" formatCode="_(* #,##0.0000_);_(* \(#,##0.0000\);_(* \-??_);_(@_)"/>
  </numFmts>
  <fonts count="5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"/>
      <color rgb="FF0000FF"/>
      <name val="MS Sans Serif"/>
      <family val="0"/>
    </font>
    <font>
      <u val="single"/>
      <sz val="8.4"/>
      <color rgb="FF0000FF"/>
      <name val="Arial"/>
      <family val="2"/>
    </font>
    <font>
      <sz val="10"/>
      <name val="Arial"/>
      <family val="2"/>
    </font>
    <font>
      <sz val="10"/>
      <name val="Times New Roman"/>
      <family val="0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1"/>
    </font>
    <font>
      <sz val="10"/>
      <name val="Courier New"/>
      <family val="0"/>
    </font>
    <font>
      <sz val="10"/>
      <name val="MS Sans Serif"/>
      <family val="2"/>
    </font>
    <font>
      <sz val="8"/>
      <name val=""/>
      <family val="0"/>
    </font>
    <font>
      <sz val="11"/>
      <name val="Arial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8.5"/>
      <name val="MS Sans Serif"/>
      <family val="2"/>
    </font>
    <font>
      <sz val="12"/>
      <name val="Arial"/>
      <family val="0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sz val="10"/>
      <color rgb="FFFF0000"/>
      <name val="Arial"/>
      <family val="2"/>
    </font>
    <font>
      <sz val="10"/>
      <color rgb="FFFFCC99"/>
      <name val="Arial"/>
      <family val="2"/>
    </font>
    <font>
      <sz val="10"/>
      <color rgb="FF3366FF"/>
      <name val="Arial"/>
      <family val="2"/>
    </font>
    <font>
      <b val="true"/>
      <sz val="10"/>
      <name val="Arial"/>
      <family val="2"/>
    </font>
    <font>
      <sz val="10"/>
      <color rgb="FF000000"/>
      <name val="Arial"/>
      <family val="2"/>
    </font>
    <font>
      <b val="true"/>
      <sz val="16"/>
      <name val="Symbol"/>
      <family val="1"/>
      <charset val="2"/>
    </font>
    <font>
      <sz val="12"/>
      <name val="Symbol"/>
      <family val="1"/>
      <charset val="2"/>
    </font>
    <font>
      <b val="true"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3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8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2" fontId="4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3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235" fontId="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35" fontId="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3" fontId="4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36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3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23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5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35" fontId="51" fillId="3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3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4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2" fontId="0" fillId="4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6" fontId="4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2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5" fontId="52" fillId="0" borderId="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7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52" fillId="0" borderId="8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5" fontId="0" fillId="4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4" fontId="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55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35" fontId="55" fillId="3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232" fontId="5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51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23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373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" xfId="20"/>
    <cellStyle name="Comma [0]_A_2Q00 Qtr Book" xfId="21"/>
    <cellStyle name="Comma [0]_A_dimon" xfId="22"/>
    <cellStyle name="Comma [0]_A_dimon_2Q00 Qtr Book" xfId="23"/>
    <cellStyle name="Comma [0]_A_dimon_MPR 03312000 All by Asset Class (PRELIM 2 RAROC)" xfId="24"/>
    <cellStyle name="Comma [0]_A_dimon_MPR 03312000 By Group Final" xfId="25"/>
    <cellStyle name="Comma [0]_A_dimon_MPR 06302000" xfId="26"/>
    <cellStyle name="Comma [0]_A_dimon_MPR 08312000" xfId="27"/>
    <cellStyle name="Comma [0]_A_dimon_sort" xfId="28"/>
    <cellStyle name="Comma [0]_A_MPR 03312000 All by Asset Class (PRELIM 2 RAROC)" xfId="29"/>
    <cellStyle name="Comma [0]_A_MPR 03312000 By Group Final" xfId="30"/>
    <cellStyle name="Comma [0]_A_MPR 06302000" xfId="31"/>
    <cellStyle name="Comma [0]_A_MPR 08312000" xfId="32"/>
    <cellStyle name="Comma [0]_A_sort" xfId="33"/>
    <cellStyle name="Comma [0]_algasdefault" xfId="34"/>
    <cellStyle name="Comma [0]_Alternative1" xfId="35"/>
    <cellStyle name="Comma [0]_Alternative1_1" xfId="36"/>
    <cellStyle name="Comma [0]_Alternative1_1_2Q00 Qtr Book" xfId="37"/>
    <cellStyle name="Comma [0]_Alternative1_1_MPR 03312000 All by Asset Class (PRELIM 2 RAROC)" xfId="38"/>
    <cellStyle name="Comma [0]_Alternative1_1_MPR 03312000 By Group Final" xfId="39"/>
    <cellStyle name="Comma [0]_Alternative1_1_MPR 06302000" xfId="40"/>
    <cellStyle name="Comma [0]_Alternative1_1_MPR 08312000" xfId="41"/>
    <cellStyle name="Comma [0]_Alternative1_1_sort" xfId="42"/>
    <cellStyle name="Comma [0]_Alternative1_2Q00 Qtr Book" xfId="43"/>
    <cellStyle name="Comma [0]_Alternative1_MPR 03312000 All by Asset Class (PRELIM 2 RAROC)" xfId="44"/>
    <cellStyle name="Comma [0]_Alternative1_MPR 03312000 By Group Final" xfId="45"/>
    <cellStyle name="Comma [0]_Alternative1_MPR 06302000" xfId="46"/>
    <cellStyle name="Comma [0]_Alternative1_MPR 08312000" xfId="47"/>
    <cellStyle name="Comma [0]_Alternative1_sort" xfId="48"/>
    <cellStyle name="Comma [0]_App E" xfId="49"/>
    <cellStyle name="Comma [0]_Arapahoe" xfId="50"/>
    <cellStyle name="Comma [0]_Assumptions" xfId="51"/>
    <cellStyle name="Comma [0]_Assumptions_2Q00 Qtr Book" xfId="52"/>
    <cellStyle name="Comma [0]_Assumptions_MPR 03312000 All by Asset Class (PRELIM 2 RAROC)" xfId="53"/>
    <cellStyle name="Comma [0]_Assumptions_MPR 03312000 By Group Final" xfId="54"/>
    <cellStyle name="Comma [0]_Assumptions_MPR 06302000" xfId="55"/>
    <cellStyle name="Comma [0]_Assumptions_MPR 08312000" xfId="56"/>
    <cellStyle name="Comma [0]_Assumptions_sort" xfId="57"/>
    <cellStyle name="Comma [0]_bahiadefault" xfId="58"/>
    <cellStyle name="Comma [0]_Book3" xfId="59"/>
    <cellStyle name="Comma [0]_Calculations" xfId="60"/>
    <cellStyle name="Comma [0]_Calculations (2)" xfId="61"/>
    <cellStyle name="Comma [0]_Calculations (2)_2Q00 Qtr Book" xfId="62"/>
    <cellStyle name="Comma [0]_Calculations (2)_MPR 03312000 All by Asset Class (PRELIM 2 RAROC)" xfId="63"/>
    <cellStyle name="Comma [0]_Calculations (2)_MPR 03312000 By Group Final" xfId="64"/>
    <cellStyle name="Comma [0]_Calculations (2)_MPR 06302000" xfId="65"/>
    <cellStyle name="Comma [0]_Calculations (2)_MPR 08312000" xfId="66"/>
    <cellStyle name="Comma [0]_Calculations (2)_sort" xfId="67"/>
    <cellStyle name="Comma [0]_Calculations II" xfId="68"/>
    <cellStyle name="Comma [0]_Calculations II_2Q00 Qtr Book" xfId="69"/>
    <cellStyle name="Comma [0]_Calculations II_MPR 03312000 All by Asset Class (PRELIM 2 RAROC)" xfId="70"/>
    <cellStyle name="Comma [0]_Calculations II_MPR 03312000 By Group Final" xfId="71"/>
    <cellStyle name="Comma [0]_Calculations II_MPR 06302000" xfId="72"/>
    <cellStyle name="Comma [0]_Calculations II_MPR 08312000" xfId="73"/>
    <cellStyle name="Comma [0]_Calculations II_sort" xfId="74"/>
    <cellStyle name="Comma [0]_Calculations III" xfId="75"/>
    <cellStyle name="Comma [0]_Calculations III_2Q00 Qtr Book" xfId="76"/>
    <cellStyle name="Comma [0]_Calculations III_MPR 03312000 All by Asset Class (PRELIM 2 RAROC)" xfId="77"/>
    <cellStyle name="Comma [0]_Calculations III_MPR 03312000 By Group Final" xfId="78"/>
    <cellStyle name="Comma [0]_Calculations III_MPR 06302000" xfId="79"/>
    <cellStyle name="Comma [0]_Calculations III_MPR 08312000" xfId="80"/>
    <cellStyle name="Comma [0]_Calculations III_sort" xfId="81"/>
    <cellStyle name="Comma [0]_Calculations_1" xfId="82"/>
    <cellStyle name="Comma [0]_Calculations_1_2Q00 Qtr Book" xfId="83"/>
    <cellStyle name="Comma [0]_Calculations_1_MPR 03312000 All by Asset Class (PRELIM 2 RAROC)" xfId="84"/>
    <cellStyle name="Comma [0]_Calculations_1_MPR 03312000 By Group Final" xfId="85"/>
    <cellStyle name="Comma [0]_Calculations_1_MPR 06302000" xfId="86"/>
    <cellStyle name="Comma [0]_Calculations_1_MPR 08312000" xfId="87"/>
    <cellStyle name="Comma [0]_Calculations_1_sort" xfId="88"/>
    <cellStyle name="Comma [0]_Calculations_2Q00 Qtr Book" xfId="89"/>
    <cellStyle name="Comma [0]_Calculations_MPR 03312000 All by Asset Class (PRELIM 2 RAROC)" xfId="90"/>
    <cellStyle name="Comma [0]_Calculations_MPR 03312000 By Group Final" xfId="91"/>
    <cellStyle name="Comma [0]_Calculations_MPR 06302000" xfId="92"/>
    <cellStyle name="Comma [0]_Calculations_MPR 08312000" xfId="93"/>
    <cellStyle name="Comma [0]_Calculations_sort" xfId="94"/>
    <cellStyle name="Comma [0]_CAPEX" xfId="95"/>
    <cellStyle name="Comma [0]_CAPEX94" xfId="96"/>
    <cellStyle name="Comma [0]_CCA" xfId="97"/>
    <cellStyle name="Comma [0]_CCA_2Q00 Qtr Book" xfId="98"/>
    <cellStyle name="Comma [0]_CCA_MPR 03312000 All by Asset Class (PRELIM 2 RAROC)" xfId="99"/>
    <cellStyle name="Comma [0]_CCA_MPR 03312000 By Group Final" xfId="100"/>
    <cellStyle name="Comma [0]_CCA_MPR 06302000" xfId="101"/>
    <cellStyle name="Comma [0]_CCA_MPR 08312000" xfId="102"/>
    <cellStyle name="Comma [0]_CCA_sort" xfId="103"/>
    <cellStyle name="Comma [0]_Charts" xfId="104"/>
    <cellStyle name="Comma [0]_Charts_2Q00 Qtr Book" xfId="105"/>
    <cellStyle name="Comma [0]_Charts_MPR 03312000 All by Asset Class (PRELIM 2 RAROC)" xfId="106"/>
    <cellStyle name="Comma [0]_Charts_MPR 03312000 By Group Final" xfId="107"/>
    <cellStyle name="Comma [0]_Charts_MPR 06302000" xfId="108"/>
    <cellStyle name="Comma [0]_Charts_MPR 08312000" xfId="109"/>
    <cellStyle name="Comma [0]_Charts_sort" xfId="110"/>
    <cellStyle name="Comma [0]_Comm File" xfId="111"/>
    <cellStyle name="Comma [0]_Comm File_2Q00 Qtr Book" xfId="112"/>
    <cellStyle name="Comma [0]_Comm File_MPR 03312000 All by Asset Class (PRELIM 2 RAROC)" xfId="113"/>
    <cellStyle name="Comma [0]_Comm File_MPR 03312000 By Group Final" xfId="114"/>
    <cellStyle name="Comma [0]_Comm File_MPR 06302000" xfId="115"/>
    <cellStyle name="Comma [0]_Comm File_MPR 08312000" xfId="116"/>
    <cellStyle name="Comma [0]_Comm File_sort" xfId="117"/>
    <cellStyle name="Comma [0]_coperdefault" xfId="118"/>
    <cellStyle name="Comma [0]_DEFAULT" xfId="119"/>
    <cellStyle name="Comma [0]_dimon" xfId="120"/>
    <cellStyle name="Comma [0]_dimon_2Q00 Qtr Book" xfId="121"/>
    <cellStyle name="Comma [0]_dimon_MPR 03312000 All by Asset Class (PRELIM 2 RAROC)" xfId="122"/>
    <cellStyle name="Comma [0]_dimon_MPR 03312000 By Group Final" xfId="123"/>
    <cellStyle name="Comma [0]_dimon_MPR 06302000" xfId="124"/>
    <cellStyle name="Comma [0]_dimon_MPR 08312000" xfId="125"/>
    <cellStyle name="Comma [0]_dimon_sort" xfId="126"/>
    <cellStyle name="Comma [0]_Dowell C1b" xfId="127"/>
    <cellStyle name="Comma [0]_Dowell-C1a" xfId="128"/>
    <cellStyle name="Comma [0]_emserdefault" xfId="129"/>
    <cellStyle name="Comma [0]_EquityDev.xls Chart 1" xfId="130"/>
    <cellStyle name="Comma [0]_EquityDev.xls Chart 1_2Q00 Qtr Book" xfId="131"/>
    <cellStyle name="Comma [0]_EquityDev.xls Chart 1_MPR 03312000 All by Asset Class (PRELIM 2 RAROC)" xfId="132"/>
    <cellStyle name="Comma [0]_EquityDev.xls Chart 1_MPR 03312000 By Group Final" xfId="133"/>
    <cellStyle name="Comma [0]_EquityDev.xls Chart 1_MPR 06302000" xfId="134"/>
    <cellStyle name="Comma [0]_EquityDev.xls Chart 1_MPR 08312000" xfId="135"/>
    <cellStyle name="Comma [0]_EquityDev.xls Chart 1_sort" xfId="136"/>
    <cellStyle name="Comma [0]_FP 20 A (1)" xfId="137"/>
    <cellStyle name="Comma [0]_FP 20 A (2)" xfId="138"/>
    <cellStyle name="Comma [0]_FP-20 (App. E)" xfId="139"/>
    <cellStyle name="Comma [0]_FP-20 (App.A) " xfId="140"/>
    <cellStyle name="Comma [0]_FP-20 (App.A) _2Q00 Qtr Book" xfId="141"/>
    <cellStyle name="Comma [0]_FP-20 (App.A) _MPR 03312000 All by Asset Class (PRELIM 2 RAROC)" xfId="142"/>
    <cellStyle name="Comma [0]_FP-20 (App.A) _MPR 03312000 By Group Final" xfId="143"/>
    <cellStyle name="Comma [0]_FP-20 (App.A) _MPR 06302000" xfId="144"/>
    <cellStyle name="Comma [0]_FP-20 (App.A) _MPR 08312000" xfId="145"/>
    <cellStyle name="Comma [0]_FP-20 (App.A) _sort" xfId="146"/>
    <cellStyle name="Comma [0]_FP-20 (App.D)" xfId="147"/>
    <cellStyle name="Comma [0]_FP-20(App.B)" xfId="148"/>
    <cellStyle name="Comma [0]_FP-20(C1) (a)" xfId="149"/>
    <cellStyle name="Comma [0]_FP-20(C1) (a) (2)" xfId="150"/>
    <cellStyle name="Comma [0]_FP-20(C1) (a) (2)_2Q00 Qtr Book" xfId="151"/>
    <cellStyle name="Comma [0]_FP-20(C1) (a) (2)_MPR 03312000 All by Asset Class (PRELIM 2 RAROC)" xfId="152"/>
    <cellStyle name="Comma [0]_FP-20(C1) (a) (2)_MPR 03312000 By Group Final" xfId="153"/>
    <cellStyle name="Comma [0]_FP-20(C1) (a) (2)_MPR 06302000" xfId="154"/>
    <cellStyle name="Comma [0]_FP-20(C1) (a) (2)_MPR 08312000" xfId="155"/>
    <cellStyle name="Comma [0]_FP-20(C1) (a) (2)_sort" xfId="156"/>
    <cellStyle name="Comma [0]_FP-20(C1) (b)" xfId="157"/>
    <cellStyle name="Comma [0]_FP-20(C1) (b) " xfId="158"/>
    <cellStyle name="Comma [0]_FP-20(C1) (b) (2)" xfId="159"/>
    <cellStyle name="Comma [0]_FP-20(C1) (b) (2)_2Q00 Qtr Book" xfId="160"/>
    <cellStyle name="Comma [0]_FP-20(C1) (b) (2)_MPR 03312000 All by Asset Class (PRELIM 2 RAROC)" xfId="161"/>
    <cellStyle name="Comma [0]_FP-20(C1) (b) (2)_MPR 03312000 By Group Final" xfId="162"/>
    <cellStyle name="Comma [0]_FP-20(C1) (b) (2)_MPR 06302000" xfId="163"/>
    <cellStyle name="Comma [0]_FP-20(C1) (b) (2)_MPR 08312000" xfId="164"/>
    <cellStyle name="Comma [0]_FP-20(C1) (b) (2)_sort" xfId="165"/>
    <cellStyle name="Comma [0]_GenAssum" xfId="166"/>
    <cellStyle name="Comma [0]_GP C1a" xfId="167"/>
    <cellStyle name="Comma [0]_GP C1b" xfId="168"/>
    <cellStyle name="Comma [0]_GP_EI_3" xfId="169"/>
    <cellStyle name="Comma [0]_GQ C1A" xfId="170"/>
    <cellStyle name="Comma [0]_GQ C1B" xfId="171"/>
    <cellStyle name="Comma [0]_IPM C1b" xfId="172"/>
    <cellStyle name="Comma [0]_IPMC1a" xfId="173"/>
    <cellStyle name="Comma [0]_IS-Hold" xfId="174"/>
    <cellStyle name="Comma [0]_laroux" xfId="175"/>
    <cellStyle name="Comma [0]_laroux_1" xfId="176"/>
    <cellStyle name="Comma [0]_laroux_1_2Q00 Qtr Book" xfId="177"/>
    <cellStyle name="Comma [0]_laroux_1_dimon" xfId="178"/>
    <cellStyle name="Comma [0]_laroux_1_dimon_1" xfId="179"/>
    <cellStyle name="Comma [0]_laroux_1_dimon_2Q00 Qtr Book" xfId="180"/>
    <cellStyle name="Comma [0]_laroux_1_dimon_MPR 03312000 All by Asset Class (PRELIM 2 RAROC)" xfId="181"/>
    <cellStyle name="Comma [0]_laroux_1_dimon_MPR 03312000 By Group Final" xfId="182"/>
    <cellStyle name="Comma [0]_laroux_1_dimon_MPR 06302000" xfId="183"/>
    <cellStyle name="Comma [0]_laroux_1_dimon_MPR 08312000" xfId="184"/>
    <cellStyle name="Comma [0]_laroux_1_dimon_sort" xfId="185"/>
    <cellStyle name="Comma [0]_laroux_1_laroux" xfId="186"/>
    <cellStyle name="Comma [0]_laroux_1_laroux_2Q00 Qtr Book" xfId="187"/>
    <cellStyle name="Comma [0]_laroux_1_laroux_MPR 03312000 All by Asset Class (PRELIM 2 RAROC)" xfId="188"/>
    <cellStyle name="Comma [0]_laroux_1_laroux_MPR 03312000 By Group Final" xfId="189"/>
    <cellStyle name="Comma [0]_laroux_1_laroux_MPR 06302000" xfId="190"/>
    <cellStyle name="Comma [0]_laroux_1_laroux_MPR 08312000" xfId="191"/>
    <cellStyle name="Comma [0]_laroux_1_laroux_sort" xfId="192"/>
    <cellStyle name="Comma [0]_laroux_1_MPR 03312000 All by Asset Class (PRELIM 2 RAROC)" xfId="193"/>
    <cellStyle name="Comma [0]_laroux_1_MPR 03312000 By Group Final" xfId="194"/>
    <cellStyle name="Comma [0]_laroux_1_MPR 06302000" xfId="195"/>
    <cellStyle name="Comma [0]_laroux_1_MPR 08312000" xfId="196"/>
    <cellStyle name="Comma [0]_laroux_1_PLDT" xfId="197"/>
    <cellStyle name="Comma [0]_laroux_1_PLDT_2Q00 Qtr Book" xfId="198"/>
    <cellStyle name="Comma [0]_laroux_1_PLDT_MPR 03312000 All by Asset Class (PRELIM 2 RAROC)" xfId="199"/>
    <cellStyle name="Comma [0]_laroux_1_PLDT_MPR 03312000 By Group Final" xfId="200"/>
    <cellStyle name="Comma [0]_laroux_1_PLDT_MPR 06302000" xfId="201"/>
    <cellStyle name="Comma [0]_laroux_1_PLDT_MPR 08312000" xfId="202"/>
    <cellStyle name="Comma [0]_laroux_1_PLDT_sort" xfId="203"/>
    <cellStyle name="Comma [0]_laroux_1_sort" xfId="204"/>
    <cellStyle name="Comma [0]_laroux_1_VERA" xfId="205"/>
    <cellStyle name="Comma [0]_laroux_1_VERA_2Q00 Qtr Book" xfId="206"/>
    <cellStyle name="Comma [0]_laroux_1_VERA_MPR 03312000 All by Asset Class (PRELIM 2 RAROC)" xfId="207"/>
    <cellStyle name="Comma [0]_laroux_1_VERA_MPR 03312000 By Group Final" xfId="208"/>
    <cellStyle name="Comma [0]_laroux_1_VERA_MPR 06302000" xfId="209"/>
    <cellStyle name="Comma [0]_laroux_1_VERA_MPR 08312000" xfId="210"/>
    <cellStyle name="Comma [0]_laroux_1_VERA_sort" xfId="211"/>
    <cellStyle name="Comma [0]_laroux_1_VIRUS-EDY" xfId="212"/>
    <cellStyle name="Comma [0]_laroux_1_VIRUS-EDY_2Q00 Qtr Book" xfId="213"/>
    <cellStyle name="Comma [0]_laroux_1_VIRUS-EDY_MPR 03312000 All by Asset Class (PRELIM 2 RAROC)" xfId="214"/>
    <cellStyle name="Comma [0]_laroux_1_VIRUS-EDY_MPR 03312000 By Group Final" xfId="215"/>
    <cellStyle name="Comma [0]_laroux_1_VIRUS-EDY_MPR 06302000" xfId="216"/>
    <cellStyle name="Comma [0]_laroux_1_VIRUS-EDY_MPR 08312000" xfId="217"/>
    <cellStyle name="Comma [0]_laroux_1_VIRUS-EDY_sort" xfId="218"/>
    <cellStyle name="Comma [0]_laroux_2" xfId="219"/>
    <cellStyle name="Comma [0]_laroux_2_dimon" xfId="220"/>
    <cellStyle name="Comma [0]_laroux_2_dimon_1" xfId="221"/>
    <cellStyle name="Comma [0]_laroux_2_dimon_1_2Q00 Qtr Book" xfId="222"/>
    <cellStyle name="Comma [0]_laroux_2_dimon_1_MPR 03312000 All by Asset Class (PRELIM 2 RAROC)" xfId="223"/>
    <cellStyle name="Comma [0]_laroux_2_dimon_1_MPR 03312000 By Group Final" xfId="224"/>
    <cellStyle name="Comma [0]_laroux_2_dimon_1_MPR 06302000" xfId="225"/>
    <cellStyle name="Comma [0]_laroux_2_dimon_1_MPR 08312000" xfId="226"/>
    <cellStyle name="Comma [0]_laroux_2_dimon_1_sort" xfId="227"/>
    <cellStyle name="Comma [0]_laroux_2_dimon_2Q00 Qtr Book" xfId="228"/>
    <cellStyle name="Comma [0]_laroux_2_dimon_MPR 03312000 All by Asset Class (PRELIM 2 RAROC)" xfId="229"/>
    <cellStyle name="Comma [0]_laroux_2_dimon_MPR 03312000 By Group Final" xfId="230"/>
    <cellStyle name="Comma [0]_laroux_2_dimon_MPR 06302000" xfId="231"/>
    <cellStyle name="Comma [0]_laroux_2_dimon_MPR 08312000" xfId="232"/>
    <cellStyle name="Comma [0]_laroux_2_dimon_sort" xfId="233"/>
    <cellStyle name="Comma [0]_laroux_2_laroux" xfId="234"/>
    <cellStyle name="Comma [0]_laroux_2_laroux_2Q00 Qtr Book" xfId="235"/>
    <cellStyle name="Comma [0]_laroux_2_laroux_dimon" xfId="236"/>
    <cellStyle name="Comma [0]_laroux_2_laroux_dimon_2Q00 Qtr Book" xfId="237"/>
    <cellStyle name="Comma [0]_laroux_2_laroux_dimon_MPR 03312000 All by Asset Class (PRELIM 2 RAROC)" xfId="238"/>
    <cellStyle name="Comma [0]_laroux_2_laroux_dimon_MPR 03312000 By Group Final" xfId="239"/>
    <cellStyle name="Comma [0]_laroux_2_laroux_dimon_MPR 06302000" xfId="240"/>
    <cellStyle name="Comma [0]_laroux_2_laroux_dimon_MPR 08312000" xfId="241"/>
    <cellStyle name="Comma [0]_laroux_2_laroux_dimon_sort" xfId="242"/>
    <cellStyle name="Comma [0]_laroux_2_laroux_MPR 03312000 All by Asset Class (PRELIM 2 RAROC)" xfId="243"/>
    <cellStyle name="Comma [0]_laroux_2_laroux_MPR 03312000 By Group Final" xfId="244"/>
    <cellStyle name="Comma [0]_laroux_2_laroux_MPR 06302000" xfId="245"/>
    <cellStyle name="Comma [0]_laroux_2_laroux_MPR 08312000" xfId="246"/>
    <cellStyle name="Comma [0]_laroux_2_laroux_sort" xfId="247"/>
    <cellStyle name="Comma [0]_laroux_2_PLDT" xfId="248"/>
    <cellStyle name="Comma [0]_laroux_2_PLDT_2Q00 Qtr Book" xfId="249"/>
    <cellStyle name="Comma [0]_laroux_2_PLDT_MPR 03312000 All by Asset Class (PRELIM 2 RAROC)" xfId="250"/>
    <cellStyle name="Comma [0]_laroux_2_PLDT_MPR 03312000 By Group Final" xfId="251"/>
    <cellStyle name="Comma [0]_laroux_2_PLDT_MPR 06302000" xfId="252"/>
    <cellStyle name="Comma [0]_laroux_2_PLDT_MPR 08312000" xfId="253"/>
    <cellStyle name="Comma [0]_laroux_2_PLDT_sort" xfId="254"/>
    <cellStyle name="Comma [0]_laroux_2_VERA" xfId="255"/>
    <cellStyle name="Comma [0]_laroux_2_VERA_2Q00 Qtr Book" xfId="256"/>
    <cellStyle name="Comma [0]_laroux_2_VERA_MPR 03312000 All by Asset Class (PRELIM 2 RAROC)" xfId="257"/>
    <cellStyle name="Comma [0]_laroux_2_VERA_MPR 03312000 By Group Final" xfId="258"/>
    <cellStyle name="Comma [0]_laroux_2_VERA_MPR 06302000" xfId="259"/>
    <cellStyle name="Comma [0]_laroux_2_VERA_MPR 08312000" xfId="260"/>
    <cellStyle name="Comma [0]_laroux_2_VERA_sort" xfId="261"/>
    <cellStyle name="Comma [0]_laroux_2Q00 Qtr Book" xfId="262"/>
    <cellStyle name="Comma [0]_laroux_3" xfId="263"/>
    <cellStyle name="Comma [0]_laroux_3_2Q00 Qtr Book" xfId="264"/>
    <cellStyle name="Comma [0]_laroux_3_dimon" xfId="265"/>
    <cellStyle name="Comma [0]_laroux_3_dimon_2Q00 Qtr Book" xfId="266"/>
    <cellStyle name="Comma [0]_laroux_3_dimon_MPR 03312000 All by Asset Class (PRELIM 2 RAROC)" xfId="267"/>
    <cellStyle name="Comma [0]_laroux_3_dimon_MPR 03312000 By Group Final" xfId="268"/>
    <cellStyle name="Comma [0]_laroux_3_dimon_MPR 06302000" xfId="269"/>
    <cellStyle name="Comma [0]_laroux_3_dimon_MPR 08312000" xfId="270"/>
    <cellStyle name="Comma [0]_laroux_3_dimon_sort" xfId="271"/>
    <cellStyle name="Comma [0]_laroux_3_MPR 03312000 All by Asset Class (PRELIM 2 RAROC)" xfId="272"/>
    <cellStyle name="Comma [0]_laroux_3_MPR 03312000 By Group Final" xfId="273"/>
    <cellStyle name="Comma [0]_laroux_3_MPR 06302000" xfId="274"/>
    <cellStyle name="Comma [0]_laroux_3_MPR 08312000" xfId="275"/>
    <cellStyle name="Comma [0]_laroux_3_sort" xfId="276"/>
    <cellStyle name="Comma [0]_laroux_dimon" xfId="277"/>
    <cellStyle name="Comma [0]_laroux_dimon_1" xfId="278"/>
    <cellStyle name="Comma [0]_laroux_dimon_1_2Q00 Qtr Book" xfId="279"/>
    <cellStyle name="Comma [0]_laroux_dimon_1_MPR 03312000 All by Asset Class (PRELIM 2 RAROC)" xfId="280"/>
    <cellStyle name="Comma [0]_laroux_dimon_1_MPR 03312000 By Group Final" xfId="281"/>
    <cellStyle name="Comma [0]_laroux_dimon_1_MPR 06302000" xfId="282"/>
    <cellStyle name="Comma [0]_laroux_dimon_1_MPR 08312000" xfId="283"/>
    <cellStyle name="Comma [0]_laroux_dimon_1_sort" xfId="284"/>
    <cellStyle name="Comma [0]_laroux_laroux" xfId="285"/>
    <cellStyle name="Comma [0]_laroux_laroux_1" xfId="286"/>
    <cellStyle name="Comma [0]_laroux_laroux_2Q00 Qtr Book" xfId="287"/>
    <cellStyle name="Comma [0]_laroux_laroux_dimon" xfId="288"/>
    <cellStyle name="Comma [0]_laroux_laroux_dimon_2Q00 Qtr Book" xfId="289"/>
    <cellStyle name="Comma [0]_laroux_laroux_dimon_MPR 03312000 All by Asset Class (PRELIM 2 RAROC)" xfId="290"/>
    <cellStyle name="Comma [0]_laroux_laroux_dimon_MPR 03312000 By Group Final" xfId="291"/>
    <cellStyle name="Comma [0]_laroux_laroux_dimon_MPR 06302000" xfId="292"/>
    <cellStyle name="Comma [0]_laroux_laroux_dimon_MPR 08312000" xfId="293"/>
    <cellStyle name="Comma [0]_laroux_laroux_dimon_sort" xfId="294"/>
    <cellStyle name="Comma [0]_laroux_laroux_MPR 03312000 All by Asset Class (PRELIM 2 RAROC)" xfId="295"/>
    <cellStyle name="Comma [0]_laroux_laroux_MPR 03312000 By Group Final" xfId="296"/>
    <cellStyle name="Comma [0]_laroux_laroux_MPR 06302000" xfId="297"/>
    <cellStyle name="Comma [0]_laroux_laroux_MPR 08312000" xfId="298"/>
    <cellStyle name="Comma [0]_laroux_laroux_sort" xfId="299"/>
    <cellStyle name="Comma [0]_laroux_MATERAL2" xfId="300"/>
    <cellStyle name="Comma [0]_laroux_MATERAL2_2Q00 Qtr Book" xfId="301"/>
    <cellStyle name="Comma [0]_laroux_MATERAL2_dimon" xfId="302"/>
    <cellStyle name="Comma [0]_laroux_MATERAL2_dimon_2Q00 Qtr Book" xfId="303"/>
    <cellStyle name="Comma [0]_laroux_MATERAL2_dimon_MPR 03312000 All by Asset Class (PRELIM 2 RAROC)" xfId="304"/>
    <cellStyle name="Comma [0]_laroux_MATERAL2_dimon_MPR 03312000 By Group Final" xfId="305"/>
    <cellStyle name="Comma [0]_laroux_MATERAL2_dimon_MPR 06302000" xfId="306"/>
    <cellStyle name="Comma [0]_laroux_MATERAL2_dimon_MPR 08312000" xfId="307"/>
    <cellStyle name="Comma [0]_laroux_MATERAL2_dimon_sort" xfId="308"/>
    <cellStyle name="Comma [0]_laroux_MATERAL2_laroux" xfId="309"/>
    <cellStyle name="Comma [0]_laroux_MATERAL2_laroux_2Q00 Qtr Book" xfId="310"/>
    <cellStyle name="Comma [0]_laroux_MATERAL2_laroux_dimon" xfId="311"/>
    <cellStyle name="Comma [0]_laroux_MATERAL2_laroux_dimon_2Q00 Qtr Book" xfId="312"/>
    <cellStyle name="Comma [0]_laroux_MATERAL2_laroux_dimon_MPR 03312000 All by Asset Class (PRELIM 2 RAROC)" xfId="313"/>
    <cellStyle name="Comma [0]_laroux_MATERAL2_laroux_dimon_MPR 03312000 By Group Final" xfId="314"/>
    <cellStyle name="Comma [0]_laroux_MATERAL2_laroux_dimon_MPR 06302000" xfId="315"/>
    <cellStyle name="Comma [0]_laroux_MATERAL2_laroux_dimon_MPR 08312000" xfId="316"/>
    <cellStyle name="Comma [0]_laroux_MATERAL2_laroux_dimon_sort" xfId="317"/>
    <cellStyle name="Comma [0]_laroux_MATERAL2_laroux_MPR 03312000 All by Asset Class (PRELIM 2 RAROC)" xfId="318"/>
    <cellStyle name="Comma [0]_laroux_MATERAL2_laroux_MPR 03312000 By Group Final" xfId="319"/>
    <cellStyle name="Comma [0]_laroux_MATERAL2_laroux_MPR 06302000" xfId="320"/>
    <cellStyle name="Comma [0]_laroux_MATERAL2_laroux_MPR 08312000" xfId="321"/>
    <cellStyle name="Comma [0]_laroux_MATERAL2_laroux_sort" xfId="322"/>
    <cellStyle name="Comma [0]_laroux_MATERAL2_MPR 03312000 All by Asset Class (PRELIM 2 RAROC)" xfId="323"/>
    <cellStyle name="Comma [0]_laroux_MATERAL2_MPR 03312000 By Group Final" xfId="324"/>
    <cellStyle name="Comma [0]_laroux_MATERAL2_MPR 06302000" xfId="325"/>
    <cellStyle name="Comma [0]_laroux_MATERAL2_MPR 08312000" xfId="326"/>
    <cellStyle name="Comma [0]_laroux_MATERAL2_sort" xfId="327"/>
    <cellStyle name="Comma [0]_laroux_MATERAL2_VERA" xfId="328"/>
    <cellStyle name="Comma [0]_laroux_MATERAL2_VERA_2Q00 Qtr Book" xfId="329"/>
    <cellStyle name="Comma [0]_laroux_MATERAL2_VERA_MPR 03312000 All by Asset Class (PRELIM 2 RAROC)" xfId="330"/>
    <cellStyle name="Comma [0]_laroux_MATERAL2_VERA_MPR 03312000 By Group Final" xfId="331"/>
    <cellStyle name="Comma [0]_laroux_MATERAL2_VERA_MPR 06302000" xfId="332"/>
    <cellStyle name="Comma [0]_laroux_MATERAL2_VERA_MPR 08312000" xfId="333"/>
    <cellStyle name="Comma [0]_laroux_MATERAL2_VERA_sort" xfId="334"/>
    <cellStyle name="Comma [0]_laroux_MATERAL2_VIRUS-EDY" xfId="335"/>
    <cellStyle name="Comma [0]_laroux_MATERAL2_VIRUS-EDY_2Q00 Qtr Book" xfId="336"/>
    <cellStyle name="Comma [0]_laroux_MATERAL2_VIRUS-EDY_MPR 03312000 All by Asset Class (PRELIM 2 RAROC)" xfId="337"/>
    <cellStyle name="Comma [0]_laroux_MATERAL2_VIRUS-EDY_MPR 03312000 By Group Final" xfId="338"/>
    <cellStyle name="Comma [0]_laroux_MATERAL2_VIRUS-EDY_MPR 06302000" xfId="339"/>
    <cellStyle name="Comma [0]_laroux_MATERAL2_VIRUS-EDY_MPR 08312000" xfId="340"/>
    <cellStyle name="Comma [0]_laroux_MATERAL2_VIRUS-EDY_sort" xfId="341"/>
    <cellStyle name="Comma [0]_laroux_MPR 03312000 All by Asset Class (PRELIM 2 RAROC)" xfId="342"/>
    <cellStyle name="Comma [0]_laroux_MPR 03312000 By Group Final" xfId="343"/>
    <cellStyle name="Comma [0]_laroux_MPR 06302000" xfId="344"/>
    <cellStyle name="Comma [0]_laroux_MPR 08312000" xfId="345"/>
    <cellStyle name="Comma [0]_laroux_mud plant bolted" xfId="346"/>
    <cellStyle name="Comma [0]_laroux_mud plant bolted_2Q00 Qtr Book" xfId="347"/>
    <cellStyle name="Comma [0]_laroux_mud plant bolted_dimon" xfId="348"/>
    <cellStyle name="Comma [0]_laroux_mud plant bolted_dimon_2Q00 Qtr Book" xfId="349"/>
    <cellStyle name="Comma [0]_laroux_mud plant bolted_dimon_MPR 03312000 All by Asset Class (PRELIM 2 RAROC)" xfId="350"/>
    <cellStyle name="Comma [0]_laroux_mud plant bolted_dimon_MPR 03312000 By Group Final" xfId="351"/>
    <cellStyle name="Comma [0]_laroux_mud plant bolted_dimon_MPR 06302000" xfId="352"/>
    <cellStyle name="Comma [0]_laroux_mud plant bolted_dimon_MPR 08312000" xfId="353"/>
    <cellStyle name="Comma [0]_laroux_mud plant bolted_dimon_sort" xfId="354"/>
    <cellStyle name="Comma [0]_laroux_mud plant bolted_MPR 03312000 All by Asset Class (PRELIM 2 RAROC)" xfId="355"/>
    <cellStyle name="Comma [0]_laroux_mud plant bolted_MPR 03312000 By Group Final" xfId="356"/>
    <cellStyle name="Comma [0]_laroux_mud plant bolted_MPR 06302000" xfId="357"/>
    <cellStyle name="Comma [0]_laroux_mud plant bolted_MPR 08312000" xfId="358"/>
    <cellStyle name="Comma [0]_laroux_mud plant bolted_sort" xfId="359"/>
    <cellStyle name="Comma [0]_laroux_PLDT" xfId="360"/>
    <cellStyle name="Comma [0]_laroux_sort" xfId="361"/>
    <cellStyle name="Comma [0]_laroux_VERA" xfId="362"/>
    <cellStyle name="Comma [0]_laroux_VERA_1" xfId="363"/>
    <cellStyle name="Comma [0]_laroux_VERA_2Q00 Qtr Book" xfId="364"/>
    <cellStyle name="Comma [0]_laroux_VERA_MPR 03312000 All by Asset Class (PRELIM 2 RAROC)" xfId="365"/>
    <cellStyle name="Comma [0]_laroux_VERA_MPR 03312000 By Group Final" xfId="366"/>
    <cellStyle name="Comma [0]_laroux_VERA_MPR 06302000" xfId="367"/>
    <cellStyle name="Comma [0]_laroux_VERA_MPR 08312000" xfId="368"/>
    <cellStyle name="Comma [0]_laroux_VERA_sort" xfId="369"/>
    <cellStyle name="Comma [0]_laroux_VIRUS-EDY" xfId="370"/>
    <cellStyle name="Comma [0]_MATERAL2" xfId="371"/>
    <cellStyle name="Comma [0]_MATERAL2_2Q00 Qtr Book" xfId="372"/>
    <cellStyle name="Comma [0]_MATERAL2_dimon" xfId="373"/>
    <cellStyle name="Comma [0]_MATERAL2_dimon_2Q00 Qtr Book" xfId="374"/>
    <cellStyle name="Comma [0]_MATERAL2_dimon_MPR 03312000 All by Asset Class (PRELIM 2 RAROC)" xfId="375"/>
    <cellStyle name="Comma [0]_MATERAL2_dimon_MPR 03312000 By Group Final" xfId="376"/>
    <cellStyle name="Comma [0]_MATERAL2_dimon_MPR 06302000" xfId="377"/>
    <cellStyle name="Comma [0]_MATERAL2_dimon_MPR 08312000" xfId="378"/>
    <cellStyle name="Comma [0]_MATERAL2_dimon_sort" xfId="379"/>
    <cellStyle name="Comma [0]_MATERAL2_MPR 03312000 All by Asset Class (PRELIM 2 RAROC)" xfId="380"/>
    <cellStyle name="Comma [0]_MATERAL2_MPR 03312000 By Group Final" xfId="381"/>
    <cellStyle name="Comma [0]_MATERAL2_MPR 06302000" xfId="382"/>
    <cellStyle name="Comma [0]_MATERAL2_MPR 08312000" xfId="383"/>
    <cellStyle name="Comma [0]_MATERAL2_sort" xfId="384"/>
    <cellStyle name="Comma [0]_mud plant bolted" xfId="385"/>
    <cellStyle name="Comma [0]_mud plant bolted_2Q00 Qtr Book" xfId="386"/>
    <cellStyle name="Comma [0]_mud plant bolted_dimon" xfId="387"/>
    <cellStyle name="Comma [0]_mud plant bolted_dimon_2Q00 Qtr Book" xfId="388"/>
    <cellStyle name="Comma [0]_mud plant bolted_dimon_MPR 03312000 All by Asset Class (PRELIM 2 RAROC)" xfId="389"/>
    <cellStyle name="Comma [0]_mud plant bolted_dimon_MPR 03312000 By Group Final" xfId="390"/>
    <cellStyle name="Comma [0]_mud plant bolted_dimon_MPR 06302000" xfId="391"/>
    <cellStyle name="Comma [0]_mud plant bolted_dimon_MPR 08312000" xfId="392"/>
    <cellStyle name="Comma [0]_mud plant bolted_dimon_sort" xfId="393"/>
    <cellStyle name="Comma [0]_mud plant bolted_laroux" xfId="394"/>
    <cellStyle name="Comma [0]_mud plant bolted_laroux_2Q00 Qtr Book" xfId="395"/>
    <cellStyle name="Comma [0]_mud plant bolted_laroux_dimon" xfId="396"/>
    <cellStyle name="Comma [0]_mud plant bolted_laroux_dimon_2Q00 Qtr Book" xfId="397"/>
    <cellStyle name="Comma [0]_mud plant bolted_laroux_dimon_MPR 03312000 All by Asset Class (PRELIM 2 RAROC)" xfId="398"/>
    <cellStyle name="Comma [0]_mud plant bolted_laroux_dimon_MPR 03312000 By Group Final" xfId="399"/>
    <cellStyle name="Comma [0]_mud plant bolted_laroux_dimon_MPR 06302000" xfId="400"/>
    <cellStyle name="Comma [0]_mud plant bolted_laroux_dimon_MPR 08312000" xfId="401"/>
    <cellStyle name="Comma [0]_mud plant bolted_laroux_dimon_sort" xfId="402"/>
    <cellStyle name="Comma [0]_mud plant bolted_laroux_MPR 03312000 All by Asset Class (PRELIM 2 RAROC)" xfId="403"/>
    <cellStyle name="Comma [0]_mud plant bolted_laroux_MPR 03312000 By Group Final" xfId="404"/>
    <cellStyle name="Comma [0]_mud plant bolted_laroux_MPR 06302000" xfId="405"/>
    <cellStyle name="Comma [0]_mud plant bolted_laroux_MPR 08312000" xfId="406"/>
    <cellStyle name="Comma [0]_mud plant bolted_laroux_sort" xfId="407"/>
    <cellStyle name="Comma [0]_mud plant bolted_MPR 03312000 All by Asset Class (PRELIM 2 RAROC)" xfId="408"/>
    <cellStyle name="Comma [0]_mud plant bolted_MPR 03312000 By Group Final" xfId="409"/>
    <cellStyle name="Comma [0]_mud plant bolted_MPR 06302000" xfId="410"/>
    <cellStyle name="Comma [0]_mud plant bolted_MPR 08312000" xfId="411"/>
    <cellStyle name="Comma [0]_mud plant bolted_sort" xfId="412"/>
    <cellStyle name="Comma [0]_mud plant bolted_VERA" xfId="413"/>
    <cellStyle name="Comma [0]_mud plant bolted_VERA_2Q00 Qtr Book" xfId="414"/>
    <cellStyle name="Comma [0]_mud plant bolted_VERA_MPR 03312000 All by Asset Class (PRELIM 2 RAROC)" xfId="415"/>
    <cellStyle name="Comma [0]_mud plant bolted_VERA_MPR 03312000 By Group Final" xfId="416"/>
    <cellStyle name="Comma [0]_mud plant bolted_VERA_MPR 06302000" xfId="417"/>
    <cellStyle name="Comma [0]_mud plant bolted_VERA_MPR 08312000" xfId="418"/>
    <cellStyle name="Comma [0]_mud plant bolted_VERA_sort" xfId="419"/>
    <cellStyle name="Comma [0]_mud plant bolted_VIRUS-EDY" xfId="420"/>
    <cellStyle name="Comma [0]_mud plant bolted_VIRUS-EDY_2Q00 Qtr Book" xfId="421"/>
    <cellStyle name="Comma [0]_mud plant bolted_VIRUS-EDY_MPR 03312000 All by Asset Class (PRELIM 2 RAROC)" xfId="422"/>
    <cellStyle name="Comma [0]_mud plant bolted_VIRUS-EDY_MPR 03312000 By Group Final" xfId="423"/>
    <cellStyle name="Comma [0]_mud plant bolted_VIRUS-EDY_MPR 06302000" xfId="424"/>
    <cellStyle name="Comma [0]_mud plant bolted_VIRUS-EDY_MPR 08312000" xfId="425"/>
    <cellStyle name="Comma [0]_mud plant bolted_VIRUS-EDY_sort" xfId="426"/>
    <cellStyle name="Comma [0]_Odner" xfId="427"/>
    <cellStyle name="Comma [0]_Odner (2)" xfId="428"/>
    <cellStyle name="Comma [0]_Odner (2)_2Q00 Qtr Book" xfId="429"/>
    <cellStyle name="Comma [0]_Odner (2)_MPR 03312000 All by Asset Class (PRELIM 2 RAROC)" xfId="430"/>
    <cellStyle name="Comma [0]_Odner (2)_MPR 03312000 By Group Final" xfId="431"/>
    <cellStyle name="Comma [0]_Odner (2)_MPR 06302000" xfId="432"/>
    <cellStyle name="Comma [0]_Odner (2)_MPR 08312000" xfId="433"/>
    <cellStyle name="Comma [0]_Odner (2)_sort" xfId="434"/>
    <cellStyle name="Comma [0]_Odner (3)" xfId="435"/>
    <cellStyle name="Comma [0]_Odner (3)_2Q00 Qtr Book" xfId="436"/>
    <cellStyle name="Comma [0]_Odner (3)_MPR 03312000 All by Asset Class (PRELIM 2 RAROC)" xfId="437"/>
    <cellStyle name="Comma [0]_Odner (3)_MPR 03312000 By Group Final" xfId="438"/>
    <cellStyle name="Comma [0]_Odner (3)_MPR 06302000" xfId="439"/>
    <cellStyle name="Comma [0]_Odner (3)_MPR 08312000" xfId="440"/>
    <cellStyle name="Comma [0]_Odner (3)_sort" xfId="441"/>
    <cellStyle name="Comma [0]_Odner_2Q00 Qtr Book" xfId="442"/>
    <cellStyle name="Comma [0]_Odner_MPR 03312000 All by Asset Class (PRELIM 2 RAROC)" xfId="443"/>
    <cellStyle name="Comma [0]_Odner_MPR 03312000 By Group Final" xfId="444"/>
    <cellStyle name="Comma [0]_Odner_MPR 06302000" xfId="445"/>
    <cellStyle name="Comma [0]_Odner_MPR 08312000" xfId="446"/>
    <cellStyle name="Comma [0]_Odner_sort" xfId="447"/>
    <cellStyle name="Comma [0]_Other Months" xfId="448"/>
    <cellStyle name="Comma [0]_Other Months_2Q00 Qtr Book" xfId="449"/>
    <cellStyle name="Comma [0]_Other Months_MPR 03312000 All by Asset Class (PRELIM 2 RAROC)" xfId="450"/>
    <cellStyle name="Comma [0]_Other Months_MPR 03312000 By Group Final" xfId="451"/>
    <cellStyle name="Comma [0]_Other Months_MPR 06302000" xfId="452"/>
    <cellStyle name="Comma [0]_Other Months_MPR 08312000" xfId="453"/>
    <cellStyle name="Comma [0]_Other Months_sort" xfId="454"/>
    <cellStyle name="Comma [0]_pbdefault" xfId="455"/>
    <cellStyle name="Comma [0]_PERSONAL" xfId="456"/>
    <cellStyle name="Comma [0]_PERSONAL_2Q00 Qtr Book" xfId="457"/>
    <cellStyle name="Comma [0]_PERSONAL_MPR 03312000 All by Asset Class (PRELIM 2 RAROC)" xfId="458"/>
    <cellStyle name="Comma [0]_PERSONAL_MPR 03312000 By Group Final" xfId="459"/>
    <cellStyle name="Comma [0]_PERSONAL_MPR 06302000" xfId="460"/>
    <cellStyle name="Comma [0]_PERSONAL_MPR 08312000" xfId="461"/>
    <cellStyle name="Comma [0]_PERSONAL_sort" xfId="462"/>
    <cellStyle name="Comma [0]_Pink" xfId="463"/>
    <cellStyle name="Comma [0]_Pink_2Q00 Qtr Book" xfId="464"/>
    <cellStyle name="Comma [0]_Pink_MPR 03312000 All by Asset Class (PRELIM 2 RAROC)" xfId="465"/>
    <cellStyle name="Comma [0]_Pink_MPR 03312000 By Group Final" xfId="466"/>
    <cellStyle name="Comma [0]_Pink_MPR 06302000" xfId="467"/>
    <cellStyle name="Comma [0]_Pink_MPR 08312000" xfId="468"/>
    <cellStyle name="Comma [0]_Pink_sort" xfId="469"/>
    <cellStyle name="Comma [0]_Plan" xfId="470"/>
    <cellStyle name="Comma [0]_Plan_2Q00 Qtr Book" xfId="471"/>
    <cellStyle name="Comma [0]_Plan_MPR 03312000 All by Asset Class (PRELIM 2 RAROC)" xfId="472"/>
    <cellStyle name="Comma [0]_Plan_MPR 03312000 By Group Final" xfId="473"/>
    <cellStyle name="Comma [0]_Plan_MPR 06302000" xfId="474"/>
    <cellStyle name="Comma [0]_Plan_MPR 08312000" xfId="475"/>
    <cellStyle name="Comma [0]_Plan_sort" xfId="476"/>
    <cellStyle name="Comma [0]_PLDT" xfId="477"/>
    <cellStyle name="Comma [0]_PLDT_1" xfId="478"/>
    <cellStyle name="Comma [0]_PLDT_1_2Q00 Qtr Book" xfId="479"/>
    <cellStyle name="Comma [0]_PLDT_1_MPR 03312000 All by Asset Class (PRELIM 2 RAROC)" xfId="480"/>
    <cellStyle name="Comma [0]_PLDT_1_MPR 03312000 By Group Final" xfId="481"/>
    <cellStyle name="Comma [0]_PLDT_1_MPR 06302000" xfId="482"/>
    <cellStyle name="Comma [0]_PLDT_1_MPR 08312000" xfId="483"/>
    <cellStyle name="Comma [0]_PLDT_1_sort" xfId="484"/>
    <cellStyle name="Comma [0]_pldt_Calculations" xfId="485"/>
    <cellStyle name="Comma [0]_pldt_Calculations_2Q00 Qtr Book" xfId="486"/>
    <cellStyle name="Comma [0]_pldt_Calculations_MPR 03312000 All by Asset Class (PRELIM 2 RAROC)" xfId="487"/>
    <cellStyle name="Comma [0]_pldt_Calculations_MPR 03312000 By Group Final" xfId="488"/>
    <cellStyle name="Comma [0]_pldt_Calculations_MPR 06302000" xfId="489"/>
    <cellStyle name="Comma [0]_pldt_Calculations_MPR 08312000" xfId="490"/>
    <cellStyle name="Comma [0]_pldt_Calculations_sort" xfId="491"/>
    <cellStyle name="Comma [0]_pldt_dimon" xfId="492"/>
    <cellStyle name="Comma [0]_pldt_dimon_2Q00 Qtr Book" xfId="493"/>
    <cellStyle name="Comma [0]_pldt_dimon_MPR 03312000 All by Asset Class (PRELIM 2 RAROC)" xfId="494"/>
    <cellStyle name="Comma [0]_pldt_dimon_MPR 03312000 By Group Final" xfId="495"/>
    <cellStyle name="Comma [0]_pldt_dimon_MPR 06302000" xfId="496"/>
    <cellStyle name="Comma [0]_pldt_dimon_MPR 08312000" xfId="497"/>
    <cellStyle name="Comma [0]_pldt_dimon_sort" xfId="498"/>
    <cellStyle name="Comma [0]_priccurv" xfId="499"/>
    <cellStyle name="Comma [0]_PROFILE4" xfId="500"/>
    <cellStyle name="Comma [0]_Projects" xfId="501"/>
    <cellStyle name="Comma [0]_Projects_2Q00 Qtr Book" xfId="502"/>
    <cellStyle name="Comma [0]_Projects_MPR 03312000 All by Asset Class (PRELIM 2 RAROC)" xfId="503"/>
    <cellStyle name="Comma [0]_Projects_MPR 03312000 By Group Final" xfId="504"/>
    <cellStyle name="Comma [0]_Projects_MPR 06302000" xfId="505"/>
    <cellStyle name="Comma [0]_Projects_MPR 08312000" xfId="506"/>
    <cellStyle name="Comma [0]_Projects_sort" xfId="507"/>
    <cellStyle name="Comma [0]_Quarter End Months" xfId="508"/>
    <cellStyle name="Comma [0]_Quarter End Months_2Q00 Qtr Book" xfId="509"/>
    <cellStyle name="Comma [0]_Quarter End Months_MPR 03312000 All by Asset Class (PRELIM 2 RAROC)" xfId="510"/>
    <cellStyle name="Comma [0]_Quarter End Months_MPR 03312000 By Group Final" xfId="511"/>
    <cellStyle name="Comma [0]_Quarter End Months_MPR 06302000" xfId="512"/>
    <cellStyle name="Comma [0]_Quarter End Months_MPR 08312000" xfId="513"/>
    <cellStyle name="Comma [0]_Quarter End Months_sort" xfId="514"/>
    <cellStyle name="Comma [0]_r1" xfId="515"/>
    <cellStyle name="Comma [0]_r1_2Q00 Qtr Book" xfId="516"/>
    <cellStyle name="Comma [0]_r1_MPR 03312000 All by Asset Class (PRELIM 2 RAROC)" xfId="517"/>
    <cellStyle name="Comma [0]_r1_MPR 03312000 By Group Final" xfId="518"/>
    <cellStyle name="Comma [0]_r1_MPR 06302000" xfId="519"/>
    <cellStyle name="Comma [0]_r1_MPR 08312000" xfId="520"/>
    <cellStyle name="Comma [0]_r1_sort" xfId="521"/>
    <cellStyle name="Comma [0]_RFI" xfId="522"/>
    <cellStyle name="Comma [0]_RFI_1" xfId="523"/>
    <cellStyle name="Comma [0]_RFI_1_2Q00 Qtr Book" xfId="524"/>
    <cellStyle name="Comma [0]_RFI_1_MPR 03312000 All by Asset Class (PRELIM 2 RAROC)" xfId="525"/>
    <cellStyle name="Comma [0]_RFI_1_MPR 03312000 By Group Final" xfId="526"/>
    <cellStyle name="Comma [0]_RFI_1_MPR 06302000" xfId="527"/>
    <cellStyle name="Comma [0]_RFI_1_MPR 08312000" xfId="528"/>
    <cellStyle name="Comma [0]_RFI_1_sort" xfId="529"/>
    <cellStyle name="Comma [0]_RFI_2Q00 Qtr Book" xfId="530"/>
    <cellStyle name="Comma [0]_RFI_MPR 03312000 All by Asset Class (PRELIM 2 RAROC)" xfId="531"/>
    <cellStyle name="Comma [0]_RFI_MPR 03312000 By Group Final" xfId="532"/>
    <cellStyle name="Comma [0]_RFI_MPR 06302000" xfId="533"/>
    <cellStyle name="Comma [0]_RFI_MPR 08312000" xfId="534"/>
    <cellStyle name="Comma [0]_RFI_sort" xfId="535"/>
    <cellStyle name="Comma [0]_Sales Order" xfId="536"/>
    <cellStyle name="Comma [0]_Sales Order_2Q00 Qtr Book" xfId="537"/>
    <cellStyle name="Comma [0]_Sales Order_MPR 03312000 All by Asset Class (PRELIM 2 RAROC)" xfId="538"/>
    <cellStyle name="Comma [0]_Sales Order_MPR 03312000 By Group Final" xfId="539"/>
    <cellStyle name="Comma [0]_Sales Order_MPR 06302000" xfId="540"/>
    <cellStyle name="Comma [0]_Sales Order_MPR 08312000" xfId="541"/>
    <cellStyle name="Comma [0]_Sales Order_sort" xfId="542"/>
    <cellStyle name="Comma [0]_Sheet1" xfId="543"/>
    <cellStyle name="Comma [0]_Sheet1_2Q00 Qtr Book" xfId="544"/>
    <cellStyle name="Comma [0]_Sheet1_MPR 03312000 All by Asset Class (PRELIM 2 RAROC)" xfId="545"/>
    <cellStyle name="Comma [0]_Sheet1_MPR 03312000 By Group Final" xfId="546"/>
    <cellStyle name="Comma [0]_Sheet1_MPR 06302000" xfId="547"/>
    <cellStyle name="Comma [0]_Sheet1_MPR 08312000" xfId="548"/>
    <cellStyle name="Comma [0]_Sheet1_sort" xfId="549"/>
    <cellStyle name="Comma [0]_Snr. CO" xfId="550"/>
    <cellStyle name="Comma [0]_Snr. CO_2Q00 Qtr Book" xfId="551"/>
    <cellStyle name="Comma [0]_Snr. CO_MPR 03312000 All by Asset Class (PRELIM 2 RAROC)" xfId="552"/>
    <cellStyle name="Comma [0]_Snr. CO_MPR 03312000 By Group Final" xfId="553"/>
    <cellStyle name="Comma [0]_Snr. CO_MPR 06302000" xfId="554"/>
    <cellStyle name="Comma [0]_Snr. CO_MPR 08312000" xfId="555"/>
    <cellStyle name="Comma [0]_Snr. CO_sort" xfId="556"/>
    <cellStyle name="Comma [0]_Subcont File" xfId="557"/>
    <cellStyle name="Comma [0]_Subcont File_2Q00 Qtr Book" xfId="558"/>
    <cellStyle name="Comma [0]_Subcont File_MPR 03312000 All by Asset Class (PRELIM 2 RAROC)" xfId="559"/>
    <cellStyle name="Comma [0]_Subcont File_MPR 03312000 By Group Final" xfId="560"/>
    <cellStyle name="Comma [0]_Subcont File_MPR 06302000" xfId="561"/>
    <cellStyle name="Comma [0]_Subcont File_MPR 08312000" xfId="562"/>
    <cellStyle name="Comma [0]_Subcont File_sort" xfId="563"/>
    <cellStyle name="Comma [0]_Summary Info" xfId="564"/>
    <cellStyle name="Comma [0]_Summary Info_2Q00 Qtr Book" xfId="565"/>
    <cellStyle name="Comma [0]_Summary Info_MPR 03312000 All by Asset Class (PRELIM 2 RAROC)" xfId="566"/>
    <cellStyle name="Comma [0]_Summary Info_MPR 03312000 By Group Final" xfId="567"/>
    <cellStyle name="Comma [0]_Summary Info_MPR 06302000" xfId="568"/>
    <cellStyle name="Comma [0]_Summary Info_MPR 08312000" xfId="569"/>
    <cellStyle name="Comma [0]_Summary Info_sort" xfId="570"/>
    <cellStyle name="Comma [0]_SUMPAGE" xfId="571"/>
    <cellStyle name="Comma [0]_Tribasa_option" xfId="572"/>
    <cellStyle name="Comma [0]_Tribasa_option_2Q00 Qtr Book" xfId="573"/>
    <cellStyle name="Comma [0]_Tribasa_option_MPR 03312000 All by Asset Class (PRELIM 2 RAROC)" xfId="574"/>
    <cellStyle name="Comma [0]_Tribasa_option_MPR 03312000 By Group Final" xfId="575"/>
    <cellStyle name="Comma [0]_Tribasa_option_MPR 06302000" xfId="576"/>
    <cellStyle name="Comma [0]_Tribasa_option_MPR 08312000" xfId="577"/>
    <cellStyle name="Comma [0]_Tribasa_option_sort" xfId="578"/>
    <cellStyle name="Comma [0]_VIRUS-EDY" xfId="579"/>
    <cellStyle name="Comma [0]_VIRUS-EDY_2Q00 Qtr Book" xfId="580"/>
    <cellStyle name="Comma [0]_VIRUS-EDY_MPR 03312000 All by Asset Class (PRELIM 2 RAROC)" xfId="581"/>
    <cellStyle name="Comma [0]_VIRUS-EDY_MPR 03312000 By Group Final" xfId="582"/>
    <cellStyle name="Comma [0]_VIRUS-EDY_MPR 06302000" xfId="583"/>
    <cellStyle name="Comma [0]_VIRUS-EDY_MPR 08312000" xfId="584"/>
    <cellStyle name="Comma [0]_VIRUS-EDY_sort" xfId="585"/>
    <cellStyle name="Comma [0]_White" xfId="586"/>
    <cellStyle name="Comma [0]_White_2Q00 Qtr Book" xfId="587"/>
    <cellStyle name="Comma [0]_White_MPR 03312000 All by Asset Class (PRELIM 2 RAROC)" xfId="588"/>
    <cellStyle name="Comma [0]_White_MPR 03312000 By Group Final" xfId="589"/>
    <cellStyle name="Comma [0]_White_MPR 06302000" xfId="590"/>
    <cellStyle name="Comma [0]_White_MPR 08312000" xfId="591"/>
    <cellStyle name="Comma [0]_White_sort" xfId="592"/>
    <cellStyle name="Comma [0]_WSP" xfId="593"/>
    <cellStyle name="Comma_A" xfId="594"/>
    <cellStyle name="Comma_A_2Q00 Qtr Book" xfId="595"/>
    <cellStyle name="Comma_A_dimon" xfId="596"/>
    <cellStyle name="Comma_A_dimon_2Q00 Qtr Book" xfId="597"/>
    <cellStyle name="Comma_A_dimon_MPR 03312000 All by Asset Class (PRELIM 2 RAROC)" xfId="598"/>
    <cellStyle name="Comma_A_dimon_MPR 03312000 By Group Final" xfId="599"/>
    <cellStyle name="Comma_A_dimon_MPR 06302000" xfId="600"/>
    <cellStyle name="Comma_A_dimon_MPR 08312000" xfId="601"/>
    <cellStyle name="Comma_A_dimon_sort" xfId="602"/>
    <cellStyle name="Comma_A_MPR 03312000 All by Asset Class (PRELIM 2 RAROC)" xfId="603"/>
    <cellStyle name="Comma_A_MPR 03312000 By Group Final" xfId="604"/>
    <cellStyle name="Comma_A_MPR 06302000" xfId="605"/>
    <cellStyle name="Comma_A_MPR 08312000" xfId="606"/>
    <cellStyle name="Comma_A_sort" xfId="607"/>
    <cellStyle name="Comma_algasdefault" xfId="608"/>
    <cellStyle name="Comma_algasdefault_1" xfId="609"/>
    <cellStyle name="Comma_Alternative1" xfId="610"/>
    <cellStyle name="Comma_Alternative1_1" xfId="611"/>
    <cellStyle name="Comma_Alternative1_1_2Q00 Qtr Book" xfId="612"/>
    <cellStyle name="Comma_Alternative1_1_MPR 03312000 All by Asset Class (PRELIM 2 RAROC)" xfId="613"/>
    <cellStyle name="Comma_Alternative1_1_MPR 03312000 By Group Final" xfId="614"/>
    <cellStyle name="Comma_Alternative1_1_MPR 06302000" xfId="615"/>
    <cellStyle name="Comma_Alternative1_1_MPR 08312000" xfId="616"/>
    <cellStyle name="Comma_Alternative1_1_sort" xfId="617"/>
    <cellStyle name="Comma_Alternative1_2Q00 Qtr Book" xfId="618"/>
    <cellStyle name="Comma_Alternative1_MPR 03312000 All by Asset Class (PRELIM 2 RAROC)" xfId="619"/>
    <cellStyle name="Comma_Alternative1_MPR 03312000 By Group Final" xfId="620"/>
    <cellStyle name="Comma_Alternative1_MPR 06302000" xfId="621"/>
    <cellStyle name="Comma_Alternative1_MPR 08312000" xfId="622"/>
    <cellStyle name="Comma_Alternative1_sort" xfId="623"/>
    <cellStyle name="Comma_App E" xfId="624"/>
    <cellStyle name="Comma_Arapahoe" xfId="625"/>
    <cellStyle name="Comma_Assumptions" xfId="626"/>
    <cellStyle name="Comma_Assumptions_2Q00 Qtr Book" xfId="627"/>
    <cellStyle name="Comma_Assumptions_MPR 03312000 All by Asset Class (PRELIM 2 RAROC)" xfId="628"/>
    <cellStyle name="Comma_Assumptions_MPR 03312000 By Group Final" xfId="629"/>
    <cellStyle name="Comma_Assumptions_MPR 06302000" xfId="630"/>
    <cellStyle name="Comma_Assumptions_MPR 08312000" xfId="631"/>
    <cellStyle name="Comma_Assumptions_sort" xfId="632"/>
    <cellStyle name="Comma_bahiadefault" xfId="633"/>
    <cellStyle name="Comma_bahiadefault_1" xfId="634"/>
    <cellStyle name="Comma_Book3" xfId="635"/>
    <cellStyle name="Comma_Calculations" xfId="636"/>
    <cellStyle name="Comma_Calculations (2)" xfId="637"/>
    <cellStyle name="Comma_Calculations (2)_2Q00 Qtr Book" xfId="638"/>
    <cellStyle name="Comma_Calculations (2)_MPR 03312000 All by Asset Class (PRELIM 2 RAROC)" xfId="639"/>
    <cellStyle name="Comma_Calculations (2)_MPR 03312000 By Group Final" xfId="640"/>
    <cellStyle name="Comma_Calculations (2)_MPR 06302000" xfId="641"/>
    <cellStyle name="Comma_Calculations (2)_MPR 08312000" xfId="642"/>
    <cellStyle name="Comma_Calculations (2)_sort" xfId="643"/>
    <cellStyle name="Comma_Calculations II" xfId="644"/>
    <cellStyle name="Comma_Calculations II_2Q00 Qtr Book" xfId="645"/>
    <cellStyle name="Comma_Calculations II_MPR 03312000 All by Asset Class (PRELIM 2 RAROC)" xfId="646"/>
    <cellStyle name="Comma_Calculations II_MPR 03312000 By Group Final" xfId="647"/>
    <cellStyle name="Comma_Calculations II_MPR 06302000" xfId="648"/>
    <cellStyle name="Comma_Calculations II_MPR 08312000" xfId="649"/>
    <cellStyle name="Comma_Calculations II_sort" xfId="650"/>
    <cellStyle name="Comma_Calculations III" xfId="651"/>
    <cellStyle name="Comma_Calculations III_2Q00 Qtr Book" xfId="652"/>
    <cellStyle name="Comma_Calculations III_MPR 03312000 All by Asset Class (PRELIM 2 RAROC)" xfId="653"/>
    <cellStyle name="Comma_Calculations III_MPR 03312000 By Group Final" xfId="654"/>
    <cellStyle name="Comma_Calculations III_MPR 06302000" xfId="655"/>
    <cellStyle name="Comma_Calculations III_MPR 08312000" xfId="656"/>
    <cellStyle name="Comma_Calculations III_sort" xfId="657"/>
    <cellStyle name="Comma_Calculations_1" xfId="658"/>
    <cellStyle name="Comma_Calculations_1_2Q00 Qtr Book" xfId="659"/>
    <cellStyle name="Comma_Calculations_1_MPR 03312000 All by Asset Class (PRELIM 2 RAROC)" xfId="660"/>
    <cellStyle name="Comma_Calculations_1_MPR 03312000 By Group Final" xfId="661"/>
    <cellStyle name="Comma_Calculations_1_MPR 06302000" xfId="662"/>
    <cellStyle name="Comma_Calculations_1_MPR 08312000" xfId="663"/>
    <cellStyle name="Comma_Calculations_1_sort" xfId="664"/>
    <cellStyle name="Comma_Calculations_2Q00 Qtr Book" xfId="665"/>
    <cellStyle name="Comma_Calculations_MPR 03312000 All by Asset Class (PRELIM 2 RAROC)" xfId="666"/>
    <cellStyle name="Comma_Calculations_MPR 03312000 By Group Final" xfId="667"/>
    <cellStyle name="Comma_Calculations_MPR 06302000" xfId="668"/>
    <cellStyle name="Comma_Calculations_MPR 08312000" xfId="669"/>
    <cellStyle name="Comma_Calculations_sort" xfId="670"/>
    <cellStyle name="Comma_CAPEX" xfId="671"/>
    <cellStyle name="Comma_CAPEX94" xfId="672"/>
    <cellStyle name="Comma_CCA" xfId="673"/>
    <cellStyle name="Comma_CCA_2Q00 Qtr Book" xfId="674"/>
    <cellStyle name="Comma_CCA_MPR 03312000 All by Asset Class (PRELIM 2 RAROC)" xfId="675"/>
    <cellStyle name="Comma_CCA_MPR 03312000 By Group Final" xfId="676"/>
    <cellStyle name="Comma_CCA_MPR 06302000" xfId="677"/>
    <cellStyle name="Comma_CCA_MPR 08312000" xfId="678"/>
    <cellStyle name="Comma_CCA_sort" xfId="679"/>
    <cellStyle name="Comma_Charts" xfId="680"/>
    <cellStyle name="Comma_Charts_2Q00 Qtr Book" xfId="681"/>
    <cellStyle name="Comma_Charts_MPR 03312000 All by Asset Class (PRELIM 2 RAROC)" xfId="682"/>
    <cellStyle name="Comma_Charts_MPR 03312000 By Group Final" xfId="683"/>
    <cellStyle name="Comma_Charts_MPR 06302000" xfId="684"/>
    <cellStyle name="Comma_Charts_MPR 08312000" xfId="685"/>
    <cellStyle name="Comma_Charts_sort" xfId="686"/>
    <cellStyle name="Comma_Comm File" xfId="687"/>
    <cellStyle name="Comma_Comm File_2Q00 Qtr Book" xfId="688"/>
    <cellStyle name="Comma_Comm File_MPR 03312000 All by Asset Class (PRELIM 2 RAROC)" xfId="689"/>
    <cellStyle name="Comma_Comm File_MPR 03312000 By Group Final" xfId="690"/>
    <cellStyle name="Comma_Comm File_MPR 06302000" xfId="691"/>
    <cellStyle name="Comma_Comm File_MPR 08312000" xfId="692"/>
    <cellStyle name="Comma_Comm File_sort" xfId="693"/>
    <cellStyle name="Comma_coperdefault" xfId="694"/>
    <cellStyle name="Comma_coperdefault_1" xfId="695"/>
    <cellStyle name="Comma_DEFAULT" xfId="696"/>
    <cellStyle name="Comma_dimon" xfId="697"/>
    <cellStyle name="Comma_dimon_2Q00 Qtr Book" xfId="698"/>
    <cellStyle name="Comma_dimon_MPR 03312000 All by Asset Class (PRELIM 2 RAROC)" xfId="699"/>
    <cellStyle name="Comma_dimon_MPR 03312000 By Group Final" xfId="700"/>
    <cellStyle name="Comma_dimon_MPR 06302000" xfId="701"/>
    <cellStyle name="Comma_dimon_MPR 08312000" xfId="702"/>
    <cellStyle name="Comma_dimon_sort" xfId="703"/>
    <cellStyle name="Comma_Dowell C1b" xfId="704"/>
    <cellStyle name="Comma_Dowell-C1a" xfId="705"/>
    <cellStyle name="Comma_emserdefault" xfId="706"/>
    <cellStyle name="Comma_emserdefault_1" xfId="707"/>
    <cellStyle name="Comma_EquityDev.xls Chart 1" xfId="708"/>
    <cellStyle name="Comma_EquityDev.xls Chart 1_2Q00 Qtr Book" xfId="709"/>
    <cellStyle name="Comma_EquityDev.xls Chart 1_MPR 03312000 All by Asset Class (PRELIM 2 RAROC)" xfId="710"/>
    <cellStyle name="Comma_EquityDev.xls Chart 1_MPR 03312000 By Group Final" xfId="711"/>
    <cellStyle name="Comma_EquityDev.xls Chart 1_MPR 06302000" xfId="712"/>
    <cellStyle name="Comma_EquityDev.xls Chart 1_MPR 08312000" xfId="713"/>
    <cellStyle name="Comma_EquityDev.xls Chart 1_sort" xfId="714"/>
    <cellStyle name="Comma_FP 20 A (1)" xfId="715"/>
    <cellStyle name="Comma_FP 20 A (2)" xfId="716"/>
    <cellStyle name="Comma_FP-20 (App. E)" xfId="717"/>
    <cellStyle name="Comma_FP-20 (App.A) " xfId="718"/>
    <cellStyle name="Comma_FP-20 (App.A) _2Q00 Qtr Book" xfId="719"/>
    <cellStyle name="Comma_FP-20 (App.A) _MPR 03312000 All by Asset Class (PRELIM 2 RAROC)" xfId="720"/>
    <cellStyle name="Comma_FP-20 (App.A) _MPR 03312000 By Group Final" xfId="721"/>
    <cellStyle name="Comma_FP-20 (App.A) _MPR 06302000" xfId="722"/>
    <cellStyle name="Comma_FP-20 (App.A) _MPR 08312000" xfId="723"/>
    <cellStyle name="Comma_FP-20 (App.A) _sort" xfId="724"/>
    <cellStyle name="Comma_FP-20 (App.D)" xfId="725"/>
    <cellStyle name="Comma_FP-20(App.B)" xfId="726"/>
    <cellStyle name="Comma_FP-20(C1) (a)" xfId="727"/>
    <cellStyle name="Comma_FP-20(C1) (a) (2)" xfId="728"/>
    <cellStyle name="Comma_FP-20(C1) (a) (2)_2Q00 Qtr Book" xfId="729"/>
    <cellStyle name="Comma_FP-20(C1) (a) (2)_MPR 03312000 All by Asset Class (PRELIM 2 RAROC)" xfId="730"/>
    <cellStyle name="Comma_FP-20(C1) (a) (2)_MPR 03312000 By Group Final" xfId="731"/>
    <cellStyle name="Comma_FP-20(C1) (a) (2)_MPR 06302000" xfId="732"/>
    <cellStyle name="Comma_FP-20(C1) (a) (2)_MPR 08312000" xfId="733"/>
    <cellStyle name="Comma_FP-20(C1) (a) (2)_sort" xfId="734"/>
    <cellStyle name="Comma_FP-20(C1) (b)" xfId="735"/>
    <cellStyle name="Comma_FP-20(C1) (b) " xfId="736"/>
    <cellStyle name="Comma_FP-20(C1) (b) (2)" xfId="737"/>
    <cellStyle name="Comma_FP-20(C1) (b) (2)_2Q00 Qtr Book" xfId="738"/>
    <cellStyle name="Comma_FP-20(C1) (b) (2)_MPR 03312000 All by Asset Class (PRELIM 2 RAROC)" xfId="739"/>
    <cellStyle name="Comma_FP-20(C1) (b) (2)_MPR 03312000 By Group Final" xfId="740"/>
    <cellStyle name="Comma_FP-20(C1) (b) (2)_MPR 06302000" xfId="741"/>
    <cellStyle name="Comma_FP-20(C1) (b) (2)_MPR 08312000" xfId="742"/>
    <cellStyle name="Comma_FP-20(C1) (b) (2)_sort" xfId="743"/>
    <cellStyle name="Comma_GenAssum" xfId="744"/>
    <cellStyle name="Comma_GP C1a" xfId="745"/>
    <cellStyle name="Comma_GP C1b" xfId="746"/>
    <cellStyle name="Comma_GP_EI_3" xfId="747"/>
    <cellStyle name="Comma_GQ C1A" xfId="748"/>
    <cellStyle name="Comma_GQ C1B" xfId="749"/>
    <cellStyle name="Comma_IPM C1b" xfId="750"/>
    <cellStyle name="Comma_IPMC1a" xfId="751"/>
    <cellStyle name="Comma_IS-Hold" xfId="752"/>
    <cellStyle name="Comma_laroux" xfId="753"/>
    <cellStyle name="Comma_laroux_1" xfId="754"/>
    <cellStyle name="Comma_laroux_1_2Q00 Qtr Book" xfId="755"/>
    <cellStyle name="Comma_laroux_1_dimon" xfId="756"/>
    <cellStyle name="Comma_laroux_1_dimon_1" xfId="757"/>
    <cellStyle name="Comma_laroux_1_dimon_2Q00 Qtr Book" xfId="758"/>
    <cellStyle name="Comma_laroux_1_dimon_MPR 03312000 All by Asset Class (PRELIM 2 RAROC)" xfId="759"/>
    <cellStyle name="Comma_laroux_1_dimon_MPR 03312000 By Group Final" xfId="760"/>
    <cellStyle name="Comma_laroux_1_dimon_MPR 06302000" xfId="761"/>
    <cellStyle name="Comma_laroux_1_dimon_MPR 08312000" xfId="762"/>
    <cellStyle name="Comma_laroux_1_dimon_sort" xfId="763"/>
    <cellStyle name="Comma_laroux_1_laroux" xfId="764"/>
    <cellStyle name="Comma_laroux_1_laroux_2Q00 Qtr Book" xfId="765"/>
    <cellStyle name="Comma_laroux_1_laroux_MPR 03312000 All by Asset Class (PRELIM 2 RAROC)" xfId="766"/>
    <cellStyle name="Comma_laroux_1_laroux_MPR 03312000 By Group Final" xfId="767"/>
    <cellStyle name="Comma_laroux_1_laroux_MPR 06302000" xfId="768"/>
    <cellStyle name="Comma_laroux_1_laroux_MPR 08312000" xfId="769"/>
    <cellStyle name="Comma_laroux_1_laroux_sort" xfId="770"/>
    <cellStyle name="Comma_laroux_1_MPR 03312000 All by Asset Class (PRELIM 2 RAROC)" xfId="771"/>
    <cellStyle name="Comma_laroux_1_MPR 03312000 By Group Final" xfId="772"/>
    <cellStyle name="Comma_laroux_1_MPR 06302000" xfId="773"/>
    <cellStyle name="Comma_laroux_1_MPR 08312000" xfId="774"/>
    <cellStyle name="Comma_laroux_1_PLDT" xfId="775"/>
    <cellStyle name="Comma_laroux_1_PLDT_2Q00 Qtr Book" xfId="776"/>
    <cellStyle name="Comma_laroux_1_PLDT_MPR 03312000 All by Asset Class (PRELIM 2 RAROC)" xfId="777"/>
    <cellStyle name="Comma_laroux_1_PLDT_MPR 03312000 By Group Final" xfId="778"/>
    <cellStyle name="Comma_laroux_1_PLDT_MPR 06302000" xfId="779"/>
    <cellStyle name="Comma_laroux_1_PLDT_MPR 08312000" xfId="780"/>
    <cellStyle name="Comma_laroux_1_PLDT_sort" xfId="781"/>
    <cellStyle name="Comma_laroux_1_sort" xfId="782"/>
    <cellStyle name="Comma_laroux_1_VERA" xfId="783"/>
    <cellStyle name="Comma_laroux_1_VERA_1" xfId="784"/>
    <cellStyle name="Comma_laroux_1_VERA_1_2Q00 Qtr Book" xfId="785"/>
    <cellStyle name="Comma_laroux_1_VERA_1_MPR 03312000 All by Asset Class (PRELIM 2 RAROC)" xfId="786"/>
    <cellStyle name="Comma_laroux_1_VERA_1_MPR 03312000 By Group Final" xfId="787"/>
    <cellStyle name="Comma_laroux_1_VERA_1_MPR 06302000" xfId="788"/>
    <cellStyle name="Comma_laroux_1_VERA_1_MPR 08312000" xfId="789"/>
    <cellStyle name="Comma_laroux_1_VERA_1_sort" xfId="790"/>
    <cellStyle name="Comma_laroux_1_VIRUS-EDY" xfId="791"/>
    <cellStyle name="Comma_laroux_1_VIRUS-EDY_2Q00 Qtr Book" xfId="792"/>
    <cellStyle name="Comma_laroux_1_VIRUS-EDY_MPR 03312000 All by Asset Class (PRELIM 2 RAROC)" xfId="793"/>
    <cellStyle name="Comma_laroux_1_VIRUS-EDY_MPR 03312000 By Group Final" xfId="794"/>
    <cellStyle name="Comma_laroux_1_VIRUS-EDY_MPR 06302000" xfId="795"/>
    <cellStyle name="Comma_laroux_1_VIRUS-EDY_MPR 08312000" xfId="796"/>
    <cellStyle name="Comma_laroux_1_VIRUS-EDY_sort" xfId="797"/>
    <cellStyle name="Comma_laroux_2" xfId="798"/>
    <cellStyle name="Comma_laroux_2_dimon" xfId="799"/>
    <cellStyle name="Comma_laroux_2_dimon_1" xfId="800"/>
    <cellStyle name="Comma_laroux_2_dimon_1_2Q00 Qtr Book" xfId="801"/>
    <cellStyle name="Comma_laroux_2_dimon_1_MPR 03312000 All by Asset Class (PRELIM 2 RAROC)" xfId="802"/>
    <cellStyle name="Comma_laroux_2_dimon_1_MPR 03312000 By Group Final" xfId="803"/>
    <cellStyle name="Comma_laroux_2_dimon_1_MPR 06302000" xfId="804"/>
    <cellStyle name="Comma_laroux_2_dimon_1_MPR 08312000" xfId="805"/>
    <cellStyle name="Comma_laroux_2_dimon_1_sort" xfId="806"/>
    <cellStyle name="Comma_laroux_2_dimon_2Q00 Qtr Book" xfId="807"/>
    <cellStyle name="Comma_laroux_2_dimon_MPR 03312000 All by Asset Class (PRELIM 2 RAROC)" xfId="808"/>
    <cellStyle name="Comma_laroux_2_dimon_MPR 03312000 By Group Final" xfId="809"/>
    <cellStyle name="Comma_laroux_2_dimon_MPR 06302000" xfId="810"/>
    <cellStyle name="Comma_laroux_2_dimon_MPR 08312000" xfId="811"/>
    <cellStyle name="Comma_laroux_2_dimon_sort" xfId="812"/>
    <cellStyle name="Comma_laroux_2_laroux" xfId="813"/>
    <cellStyle name="Comma_laroux_2_laroux_2Q00 Qtr Book" xfId="814"/>
    <cellStyle name="Comma_laroux_2_laroux_dimon" xfId="815"/>
    <cellStyle name="Comma_laroux_2_laroux_dimon_2Q00 Qtr Book" xfId="816"/>
    <cellStyle name="Comma_laroux_2_laroux_dimon_MPR 03312000 All by Asset Class (PRELIM 2 RAROC)" xfId="817"/>
    <cellStyle name="Comma_laroux_2_laroux_dimon_MPR 03312000 By Group Final" xfId="818"/>
    <cellStyle name="Comma_laroux_2_laroux_dimon_MPR 06302000" xfId="819"/>
    <cellStyle name="Comma_laroux_2_laroux_dimon_MPR 08312000" xfId="820"/>
    <cellStyle name="Comma_laroux_2_laroux_dimon_sort" xfId="821"/>
    <cellStyle name="Comma_laroux_2_laroux_MPR 03312000 All by Asset Class (PRELIM 2 RAROC)" xfId="822"/>
    <cellStyle name="Comma_laroux_2_laroux_MPR 03312000 By Group Final" xfId="823"/>
    <cellStyle name="Comma_laroux_2_laroux_MPR 06302000" xfId="824"/>
    <cellStyle name="Comma_laroux_2_laroux_MPR 08312000" xfId="825"/>
    <cellStyle name="Comma_laroux_2_laroux_sort" xfId="826"/>
    <cellStyle name="Comma_laroux_2_PLDT" xfId="827"/>
    <cellStyle name="Comma_laroux_2_PLDT_2Q00 Qtr Book" xfId="828"/>
    <cellStyle name="Comma_laroux_2_PLDT_MPR 03312000 All by Asset Class (PRELIM 2 RAROC)" xfId="829"/>
    <cellStyle name="Comma_laroux_2_PLDT_MPR 03312000 By Group Final" xfId="830"/>
    <cellStyle name="Comma_laroux_2_PLDT_MPR 06302000" xfId="831"/>
    <cellStyle name="Comma_laroux_2_PLDT_MPR 08312000" xfId="832"/>
    <cellStyle name="Comma_laroux_2_PLDT_sort" xfId="833"/>
    <cellStyle name="Comma_laroux_2_VERA" xfId="834"/>
    <cellStyle name="Comma_laroux_2_VERA_1" xfId="835"/>
    <cellStyle name="Comma_laroux_2_VERA_1_2Q00 Qtr Book" xfId="836"/>
    <cellStyle name="Comma_laroux_2_VERA_1_MPR 03312000 All by Asset Class (PRELIM 2 RAROC)" xfId="837"/>
    <cellStyle name="Comma_laroux_2_VERA_1_MPR 03312000 By Group Final" xfId="838"/>
    <cellStyle name="Comma_laroux_2_VERA_1_MPR 06302000" xfId="839"/>
    <cellStyle name="Comma_laroux_2_VERA_1_MPR 08312000" xfId="840"/>
    <cellStyle name="Comma_laroux_2_VERA_1_sort" xfId="841"/>
    <cellStyle name="Comma_laroux_2Q00 Qtr Book" xfId="842"/>
    <cellStyle name="Comma_laroux_3" xfId="843"/>
    <cellStyle name="Comma_laroux_3_2Q00 Qtr Book" xfId="844"/>
    <cellStyle name="Comma_laroux_3_dimon" xfId="845"/>
    <cellStyle name="Comma_laroux_3_dimon_1" xfId="846"/>
    <cellStyle name="Comma_laroux_3_dimon_1_2Q00 Qtr Book" xfId="847"/>
    <cellStyle name="Comma_laroux_3_dimon_1_MPR 03312000 All by Asset Class (PRELIM 2 RAROC)" xfId="848"/>
    <cellStyle name="Comma_laroux_3_dimon_1_MPR 03312000 By Group Final" xfId="849"/>
    <cellStyle name="Comma_laroux_3_dimon_1_MPR 06302000" xfId="850"/>
    <cellStyle name="Comma_laroux_3_dimon_1_MPR 08312000" xfId="851"/>
    <cellStyle name="Comma_laroux_3_dimon_1_sort" xfId="852"/>
    <cellStyle name="Comma_laroux_3_dimon_2Q00 Qtr Book" xfId="853"/>
    <cellStyle name="Comma_laroux_3_dimon_MPR 03312000 All by Asset Class (PRELIM 2 RAROC)" xfId="854"/>
    <cellStyle name="Comma_laroux_3_dimon_MPR 03312000 By Group Final" xfId="855"/>
    <cellStyle name="Comma_laroux_3_dimon_MPR 06302000" xfId="856"/>
    <cellStyle name="Comma_laroux_3_dimon_MPR 08312000" xfId="857"/>
    <cellStyle name="Comma_laroux_3_dimon_sort" xfId="858"/>
    <cellStyle name="Comma_laroux_3_MPR 03312000 All by Asset Class (PRELIM 2 RAROC)" xfId="859"/>
    <cellStyle name="Comma_laroux_3_MPR 03312000 By Group Final" xfId="860"/>
    <cellStyle name="Comma_laroux_3_MPR 06302000" xfId="861"/>
    <cellStyle name="Comma_laroux_3_MPR 08312000" xfId="862"/>
    <cellStyle name="Comma_laroux_3_sort" xfId="863"/>
    <cellStyle name="Comma_laroux_dimon" xfId="864"/>
    <cellStyle name="Comma_laroux_dimon_1" xfId="865"/>
    <cellStyle name="Comma_laroux_dimon_1_2Q00 Qtr Book" xfId="866"/>
    <cellStyle name="Comma_laroux_dimon_1_MPR 03312000 All by Asset Class (PRELIM 2 RAROC)" xfId="867"/>
    <cellStyle name="Comma_laroux_dimon_1_MPR 03312000 By Group Final" xfId="868"/>
    <cellStyle name="Comma_laroux_dimon_1_MPR 06302000" xfId="869"/>
    <cellStyle name="Comma_laroux_dimon_1_MPR 08312000" xfId="870"/>
    <cellStyle name="Comma_laroux_dimon_1_sort" xfId="871"/>
    <cellStyle name="Comma_laroux_laroux" xfId="872"/>
    <cellStyle name="Comma_laroux_laroux_1" xfId="873"/>
    <cellStyle name="Comma_laroux_laroux_2Q00 Qtr Book" xfId="874"/>
    <cellStyle name="Comma_laroux_laroux_dimon" xfId="875"/>
    <cellStyle name="Comma_laroux_laroux_dimon_2Q00 Qtr Book" xfId="876"/>
    <cellStyle name="Comma_laroux_laroux_dimon_MPR 03312000 All by Asset Class (PRELIM 2 RAROC)" xfId="877"/>
    <cellStyle name="Comma_laroux_laroux_dimon_MPR 03312000 By Group Final" xfId="878"/>
    <cellStyle name="Comma_laroux_laroux_dimon_MPR 06302000" xfId="879"/>
    <cellStyle name="Comma_laroux_laroux_dimon_MPR 08312000" xfId="880"/>
    <cellStyle name="Comma_laroux_laroux_dimon_sort" xfId="881"/>
    <cellStyle name="Comma_laroux_laroux_MPR 03312000 All by Asset Class (PRELIM 2 RAROC)" xfId="882"/>
    <cellStyle name="Comma_laroux_laroux_MPR 03312000 By Group Final" xfId="883"/>
    <cellStyle name="Comma_laroux_laroux_MPR 06302000" xfId="884"/>
    <cellStyle name="Comma_laroux_laroux_MPR 08312000" xfId="885"/>
    <cellStyle name="Comma_laroux_laroux_sort" xfId="886"/>
    <cellStyle name="Comma_laroux_MPR 03312000 All by Asset Class (PRELIM 2 RAROC)" xfId="887"/>
    <cellStyle name="Comma_laroux_MPR 03312000 By Group Final" xfId="888"/>
    <cellStyle name="Comma_laroux_MPR 06302000" xfId="889"/>
    <cellStyle name="Comma_laroux_MPR 08312000" xfId="890"/>
    <cellStyle name="Comma_laroux_PLDT" xfId="891"/>
    <cellStyle name="Comma_laroux_sort" xfId="892"/>
    <cellStyle name="Comma_laroux_VERA" xfId="893"/>
    <cellStyle name="Comma_laroux_VERA_1" xfId="894"/>
    <cellStyle name="Comma_laroux_VERA_2Q00 Qtr Book" xfId="895"/>
    <cellStyle name="Comma_laroux_VERA_MPR 03312000 All by Asset Class (PRELIM 2 RAROC)" xfId="896"/>
    <cellStyle name="Comma_laroux_VERA_MPR 03312000 By Group Final" xfId="897"/>
    <cellStyle name="Comma_laroux_VERA_MPR 06302000" xfId="898"/>
    <cellStyle name="Comma_laroux_VERA_MPR 08312000" xfId="899"/>
    <cellStyle name="Comma_laroux_VERA_sort" xfId="900"/>
    <cellStyle name="Comma_laroux_VIRUS-EDY" xfId="901"/>
    <cellStyle name="Comma_MATERAL2" xfId="902"/>
    <cellStyle name="Comma_MATERAL2_2Q00 Qtr Book" xfId="903"/>
    <cellStyle name="Comma_MATERAL2_dimon" xfId="904"/>
    <cellStyle name="Comma_MATERAL2_dimon_2Q00 Qtr Book" xfId="905"/>
    <cellStyle name="Comma_MATERAL2_dimon_MPR 03312000 All by Asset Class (PRELIM 2 RAROC)" xfId="906"/>
    <cellStyle name="Comma_MATERAL2_dimon_MPR 03312000 By Group Final" xfId="907"/>
    <cellStyle name="Comma_MATERAL2_dimon_MPR 06302000" xfId="908"/>
    <cellStyle name="Comma_MATERAL2_dimon_MPR 08312000" xfId="909"/>
    <cellStyle name="Comma_MATERAL2_dimon_sort" xfId="910"/>
    <cellStyle name="Comma_MATERAL2_MPR 03312000 All by Asset Class (PRELIM 2 RAROC)" xfId="911"/>
    <cellStyle name="Comma_MATERAL2_MPR 03312000 By Group Final" xfId="912"/>
    <cellStyle name="Comma_MATERAL2_MPR 06302000" xfId="913"/>
    <cellStyle name="Comma_MATERAL2_MPR 08312000" xfId="914"/>
    <cellStyle name="Comma_MATERAL2_sort" xfId="915"/>
    <cellStyle name="Comma_mud plant bolted" xfId="916"/>
    <cellStyle name="Comma_NewUSFormat1999_11_18" xfId="917"/>
    <cellStyle name="Comma_Odner" xfId="918"/>
    <cellStyle name="Comma_Odner (2)" xfId="919"/>
    <cellStyle name="Comma_Odner (2)_2Q00 Qtr Book" xfId="920"/>
    <cellStyle name="Comma_Odner (2)_MPR 03312000 All by Asset Class (PRELIM 2 RAROC)" xfId="921"/>
    <cellStyle name="Comma_Odner (2)_MPR 03312000 By Group Final" xfId="922"/>
    <cellStyle name="Comma_Odner (2)_MPR 06302000" xfId="923"/>
    <cellStyle name="Comma_Odner (2)_MPR 08312000" xfId="924"/>
    <cellStyle name="Comma_Odner (2)_sort" xfId="925"/>
    <cellStyle name="Comma_Odner (3)" xfId="926"/>
    <cellStyle name="Comma_Odner (3)_2Q00 Qtr Book" xfId="927"/>
    <cellStyle name="Comma_Odner (3)_MPR 03312000 All by Asset Class (PRELIM 2 RAROC)" xfId="928"/>
    <cellStyle name="Comma_Odner (3)_MPR 03312000 By Group Final" xfId="929"/>
    <cellStyle name="Comma_Odner (3)_MPR 06302000" xfId="930"/>
    <cellStyle name="Comma_Odner (3)_MPR 08312000" xfId="931"/>
    <cellStyle name="Comma_Odner (3)_sort" xfId="932"/>
    <cellStyle name="Comma_Odner_2Q00 Qtr Book" xfId="933"/>
    <cellStyle name="Comma_Odner_MPR 03312000 All by Asset Class (PRELIM 2 RAROC)" xfId="934"/>
    <cellStyle name="Comma_Odner_MPR 03312000 By Group Final" xfId="935"/>
    <cellStyle name="Comma_Odner_MPR 06302000" xfId="936"/>
    <cellStyle name="Comma_Odner_MPR 08312000" xfId="937"/>
    <cellStyle name="Comma_Odner_sort" xfId="938"/>
    <cellStyle name="Comma_Other Months" xfId="939"/>
    <cellStyle name="Comma_Other Months_2Q00 Qtr Book" xfId="940"/>
    <cellStyle name="Comma_Other Months_MPR 03312000 All by Asset Class (PRELIM 2 RAROC)" xfId="941"/>
    <cellStyle name="Comma_Other Months_MPR 03312000 By Group Final" xfId="942"/>
    <cellStyle name="Comma_Other Months_MPR 06302000" xfId="943"/>
    <cellStyle name="Comma_Other Months_MPR 08312000" xfId="944"/>
    <cellStyle name="Comma_Other Months_sort" xfId="945"/>
    <cellStyle name="Comma_pbdefault" xfId="946"/>
    <cellStyle name="Comma_pbdefault_1" xfId="947"/>
    <cellStyle name="Comma_PERSONAL" xfId="948"/>
    <cellStyle name="Comma_PERSONAL_2Q00 Qtr Book" xfId="949"/>
    <cellStyle name="Comma_PERSONAL_MPR 03312000 All by Asset Class (PRELIM 2 RAROC)" xfId="950"/>
    <cellStyle name="Comma_PERSONAL_MPR 03312000 By Group Final" xfId="951"/>
    <cellStyle name="Comma_PERSONAL_MPR 06302000" xfId="952"/>
    <cellStyle name="Comma_PERSONAL_MPR 08312000" xfId="953"/>
    <cellStyle name="Comma_PERSONAL_sort" xfId="954"/>
    <cellStyle name="Comma_Pink" xfId="955"/>
    <cellStyle name="Comma_Pink_2Q00 Qtr Book" xfId="956"/>
    <cellStyle name="Comma_Pink_MPR 03312000 All by Asset Class (PRELIM 2 RAROC)" xfId="957"/>
    <cellStyle name="Comma_Pink_MPR 03312000 By Group Final" xfId="958"/>
    <cellStyle name="Comma_Pink_MPR 06302000" xfId="959"/>
    <cellStyle name="Comma_Pink_MPR 08312000" xfId="960"/>
    <cellStyle name="Comma_Pink_sort" xfId="961"/>
    <cellStyle name="Comma_Plan" xfId="962"/>
    <cellStyle name="Comma_Plan_2Q00 Qtr Book" xfId="963"/>
    <cellStyle name="Comma_Plan_MPR 03312000 All by Asset Class (PRELIM 2 RAROC)" xfId="964"/>
    <cellStyle name="Comma_Plan_MPR 03312000 By Group Final" xfId="965"/>
    <cellStyle name="Comma_Plan_MPR 06302000" xfId="966"/>
    <cellStyle name="Comma_Plan_MPR 08312000" xfId="967"/>
    <cellStyle name="Comma_Plan_sort" xfId="968"/>
    <cellStyle name="Comma_PLDT" xfId="969"/>
    <cellStyle name="Comma_PLDT_1" xfId="970"/>
    <cellStyle name="Comma_PLDT_1_2Q00 Qtr Book" xfId="971"/>
    <cellStyle name="Comma_PLDT_1_MPR 03312000 All by Asset Class (PRELIM 2 RAROC)" xfId="972"/>
    <cellStyle name="Comma_PLDT_1_MPR 03312000 By Group Final" xfId="973"/>
    <cellStyle name="Comma_PLDT_1_MPR 06302000" xfId="974"/>
    <cellStyle name="Comma_PLDT_1_MPR 08312000" xfId="975"/>
    <cellStyle name="Comma_PLDT_1_sort" xfId="976"/>
    <cellStyle name="Comma_pldt_Calculations" xfId="977"/>
    <cellStyle name="Comma_pldt_Calculations_2Q00 Qtr Book" xfId="978"/>
    <cellStyle name="Comma_pldt_Calculations_MPR 03312000 All by Asset Class (PRELIM 2 RAROC)" xfId="979"/>
    <cellStyle name="Comma_pldt_Calculations_MPR 03312000 By Group Final" xfId="980"/>
    <cellStyle name="Comma_pldt_Calculations_MPR 06302000" xfId="981"/>
    <cellStyle name="Comma_pldt_Calculations_MPR 08312000" xfId="982"/>
    <cellStyle name="Comma_pldt_Calculations_sort" xfId="983"/>
    <cellStyle name="Comma_pldt_dimon" xfId="984"/>
    <cellStyle name="Comma_pldt_dimon_2Q00 Qtr Book" xfId="985"/>
    <cellStyle name="Comma_pldt_dimon_MPR 03312000 All by Asset Class (PRELIM 2 RAROC)" xfId="986"/>
    <cellStyle name="Comma_pldt_dimon_MPR 03312000 By Group Final" xfId="987"/>
    <cellStyle name="Comma_pldt_dimon_MPR 06302000" xfId="988"/>
    <cellStyle name="Comma_pldt_dimon_MPR 08312000" xfId="989"/>
    <cellStyle name="Comma_pldt_dimon_sort" xfId="990"/>
    <cellStyle name="Comma_priccurv" xfId="991"/>
    <cellStyle name="Comma_PROFILE4" xfId="992"/>
    <cellStyle name="Comma_Projects" xfId="993"/>
    <cellStyle name="Comma_Projects_2Q00 Qtr Book" xfId="994"/>
    <cellStyle name="Comma_Projects_MPR 03312000 All by Asset Class (PRELIM 2 RAROC)" xfId="995"/>
    <cellStyle name="Comma_Projects_MPR 03312000 By Group Final" xfId="996"/>
    <cellStyle name="Comma_Projects_MPR 06302000" xfId="997"/>
    <cellStyle name="Comma_Projects_MPR 08312000" xfId="998"/>
    <cellStyle name="Comma_Projects_sort" xfId="999"/>
    <cellStyle name="Comma_Quarter End Months" xfId="1000"/>
    <cellStyle name="Comma_Quarter End Months_2Q00 Qtr Book" xfId="1001"/>
    <cellStyle name="Comma_Quarter End Months_MPR 03312000 All by Asset Class (PRELIM 2 RAROC)" xfId="1002"/>
    <cellStyle name="Comma_Quarter End Months_MPR 03312000 By Group Final" xfId="1003"/>
    <cellStyle name="Comma_Quarter End Months_MPR 06302000" xfId="1004"/>
    <cellStyle name="Comma_Quarter End Months_MPR 08312000" xfId="1005"/>
    <cellStyle name="Comma_Quarter End Months_sort" xfId="1006"/>
    <cellStyle name="Comma_r1" xfId="1007"/>
    <cellStyle name="Comma_r1_2Q00 Qtr Book" xfId="1008"/>
    <cellStyle name="Comma_r1_MPR 03312000 All by Asset Class (PRELIM 2 RAROC)" xfId="1009"/>
    <cellStyle name="Comma_r1_MPR 03312000 By Group Final" xfId="1010"/>
    <cellStyle name="Comma_r1_MPR 06302000" xfId="1011"/>
    <cellStyle name="Comma_r1_MPR 08312000" xfId="1012"/>
    <cellStyle name="Comma_r1_sort" xfId="1013"/>
    <cellStyle name="Comma_RFI" xfId="1014"/>
    <cellStyle name="Comma_RFI_1" xfId="1015"/>
    <cellStyle name="Comma_RFI_1_2Q00 Qtr Book" xfId="1016"/>
    <cellStyle name="Comma_RFI_1_MPR 03312000 All by Asset Class (PRELIM 2 RAROC)" xfId="1017"/>
    <cellStyle name="Comma_RFI_1_MPR 03312000 By Group Final" xfId="1018"/>
    <cellStyle name="Comma_RFI_1_MPR 06302000" xfId="1019"/>
    <cellStyle name="Comma_RFI_1_MPR 08312000" xfId="1020"/>
    <cellStyle name="Comma_RFI_1_sort" xfId="1021"/>
    <cellStyle name="Comma_RFI_2Q00 Qtr Book" xfId="1022"/>
    <cellStyle name="Comma_RFI_MPR 03312000 All by Asset Class (PRELIM 2 RAROC)" xfId="1023"/>
    <cellStyle name="Comma_RFI_MPR 03312000 By Group Final" xfId="1024"/>
    <cellStyle name="Comma_RFI_MPR 06302000" xfId="1025"/>
    <cellStyle name="Comma_RFI_MPR 08312000" xfId="1026"/>
    <cellStyle name="Comma_RFI_sort" xfId="1027"/>
    <cellStyle name="Comma_Sales Order" xfId="1028"/>
    <cellStyle name="Comma_Sales Order_2Q00 Qtr Book" xfId="1029"/>
    <cellStyle name="Comma_Sales Order_MPR 03312000 All by Asset Class (PRELIM 2 RAROC)" xfId="1030"/>
    <cellStyle name="Comma_Sales Order_MPR 03312000 By Group Final" xfId="1031"/>
    <cellStyle name="Comma_Sales Order_MPR 06302000" xfId="1032"/>
    <cellStyle name="Comma_Sales Order_MPR 08312000" xfId="1033"/>
    <cellStyle name="Comma_Sales Order_sort" xfId="1034"/>
    <cellStyle name="Comma_Sheet1" xfId="1035"/>
    <cellStyle name="Comma_Sheet1_2Q00 Qtr Book" xfId="1036"/>
    <cellStyle name="Comma_Sheet1_MPR 03312000 All by Asset Class (PRELIM 2 RAROC)" xfId="1037"/>
    <cellStyle name="Comma_Sheet1_MPR 03312000 By Group Final" xfId="1038"/>
    <cellStyle name="Comma_Sheet1_MPR 06302000" xfId="1039"/>
    <cellStyle name="Comma_Sheet1_MPR 08312000" xfId="1040"/>
    <cellStyle name="Comma_Sheet1_sort" xfId="1041"/>
    <cellStyle name="Comma_Snr. CO" xfId="1042"/>
    <cellStyle name="Comma_Snr. CO_2Q00 Qtr Book" xfId="1043"/>
    <cellStyle name="Comma_Snr. CO_MPR 03312000 All by Asset Class (PRELIM 2 RAROC)" xfId="1044"/>
    <cellStyle name="Comma_Snr. CO_MPR 03312000 By Group Final" xfId="1045"/>
    <cellStyle name="Comma_Snr. CO_MPR 06302000" xfId="1046"/>
    <cellStyle name="Comma_Snr. CO_MPR 08312000" xfId="1047"/>
    <cellStyle name="Comma_Snr. CO_sort" xfId="1048"/>
    <cellStyle name="Comma_Subcont File" xfId="1049"/>
    <cellStyle name="Comma_Subcont File_2Q00 Qtr Book" xfId="1050"/>
    <cellStyle name="Comma_Subcont File_MPR 03312000 All by Asset Class (PRELIM 2 RAROC)" xfId="1051"/>
    <cellStyle name="Comma_Subcont File_MPR 03312000 By Group Final" xfId="1052"/>
    <cellStyle name="Comma_Subcont File_MPR 06302000" xfId="1053"/>
    <cellStyle name="Comma_Subcont File_MPR 08312000" xfId="1054"/>
    <cellStyle name="Comma_Subcont File_sort" xfId="1055"/>
    <cellStyle name="Comma_Summary Info" xfId="1056"/>
    <cellStyle name="Comma_Summary Info_2Q00 Qtr Book" xfId="1057"/>
    <cellStyle name="Comma_Summary Info_MPR 03312000 All by Asset Class (PRELIM 2 RAROC)" xfId="1058"/>
    <cellStyle name="Comma_Summary Info_MPR 03312000 By Group Final" xfId="1059"/>
    <cellStyle name="Comma_Summary Info_MPR 06302000" xfId="1060"/>
    <cellStyle name="Comma_Summary Info_MPR 08312000" xfId="1061"/>
    <cellStyle name="Comma_Summary Info_sort" xfId="1062"/>
    <cellStyle name="Comma_SUMPAGE" xfId="1063"/>
    <cellStyle name="Comma_Tribasa_option" xfId="1064"/>
    <cellStyle name="Comma_Tribasa_option_2Q00 Qtr Book" xfId="1065"/>
    <cellStyle name="Comma_Tribasa_option_MPR 03312000 All by Asset Class (PRELIM 2 RAROC)" xfId="1066"/>
    <cellStyle name="Comma_Tribasa_option_MPR 03312000 By Group Final" xfId="1067"/>
    <cellStyle name="Comma_Tribasa_option_MPR 06302000" xfId="1068"/>
    <cellStyle name="Comma_Tribasa_option_MPR 08312000" xfId="1069"/>
    <cellStyle name="Comma_Tribasa_option_sort" xfId="1070"/>
    <cellStyle name="Comma_VIRUS-EDY" xfId="1071"/>
    <cellStyle name="Comma_VIRUS-EDY_2Q00 Qtr Book" xfId="1072"/>
    <cellStyle name="Comma_VIRUS-EDY_MPR 03312000 All by Asset Class (PRELIM 2 RAROC)" xfId="1073"/>
    <cellStyle name="Comma_VIRUS-EDY_MPR 03312000 By Group Final" xfId="1074"/>
    <cellStyle name="Comma_VIRUS-EDY_MPR 06302000" xfId="1075"/>
    <cellStyle name="Comma_VIRUS-EDY_MPR 08312000" xfId="1076"/>
    <cellStyle name="Comma_VIRUS-EDY_sort" xfId="1077"/>
    <cellStyle name="Comma_White" xfId="1078"/>
    <cellStyle name="Comma_White_2Q00 Qtr Book" xfId="1079"/>
    <cellStyle name="Comma_White_MPR 03312000 All by Asset Class (PRELIM 2 RAROC)" xfId="1080"/>
    <cellStyle name="Comma_White_MPR 03312000 By Group Final" xfId="1081"/>
    <cellStyle name="Comma_White_MPR 06302000" xfId="1082"/>
    <cellStyle name="Comma_White_MPR 08312000" xfId="1083"/>
    <cellStyle name="Comma_White_sort" xfId="1084"/>
    <cellStyle name="Comma_WSP" xfId="1085"/>
    <cellStyle name="Currency [0]_A" xfId="1086"/>
    <cellStyle name="Currency [0]_A_2Q00 Qtr Book" xfId="1087"/>
    <cellStyle name="Currency [0]_A_dimon" xfId="1088"/>
    <cellStyle name="Currency [0]_A_dimon_2Q00 Qtr Book" xfId="1089"/>
    <cellStyle name="Currency [0]_A_dimon_MPR 03312000 All by Asset Class (PRELIM 2 RAROC)" xfId="1090"/>
    <cellStyle name="Currency [0]_A_dimon_MPR 03312000 By Group Final" xfId="1091"/>
    <cellStyle name="Currency [0]_A_dimon_MPR 06302000" xfId="1092"/>
    <cellStyle name="Currency [0]_A_dimon_MPR 08312000" xfId="1093"/>
    <cellStyle name="Currency [0]_A_dimon_sort" xfId="1094"/>
    <cellStyle name="Currency [0]_A_MPR 03312000 All by Asset Class (PRELIM 2 RAROC)" xfId="1095"/>
    <cellStyle name="Currency [0]_A_MPR 03312000 By Group Final" xfId="1096"/>
    <cellStyle name="Currency [0]_A_MPR 06302000" xfId="1097"/>
    <cellStyle name="Currency [0]_A_MPR 08312000" xfId="1098"/>
    <cellStyle name="Currency [0]_A_sort" xfId="1099"/>
    <cellStyle name="Currency [0]_algasdefault" xfId="1100"/>
    <cellStyle name="Currency [0]_Alternative1" xfId="1101"/>
    <cellStyle name="Currency [0]_Alternative1_1" xfId="1102"/>
    <cellStyle name="Currency [0]_Alternative1_1_2Q00 Qtr Book" xfId="1103"/>
    <cellStyle name="Currency [0]_Alternative1_1_MPR 03312000 All by Asset Class (PRELIM 2 RAROC)" xfId="1104"/>
    <cellStyle name="Currency [0]_Alternative1_1_MPR 03312000 By Group Final" xfId="1105"/>
    <cellStyle name="Currency [0]_Alternative1_1_MPR 06302000" xfId="1106"/>
    <cellStyle name="Currency [0]_Alternative1_1_MPR 08312000" xfId="1107"/>
    <cellStyle name="Currency [0]_Alternative1_1_sort" xfId="1108"/>
    <cellStyle name="Currency [0]_Alternative1_2Q00 Qtr Book" xfId="1109"/>
    <cellStyle name="Currency [0]_Alternative1_MPR 03312000 All by Asset Class (PRELIM 2 RAROC)" xfId="1110"/>
    <cellStyle name="Currency [0]_Alternative1_MPR 03312000 By Group Final" xfId="1111"/>
    <cellStyle name="Currency [0]_Alternative1_MPR 06302000" xfId="1112"/>
    <cellStyle name="Currency [0]_Alternative1_MPR 08312000" xfId="1113"/>
    <cellStyle name="Currency [0]_Alternative1_sort" xfId="1114"/>
    <cellStyle name="Currency [0]_App E" xfId="1115"/>
    <cellStyle name="Currency [0]_App E_2Q00 Qtr Book" xfId="1116"/>
    <cellStyle name="Currency [0]_App E_MPR 03312000 All by Asset Class (PRELIM 2 RAROC)" xfId="1117"/>
    <cellStyle name="Currency [0]_App E_MPR 03312000 By Group Final" xfId="1118"/>
    <cellStyle name="Currency [0]_App E_MPR 06302000" xfId="1119"/>
    <cellStyle name="Currency [0]_App E_MPR 08312000" xfId="1120"/>
    <cellStyle name="Currency [0]_App E_sort" xfId="1121"/>
    <cellStyle name="Currency [0]_Arapahoe" xfId="1122"/>
    <cellStyle name="Currency [0]_Assumptions" xfId="1123"/>
    <cellStyle name="Currency [0]_Assumptions_2Q00 Qtr Book" xfId="1124"/>
    <cellStyle name="Currency [0]_Assumptions_MPR 03312000 All by Asset Class (PRELIM 2 RAROC)" xfId="1125"/>
    <cellStyle name="Currency [0]_Assumptions_MPR 03312000 By Group Final" xfId="1126"/>
    <cellStyle name="Currency [0]_Assumptions_MPR 06302000" xfId="1127"/>
    <cellStyle name="Currency [0]_Assumptions_MPR 08312000" xfId="1128"/>
    <cellStyle name="Currency [0]_Assumptions_sort" xfId="1129"/>
    <cellStyle name="Currency [0]_bahiadefault" xfId="1130"/>
    <cellStyle name="Currency [0]_Book3" xfId="1131"/>
    <cellStyle name="Currency [0]_Calculations" xfId="1132"/>
    <cellStyle name="Currency [0]_Calculations (2)" xfId="1133"/>
    <cellStyle name="Currency [0]_Calculations (2)_2Q00 Qtr Book" xfId="1134"/>
    <cellStyle name="Currency [0]_Calculations (2)_MPR 03312000 All by Asset Class (PRELIM 2 RAROC)" xfId="1135"/>
    <cellStyle name="Currency [0]_Calculations (2)_MPR 03312000 By Group Final" xfId="1136"/>
    <cellStyle name="Currency [0]_Calculations (2)_MPR 06302000" xfId="1137"/>
    <cellStyle name="Currency [0]_Calculations (2)_MPR 08312000" xfId="1138"/>
    <cellStyle name="Currency [0]_Calculations (2)_sort" xfId="1139"/>
    <cellStyle name="Currency [0]_Calculations II" xfId="1140"/>
    <cellStyle name="Currency [0]_Calculations II_2Q00 Qtr Book" xfId="1141"/>
    <cellStyle name="Currency [0]_Calculations II_MPR 03312000 All by Asset Class (PRELIM 2 RAROC)" xfId="1142"/>
    <cellStyle name="Currency [0]_Calculations II_MPR 03312000 By Group Final" xfId="1143"/>
    <cellStyle name="Currency [0]_Calculations II_MPR 06302000" xfId="1144"/>
    <cellStyle name="Currency [0]_Calculations II_MPR 08312000" xfId="1145"/>
    <cellStyle name="Currency [0]_Calculations II_sort" xfId="1146"/>
    <cellStyle name="Currency [0]_Calculations III" xfId="1147"/>
    <cellStyle name="Currency [0]_Calculations III_2Q00 Qtr Book" xfId="1148"/>
    <cellStyle name="Currency [0]_Calculations III_MPR 03312000 All by Asset Class (PRELIM 2 RAROC)" xfId="1149"/>
    <cellStyle name="Currency [0]_Calculations III_MPR 03312000 By Group Final" xfId="1150"/>
    <cellStyle name="Currency [0]_Calculations III_MPR 06302000" xfId="1151"/>
    <cellStyle name="Currency [0]_Calculations III_MPR 08312000" xfId="1152"/>
    <cellStyle name="Currency [0]_Calculations III_sort" xfId="1153"/>
    <cellStyle name="Currency [0]_Calculations_1" xfId="1154"/>
    <cellStyle name="Currency [0]_Calculations_1_2Q00 Qtr Book" xfId="1155"/>
    <cellStyle name="Currency [0]_Calculations_1_MPR 03312000 All by Asset Class (PRELIM 2 RAROC)" xfId="1156"/>
    <cellStyle name="Currency [0]_Calculations_1_MPR 03312000 By Group Final" xfId="1157"/>
    <cellStyle name="Currency [0]_Calculations_1_MPR 06302000" xfId="1158"/>
    <cellStyle name="Currency [0]_Calculations_1_MPR 08312000" xfId="1159"/>
    <cellStyle name="Currency [0]_Calculations_1_sort" xfId="1160"/>
    <cellStyle name="Currency [0]_Calculations_2Q00 Qtr Book" xfId="1161"/>
    <cellStyle name="Currency [0]_Calculations_MPR 03312000 All by Asset Class (PRELIM 2 RAROC)" xfId="1162"/>
    <cellStyle name="Currency [0]_Calculations_MPR 03312000 By Group Final" xfId="1163"/>
    <cellStyle name="Currency [0]_Calculations_MPR 06302000" xfId="1164"/>
    <cellStyle name="Currency [0]_Calculations_MPR 08312000" xfId="1165"/>
    <cellStyle name="Currency [0]_Calculations_sort" xfId="1166"/>
    <cellStyle name="Currency [0]_CAPEX" xfId="1167"/>
    <cellStyle name="Currency [0]_CAPEX94" xfId="1168"/>
    <cellStyle name="Currency [0]_CAPEX94_2Q00 Qtr Book" xfId="1169"/>
    <cellStyle name="Currency [0]_CAPEX94_MPR 03312000 All by Asset Class (PRELIM 2 RAROC)" xfId="1170"/>
    <cellStyle name="Currency [0]_CAPEX94_MPR 03312000 By Group Final" xfId="1171"/>
    <cellStyle name="Currency [0]_CAPEX94_MPR 06302000" xfId="1172"/>
    <cellStyle name="Currency [0]_CAPEX94_MPR 08312000" xfId="1173"/>
    <cellStyle name="Currency [0]_CAPEX94_sort" xfId="1174"/>
    <cellStyle name="Currency [0]_CAPEX_2Q00 Qtr Book" xfId="1175"/>
    <cellStyle name="Currency [0]_CAPEX_MPR 03312000 All by Asset Class (PRELIM 2 RAROC)" xfId="1176"/>
    <cellStyle name="Currency [0]_CAPEX_MPR 03312000 By Group Final" xfId="1177"/>
    <cellStyle name="Currency [0]_CAPEX_MPR 06302000" xfId="1178"/>
    <cellStyle name="Currency [0]_CAPEX_MPR 08312000" xfId="1179"/>
    <cellStyle name="Currency [0]_CAPEX_sort" xfId="1180"/>
    <cellStyle name="Currency [0]_Cardig GHS" xfId="1181"/>
    <cellStyle name="Currency [0]_Cardig GHS_2Q00 Qtr Book" xfId="1182"/>
    <cellStyle name="Currency [0]_Cardig GHS_MPR 03312000 All by Asset Class (PRELIM 2 RAROC)" xfId="1183"/>
    <cellStyle name="Currency [0]_Cardig GHS_MPR 03312000 By Group Final" xfId="1184"/>
    <cellStyle name="Currency [0]_Cardig GHS_MPR 06302000" xfId="1185"/>
    <cellStyle name="Currency [0]_Cardig GHS_MPR 08312000" xfId="1186"/>
    <cellStyle name="Currency [0]_Cardig GHS_sort" xfId="1187"/>
    <cellStyle name="Currency [0]_Cash Flows" xfId="1188"/>
    <cellStyle name="Currency [0]_Cash Flows_2Q00 Qtr Book" xfId="1189"/>
    <cellStyle name="Currency [0]_Cash Flows_MPR 03312000 All by Asset Class (PRELIM 2 RAROC)" xfId="1190"/>
    <cellStyle name="Currency [0]_Cash Flows_MPR 03312000 By Group Final" xfId="1191"/>
    <cellStyle name="Currency [0]_Cash Flows_MPR 06302000" xfId="1192"/>
    <cellStyle name="Currency [0]_Cash Flows_MPR 08312000" xfId="1193"/>
    <cellStyle name="Currency [0]_Cash Flows_sort" xfId="1194"/>
    <cellStyle name="Currency [0]_CCA" xfId="1195"/>
    <cellStyle name="Currency [0]_CCA_2Q00 Qtr Book" xfId="1196"/>
    <cellStyle name="Currency [0]_CCA_MPR 03312000 All by Asset Class (PRELIM 2 RAROC)" xfId="1197"/>
    <cellStyle name="Currency [0]_CCA_MPR 03312000 By Group Final" xfId="1198"/>
    <cellStyle name="Currency [0]_CCA_MPR 06302000" xfId="1199"/>
    <cellStyle name="Currency [0]_CCA_MPR 08312000" xfId="1200"/>
    <cellStyle name="Currency [0]_CCA_sort" xfId="1201"/>
    <cellStyle name="Currency [0]_Charts" xfId="1202"/>
    <cellStyle name="Currency [0]_Charts_2Q00 Qtr Book" xfId="1203"/>
    <cellStyle name="Currency [0]_Charts_MPR 03312000 All by Asset Class (PRELIM 2 RAROC)" xfId="1204"/>
    <cellStyle name="Currency [0]_Charts_MPR 03312000 By Group Final" xfId="1205"/>
    <cellStyle name="Currency [0]_Charts_MPR 06302000" xfId="1206"/>
    <cellStyle name="Currency [0]_Charts_MPR 08312000" xfId="1207"/>
    <cellStyle name="Currency [0]_Charts_sort" xfId="1208"/>
    <cellStyle name="Currency [0]_Comm File" xfId="1209"/>
    <cellStyle name="Currency [0]_Comm File_2Q00 Qtr Book" xfId="1210"/>
    <cellStyle name="Currency [0]_Comm File_MPR 03312000 All by Asset Class (PRELIM 2 RAROC)" xfId="1211"/>
    <cellStyle name="Currency [0]_Comm File_MPR 03312000 By Group Final" xfId="1212"/>
    <cellStyle name="Currency [0]_Comm File_MPR 06302000" xfId="1213"/>
    <cellStyle name="Currency [0]_Comm File_MPR 08312000" xfId="1214"/>
    <cellStyle name="Currency [0]_Comm File_sort" xfId="1215"/>
    <cellStyle name="Currency [0]_coperdefault" xfId="1216"/>
    <cellStyle name="Currency [0]_Cost Code" xfId="1217"/>
    <cellStyle name="Currency [0]_Cost Code_2Q00 Qtr Book" xfId="1218"/>
    <cellStyle name="Currency [0]_Cost Code_MPR 03312000 All by Asset Class (PRELIM 2 RAROC)" xfId="1219"/>
    <cellStyle name="Currency [0]_Cost Code_MPR 03312000 By Group Final" xfId="1220"/>
    <cellStyle name="Currency [0]_Cost Code_MPR 06302000" xfId="1221"/>
    <cellStyle name="Currency [0]_Cost Code_MPR 08312000" xfId="1222"/>
    <cellStyle name="Currency [0]_Cost Code_sort" xfId="1223"/>
    <cellStyle name="Currency [0]_DEFAULT" xfId="1224"/>
    <cellStyle name="Currency [0]_dimon" xfId="1225"/>
    <cellStyle name="Currency [0]_dimon_1" xfId="1226"/>
    <cellStyle name="Currency [0]_dimon_1_2Q00 Qtr Book" xfId="1227"/>
    <cellStyle name="Currency [0]_dimon_1_MPR 03312000 All by Asset Class (PRELIM 2 RAROC)" xfId="1228"/>
    <cellStyle name="Currency [0]_dimon_1_MPR 03312000 By Group Final" xfId="1229"/>
    <cellStyle name="Currency [0]_dimon_1_MPR 06302000" xfId="1230"/>
    <cellStyle name="Currency [0]_dimon_1_MPR 08312000" xfId="1231"/>
    <cellStyle name="Currency [0]_dimon_1_sort" xfId="1232"/>
    <cellStyle name="Currency [0]_dimon_2" xfId="1233"/>
    <cellStyle name="Currency [0]_dimon_2_2Q00 Qtr Book" xfId="1234"/>
    <cellStyle name="Currency [0]_dimon_2_MPR 03312000 All by Asset Class (PRELIM 2 RAROC)" xfId="1235"/>
    <cellStyle name="Currency [0]_dimon_2_MPR 03312000 By Group Final" xfId="1236"/>
    <cellStyle name="Currency [0]_dimon_2_MPR 06302000" xfId="1237"/>
    <cellStyle name="Currency [0]_dimon_2_MPR 08312000" xfId="1238"/>
    <cellStyle name="Currency [0]_dimon_2_sort" xfId="1239"/>
    <cellStyle name="Currency [0]_dimon_2Q00 Qtr Book" xfId="1240"/>
    <cellStyle name="Currency [0]_dimon_MPR 03312000 All by Asset Class (PRELIM 2 RAROC)" xfId="1241"/>
    <cellStyle name="Currency [0]_dimon_MPR 03312000 By Group Final" xfId="1242"/>
    <cellStyle name="Currency [0]_dimon_MPR 06302000" xfId="1243"/>
    <cellStyle name="Currency [0]_dimon_MPR 08312000" xfId="1244"/>
    <cellStyle name="Currency [0]_dimon_sort" xfId="1245"/>
    <cellStyle name="Currency [0]_Dowell C1b" xfId="1246"/>
    <cellStyle name="Currency [0]_Dowell C1b_2Q00 Qtr Book" xfId="1247"/>
    <cellStyle name="Currency [0]_Dowell C1b_MPR 03312000 All by Asset Class (PRELIM 2 RAROC)" xfId="1248"/>
    <cellStyle name="Currency [0]_Dowell C1b_MPR 03312000 By Group Final" xfId="1249"/>
    <cellStyle name="Currency [0]_Dowell C1b_MPR 06302000" xfId="1250"/>
    <cellStyle name="Currency [0]_Dowell C1b_MPR 08312000" xfId="1251"/>
    <cellStyle name="Currency [0]_Dowell C1b_sort" xfId="1252"/>
    <cellStyle name="Currency [0]_Dowell-C1a" xfId="1253"/>
    <cellStyle name="Currency [0]_Dowell-C1a_2Q00 Qtr Book" xfId="1254"/>
    <cellStyle name="Currency [0]_Dowell-C1a_MPR 03312000 All by Asset Class (PRELIM 2 RAROC)" xfId="1255"/>
    <cellStyle name="Currency [0]_Dowell-C1a_MPR 03312000 By Group Final" xfId="1256"/>
    <cellStyle name="Currency [0]_Dowell-C1a_MPR 06302000" xfId="1257"/>
    <cellStyle name="Currency [0]_Dowell-C1a_MPR 08312000" xfId="1258"/>
    <cellStyle name="Currency [0]_Dowell-C1a_sort" xfId="1259"/>
    <cellStyle name="Currency [0]_emserdefault" xfId="1260"/>
    <cellStyle name="Currency [0]_EquityDev.xls Chart 1" xfId="1261"/>
    <cellStyle name="Currency [0]_EquityDev.xls Chart 1_2Q00 Qtr Book" xfId="1262"/>
    <cellStyle name="Currency [0]_EquityDev.xls Chart 1_MPR 03312000 All by Asset Class (PRELIM 2 RAROC)" xfId="1263"/>
    <cellStyle name="Currency [0]_EquityDev.xls Chart 1_MPR 03312000 By Group Final" xfId="1264"/>
    <cellStyle name="Currency [0]_EquityDev.xls Chart 1_MPR 06302000" xfId="1265"/>
    <cellStyle name="Currency [0]_EquityDev.xls Chart 1_MPR 08312000" xfId="1266"/>
    <cellStyle name="Currency [0]_EquityDev.xls Chart 1_sort" xfId="1267"/>
    <cellStyle name="Currency [0]_FP 20 A (1)" xfId="1268"/>
    <cellStyle name="Currency [0]_FP 20 A (1)_2Q00 Qtr Book" xfId="1269"/>
    <cellStyle name="Currency [0]_FP 20 A (1)_MPR 03312000 All by Asset Class (PRELIM 2 RAROC)" xfId="1270"/>
    <cellStyle name="Currency [0]_FP 20 A (1)_MPR 03312000 By Group Final" xfId="1271"/>
    <cellStyle name="Currency [0]_FP 20 A (1)_MPR 06302000" xfId="1272"/>
    <cellStyle name="Currency [0]_FP 20 A (1)_MPR 08312000" xfId="1273"/>
    <cellStyle name="Currency [0]_FP 20 A (1)_sort" xfId="1274"/>
    <cellStyle name="Currency [0]_FP 20 A (2)" xfId="1275"/>
    <cellStyle name="Currency [0]_FP 20 A (2)_2Q00 Qtr Book" xfId="1276"/>
    <cellStyle name="Currency [0]_FP 20 A (2)_MPR 03312000 All by Asset Class (PRELIM 2 RAROC)" xfId="1277"/>
    <cellStyle name="Currency [0]_FP 20 A (2)_MPR 03312000 By Group Final" xfId="1278"/>
    <cellStyle name="Currency [0]_FP 20 A (2)_MPR 06302000" xfId="1279"/>
    <cellStyle name="Currency [0]_FP 20 A (2)_MPR 08312000" xfId="1280"/>
    <cellStyle name="Currency [0]_FP 20 A (2)_sort" xfId="1281"/>
    <cellStyle name="Currency [0]_FP-20 (App. E)" xfId="1282"/>
    <cellStyle name="Currency [0]_FP-20 (App. E)_2Q00 Qtr Book" xfId="1283"/>
    <cellStyle name="Currency [0]_FP-20 (App. E)_MPR 03312000 All by Asset Class (PRELIM 2 RAROC)" xfId="1284"/>
    <cellStyle name="Currency [0]_FP-20 (App. E)_MPR 03312000 By Group Final" xfId="1285"/>
    <cellStyle name="Currency [0]_FP-20 (App. E)_MPR 06302000" xfId="1286"/>
    <cellStyle name="Currency [0]_FP-20 (App. E)_MPR 08312000" xfId="1287"/>
    <cellStyle name="Currency [0]_FP-20 (App. E)_sort" xfId="1288"/>
    <cellStyle name="Currency [0]_FP-20 (App.A) " xfId="1289"/>
    <cellStyle name="Currency [0]_FP-20 (App.A) _2Q00 Qtr Book" xfId="1290"/>
    <cellStyle name="Currency [0]_FP-20 (App.A) _MPR 03312000 All by Asset Class (PRELIM 2 RAROC)" xfId="1291"/>
    <cellStyle name="Currency [0]_FP-20 (App.A) _MPR 03312000 By Group Final" xfId="1292"/>
    <cellStyle name="Currency [0]_FP-20 (App.A) _MPR 06302000" xfId="1293"/>
    <cellStyle name="Currency [0]_FP-20 (App.A) _MPR 08312000" xfId="1294"/>
    <cellStyle name="Currency [0]_FP-20 (App.A) _sort" xfId="1295"/>
    <cellStyle name="Currency [0]_FP-20 (App.D)" xfId="1296"/>
    <cellStyle name="Currency [0]_FP-20 (App.D)_2Q00 Qtr Book" xfId="1297"/>
    <cellStyle name="Currency [0]_FP-20 (App.D)_MPR 03312000 All by Asset Class (PRELIM 2 RAROC)" xfId="1298"/>
    <cellStyle name="Currency [0]_FP-20 (App.D)_MPR 03312000 By Group Final" xfId="1299"/>
    <cellStyle name="Currency [0]_FP-20 (App.D)_MPR 06302000" xfId="1300"/>
    <cellStyle name="Currency [0]_FP-20 (App.D)_MPR 08312000" xfId="1301"/>
    <cellStyle name="Currency [0]_FP-20 (App.D)_sort" xfId="1302"/>
    <cellStyle name="Currency [0]_FP-20(App.B)" xfId="1303"/>
    <cellStyle name="Currency [0]_FP-20(App.B)_2Q00 Qtr Book" xfId="1304"/>
    <cellStyle name="Currency [0]_FP-20(App.B)_MPR 03312000 All by Asset Class (PRELIM 2 RAROC)" xfId="1305"/>
    <cellStyle name="Currency [0]_FP-20(App.B)_MPR 03312000 By Group Final" xfId="1306"/>
    <cellStyle name="Currency [0]_FP-20(App.B)_MPR 06302000" xfId="1307"/>
    <cellStyle name="Currency [0]_FP-20(App.B)_MPR 08312000" xfId="1308"/>
    <cellStyle name="Currency [0]_FP-20(App.B)_sort" xfId="1309"/>
    <cellStyle name="Currency [0]_FP-20(C1) (a)" xfId="1310"/>
    <cellStyle name="Currency [0]_FP-20(C1) (a) (2)" xfId="1311"/>
    <cellStyle name="Currency [0]_FP-20(C1) (a) (2)_2Q00 Qtr Book" xfId="1312"/>
    <cellStyle name="Currency [0]_FP-20(C1) (a) (2)_MPR 03312000 All by Asset Class (PRELIM 2 RAROC)" xfId="1313"/>
    <cellStyle name="Currency [0]_FP-20(C1) (a) (2)_MPR 03312000 By Group Final" xfId="1314"/>
    <cellStyle name="Currency [0]_FP-20(C1) (a) (2)_MPR 06302000" xfId="1315"/>
    <cellStyle name="Currency [0]_FP-20(C1) (a) (2)_MPR 08312000" xfId="1316"/>
    <cellStyle name="Currency [0]_FP-20(C1) (a) (2)_sort" xfId="1317"/>
    <cellStyle name="Currency [0]_FP-20(C1) (a)_2Q00 Qtr Book" xfId="1318"/>
    <cellStyle name="Currency [0]_FP-20(C1) (a)_MPR 03312000 All by Asset Class (PRELIM 2 RAROC)" xfId="1319"/>
    <cellStyle name="Currency [0]_FP-20(C1) (a)_MPR 03312000 By Group Final" xfId="1320"/>
    <cellStyle name="Currency [0]_FP-20(C1) (a)_MPR 06302000" xfId="1321"/>
    <cellStyle name="Currency [0]_FP-20(C1) (a)_MPR 08312000" xfId="1322"/>
    <cellStyle name="Currency [0]_FP-20(C1) (a)_sort" xfId="1323"/>
    <cellStyle name="Currency [0]_FP-20(C1) (b)" xfId="1324"/>
    <cellStyle name="Currency [0]_FP-20(C1) (b) " xfId="1325"/>
    <cellStyle name="Currency [0]_FP-20(C1) (b) (2)" xfId="1326"/>
    <cellStyle name="Currency [0]_FP-20(C1) (b) (2)_2Q00 Qtr Book" xfId="1327"/>
    <cellStyle name="Currency [0]_FP-20(C1) (b) (2)_MPR 03312000 All by Asset Class (PRELIM 2 RAROC)" xfId="1328"/>
    <cellStyle name="Currency [0]_FP-20(C1) (b) (2)_MPR 03312000 By Group Final" xfId="1329"/>
    <cellStyle name="Currency [0]_FP-20(C1) (b) (2)_MPR 06302000" xfId="1330"/>
    <cellStyle name="Currency [0]_FP-20(C1) (b) (2)_MPR 08312000" xfId="1331"/>
    <cellStyle name="Currency [0]_FP-20(C1) (b) (2)_sort" xfId="1332"/>
    <cellStyle name="Currency [0]_FP-20(C1) (b) _2Q00 Qtr Book" xfId="1333"/>
    <cellStyle name="Currency [0]_FP-20(C1) (b) _MPR 03312000 All by Asset Class (PRELIM 2 RAROC)" xfId="1334"/>
    <cellStyle name="Currency [0]_FP-20(C1) (b) _MPR 03312000 By Group Final" xfId="1335"/>
    <cellStyle name="Currency [0]_FP-20(C1) (b) _MPR 06302000" xfId="1336"/>
    <cellStyle name="Currency [0]_FP-20(C1) (b) _MPR 08312000" xfId="1337"/>
    <cellStyle name="Currency [0]_FP-20(C1) (b) _sort" xfId="1338"/>
    <cellStyle name="Currency [0]_FP-20(C1) (b)_2Q00 Qtr Book" xfId="1339"/>
    <cellStyle name="Currency [0]_FP-20(C1) (b)_MPR 03312000 All by Asset Class (PRELIM 2 RAROC)" xfId="1340"/>
    <cellStyle name="Currency [0]_FP-20(C1) (b)_MPR 03312000 By Group Final" xfId="1341"/>
    <cellStyle name="Currency [0]_FP-20(C1) (b)_MPR 06302000" xfId="1342"/>
    <cellStyle name="Currency [0]_FP-20(C1) (b)_MPR 08312000" xfId="1343"/>
    <cellStyle name="Currency [0]_FP-20(C1) (b)_sort" xfId="1344"/>
    <cellStyle name="Currency [0]_GenAssum" xfId="1345"/>
    <cellStyle name="Currency [0]_GP C1a" xfId="1346"/>
    <cellStyle name="Currency [0]_GP C1a_2Q00 Qtr Book" xfId="1347"/>
    <cellStyle name="Currency [0]_GP C1a_MPR 03312000 All by Asset Class (PRELIM 2 RAROC)" xfId="1348"/>
    <cellStyle name="Currency [0]_GP C1a_MPR 03312000 By Group Final" xfId="1349"/>
    <cellStyle name="Currency [0]_GP C1a_MPR 06302000" xfId="1350"/>
    <cellStyle name="Currency [0]_GP C1a_MPR 08312000" xfId="1351"/>
    <cellStyle name="Currency [0]_GP C1a_sort" xfId="1352"/>
    <cellStyle name="Currency [0]_GP C1b" xfId="1353"/>
    <cellStyle name="Currency [0]_GP C1b_2Q00 Qtr Book" xfId="1354"/>
    <cellStyle name="Currency [0]_GP C1b_MPR 03312000 All by Asset Class (PRELIM 2 RAROC)" xfId="1355"/>
    <cellStyle name="Currency [0]_GP C1b_MPR 03312000 By Group Final" xfId="1356"/>
    <cellStyle name="Currency [0]_GP C1b_MPR 06302000" xfId="1357"/>
    <cellStyle name="Currency [0]_GP C1b_MPR 08312000" xfId="1358"/>
    <cellStyle name="Currency [0]_GP C1b_sort" xfId="1359"/>
    <cellStyle name="Currency [0]_GP_EI_3" xfId="1360"/>
    <cellStyle name="Currency [0]_GQ C1A" xfId="1361"/>
    <cellStyle name="Currency [0]_GQ C1A_2Q00 Qtr Book" xfId="1362"/>
    <cellStyle name="Currency [0]_GQ C1A_MPR 03312000 All by Asset Class (PRELIM 2 RAROC)" xfId="1363"/>
    <cellStyle name="Currency [0]_GQ C1A_MPR 03312000 By Group Final" xfId="1364"/>
    <cellStyle name="Currency [0]_GQ C1A_MPR 06302000" xfId="1365"/>
    <cellStyle name="Currency [0]_GQ C1A_MPR 08312000" xfId="1366"/>
    <cellStyle name="Currency [0]_GQ C1A_sort" xfId="1367"/>
    <cellStyle name="Currency [0]_GQ C1B" xfId="1368"/>
    <cellStyle name="Currency [0]_GQ C1B_2Q00 Qtr Book" xfId="1369"/>
    <cellStyle name="Currency [0]_GQ C1B_MPR 03312000 All by Asset Class (PRELIM 2 RAROC)" xfId="1370"/>
    <cellStyle name="Currency [0]_GQ C1B_MPR 03312000 By Group Final" xfId="1371"/>
    <cellStyle name="Currency [0]_GQ C1B_MPR 06302000" xfId="1372"/>
    <cellStyle name="Currency [0]_GQ C1B_MPR 08312000" xfId="1373"/>
    <cellStyle name="Currency [0]_GQ C1B_sort" xfId="1374"/>
    <cellStyle name="Currency [0]_IPM C1b" xfId="1375"/>
    <cellStyle name="Currency [0]_IPM C1b_2Q00 Qtr Book" xfId="1376"/>
    <cellStyle name="Currency [0]_IPM C1b_MPR 03312000 All by Asset Class (PRELIM 2 RAROC)" xfId="1377"/>
    <cellStyle name="Currency [0]_IPM C1b_MPR 03312000 By Group Final" xfId="1378"/>
    <cellStyle name="Currency [0]_IPM C1b_MPR 06302000" xfId="1379"/>
    <cellStyle name="Currency [0]_IPM C1b_MPR 08312000" xfId="1380"/>
    <cellStyle name="Currency [0]_IPM C1b_sort" xfId="1381"/>
    <cellStyle name="Currency [0]_IPMC1a" xfId="1382"/>
    <cellStyle name="Currency [0]_IPMC1a_2Q00 Qtr Book" xfId="1383"/>
    <cellStyle name="Currency [0]_IPMC1a_MPR 03312000 All by Asset Class (PRELIM 2 RAROC)" xfId="1384"/>
    <cellStyle name="Currency [0]_IPMC1a_MPR 03312000 By Group Final" xfId="1385"/>
    <cellStyle name="Currency [0]_IPMC1a_MPR 06302000" xfId="1386"/>
    <cellStyle name="Currency [0]_IPMC1a_MPR 08312000" xfId="1387"/>
    <cellStyle name="Currency [0]_IPMC1a_sort" xfId="1388"/>
    <cellStyle name="Currency [0]_IS-Hold" xfId="1389"/>
    <cellStyle name="Currency [0]_IS-Hold_2Q00 Qtr Book" xfId="1390"/>
    <cellStyle name="Currency [0]_IS-Hold_MPR 03312000 All by Asset Class (PRELIM 2 RAROC)" xfId="1391"/>
    <cellStyle name="Currency [0]_IS-Hold_MPR 03312000 By Group Final" xfId="1392"/>
    <cellStyle name="Currency [0]_IS-Hold_MPR 06302000" xfId="1393"/>
    <cellStyle name="Currency [0]_IS-Hold_MPR 08312000" xfId="1394"/>
    <cellStyle name="Currency [0]_IS-Hold_sort" xfId="1395"/>
    <cellStyle name="Currency [0]_laroux" xfId="1396"/>
    <cellStyle name="Currency [0]_laroux_1" xfId="1397"/>
    <cellStyle name="Currency [0]_laroux_1_dimon" xfId="1398"/>
    <cellStyle name="Currency [0]_laroux_1_dimon_1" xfId="1399"/>
    <cellStyle name="Currency [0]_laroux_1_dimon_1_2Q00 Qtr Book" xfId="1400"/>
    <cellStyle name="Currency [0]_laroux_1_dimon_1_MPR 03312000 All by Asset Class (PRELIM 2 RAROC)" xfId="1401"/>
    <cellStyle name="Currency [0]_laroux_1_dimon_1_MPR 03312000 By Group Final" xfId="1402"/>
    <cellStyle name="Currency [0]_laroux_1_dimon_1_MPR 06302000" xfId="1403"/>
    <cellStyle name="Currency [0]_laroux_1_dimon_1_MPR 08312000" xfId="1404"/>
    <cellStyle name="Currency [0]_laroux_1_dimon_1_sort" xfId="1405"/>
    <cellStyle name="Currency [0]_laroux_1_dimon_2" xfId="1406"/>
    <cellStyle name="Currency [0]_laroux_1_dimon_2_2Q00 Qtr Book" xfId="1407"/>
    <cellStyle name="Currency [0]_laroux_1_dimon_2_MPR 03312000 All by Asset Class (PRELIM 2 RAROC)" xfId="1408"/>
    <cellStyle name="Currency [0]_laroux_1_dimon_2_MPR 03312000 By Group Final" xfId="1409"/>
    <cellStyle name="Currency [0]_laroux_1_dimon_2_MPR 06302000" xfId="1410"/>
    <cellStyle name="Currency [0]_laroux_1_dimon_2_MPR 08312000" xfId="1411"/>
    <cellStyle name="Currency [0]_laroux_1_dimon_2_sort" xfId="1412"/>
    <cellStyle name="Currency [0]_laroux_1_dimon_2Q00 Qtr Book" xfId="1413"/>
    <cellStyle name="Currency [0]_laroux_1_dimon_MPR 03312000 All by Asset Class (PRELIM 2 RAROC)" xfId="1414"/>
    <cellStyle name="Currency [0]_laroux_1_dimon_MPR 03312000 By Group Final" xfId="1415"/>
    <cellStyle name="Currency [0]_laroux_1_dimon_MPR 06302000" xfId="1416"/>
    <cellStyle name="Currency [0]_laroux_1_dimon_MPR 08312000" xfId="1417"/>
    <cellStyle name="Currency [0]_laroux_1_dimon_sort" xfId="1418"/>
    <cellStyle name="Currency [0]_laroux_1_laroux" xfId="1419"/>
    <cellStyle name="Currency [0]_laroux_1_laroux_1" xfId="1420"/>
    <cellStyle name="Currency [0]_laroux_1_laroux_1_2Q00 Qtr Book" xfId="1421"/>
    <cellStyle name="Currency [0]_laroux_1_laroux_1_MPR 03312000 All by Asset Class (PRELIM 2 RAROC)" xfId="1422"/>
    <cellStyle name="Currency [0]_laroux_1_laroux_1_MPR 03312000 By Group Final" xfId="1423"/>
    <cellStyle name="Currency [0]_laroux_1_laroux_1_MPR 06302000" xfId="1424"/>
    <cellStyle name="Currency [0]_laroux_1_laroux_1_MPR 08312000" xfId="1425"/>
    <cellStyle name="Currency [0]_laroux_1_laroux_1_sort" xfId="1426"/>
    <cellStyle name="Currency [0]_laroux_1_laroux_2Q00 Qtr Book" xfId="1427"/>
    <cellStyle name="Currency [0]_laroux_1_laroux_dimon" xfId="1428"/>
    <cellStyle name="Currency [0]_laroux_1_laroux_dimon_2Q00 Qtr Book" xfId="1429"/>
    <cellStyle name="Currency [0]_laroux_1_laroux_dimon_MPR 03312000 All by Asset Class (PRELIM 2 RAROC)" xfId="1430"/>
    <cellStyle name="Currency [0]_laroux_1_laroux_dimon_MPR 03312000 By Group Final" xfId="1431"/>
    <cellStyle name="Currency [0]_laroux_1_laroux_dimon_MPR 06302000" xfId="1432"/>
    <cellStyle name="Currency [0]_laroux_1_laroux_dimon_MPR 08312000" xfId="1433"/>
    <cellStyle name="Currency [0]_laroux_1_laroux_dimon_sort" xfId="1434"/>
    <cellStyle name="Currency [0]_laroux_1_laroux_MPR 03312000 All by Asset Class (PRELIM 2 RAROC)" xfId="1435"/>
    <cellStyle name="Currency [0]_laroux_1_laroux_MPR 03312000 By Group Final" xfId="1436"/>
    <cellStyle name="Currency [0]_laroux_1_laroux_MPR 06302000" xfId="1437"/>
    <cellStyle name="Currency [0]_laroux_1_laroux_MPR 08312000" xfId="1438"/>
    <cellStyle name="Currency [0]_laroux_1_laroux_sort" xfId="1439"/>
    <cellStyle name="Currency [0]_laroux_1_Locas" xfId="1440"/>
    <cellStyle name="Currency [0]_laroux_1_Locas_2Q00 Qtr Book" xfId="1441"/>
    <cellStyle name="Currency [0]_laroux_1_Locas_MPR 03312000 All by Asset Class (PRELIM 2 RAROC)" xfId="1442"/>
    <cellStyle name="Currency [0]_laroux_1_Locas_MPR 03312000 By Group Final" xfId="1443"/>
    <cellStyle name="Currency [0]_laroux_1_Locas_MPR 06302000" xfId="1444"/>
    <cellStyle name="Currency [0]_laroux_1_Locas_MPR 08312000" xfId="1445"/>
    <cellStyle name="Currency [0]_laroux_1_Locas_sort" xfId="1446"/>
    <cellStyle name="Currency [0]_laroux_1_PLDT" xfId="1447"/>
    <cellStyle name="Currency [0]_laroux_1_PLDT_2Q00 Qtr Book" xfId="1448"/>
    <cellStyle name="Currency [0]_laroux_1_PLDT_MPR 03312000 All by Asset Class (PRELIM 2 RAROC)" xfId="1449"/>
    <cellStyle name="Currency [0]_laroux_1_PLDT_MPR 03312000 By Group Final" xfId="1450"/>
    <cellStyle name="Currency [0]_laroux_1_PLDT_MPR 06302000" xfId="1451"/>
    <cellStyle name="Currency [0]_laroux_1_PLDT_MPR 08312000" xfId="1452"/>
    <cellStyle name="Currency [0]_laroux_1_PLDT_sort" xfId="1453"/>
    <cellStyle name="Currency [0]_laroux_1_VERA" xfId="1454"/>
    <cellStyle name="Currency [0]_laroux_1_VERA_1" xfId="1455"/>
    <cellStyle name="Currency [0]_laroux_1_VERA_1_2Q00 Qtr Book" xfId="1456"/>
    <cellStyle name="Currency [0]_laroux_1_VERA_1_MPR 03312000 All by Asset Class (PRELIM 2 RAROC)" xfId="1457"/>
    <cellStyle name="Currency [0]_laroux_1_VERA_1_MPR 03312000 By Group Final" xfId="1458"/>
    <cellStyle name="Currency [0]_laroux_1_VERA_1_MPR 06302000" xfId="1459"/>
    <cellStyle name="Currency [0]_laroux_1_VERA_1_MPR 08312000" xfId="1460"/>
    <cellStyle name="Currency [0]_laroux_1_VERA_1_sort" xfId="1461"/>
    <cellStyle name="Currency [0]_laroux_1_VERA_2Q00 Qtr Book" xfId="1462"/>
    <cellStyle name="Currency [0]_laroux_1_VERA_MPR 03312000 All by Asset Class (PRELIM 2 RAROC)" xfId="1463"/>
    <cellStyle name="Currency [0]_laroux_1_VERA_MPR 03312000 By Group Final" xfId="1464"/>
    <cellStyle name="Currency [0]_laroux_1_VERA_MPR 06302000" xfId="1465"/>
    <cellStyle name="Currency [0]_laroux_1_VERA_MPR 08312000" xfId="1466"/>
    <cellStyle name="Currency [0]_laroux_1_VERA_sort" xfId="1467"/>
    <cellStyle name="Currency [0]_laroux_1_VIRUS-EDY" xfId="1468"/>
    <cellStyle name="Currency [0]_laroux_1_VIRUS-EDY_2Q00 Qtr Book" xfId="1469"/>
    <cellStyle name="Currency [0]_laroux_1_VIRUS-EDY_MPR 03312000 All by Asset Class (PRELIM 2 RAROC)" xfId="1470"/>
    <cellStyle name="Currency [0]_laroux_1_VIRUS-EDY_MPR 03312000 By Group Final" xfId="1471"/>
    <cellStyle name="Currency [0]_laroux_1_VIRUS-EDY_MPR 06302000" xfId="1472"/>
    <cellStyle name="Currency [0]_laroux_1_VIRUS-EDY_MPR 08312000" xfId="1473"/>
    <cellStyle name="Currency [0]_laroux_1_VIRUS-EDY_sort" xfId="1474"/>
    <cellStyle name="Currency [0]_laroux_2" xfId="1475"/>
    <cellStyle name="Currency [0]_laroux_2_2Q00 Qtr Book" xfId="1476"/>
    <cellStyle name="Currency [0]_laroux_2_dimon" xfId="1477"/>
    <cellStyle name="Currency [0]_laroux_2_dimon_1" xfId="1478"/>
    <cellStyle name="Currency [0]_laroux_2_dimon_1_2Q00 Qtr Book" xfId="1479"/>
    <cellStyle name="Currency [0]_laroux_2_dimon_1_MPR 03312000 All by Asset Class (PRELIM 2 RAROC)" xfId="1480"/>
    <cellStyle name="Currency [0]_laroux_2_dimon_1_MPR 03312000 By Group Final" xfId="1481"/>
    <cellStyle name="Currency [0]_laroux_2_dimon_1_MPR 06302000" xfId="1482"/>
    <cellStyle name="Currency [0]_laroux_2_dimon_1_MPR 08312000" xfId="1483"/>
    <cellStyle name="Currency [0]_laroux_2_dimon_1_sort" xfId="1484"/>
    <cellStyle name="Currency [0]_laroux_2_dimon_2" xfId="1485"/>
    <cellStyle name="Currency [0]_laroux_2_dimon_2_2Q00 Qtr Book" xfId="1486"/>
    <cellStyle name="Currency [0]_laroux_2_dimon_2_MPR 03312000 All by Asset Class (PRELIM 2 RAROC)" xfId="1487"/>
    <cellStyle name="Currency [0]_laroux_2_dimon_2_MPR 03312000 By Group Final" xfId="1488"/>
    <cellStyle name="Currency [0]_laroux_2_dimon_2_MPR 06302000" xfId="1489"/>
    <cellStyle name="Currency [0]_laroux_2_dimon_2_MPR 08312000" xfId="1490"/>
    <cellStyle name="Currency [0]_laroux_2_dimon_2_sort" xfId="1491"/>
    <cellStyle name="Currency [0]_laroux_2_dimon_2Q00 Qtr Book" xfId="1492"/>
    <cellStyle name="Currency [0]_laroux_2_dimon_MPR 03312000 All by Asset Class (PRELIM 2 RAROC)" xfId="1493"/>
    <cellStyle name="Currency [0]_laroux_2_dimon_MPR 03312000 By Group Final" xfId="1494"/>
    <cellStyle name="Currency [0]_laroux_2_dimon_MPR 06302000" xfId="1495"/>
    <cellStyle name="Currency [0]_laroux_2_dimon_MPR 08312000" xfId="1496"/>
    <cellStyle name="Currency [0]_laroux_2_dimon_sort" xfId="1497"/>
    <cellStyle name="Currency [0]_laroux_2_laroux" xfId="1498"/>
    <cellStyle name="Currency [0]_laroux_2_laroux_2Q00 Qtr Book" xfId="1499"/>
    <cellStyle name="Currency [0]_laroux_2_laroux_dimon" xfId="1500"/>
    <cellStyle name="Currency [0]_laroux_2_laroux_dimon_2Q00 Qtr Book" xfId="1501"/>
    <cellStyle name="Currency [0]_laroux_2_laroux_dimon_MPR 03312000 All by Asset Class (PRELIM 2 RAROC)" xfId="1502"/>
    <cellStyle name="Currency [0]_laroux_2_laroux_dimon_MPR 03312000 By Group Final" xfId="1503"/>
    <cellStyle name="Currency [0]_laroux_2_laroux_dimon_MPR 06302000" xfId="1504"/>
    <cellStyle name="Currency [0]_laroux_2_laroux_dimon_MPR 08312000" xfId="1505"/>
    <cellStyle name="Currency [0]_laroux_2_laroux_dimon_sort" xfId="1506"/>
    <cellStyle name="Currency [0]_laroux_2_laroux_MPR 03312000 All by Asset Class (PRELIM 2 RAROC)" xfId="1507"/>
    <cellStyle name="Currency [0]_laroux_2_laroux_MPR 03312000 By Group Final" xfId="1508"/>
    <cellStyle name="Currency [0]_laroux_2_laroux_MPR 06302000" xfId="1509"/>
    <cellStyle name="Currency [0]_laroux_2_laroux_MPR 08312000" xfId="1510"/>
    <cellStyle name="Currency [0]_laroux_2_laroux_sort" xfId="1511"/>
    <cellStyle name="Currency [0]_laroux_2_Locas" xfId="1512"/>
    <cellStyle name="Currency [0]_laroux_2_Locas_2Q00 Qtr Book" xfId="1513"/>
    <cellStyle name="Currency [0]_laroux_2_Locas_MPR 03312000 All by Asset Class (PRELIM 2 RAROC)" xfId="1514"/>
    <cellStyle name="Currency [0]_laroux_2_Locas_MPR 03312000 By Group Final" xfId="1515"/>
    <cellStyle name="Currency [0]_laroux_2_Locas_MPR 06302000" xfId="1516"/>
    <cellStyle name="Currency [0]_laroux_2_Locas_MPR 08312000" xfId="1517"/>
    <cellStyle name="Currency [0]_laroux_2_Locas_sort" xfId="1518"/>
    <cellStyle name="Currency [0]_laroux_2_MPR 03312000 All by Asset Class (PRELIM 2 RAROC)" xfId="1519"/>
    <cellStyle name="Currency [0]_laroux_2_MPR 03312000 By Group Final" xfId="1520"/>
    <cellStyle name="Currency [0]_laroux_2_MPR 06302000" xfId="1521"/>
    <cellStyle name="Currency [0]_laroux_2_MPR 08312000" xfId="1522"/>
    <cellStyle name="Currency [0]_laroux_2_PLDT" xfId="1523"/>
    <cellStyle name="Currency [0]_laroux_2_PLDT_2Q00 Qtr Book" xfId="1524"/>
    <cellStyle name="Currency [0]_laroux_2_PLDT_MPR 03312000 All by Asset Class (PRELIM 2 RAROC)" xfId="1525"/>
    <cellStyle name="Currency [0]_laroux_2_PLDT_MPR 03312000 By Group Final" xfId="1526"/>
    <cellStyle name="Currency [0]_laroux_2_PLDT_MPR 06302000" xfId="1527"/>
    <cellStyle name="Currency [0]_laroux_2_PLDT_MPR 08312000" xfId="1528"/>
    <cellStyle name="Currency [0]_laroux_2_PLDT_sort" xfId="1529"/>
    <cellStyle name="Currency [0]_laroux_2_sort" xfId="1530"/>
    <cellStyle name="Currency [0]_laroux_2_VIRUS-EDY" xfId="1531"/>
    <cellStyle name="Currency [0]_laroux_2_VIRUS-EDY_2Q00 Qtr Book" xfId="1532"/>
    <cellStyle name="Currency [0]_laroux_2_VIRUS-EDY_MPR 03312000 All by Asset Class (PRELIM 2 RAROC)" xfId="1533"/>
    <cellStyle name="Currency [0]_laroux_2_VIRUS-EDY_MPR 03312000 By Group Final" xfId="1534"/>
    <cellStyle name="Currency [0]_laroux_2_VIRUS-EDY_MPR 06302000" xfId="1535"/>
    <cellStyle name="Currency [0]_laroux_2_VIRUS-EDY_MPR 08312000" xfId="1536"/>
    <cellStyle name="Currency [0]_laroux_2_VIRUS-EDY_sort" xfId="1537"/>
    <cellStyle name="Currency [0]_laroux_3" xfId="1538"/>
    <cellStyle name="Currency [0]_laroux_3_dimon" xfId="1539"/>
    <cellStyle name="Currency [0]_laroux_3_dimon_1" xfId="1540"/>
    <cellStyle name="Currency [0]_laroux_3_dimon_1_2Q00 Qtr Book" xfId="1541"/>
    <cellStyle name="Currency [0]_laroux_3_dimon_1_MPR 03312000 All by Asset Class (PRELIM 2 RAROC)" xfId="1542"/>
    <cellStyle name="Currency [0]_laroux_3_dimon_1_MPR 03312000 By Group Final" xfId="1543"/>
    <cellStyle name="Currency [0]_laroux_3_dimon_1_MPR 06302000" xfId="1544"/>
    <cellStyle name="Currency [0]_laroux_3_dimon_1_MPR 08312000" xfId="1545"/>
    <cellStyle name="Currency [0]_laroux_3_dimon_1_sort" xfId="1546"/>
    <cellStyle name="Currency [0]_laroux_3_dimon_2" xfId="1547"/>
    <cellStyle name="Currency [0]_laroux_3_dimon_2_2Q00 Qtr Book" xfId="1548"/>
    <cellStyle name="Currency [0]_laroux_3_dimon_2_MPR 03312000 All by Asset Class (PRELIM 2 RAROC)" xfId="1549"/>
    <cellStyle name="Currency [0]_laroux_3_dimon_2_MPR 03312000 By Group Final" xfId="1550"/>
    <cellStyle name="Currency [0]_laroux_3_dimon_2_MPR 06302000" xfId="1551"/>
    <cellStyle name="Currency [0]_laroux_3_dimon_2_MPR 08312000" xfId="1552"/>
    <cellStyle name="Currency [0]_laroux_3_dimon_2_sort" xfId="1553"/>
    <cellStyle name="Currency [0]_laroux_3_dimon_2Q00 Qtr Book" xfId="1554"/>
    <cellStyle name="Currency [0]_laroux_3_dimon_MPR 03312000 All by Asset Class (PRELIM 2 RAROC)" xfId="1555"/>
    <cellStyle name="Currency [0]_laroux_3_dimon_MPR 03312000 By Group Final" xfId="0"/>
    <cellStyle name="Currency [0]_laroux_3_dimon_MPR 06302000" xfId="0"/>
    <cellStyle name="Currency [0]_laroux_3_dimon_MPR 08312000" xfId="0"/>
    <cellStyle name="Currency [0]_laroux_3_dimon_sort" xfId="0"/>
    <cellStyle name="Currency [0]_laroux_4" xfId="0"/>
    <cellStyle name="Currency [0]_laroux_4_2Q00 Qtr Book" xfId="0"/>
    <cellStyle name="Currency [0]_laroux_4_dimon" xfId="0"/>
    <cellStyle name="Currency [0]_laroux_4_dimon_1" xfId="0"/>
    <cellStyle name="Currency [0]_laroux_4_dimon_1_2Q00 Qtr Book" xfId="0"/>
    <cellStyle name="Currency [0]_laroux_4_dimon_1_MPR 03312000 All by Asset Class (PRELIM 2 RAROC)" xfId="0"/>
    <cellStyle name="Currency [0]_laroux_4_dimon_1_MPR 03312000 By Group Final" xfId="0"/>
    <cellStyle name="Currency [0]_laroux_4_dimon_1_MPR 06302000" xfId="0"/>
    <cellStyle name="Currency [0]_laroux_4_dimon_1_MPR 08312000" xfId="0"/>
    <cellStyle name="Currency [0]_laroux_4_dimon_1_sort" xfId="0"/>
    <cellStyle name="Currency [0]_laroux_4_dimon_2Q00 Qtr Book" xfId="0"/>
    <cellStyle name="Currency [0]_laroux_4_dimon_MPR 03312000 All by Asset Class (PRELIM 2 RAROC)" xfId="0"/>
    <cellStyle name="Currency [0]_laroux_4_dimon_MPR 03312000 By Group Final" xfId="0"/>
    <cellStyle name="Currency [0]_laroux_4_dimon_MPR 06302000" xfId="0"/>
    <cellStyle name="Currency [0]_laroux_4_dimon_MPR 08312000" xfId="0"/>
    <cellStyle name="Currency [0]_laroux_4_dimon_sort" xfId="0"/>
    <cellStyle name="Currency [0]_laroux_4_MPR 03312000 All by Asset Class (PRELIM 2 RAROC)" xfId="0"/>
    <cellStyle name="Currency [0]_laroux_4_MPR 03312000 By Group Final" xfId="0"/>
    <cellStyle name="Currency [0]_laroux_4_MPR 06302000" xfId="0"/>
    <cellStyle name="Currency [0]_laroux_4_MPR 08312000" xfId="0"/>
    <cellStyle name="Currency [0]_laroux_4_sort" xfId="0"/>
    <cellStyle name="Currency [0]_laroux_5" xfId="0"/>
    <cellStyle name="Currency [0]_laroux_5_2Q00 Qtr Book" xfId="0"/>
    <cellStyle name="Currency [0]_laroux_5_MPR 03312000 All by Asset Class (PRELIM 2 RAROC)" xfId="0"/>
    <cellStyle name="Currency [0]_laroux_5_MPR 03312000 By Group Final" xfId="0"/>
    <cellStyle name="Currency [0]_laroux_5_MPR 06302000" xfId="0"/>
    <cellStyle name="Currency [0]_laroux_5_MPR 08312000" xfId="0"/>
    <cellStyle name="Currency [0]_laroux_5_sort" xfId="0"/>
    <cellStyle name="Currency [0]_laroux_6" xfId="0"/>
    <cellStyle name="Currency [0]_laroux_6_2Q00 Qtr Book" xfId="0"/>
    <cellStyle name="Currency [0]_laroux_6_MPR 03312000 All by Asset Class (PRELIM 2 RAROC)" xfId="0"/>
    <cellStyle name="Currency [0]_laroux_6_MPR 03312000 By Group Final" xfId="0"/>
    <cellStyle name="Currency [0]_laroux_6_MPR 06302000" xfId="0"/>
    <cellStyle name="Currency [0]_laroux_6_MPR 08312000" xfId="0"/>
    <cellStyle name="Currency [0]_laroux_6_sort" xfId="0"/>
    <cellStyle name="Currency [0]_laroux_7" xfId="0"/>
    <cellStyle name="Currency [0]_laroux_7_2Q00 Qtr Book" xfId="0"/>
    <cellStyle name="Currency [0]_laroux_7_MPR 03312000 All by Asset Class (PRELIM 2 RAROC)" xfId="0"/>
    <cellStyle name="Currency [0]_laroux_7_MPR 03312000 By Group Final" xfId="0"/>
    <cellStyle name="Currency [0]_laroux_7_MPR 06302000" xfId="0"/>
    <cellStyle name="Currency [0]_laroux_7_MPR 08312000" xfId="0"/>
    <cellStyle name="Currency [0]_laroux_7_sort" xfId="0"/>
    <cellStyle name="Currency [0]_laroux_dimon" xfId="0"/>
    <cellStyle name="Currency [0]_laroux_dimon_1" xfId="0"/>
    <cellStyle name="Currency [0]_laroux_dimon_1_2Q00 Qtr Book" xfId="0"/>
    <cellStyle name="Currency [0]_laroux_dimon_1_MPR 03312000 All by Asset Class (PRELIM 2 RAROC)" xfId="0"/>
    <cellStyle name="Currency [0]_laroux_dimon_1_MPR 03312000 By Group Final" xfId="0"/>
    <cellStyle name="Currency [0]_laroux_dimon_1_MPR 06302000" xfId="0"/>
    <cellStyle name="Currency [0]_laroux_dimon_1_MPR 08312000" xfId="0"/>
    <cellStyle name="Currency [0]_laroux_dimon_1_sort" xfId="0"/>
    <cellStyle name="Currency [0]_laroux_dimon_2" xfId="0"/>
    <cellStyle name="Currency [0]_laroux_dimon_2_2Q00 Qtr Book" xfId="0"/>
    <cellStyle name="Currency [0]_laroux_dimon_2_MPR 03312000 All by Asset Class (PRELIM 2 RAROC)" xfId="0"/>
    <cellStyle name="Currency [0]_laroux_dimon_2_MPR 03312000 By Group Final" xfId="0"/>
    <cellStyle name="Currency [0]_laroux_dimon_2_MPR 06302000" xfId="0"/>
    <cellStyle name="Currency [0]_laroux_dimon_2_MPR 08312000" xfId="0"/>
    <cellStyle name="Currency [0]_laroux_dimon_2_sort" xfId="0"/>
    <cellStyle name="Currency [0]_laroux_dimon_2Q00 Qtr Book" xfId="0"/>
    <cellStyle name="Currency [0]_laroux_dimon_MPR 03312000 All by Asset Class (PRELIM 2 RAROC)" xfId="0"/>
    <cellStyle name="Currency [0]_laroux_dimon_MPR 03312000 By Group Final" xfId="0"/>
    <cellStyle name="Currency [0]_laroux_dimon_MPR 06302000" xfId="0"/>
    <cellStyle name="Currency [0]_laroux_dimon_MPR 08312000" xfId="0"/>
    <cellStyle name="Currency [0]_laroux_dimon_sort" xfId="0"/>
    <cellStyle name="Currency [0]_laroux_laroux" xfId="0"/>
    <cellStyle name="Currency [0]_laroux_laroux_1" xfId="0"/>
    <cellStyle name="Currency [0]_laroux_laroux_1_2Q00 Qtr Book" xfId="0"/>
    <cellStyle name="Currency [0]_laroux_laroux_1_dimon" xfId="0"/>
    <cellStyle name="Currency [0]_laroux_laroux_1_dimon_2Q00 Qtr Book" xfId="0"/>
    <cellStyle name="Currency [0]_laroux_laroux_1_dimon_MPR 03312000 All by Asset Class (PRELIM 2 RAROC)" xfId="0"/>
    <cellStyle name="Currency [0]_laroux_laroux_1_dimon_MPR 03312000 By Group Final" xfId="0"/>
    <cellStyle name="Currency [0]_laroux_laroux_1_dimon_MPR 06302000" xfId="0"/>
    <cellStyle name="Currency [0]_laroux_laroux_1_dimon_MPR 08312000" xfId="0"/>
    <cellStyle name="Currency [0]_laroux_laroux_1_dimon_sort" xfId="0"/>
    <cellStyle name="Currency [0]_laroux_laroux_1_MPR 03312000 All by Asset Class (PRELIM 2 RAROC)" xfId="0"/>
    <cellStyle name="Currency [0]_laroux_laroux_1_MPR 03312000 By Group Final" xfId="0"/>
    <cellStyle name="Currency [0]_laroux_laroux_1_MPR 06302000" xfId="0"/>
    <cellStyle name="Currency [0]_laroux_laroux_1_MPR 08312000" xfId="0"/>
    <cellStyle name="Currency [0]_laroux_laroux_1_sort" xfId="0"/>
    <cellStyle name="Currency [0]_laroux_laroux_2Q00 Qtr Book" xfId="0"/>
    <cellStyle name="Currency [0]_laroux_laroux_dimon" xfId="0"/>
    <cellStyle name="Currency [0]_laroux_laroux_dimon_2Q00 Qtr Book" xfId="0"/>
    <cellStyle name="Currency [0]_laroux_laroux_dimon_MPR 03312000 All by Asset Class (PRELIM 2 RAROC)" xfId="0"/>
    <cellStyle name="Currency [0]_laroux_laroux_dimon_MPR 03312000 By Group Final" xfId="0"/>
    <cellStyle name="Currency [0]_laroux_laroux_dimon_MPR 06302000" xfId="0"/>
    <cellStyle name="Currency [0]_laroux_laroux_dimon_MPR 08312000" xfId="0"/>
    <cellStyle name="Currency [0]_laroux_laroux_dimon_sort" xfId="0"/>
    <cellStyle name="Currency [0]_laroux_laroux_MPR 03312000 All by Asset Class (PRELIM 2 RAROC)" xfId="0"/>
    <cellStyle name="Currency [0]_laroux_laroux_MPR 03312000 By Group Final" xfId="0"/>
    <cellStyle name="Currency [0]_laroux_laroux_MPR 06302000" xfId="0"/>
    <cellStyle name="Currency [0]_laroux_laroux_MPR 08312000" xfId="0"/>
    <cellStyle name="Currency [0]_laroux_laroux_sort" xfId="0"/>
    <cellStyle name="Currency [0]_laroux_Locas" xfId="0"/>
    <cellStyle name="Currency [0]_laroux_Locas_2Q00 Qtr Book" xfId="0"/>
    <cellStyle name="Currency [0]_laroux_Locas_MPR 03312000 All by Asset Class (PRELIM 2 RAROC)" xfId="0"/>
    <cellStyle name="Currency [0]_laroux_Locas_MPR 03312000 By Group Final" xfId="0"/>
    <cellStyle name="Currency [0]_laroux_Locas_MPR 06302000" xfId="0"/>
    <cellStyle name="Currency [0]_laroux_Locas_MPR 08312000" xfId="0"/>
    <cellStyle name="Currency [0]_laroux_Locas_sort" xfId="0"/>
    <cellStyle name="Currency [0]_laroux_MATERAL2" xfId="0"/>
    <cellStyle name="Currency [0]_laroux_MATERAL2_dimon" xfId="0"/>
    <cellStyle name="Currency [0]_laroux_MATERAL2_dimon_2Q00 Qtr Book" xfId="0"/>
    <cellStyle name="Currency [0]_laroux_MATERAL2_dimon_MPR 03312000 All by Asset Class (PRELIM 2 RAROC)" xfId="0"/>
    <cellStyle name="Currency [0]_laroux_MATERAL2_dimon_MPR 03312000 By Group Final" xfId="0"/>
    <cellStyle name="Currency [0]_laroux_MATERAL2_dimon_MPR 06302000" xfId="0"/>
    <cellStyle name="Currency [0]_laroux_MATERAL2_dimon_MPR 08312000" xfId="0"/>
    <cellStyle name="Currency [0]_laroux_MATERAL2_dimon_sort" xfId="0"/>
    <cellStyle name="Currency [0]_laroux_MATERAL2_laroux" xfId="0"/>
    <cellStyle name="Currency [0]_laroux_MATERAL2_laroux_2Q00 Qtr Book" xfId="0"/>
    <cellStyle name="Currency [0]_laroux_MATERAL2_laroux_dimon" xfId="0"/>
    <cellStyle name="Currency [0]_laroux_MATERAL2_laroux_dimon_2Q00 Qtr Book" xfId="0"/>
    <cellStyle name="Currency [0]_laroux_MATERAL2_laroux_dimon_MPR 03312000 All by Asset Class (PRELIM 2 RAROC)" xfId="0"/>
    <cellStyle name="Currency [0]_laroux_MATERAL2_laroux_dimon_MPR 03312000 By Group Final" xfId="0"/>
    <cellStyle name="Currency [0]_laroux_MATERAL2_laroux_dimon_MPR 06302000" xfId="0"/>
    <cellStyle name="Currency [0]_laroux_MATERAL2_laroux_dimon_MPR 08312000" xfId="0"/>
    <cellStyle name="Currency [0]_laroux_MATERAL2_laroux_dimon_sort" xfId="0"/>
    <cellStyle name="Currency [0]_laroux_MATERAL2_laroux_MPR 03312000 All by Asset Class (PRELIM 2 RAROC)" xfId="0"/>
    <cellStyle name="Currency [0]_laroux_MATERAL2_laroux_MPR 03312000 By Group Final" xfId="0"/>
    <cellStyle name="Currency [0]_laroux_MATERAL2_laroux_MPR 06302000" xfId="0"/>
    <cellStyle name="Currency [0]_laroux_MATERAL2_laroux_MPR 08312000" xfId="0"/>
    <cellStyle name="Currency [0]_laroux_MATERAL2_laroux_sort" xfId="0"/>
    <cellStyle name="Currency [0]_laroux_MATERAL2_VERA" xfId="0"/>
    <cellStyle name="Currency [0]_laroux_MATERAL2_VERA_2Q00 Qtr Book" xfId="0"/>
    <cellStyle name="Currency [0]_laroux_MATERAL2_VERA_MPR 03312000 All by Asset Class (PRELIM 2 RAROC)" xfId="0"/>
    <cellStyle name="Currency [0]_laroux_MATERAL2_VERA_MPR 03312000 By Group Final" xfId="0"/>
    <cellStyle name="Currency [0]_laroux_MATERAL2_VERA_MPR 06302000" xfId="0"/>
    <cellStyle name="Currency [0]_laroux_MATERAL2_VERA_MPR 08312000" xfId="0"/>
    <cellStyle name="Currency [0]_laroux_MATERAL2_VERA_sort" xfId="0"/>
    <cellStyle name="Currency [0]_laroux_MATERAL2_VIRUS-EDY" xfId="0"/>
    <cellStyle name="Currency [0]_laroux_MATERAL2_VIRUS-EDY_2Q00 Qtr Book" xfId="0"/>
    <cellStyle name="Currency [0]_laroux_MATERAL2_VIRUS-EDY_MPR 03312000 All by Asset Class (PRELIM 2 RAROC)" xfId="0"/>
    <cellStyle name="Currency [0]_laroux_MATERAL2_VIRUS-EDY_MPR 03312000 By Group Final" xfId="0"/>
    <cellStyle name="Currency [0]_laroux_MATERAL2_VIRUS-EDY_MPR 06302000" xfId="0"/>
    <cellStyle name="Currency [0]_laroux_MATERAL2_VIRUS-EDY_MPR 08312000" xfId="0"/>
    <cellStyle name="Currency [0]_laroux_MATERAL2_VIRUS-EDY_sort" xfId="0"/>
    <cellStyle name="Currency [0]_laroux_mud plant bolted" xfId="0"/>
    <cellStyle name="Currency [0]_laroux_mud plant bolted_2Q00 Qtr Book" xfId="0"/>
    <cellStyle name="Currency [0]_laroux_mud plant bolted_dimon" xfId="0"/>
    <cellStyle name="Currency [0]_laroux_mud plant bolted_dimon_2Q00 Qtr Book" xfId="0"/>
    <cellStyle name="Currency [0]_laroux_mud plant bolted_dimon_MPR 03312000 All by Asset Class (PRELIM 2 RAROC)" xfId="0"/>
    <cellStyle name="Currency [0]_laroux_mud plant bolted_dimon_MPR 03312000 By Group Final" xfId="0"/>
    <cellStyle name="Currency [0]_laroux_mud plant bolted_dimon_MPR 06302000" xfId="0"/>
    <cellStyle name="Currency [0]_laroux_mud plant bolted_dimon_MPR 08312000" xfId="0"/>
    <cellStyle name="Currency [0]_laroux_mud plant bolted_dimon_sort" xfId="0"/>
    <cellStyle name="Currency [0]_laroux_mud plant bolted_MPR 03312000 All by Asset Class (PRELIM 2 RAROC)" xfId="0"/>
    <cellStyle name="Currency [0]_laroux_mud plant bolted_MPR 03312000 By Group Final" xfId="0"/>
    <cellStyle name="Currency [0]_laroux_mud plant bolted_MPR 06302000" xfId="0"/>
    <cellStyle name="Currency [0]_laroux_mud plant bolted_MPR 08312000" xfId="0"/>
    <cellStyle name="Currency [0]_laroux_mud plant bolted_sort" xfId="0"/>
    <cellStyle name="Currency [0]_laroux_VERA" xfId="0"/>
    <cellStyle name="Currency [0]_laroux_VERA_1" xfId="0"/>
    <cellStyle name="Currency [0]_laroux_VERA_1_2Q00 Qtr Book" xfId="0"/>
    <cellStyle name="Currency [0]_laroux_VERA_1_MPR 03312000 All by Asset Class (PRELIM 2 RAROC)" xfId="0"/>
    <cellStyle name="Currency [0]_laroux_VERA_1_MPR 03312000 By Group Final" xfId="0"/>
    <cellStyle name="Currency [0]_laroux_VERA_1_MPR 06302000" xfId="0"/>
    <cellStyle name="Currency [0]_laroux_VERA_1_MPR 08312000" xfId="0"/>
    <cellStyle name="Currency [0]_laroux_VERA_1_sort" xfId="0"/>
    <cellStyle name="Currency [0]_laroux_VERA_2Q00 Qtr Book" xfId="0"/>
    <cellStyle name="Currency [0]_laroux_VERA_MPR 03312000 All by Asset Class (PRELIM 2 RAROC)" xfId="0"/>
    <cellStyle name="Currency [0]_laroux_VERA_MPR 03312000 By Group Final" xfId="0"/>
    <cellStyle name="Currency [0]_laroux_VERA_MPR 06302000" xfId="0"/>
    <cellStyle name="Currency [0]_laroux_VERA_MPR 08312000" xfId="0"/>
    <cellStyle name="Currency [0]_laroux_VERA_sort" xfId="0"/>
    <cellStyle name="Currency [0]_laroux_VIRUS-EDY" xfId="0"/>
    <cellStyle name="Currency [0]_laroux_VIRUS-EDY_2Q00 Qtr Book" xfId="0"/>
    <cellStyle name="Currency [0]_laroux_VIRUS-EDY_MPR 03312000 All by Asset Class (PRELIM 2 RAROC)" xfId="0"/>
    <cellStyle name="Currency [0]_laroux_VIRUS-EDY_MPR 03312000 By Group Final" xfId="0"/>
    <cellStyle name="Currency [0]_laroux_VIRUS-EDY_MPR 06302000" xfId="0"/>
    <cellStyle name="Currency [0]_laroux_VIRUS-EDY_MPR 08312000" xfId="0"/>
    <cellStyle name="Currency [0]_laroux_VIRUS-EDY_sort" xfId="0"/>
    <cellStyle name="Currency [0]_List" xfId="0"/>
    <cellStyle name="Currency [0]_List_2Q00 Qtr Book" xfId="0"/>
    <cellStyle name="Currency [0]_List_MPR 03312000 All by Asset Class (PRELIM 2 RAROC)" xfId="0"/>
    <cellStyle name="Currency [0]_List_MPR 03312000 By Group Final" xfId="0"/>
    <cellStyle name="Currency [0]_List_MPR 06302000" xfId="0"/>
    <cellStyle name="Currency [0]_List_MPR 08312000" xfId="0"/>
    <cellStyle name="Currency [0]_List_sort" xfId="0"/>
    <cellStyle name="Currency [0]_MATERAL2" xfId="0"/>
    <cellStyle name="Currency [0]_MATERAL2_2Q00 Qtr Book" xfId="0"/>
    <cellStyle name="Currency [0]_MATERAL2_dimon" xfId="0"/>
    <cellStyle name="Currency [0]_MATERAL2_dimon_2Q00 Qtr Book" xfId="0"/>
    <cellStyle name="Currency [0]_MATERAL2_dimon_MPR 03312000 All by Asset Class (PRELIM 2 RAROC)" xfId="0"/>
    <cellStyle name="Currency [0]_MATERAL2_dimon_MPR 03312000 By Group Final" xfId="0"/>
    <cellStyle name="Currency [0]_MATERAL2_dimon_MPR 06302000" xfId="0"/>
    <cellStyle name="Currency [0]_MATERAL2_dimon_MPR 08312000" xfId="0"/>
    <cellStyle name="Currency [0]_MATERAL2_dimon_sort" xfId="0"/>
    <cellStyle name="Currency [0]_MATERAL2_MPR 03312000 All by Asset Class (PRELIM 2 RAROC)" xfId="0"/>
    <cellStyle name="Currency [0]_MATERAL2_MPR 03312000 By Group Final" xfId="0"/>
    <cellStyle name="Currency [0]_MATERAL2_MPR 06302000" xfId="0"/>
    <cellStyle name="Currency [0]_MATERAL2_MPR 08312000" xfId="0"/>
    <cellStyle name="Currency [0]_MATERAL2_sort" xfId="0"/>
    <cellStyle name="Currency [0]_mud plant bolted" xfId="0"/>
    <cellStyle name="Currency [0]_mud plant bolted_dimon" xfId="0"/>
    <cellStyle name="Currency [0]_mud plant bolted_dimon_2Q00 Qtr Book" xfId="0"/>
    <cellStyle name="Currency [0]_mud plant bolted_dimon_MPR 03312000 All by Asset Class (PRELIM 2 RAROC)" xfId="0"/>
    <cellStyle name="Currency [0]_mud plant bolted_dimon_MPR 03312000 By Group Final" xfId="0"/>
    <cellStyle name="Currency [0]_mud plant bolted_dimon_MPR 06302000" xfId="0"/>
    <cellStyle name="Currency [0]_mud plant bolted_dimon_MPR 08312000" xfId="0"/>
    <cellStyle name="Currency [0]_mud plant bolted_dimon_sort" xfId="0"/>
    <cellStyle name="Currency [0]_mud plant bolted_laroux" xfId="0"/>
    <cellStyle name="Currency [0]_mud plant bolted_laroux_2Q00 Qtr Book" xfId="0"/>
    <cellStyle name="Currency [0]_mud plant bolted_laroux_dimon" xfId="0"/>
    <cellStyle name="Currency [0]_mud plant bolted_laroux_dimon_2Q00 Qtr Book" xfId="0"/>
    <cellStyle name="Currency [0]_mud plant bolted_laroux_dimon_MPR 03312000 All by Asset Class (PRELIM 2 RAROC)" xfId="0"/>
    <cellStyle name="Currency [0]_mud plant bolted_laroux_dimon_MPR 03312000 By Group Final" xfId="0"/>
    <cellStyle name="Currency [0]_mud plant bolted_laroux_dimon_MPR 06302000" xfId="0"/>
    <cellStyle name="Currency [0]_mud plant bolted_laroux_dimon_MPR 08312000" xfId="0"/>
    <cellStyle name="Currency [0]_mud plant bolted_laroux_dimon_sort" xfId="0"/>
    <cellStyle name="Currency [0]_mud plant bolted_laroux_MPR 03312000 All by Asset Class (PRELIM 2 RAROC)" xfId="0"/>
    <cellStyle name="Currency [0]_mud plant bolted_laroux_MPR 03312000 By Group Final" xfId="0"/>
    <cellStyle name="Currency [0]_mud plant bolted_laroux_MPR 06302000" xfId="0"/>
    <cellStyle name="Currency [0]_mud plant bolted_laroux_MPR 08312000" xfId="0"/>
    <cellStyle name="Currency [0]_mud plant bolted_laroux_sort" xfId="0"/>
    <cellStyle name="Currency [0]_mud plant bolted_VERA" xfId="0"/>
    <cellStyle name="Currency [0]_mud plant bolted_VERA_2Q00 Qtr Book" xfId="0"/>
    <cellStyle name="Currency [0]_mud plant bolted_VERA_MPR 03312000 All by Asset Class (PRELIM 2 RAROC)" xfId="0"/>
    <cellStyle name="Currency [0]_mud plant bolted_VERA_MPR 03312000 By Group Final" xfId="0"/>
    <cellStyle name="Currency [0]_mud plant bolted_VERA_MPR 06302000" xfId="0"/>
    <cellStyle name="Currency [0]_mud plant bolted_VERA_MPR 08312000" xfId="0"/>
    <cellStyle name="Currency [0]_mud plant bolted_VERA_sort" xfId="0"/>
    <cellStyle name="Currency [0]_mud plant bolted_VIRUS-EDY" xfId="0"/>
    <cellStyle name="Currency [0]_mud plant bolted_VIRUS-EDY_2Q00 Qtr Book" xfId="0"/>
    <cellStyle name="Currency [0]_mud plant bolted_VIRUS-EDY_MPR 03312000 All by Asset Class (PRELIM 2 RAROC)" xfId="0"/>
    <cellStyle name="Currency [0]_mud plant bolted_VIRUS-EDY_MPR 03312000 By Group Final" xfId="0"/>
    <cellStyle name="Currency [0]_mud plant bolted_VIRUS-EDY_MPR 06302000" xfId="0"/>
    <cellStyle name="Currency [0]_mud plant bolted_VIRUS-EDY_MPR 08312000" xfId="0"/>
    <cellStyle name="Currency [0]_mud plant bolted_VIRUS-EDY_sort" xfId="0"/>
    <cellStyle name="Currency [0]_Odner" xfId="0"/>
    <cellStyle name="Currency [0]_Odner (2)" xfId="0"/>
    <cellStyle name="Currency [0]_Odner (2)_2Q00 Qtr Book" xfId="0"/>
    <cellStyle name="Currency [0]_Odner (2)_MPR 03312000 All by Asset Class (PRELIM 2 RAROC)" xfId="0"/>
    <cellStyle name="Currency [0]_Odner (2)_MPR 03312000 By Group Final" xfId="0"/>
    <cellStyle name="Currency [0]_Odner (2)_MPR 06302000" xfId="0"/>
    <cellStyle name="Currency [0]_Odner (2)_MPR 08312000" xfId="0"/>
    <cellStyle name="Currency [0]_Odner (2)_sort" xfId="0"/>
    <cellStyle name="Currency [0]_Odner (3)" xfId="0"/>
    <cellStyle name="Currency [0]_Odner (3)_2Q00 Qtr Book" xfId="0"/>
    <cellStyle name="Currency [0]_Odner (3)_MPR 03312000 All by Asset Class (PRELIM 2 RAROC)" xfId="0"/>
    <cellStyle name="Currency [0]_Odner (3)_MPR 03312000 By Group Final" xfId="0"/>
    <cellStyle name="Currency [0]_Odner (3)_MPR 06302000" xfId="0"/>
    <cellStyle name="Currency [0]_Odner (3)_MPR 08312000" xfId="0"/>
    <cellStyle name="Currency [0]_Odner (3)_sort" xfId="0"/>
    <cellStyle name="Currency [0]_Odner_2Q00 Qtr Book" xfId="0"/>
    <cellStyle name="Currency [0]_Odner_MPR 03312000 All by Asset Class (PRELIM 2 RAROC)" xfId="0"/>
    <cellStyle name="Currency [0]_Odner_MPR 03312000 By Group Final" xfId="0"/>
    <cellStyle name="Currency [0]_Odner_MPR 06302000" xfId="0"/>
    <cellStyle name="Currency [0]_Odner_MPR 08312000" xfId="0"/>
    <cellStyle name="Currency [0]_Odner_sort" xfId="0"/>
    <cellStyle name="Currency [0]_Other Months" xfId="0"/>
    <cellStyle name="Currency [0]_Other Months_2Q00 Qtr Book" xfId="0"/>
    <cellStyle name="Currency [0]_Other Months_MPR 03312000 All by Asset Class (PRELIM 2 RAROC)" xfId="0"/>
    <cellStyle name="Currency [0]_Other Months_MPR 03312000 By Group Final" xfId="0"/>
    <cellStyle name="Currency [0]_Other Months_MPR 06302000" xfId="0"/>
    <cellStyle name="Currency [0]_Other Months_MPR 08312000" xfId="0"/>
    <cellStyle name="Currency [0]_Other Months_sort" xfId="0"/>
    <cellStyle name="Currency [0]_pbdefault" xfId="0"/>
    <cellStyle name="Currency [0]_PERSONAL" xfId="0"/>
    <cellStyle name="Currency [0]_PERSONAL_2Q00 Qtr Book" xfId="0"/>
    <cellStyle name="Currency [0]_PERSONAL_MPR 03312000 All by Asset Class (PRELIM 2 RAROC)" xfId="0"/>
    <cellStyle name="Currency [0]_PERSONAL_MPR 03312000 By Group Final" xfId="0"/>
    <cellStyle name="Currency [0]_PERSONAL_MPR 06302000" xfId="0"/>
    <cellStyle name="Currency [0]_PERSONAL_MPR 08312000" xfId="0"/>
    <cellStyle name="Currency [0]_PERSONAL_sort" xfId="0"/>
    <cellStyle name="Currency [0]_Pink" xfId="0"/>
    <cellStyle name="Currency [0]_Pink_2Q00 Qtr Book" xfId="0"/>
    <cellStyle name="Currency [0]_Pink_MPR 03312000 All by Asset Class (PRELIM 2 RAROC)" xfId="0"/>
    <cellStyle name="Currency [0]_Pink_MPR 03312000 By Group Final" xfId="0"/>
    <cellStyle name="Currency [0]_Pink_MPR 06302000" xfId="0"/>
    <cellStyle name="Currency [0]_Pink_MPR 08312000" xfId="0"/>
    <cellStyle name="Currency [0]_Pink_sort" xfId="0"/>
    <cellStyle name="Currency [0]_Plan" xfId="0"/>
    <cellStyle name="Currency [0]_Plan_2Q00 Qtr Book" xfId="0"/>
    <cellStyle name="Currency [0]_Plan_MPR 03312000 All by Asset Class (PRELIM 2 RAROC)" xfId="0"/>
    <cellStyle name="Currency [0]_Plan_MPR 03312000 By Group Final" xfId="0"/>
    <cellStyle name="Currency [0]_Plan_MPR 06302000" xfId="0"/>
    <cellStyle name="Currency [0]_Plan_MPR 08312000" xfId="0"/>
    <cellStyle name="Currency [0]_Plan_sort" xfId="0"/>
    <cellStyle name="Currency [0]_PLDT" xfId="0"/>
    <cellStyle name="Currency [0]_PLDT_1" xfId="0"/>
    <cellStyle name="Currency [0]_PLDT_1_2Q00 Qtr Book" xfId="0"/>
    <cellStyle name="Currency [0]_pldt_1_dimon" xfId="0"/>
    <cellStyle name="Currency [0]_pldt_1_dimon_2Q00 Qtr Book" xfId="0"/>
    <cellStyle name="Currency [0]_pldt_1_dimon_MPR 03312000 All by Asset Class (PRELIM 2 RAROC)" xfId="0"/>
    <cellStyle name="Currency [0]_pldt_1_dimon_MPR 03312000 By Group Final" xfId="0"/>
    <cellStyle name="Currency [0]_pldt_1_dimon_MPR 06302000" xfId="0"/>
    <cellStyle name="Currency [0]_pldt_1_dimon_MPR 08312000" xfId="0"/>
    <cellStyle name="Currency [0]_pldt_1_dimon_sort" xfId="0"/>
    <cellStyle name="Currency [0]_PLDT_1_MPR 03312000 All by Asset Class (PRELIM 2 RAROC)" xfId="0"/>
    <cellStyle name="Currency [0]_PLDT_1_MPR 03312000 By Group Final" xfId="0"/>
    <cellStyle name="Currency [0]_PLDT_1_MPR 06302000" xfId="0"/>
    <cellStyle name="Currency [0]_PLDT_1_MPR 08312000" xfId="0"/>
    <cellStyle name="Currency [0]_PLDT_1_sort" xfId="0"/>
    <cellStyle name="Currency [0]_PLDT_2Q00 Qtr Book" xfId="0"/>
    <cellStyle name="Currency [0]_pldt_Calculations" xfId="0"/>
    <cellStyle name="Currency [0]_pldt_Calculations_2Q00 Qtr Book" xfId="0"/>
    <cellStyle name="Currency [0]_pldt_Calculations_MPR 03312000 All by Asset Class (PRELIM 2 RAROC)" xfId="0"/>
    <cellStyle name="Currency [0]_pldt_Calculations_MPR 03312000 By Group Final" xfId="0"/>
    <cellStyle name="Currency [0]_pldt_Calculations_MPR 06302000" xfId="0"/>
    <cellStyle name="Currency [0]_pldt_Calculations_MPR 08312000" xfId="0"/>
    <cellStyle name="Currency [0]_pldt_Calculations_sort" xfId="0"/>
    <cellStyle name="Currency [0]_pldt_dimon" xfId="0"/>
    <cellStyle name="Currency [0]_pldt_dimon_2Q00 Qtr Book" xfId="0"/>
    <cellStyle name="Currency [0]_pldt_dimon_MPR 03312000 All by Asset Class (PRELIM 2 RAROC)" xfId="0"/>
    <cellStyle name="Currency [0]_pldt_dimon_MPR 03312000 By Group Final" xfId="0"/>
    <cellStyle name="Currency [0]_pldt_dimon_MPR 06302000" xfId="0"/>
    <cellStyle name="Currency [0]_pldt_dimon_MPR 08312000" xfId="0"/>
    <cellStyle name="Currency [0]_pldt_dimon_sort" xfId="0"/>
    <cellStyle name="Currency [0]_PLDT_MPR 03312000 All by Asset Class (PRELIM 2 RAROC)" xfId="0"/>
    <cellStyle name="Currency [0]_PLDT_MPR 03312000 By Group Final" xfId="0"/>
    <cellStyle name="Currency [0]_PLDT_MPR 06302000" xfId="0"/>
    <cellStyle name="Currency [0]_PLDT_MPR 08312000" xfId="0"/>
    <cellStyle name="Currency [0]_PLDT_sort" xfId="0"/>
    <cellStyle name="Currency [0]_priccurv" xfId="0"/>
    <cellStyle name="Currency [0]_PROFILE4" xfId="0"/>
    <cellStyle name="Currency [0]_Projects" xfId="0"/>
    <cellStyle name="Currency [0]_Projects_2Q00 Qtr Book" xfId="0"/>
    <cellStyle name="Currency [0]_Projects_MPR 03312000 All by Asset Class (PRELIM 2 RAROC)" xfId="0"/>
    <cellStyle name="Currency [0]_Projects_MPR 03312000 By Group Final" xfId="0"/>
    <cellStyle name="Currency [0]_Projects_MPR 06302000" xfId="0"/>
    <cellStyle name="Currency [0]_Projects_MPR 08312000" xfId="0"/>
    <cellStyle name="Currency [0]_Projects_sort" xfId="0"/>
    <cellStyle name="Currency [0]_Quarter End Months" xfId="0"/>
    <cellStyle name="Currency [0]_Quarter End Months_2Q00 Qtr Book" xfId="0"/>
    <cellStyle name="Currency [0]_Quarter End Months_MPR 03312000 All by Asset Class (PRELIM 2 RAROC)" xfId="0"/>
    <cellStyle name="Currency [0]_Quarter End Months_MPR 03312000 By Group Final" xfId="0"/>
    <cellStyle name="Currency [0]_Quarter End Months_MPR 06302000" xfId="0"/>
    <cellStyle name="Currency [0]_Quarter End Months_MPR 08312000" xfId="0"/>
    <cellStyle name="Currency [0]_Quarter End Months_sort" xfId="0"/>
    <cellStyle name="Currency [0]_r1" xfId="0"/>
    <cellStyle name="Currency [0]_RFI" xfId="0"/>
    <cellStyle name="Currency [0]_RFI_1" xfId="0"/>
    <cellStyle name="Currency [0]_RFI_1_2Q00 Qtr Book" xfId="0"/>
    <cellStyle name="Currency [0]_RFI_1_MPR 03312000 All by Asset Class (PRELIM 2 RAROC)" xfId="0"/>
    <cellStyle name="Currency [0]_RFI_1_MPR 03312000 By Group Final" xfId="0"/>
    <cellStyle name="Currency [0]_RFI_1_MPR 06302000" xfId="0"/>
    <cellStyle name="Currency [0]_RFI_1_MPR 08312000" xfId="0"/>
    <cellStyle name="Currency [0]_RFI_1_sort" xfId="0"/>
    <cellStyle name="Currency [0]_RFI_2Q00 Qtr Book" xfId="0"/>
    <cellStyle name="Currency [0]_RFI_MPR 03312000 All by Asset Class (PRELIM 2 RAROC)" xfId="0"/>
    <cellStyle name="Currency [0]_RFI_MPR 03312000 By Group Final" xfId="0"/>
    <cellStyle name="Currency [0]_RFI_MPR 06302000" xfId="0"/>
    <cellStyle name="Currency [0]_RFI_MPR 08312000" xfId="0"/>
    <cellStyle name="Currency [0]_RFI_sort" xfId="0"/>
    <cellStyle name="Currency [0]_Sales Order" xfId="0"/>
    <cellStyle name="Currency [0]_Sales Order_2Q00 Qtr Book" xfId="0"/>
    <cellStyle name="Currency [0]_Sales Order_MPR 03312000 All by Asset Class (PRELIM 2 RAROC)" xfId="0"/>
    <cellStyle name="Currency [0]_Sales Order_MPR 03312000 By Group Final" xfId="0"/>
    <cellStyle name="Currency [0]_Sales Order_MPR 06302000" xfId="0"/>
    <cellStyle name="Currency [0]_Sales Order_MPR 08312000" xfId="0"/>
    <cellStyle name="Currency [0]_Sales Order_sort" xfId="0"/>
    <cellStyle name="Currency [0]_Sheet1" xfId="0"/>
    <cellStyle name="Currency [0]_Sheet1 (2)" xfId="0"/>
    <cellStyle name="Currency [0]_Sheet1 (2)_2Q00 Qtr Book" xfId="0"/>
    <cellStyle name="Currency [0]_Sheet1 (2)_MPR 03312000 All by Asset Class (PRELIM 2 RAROC)" xfId="0"/>
    <cellStyle name="Currency [0]_Sheet1 (2)_MPR 03312000 By Group Final" xfId="0"/>
    <cellStyle name="Currency [0]_Sheet1 (2)_MPR 06302000" xfId="0"/>
    <cellStyle name="Currency [0]_Sheet1 (2)_MPR 08312000" xfId="0"/>
    <cellStyle name="Currency [0]_Sheet1 (2)_sort" xfId="0"/>
    <cellStyle name="Currency [0]_Sheet1_2Q00 Qtr Book" xfId="0"/>
    <cellStyle name="Currency [0]_Sheet1_MPR 03312000 All by Asset Class (PRELIM 2 RAROC)" xfId="0"/>
    <cellStyle name="Currency [0]_Sheet1_MPR 03312000 By Group Final" xfId="0"/>
    <cellStyle name="Currency [0]_Sheet1_MPR 06302000" xfId="0"/>
    <cellStyle name="Currency [0]_Sheet1_MPR 08312000" xfId="0"/>
    <cellStyle name="Currency [0]_Sheet1_sort" xfId="0"/>
    <cellStyle name="Currency [0]_Snr. CO" xfId="0"/>
    <cellStyle name="Currency [0]_Snr. CO_2Q00 Qtr Book" xfId="0"/>
    <cellStyle name="Currency [0]_Snr. CO_MPR 03312000 All by Asset Class (PRELIM 2 RAROC)" xfId="0"/>
    <cellStyle name="Currency [0]_Snr. CO_MPR 03312000 By Group Final" xfId="0"/>
    <cellStyle name="Currency [0]_Snr. CO_MPR 06302000" xfId="0"/>
    <cellStyle name="Currency [0]_Snr. CO_MPR 08312000" xfId="0"/>
    <cellStyle name="Currency [0]_Snr. CO_sort" xfId="0"/>
    <cellStyle name="Currency [0]_Subcont File" xfId="0"/>
    <cellStyle name="Currency [0]_Subcont File_2Q00 Qtr Book" xfId="0"/>
    <cellStyle name="Currency [0]_Subcont File_MPR 03312000 All by Asset Class (PRELIM 2 RAROC)" xfId="0"/>
    <cellStyle name="Currency [0]_Subcont File_MPR 03312000 By Group Final" xfId="0"/>
    <cellStyle name="Currency [0]_Subcont File_MPR 06302000" xfId="0"/>
    <cellStyle name="Currency [0]_Subcont File_MPR 08312000" xfId="0"/>
    <cellStyle name="Currency [0]_Subcont File_sort" xfId="0"/>
    <cellStyle name="Currency [0]_Summary Info" xfId="0"/>
    <cellStyle name="Currency [0]_Summary Info_2Q00 Qtr Book" xfId="0"/>
    <cellStyle name="Currency [0]_Summary Info_MPR 03312000 All by Asset Class (PRELIM 2 RAROC)" xfId="0"/>
    <cellStyle name="Currency [0]_Summary Info_MPR 03312000 By Group Final" xfId="0"/>
    <cellStyle name="Currency [0]_Summary Info_MPR 06302000" xfId="0"/>
    <cellStyle name="Currency [0]_Summary Info_MPR 08312000" xfId="0"/>
    <cellStyle name="Currency [0]_Summary Info_sort" xfId="0"/>
    <cellStyle name="Currency [0]_SUMPAGE" xfId="0"/>
    <cellStyle name="Currency [0]_SUMPAGE_2Q00 Qtr Book" xfId="0"/>
    <cellStyle name="Currency [0]_SUMPAGE_MPR 03312000 All by Asset Class (PRELIM 2 RAROC)" xfId="0"/>
    <cellStyle name="Currency [0]_SUMPAGE_MPR 03312000 By Group Final" xfId="0"/>
    <cellStyle name="Currency [0]_SUMPAGE_MPR 06302000" xfId="0"/>
    <cellStyle name="Currency [0]_SUMPAGE_MPR 08312000" xfId="0"/>
    <cellStyle name="Currency [0]_SUMPAGE_sort" xfId="0"/>
    <cellStyle name="Currency [0]_Tribasa_option" xfId="0"/>
    <cellStyle name="Currency [0]_Tribasa_option_2Q00 Qtr Book" xfId="0"/>
    <cellStyle name="Currency [0]_Tribasa_option_MPR 03312000 All by Asset Class (PRELIM 2 RAROC)" xfId="0"/>
    <cellStyle name="Currency [0]_Tribasa_option_MPR 03312000 By Group Final" xfId="0"/>
    <cellStyle name="Currency [0]_Tribasa_option_MPR 06302000" xfId="0"/>
    <cellStyle name="Currency [0]_Tribasa_option_MPR 08312000" xfId="0"/>
    <cellStyle name="Currency [0]_Tribasa_option_sort" xfId="0"/>
    <cellStyle name="Currency [0]_VERA" xfId="0"/>
    <cellStyle name="Currency [0]_VERA_2Q00 Qtr Book" xfId="0"/>
    <cellStyle name="Currency [0]_VERA_MPR 03312000 All by Asset Class (PRELIM 2 RAROC)" xfId="0"/>
    <cellStyle name="Currency [0]_VERA_MPR 03312000 By Group Final" xfId="0"/>
    <cellStyle name="Currency [0]_VERA_MPR 06302000" xfId="0"/>
    <cellStyle name="Currency [0]_VERA_MPR 08312000" xfId="0"/>
    <cellStyle name="Currency [0]_VERA_sort" xfId="0"/>
    <cellStyle name="Currency [0]_VIRUS-EDY" xfId="0"/>
    <cellStyle name="Currency [0]_VIRUS-EDY_1" xfId="0"/>
    <cellStyle name="Currency [0]_VIRUS-EDY_1_2Q00 Qtr Book" xfId="0"/>
    <cellStyle name="Currency [0]_VIRUS-EDY_1_MPR 03312000 All by Asset Class (PRELIM 2 RAROC)" xfId="0"/>
    <cellStyle name="Currency [0]_VIRUS-EDY_1_MPR 03312000 By Group Final" xfId="0"/>
    <cellStyle name="Currency [0]_VIRUS-EDY_1_MPR 06302000" xfId="0"/>
    <cellStyle name="Currency [0]_VIRUS-EDY_1_MPR 08312000" xfId="0"/>
    <cellStyle name="Currency [0]_VIRUS-EDY_1_sort" xfId="0"/>
    <cellStyle name="Currency [0]_VIRUS-EDY_2Q00 Qtr Book" xfId="0"/>
    <cellStyle name="Currency [0]_VIRUS-EDY_MPR 03312000 All by Asset Class (PRELIM 2 RAROC)" xfId="0"/>
    <cellStyle name="Currency [0]_VIRUS-EDY_MPR 03312000 By Group Final" xfId="0"/>
    <cellStyle name="Currency [0]_VIRUS-EDY_MPR 06302000" xfId="0"/>
    <cellStyle name="Currency [0]_VIRUS-EDY_MPR 08312000" xfId="0"/>
    <cellStyle name="Currency [0]_VIRUS-EDY_sort" xfId="0"/>
    <cellStyle name="Currency [0]_White" xfId="0"/>
    <cellStyle name="Currency [0]_White_2Q00 Qtr Book" xfId="0"/>
    <cellStyle name="Currency [0]_White_MPR 03312000 All by Asset Class (PRELIM 2 RAROC)" xfId="0"/>
    <cellStyle name="Currency [0]_White_MPR 03312000 By Group Final" xfId="0"/>
    <cellStyle name="Currency [0]_White_MPR 06302000" xfId="0"/>
    <cellStyle name="Currency [0]_White_MPR 08312000" xfId="0"/>
    <cellStyle name="Currency [0]_White_sort" xfId="0"/>
    <cellStyle name="Currency [0]_WSP" xfId="0"/>
    <cellStyle name="Currency [0]_WSP_2Q00 Qtr Book" xfId="0"/>
    <cellStyle name="Currency [0]_WSP_MPR 03312000 All by Asset Class (PRELIM 2 RAROC)" xfId="0"/>
    <cellStyle name="Currency [0]_WSP_MPR 03312000 By Group Final" xfId="0"/>
    <cellStyle name="Currency [0]_WSP_MPR 06302000" xfId="0"/>
    <cellStyle name="Currency [0]_WSP_MPR 08312000" xfId="0"/>
    <cellStyle name="Currency [0]_WSP_sort" xfId="0"/>
    <cellStyle name="Currency_A" xfId="0"/>
    <cellStyle name="Currency_A_2Q00 Qtr Book" xfId="0"/>
    <cellStyle name="Currency_A_dimon" xfId="0"/>
    <cellStyle name="Currency_A_dimon_2Q00 Qtr Book" xfId="0"/>
    <cellStyle name="Currency_A_dimon_MPR 03312000 All by Asset Class (PRELIM 2 RAROC)" xfId="0"/>
    <cellStyle name="Currency_A_dimon_MPR 03312000 By Group Final" xfId="0"/>
    <cellStyle name="Currency_A_dimon_MPR 06302000" xfId="0"/>
    <cellStyle name="Currency_A_dimon_MPR 08312000" xfId="0"/>
    <cellStyle name="Currency_A_dimon_sort" xfId="0"/>
    <cellStyle name="Currency_A_MPR 03312000 All by Asset Class (PRELIM 2 RAROC)" xfId="0"/>
    <cellStyle name="Currency_A_MPR 03312000 By Group Final" xfId="0"/>
    <cellStyle name="Currency_A_MPR 06302000" xfId="0"/>
    <cellStyle name="Currency_A_MPR 08312000" xfId="0"/>
    <cellStyle name="Currency_A_sort" xfId="0"/>
    <cellStyle name="Currency_algasdefault" xfId="0"/>
    <cellStyle name="Currency_algasdefault_1" xfId="0"/>
    <cellStyle name="Currency_Alternative1" xfId="0"/>
    <cellStyle name="Currency_Alternative1_1" xfId="0"/>
    <cellStyle name="Currency_Alternative1_1_2Q00 Qtr Book" xfId="0"/>
    <cellStyle name="Currency_Alternative1_1_MPR 03312000 All by Asset Class (PRELIM 2 RAROC)" xfId="0"/>
    <cellStyle name="Currency_Alternative1_1_MPR 03312000 By Group Final" xfId="0"/>
    <cellStyle name="Currency_Alternative1_1_MPR 06302000" xfId="0"/>
    <cellStyle name="Currency_Alternative1_1_MPR 08312000" xfId="0"/>
    <cellStyle name="Currency_Alternative1_1_sort" xfId="0"/>
    <cellStyle name="Currency_Alternative1_2Q00 Qtr Book" xfId="0"/>
    <cellStyle name="Currency_Alternative1_MPR 03312000 All by Asset Class (PRELIM 2 RAROC)" xfId="0"/>
    <cellStyle name="Currency_Alternative1_MPR 03312000 By Group Final" xfId="0"/>
    <cellStyle name="Currency_Alternative1_MPR 06302000" xfId="0"/>
    <cellStyle name="Currency_Alternative1_MPR 08312000" xfId="0"/>
    <cellStyle name="Currency_Alternative1_sort" xfId="0"/>
    <cellStyle name="Currency_App E" xfId="0"/>
    <cellStyle name="Currency_App E_2Q00 Qtr Book" xfId="0"/>
    <cellStyle name="Currency_App E_MPR 03312000 All by Asset Class (PRELIM 2 RAROC)" xfId="0"/>
    <cellStyle name="Currency_App E_MPR 03312000 By Group Final" xfId="0"/>
    <cellStyle name="Currency_App E_MPR 06302000" xfId="0"/>
    <cellStyle name="Currency_App E_MPR 08312000" xfId="0"/>
    <cellStyle name="Currency_App E_sort" xfId="0"/>
    <cellStyle name="Currency_Arapahoe" xfId="0"/>
    <cellStyle name="Currency_Assumptions" xfId="0"/>
    <cellStyle name="Currency_Assumptions_2Q00 Qtr Book" xfId="0"/>
    <cellStyle name="Currency_Assumptions_MPR 03312000 All by Asset Class (PRELIM 2 RAROC)" xfId="0"/>
    <cellStyle name="Currency_Assumptions_MPR 03312000 By Group Final" xfId="0"/>
    <cellStyle name="Currency_Assumptions_MPR 06302000" xfId="0"/>
    <cellStyle name="Currency_Assumptions_MPR 08312000" xfId="0"/>
    <cellStyle name="Currency_Assumptions_sort" xfId="0"/>
    <cellStyle name="Currency_bahiadefault" xfId="0"/>
    <cellStyle name="Currency_bahiadefault_1" xfId="0"/>
    <cellStyle name="Currency_BIGOUT" xfId="0"/>
    <cellStyle name="Currency_Book3" xfId="0"/>
    <cellStyle name="Currency_Calculations" xfId="0"/>
    <cellStyle name="Currency_Calculations (2)" xfId="0"/>
    <cellStyle name="Currency_Calculations (2)_2Q00 Qtr Book" xfId="0"/>
    <cellStyle name="Currency_Calculations (2)_MPR 03312000 All by Asset Class (PRELIM 2 RAROC)" xfId="0"/>
    <cellStyle name="Currency_Calculations (2)_MPR 03312000 By Group Final" xfId="0"/>
    <cellStyle name="Currency_Calculations (2)_MPR 06302000" xfId="0"/>
    <cellStyle name="Currency_Calculations (2)_MPR 08312000" xfId="0"/>
    <cellStyle name="Currency_Calculations (2)_sort" xfId="0"/>
    <cellStyle name="Currency_Calculations II" xfId="0"/>
    <cellStyle name="Currency_Calculations II_2Q00 Qtr Book" xfId="0"/>
    <cellStyle name="Currency_Calculations II_MPR 03312000 All by Asset Class (PRELIM 2 RAROC)" xfId="0"/>
    <cellStyle name="Currency_Calculations II_MPR 03312000 By Group Final" xfId="0"/>
    <cellStyle name="Currency_Calculations II_MPR 06302000" xfId="0"/>
    <cellStyle name="Currency_Calculations II_MPR 08312000" xfId="0"/>
    <cellStyle name="Currency_Calculations II_sort" xfId="0"/>
    <cellStyle name="Currency_Calculations III" xfId="0"/>
    <cellStyle name="Currency_Calculations III_2Q00 Qtr Book" xfId="0"/>
    <cellStyle name="Currency_Calculations III_MPR 03312000 All by Asset Class (PRELIM 2 RAROC)" xfId="0"/>
    <cellStyle name="Currency_Calculations III_MPR 03312000 By Group Final" xfId="0"/>
    <cellStyle name="Currency_Calculations III_MPR 06302000" xfId="0"/>
    <cellStyle name="Currency_Calculations III_MPR 08312000" xfId="0"/>
    <cellStyle name="Currency_Calculations III_sort" xfId="0"/>
    <cellStyle name="Currency_Calculations_1" xfId="0"/>
    <cellStyle name="Currency_Calculations_1_2Q00 Qtr Book" xfId="0"/>
    <cellStyle name="Currency_Calculations_1_MPR 03312000 All by Asset Class (PRELIM 2 RAROC)" xfId="0"/>
    <cellStyle name="Currency_Calculations_1_MPR 03312000 By Group Final" xfId="0"/>
    <cellStyle name="Currency_Calculations_1_MPR 06302000" xfId="0"/>
    <cellStyle name="Currency_Calculations_1_MPR 08312000" xfId="0"/>
    <cellStyle name="Currency_Calculations_1_sort" xfId="0"/>
    <cellStyle name="Currency_Calculations_2Q00 Qtr Book" xfId="0"/>
    <cellStyle name="Currency_Calculations_MPR 03312000 All by Asset Class (PRELIM 2 RAROC)" xfId="0"/>
    <cellStyle name="Currency_Calculations_MPR 03312000 By Group Final" xfId="0"/>
    <cellStyle name="Currency_Calculations_MPR 06302000" xfId="0"/>
    <cellStyle name="Currency_Calculations_MPR 08312000" xfId="0"/>
    <cellStyle name="Currency_Calculations_sort" xfId="0"/>
    <cellStyle name="Currency_CAPEX" xfId="0"/>
    <cellStyle name="Currency_CAPEX94" xfId="0"/>
    <cellStyle name="Currency_CAPEX94_2Q00 Qtr Book" xfId="0"/>
    <cellStyle name="Currency_CAPEX94_MPR 03312000 All by Asset Class (PRELIM 2 RAROC)" xfId="0"/>
    <cellStyle name="Currency_CAPEX94_MPR 03312000 By Group Final" xfId="0"/>
    <cellStyle name="Currency_CAPEX94_MPR 06302000" xfId="0"/>
    <cellStyle name="Currency_CAPEX94_MPR 08312000" xfId="0"/>
    <cellStyle name="Currency_CAPEX94_sort" xfId="0"/>
    <cellStyle name="Currency_CAPEX_2Q00 Qtr Book" xfId="0"/>
    <cellStyle name="Currency_CAPEX_MPR 03312000 All by Asset Class (PRELIM 2 RAROC)" xfId="0"/>
    <cellStyle name="Currency_CAPEX_MPR 03312000 By Group Final" xfId="0"/>
    <cellStyle name="Currency_CAPEX_MPR 06302000" xfId="0"/>
    <cellStyle name="Currency_CAPEX_MPR 08312000" xfId="0"/>
    <cellStyle name="Currency_CAPEX_sort" xfId="0"/>
    <cellStyle name="Currency_Cardig GHS" xfId="0"/>
    <cellStyle name="Currency_Cardig GHS_2Q00 Qtr Book" xfId="0"/>
    <cellStyle name="Currency_Cardig GHS_MPR 03312000 All by Asset Class (PRELIM 2 RAROC)" xfId="0"/>
    <cellStyle name="Currency_Cardig GHS_MPR 03312000 By Group Final" xfId="0"/>
    <cellStyle name="Currency_Cardig GHS_MPR 06302000" xfId="0"/>
    <cellStyle name="Currency_Cardig GHS_MPR 08312000" xfId="0"/>
    <cellStyle name="Currency_Cardig GHS_sort" xfId="0"/>
    <cellStyle name="Currency_Cash Flows" xfId="0"/>
    <cellStyle name="Currency_Cash Flows_2Q00 Qtr Book" xfId="0"/>
    <cellStyle name="Currency_Cash Flows_MPR 03312000 All by Asset Class (PRELIM 2 RAROC)" xfId="0"/>
    <cellStyle name="Currency_Cash Flows_MPR 03312000 By Group Final" xfId="0"/>
    <cellStyle name="Currency_Cash Flows_MPR 06302000" xfId="0"/>
    <cellStyle name="Currency_Cash Flows_MPR 08312000" xfId="0"/>
    <cellStyle name="Currency_Cash Flows_sort" xfId="0"/>
    <cellStyle name="Currency_CCA" xfId="0"/>
    <cellStyle name="Currency_CCA_2Q00 Qtr Book" xfId="0"/>
    <cellStyle name="Currency_CCA_MPR 03312000 All by Asset Class (PRELIM 2 RAROC)" xfId="0"/>
    <cellStyle name="Currency_CCA_MPR 03312000 By Group Final" xfId="0"/>
    <cellStyle name="Currency_CCA_MPR 06302000" xfId="0"/>
    <cellStyle name="Currency_CCA_MPR 08312000" xfId="0"/>
    <cellStyle name="Currency_CCA_sort" xfId="0"/>
    <cellStyle name="Currency_Charts" xfId="0"/>
    <cellStyle name="Currency_Charts_2Q00 Qtr Book" xfId="0"/>
    <cellStyle name="Currency_Charts_MPR 03312000 All by Asset Class (PRELIM 2 RAROC)" xfId="0"/>
    <cellStyle name="Currency_Charts_MPR 03312000 By Group Final" xfId="0"/>
    <cellStyle name="Currency_Charts_MPR 06302000" xfId="0"/>
    <cellStyle name="Currency_Charts_MPR 08312000" xfId="0"/>
    <cellStyle name="Currency_Charts_sort" xfId="0"/>
    <cellStyle name="Currency_Comm File" xfId="0"/>
    <cellStyle name="Currency_Comm File_2Q00 Qtr Book" xfId="0"/>
    <cellStyle name="Currency_Comm File_MPR 03312000 All by Asset Class (PRELIM 2 RAROC)" xfId="0"/>
    <cellStyle name="Currency_Comm File_MPR 03312000 By Group Final" xfId="0"/>
    <cellStyle name="Currency_Comm File_MPR 06302000" xfId="0"/>
    <cellStyle name="Currency_Comm File_MPR 08312000" xfId="0"/>
    <cellStyle name="Currency_Comm File_sort" xfId="0"/>
    <cellStyle name="Currency_coperdefault" xfId="0"/>
    <cellStyle name="Currency_coperdefault_1" xfId="0"/>
    <cellStyle name="Currency_Cost Code" xfId="0"/>
    <cellStyle name="Currency_Cost Code_2Q00 Qtr Book" xfId="0"/>
    <cellStyle name="Currency_Cost Code_MPR 03312000 All by Asset Class (PRELIM 2 RAROC)" xfId="0"/>
    <cellStyle name="Currency_Cost Code_MPR 03312000 By Group Final" xfId="0"/>
    <cellStyle name="Currency_Cost Code_MPR 06302000" xfId="0"/>
    <cellStyle name="Currency_Cost Code_MPR 08312000" xfId="0"/>
    <cellStyle name="Currency_Cost Code_sort" xfId="0"/>
    <cellStyle name="Currency_DEFAULT" xfId="0"/>
    <cellStyle name="Currency_dimon" xfId="0"/>
    <cellStyle name="Currency_dimon_1" xfId="0"/>
    <cellStyle name="Currency_dimon_1_2Q00 Qtr Book" xfId="0"/>
    <cellStyle name="Currency_dimon_1_MPR 03312000 All by Asset Class (PRELIM 2 RAROC)" xfId="0"/>
    <cellStyle name="Currency_dimon_1_MPR 03312000 By Group Final" xfId="0"/>
    <cellStyle name="Currency_dimon_1_MPR 06302000" xfId="0"/>
    <cellStyle name="Currency_dimon_1_MPR 08312000" xfId="0"/>
    <cellStyle name="Currency_dimon_1_sort" xfId="0"/>
    <cellStyle name="Currency_dimon_2" xfId="0"/>
    <cellStyle name="Currency_dimon_2_2Q00 Qtr Book" xfId="0"/>
    <cellStyle name="Currency_dimon_2_MPR 03312000 All by Asset Class (PRELIM 2 RAROC)" xfId="0"/>
    <cellStyle name="Currency_dimon_2_MPR 03312000 By Group Final" xfId="0"/>
    <cellStyle name="Currency_dimon_2_MPR 06302000" xfId="0"/>
    <cellStyle name="Currency_dimon_2_MPR 08312000" xfId="0"/>
    <cellStyle name="Currency_dimon_2_sort" xfId="0"/>
    <cellStyle name="Currency_dimon_2Q00 Qtr Book" xfId="0"/>
    <cellStyle name="Currency_dimon_MPR 03312000 All by Asset Class (PRELIM 2 RAROC)" xfId="0"/>
    <cellStyle name="Currency_dimon_MPR 03312000 By Group Final" xfId="0"/>
    <cellStyle name="Currency_dimon_MPR 06302000" xfId="0"/>
    <cellStyle name="Currency_dimon_MPR 08312000" xfId="0"/>
    <cellStyle name="Currency_dimon_sort" xfId="0"/>
    <cellStyle name="Currency_Dowell C1b" xfId="0"/>
    <cellStyle name="Currency_Dowell C1b_2Q00 Qtr Book" xfId="0"/>
    <cellStyle name="Currency_Dowell C1b_MPR 03312000 All by Asset Class (PRELIM 2 RAROC)" xfId="0"/>
    <cellStyle name="Currency_Dowell C1b_MPR 03312000 By Group Final" xfId="0"/>
    <cellStyle name="Currency_Dowell C1b_MPR 06302000" xfId="0"/>
    <cellStyle name="Currency_Dowell C1b_MPR 08312000" xfId="0"/>
    <cellStyle name="Currency_Dowell C1b_sort" xfId="0"/>
    <cellStyle name="Currency_Dowell-C1a" xfId="0"/>
    <cellStyle name="Currency_Dowell-C1a_2Q00 Qtr Book" xfId="0"/>
    <cellStyle name="Currency_Dowell-C1a_MPR 03312000 All by Asset Class (PRELIM 2 RAROC)" xfId="0"/>
    <cellStyle name="Currency_Dowell-C1a_MPR 03312000 By Group Final" xfId="0"/>
    <cellStyle name="Currency_Dowell-C1a_MPR 06302000" xfId="0"/>
    <cellStyle name="Currency_Dowell-C1a_MPR 08312000" xfId="0"/>
    <cellStyle name="Currency_Dowell-C1a_sort" xfId="0"/>
    <cellStyle name="Currency_emserdefault" xfId="0"/>
    <cellStyle name="Currency_emserdefault_1" xfId="0"/>
    <cellStyle name="Currency_EquityDev.xls Chart 1" xfId="0"/>
    <cellStyle name="Currency_EquityDev.xls Chart 1_2Q00 Qtr Book" xfId="0"/>
    <cellStyle name="Currency_EquityDev.xls Chart 1_MPR 03312000 All by Asset Class (PRELIM 2 RAROC)" xfId="0"/>
    <cellStyle name="Currency_EquityDev.xls Chart 1_MPR 03312000 By Group Final" xfId="0"/>
    <cellStyle name="Currency_EquityDev.xls Chart 1_MPR 06302000" xfId="0"/>
    <cellStyle name="Currency_EquityDev.xls Chart 1_MPR 08312000" xfId="0"/>
    <cellStyle name="Currency_EquityDev.xls Chart 1_sort" xfId="0"/>
    <cellStyle name="Currency_FP 20 A (1)" xfId="0"/>
    <cellStyle name="Currency_FP 20 A (1)_2Q00 Qtr Book" xfId="0"/>
    <cellStyle name="Currency_FP 20 A (1)_MPR 03312000 All by Asset Class (PRELIM 2 RAROC)" xfId="0"/>
    <cellStyle name="Currency_FP 20 A (1)_MPR 03312000 By Group Final" xfId="0"/>
    <cellStyle name="Currency_FP 20 A (1)_MPR 06302000" xfId="0"/>
    <cellStyle name="Currency_FP 20 A (1)_MPR 08312000" xfId="0"/>
    <cellStyle name="Currency_FP 20 A (1)_sort" xfId="0"/>
    <cellStyle name="Currency_FP 20 A (2)" xfId="0"/>
    <cellStyle name="Currency_FP 20 A (2)_2Q00 Qtr Book" xfId="0"/>
    <cellStyle name="Currency_FP 20 A (2)_MPR 03312000 All by Asset Class (PRELIM 2 RAROC)" xfId="0"/>
    <cellStyle name="Currency_FP 20 A (2)_MPR 03312000 By Group Final" xfId="0"/>
    <cellStyle name="Currency_FP 20 A (2)_MPR 06302000" xfId="0"/>
    <cellStyle name="Currency_FP 20 A (2)_MPR 08312000" xfId="0"/>
    <cellStyle name="Currency_FP 20 A (2)_sort" xfId="0"/>
    <cellStyle name="Currency_FP-20 (App. E)" xfId="0"/>
    <cellStyle name="Currency_FP-20 (App. E)_2Q00 Qtr Book" xfId="0"/>
    <cellStyle name="Currency_FP-20 (App. E)_MPR 03312000 All by Asset Class (PRELIM 2 RAROC)" xfId="0"/>
    <cellStyle name="Currency_FP-20 (App. E)_MPR 03312000 By Group Final" xfId="0"/>
    <cellStyle name="Currency_FP-20 (App. E)_MPR 06302000" xfId="0"/>
    <cellStyle name="Currency_FP-20 (App. E)_MPR 08312000" xfId="0"/>
    <cellStyle name="Currency_FP-20 (App. E)_sort" xfId="0"/>
    <cellStyle name="Currency_FP-20 (App.A) " xfId="0"/>
    <cellStyle name="Currency_FP-20 (App.A) _2Q00 Qtr Book" xfId="0"/>
    <cellStyle name="Currency_FP-20 (App.A) _MPR 03312000 All by Asset Class (PRELIM 2 RAROC)" xfId="0"/>
    <cellStyle name="Currency_FP-20 (App.A) _MPR 03312000 By Group Final" xfId="0"/>
    <cellStyle name="Currency_FP-20 (App.A) _MPR 06302000" xfId="0"/>
    <cellStyle name="Currency_FP-20 (App.A) _MPR 08312000" xfId="0"/>
    <cellStyle name="Currency_FP-20 (App.A) _sort" xfId="0"/>
    <cellStyle name="Currency_FP-20 (App.D)" xfId="0"/>
    <cellStyle name="Currency_FP-20 (App.D)_2Q00 Qtr Book" xfId="0"/>
    <cellStyle name="Currency_FP-20 (App.D)_MPR 03312000 All by Asset Class (PRELIM 2 RAROC)" xfId="0"/>
    <cellStyle name="Currency_FP-20 (App.D)_MPR 03312000 By Group Final" xfId="0"/>
    <cellStyle name="Currency_FP-20 (App.D)_MPR 06302000" xfId="0"/>
    <cellStyle name="Currency_FP-20 (App.D)_MPR 08312000" xfId="0"/>
    <cellStyle name="Currency_FP-20 (App.D)_sort" xfId="0"/>
    <cellStyle name="Currency_FP-20(App.B)" xfId="0"/>
    <cellStyle name="Currency_FP-20(App.B)_2Q00 Qtr Book" xfId="0"/>
    <cellStyle name="Currency_FP-20(App.B)_MPR 03312000 All by Asset Class (PRELIM 2 RAROC)" xfId="0"/>
    <cellStyle name="Currency_FP-20(App.B)_MPR 03312000 By Group Final" xfId="0"/>
    <cellStyle name="Currency_FP-20(App.B)_MPR 06302000" xfId="0"/>
    <cellStyle name="Currency_FP-20(App.B)_MPR 08312000" xfId="0"/>
    <cellStyle name="Currency_FP-20(App.B)_sort" xfId="0"/>
    <cellStyle name="Currency_FP-20(C1) (a)" xfId="0"/>
    <cellStyle name="Currency_FP-20(C1) (a) (2)" xfId="0"/>
    <cellStyle name="Currency_FP-20(C1) (a) (2)_2Q00 Qtr Book" xfId="0"/>
    <cellStyle name="Currency_FP-20(C1) (a) (2)_MPR 03312000 All by Asset Class (PRELIM 2 RAROC)" xfId="0"/>
    <cellStyle name="Currency_FP-20(C1) (a) (2)_MPR 03312000 By Group Final" xfId="0"/>
    <cellStyle name="Currency_FP-20(C1) (a) (2)_MPR 06302000" xfId="0"/>
    <cellStyle name="Currency_FP-20(C1) (a) (2)_MPR 08312000" xfId="0"/>
    <cellStyle name="Currency_FP-20(C1) (a) (2)_sort" xfId="0"/>
    <cellStyle name="Currency_FP-20(C1) (a)_2Q00 Qtr Book" xfId="0"/>
    <cellStyle name="Currency_FP-20(C1) (a)_MPR 03312000 All by Asset Class (PRELIM 2 RAROC)" xfId="0"/>
    <cellStyle name="Currency_FP-20(C1) (a)_MPR 03312000 By Group Final" xfId="0"/>
    <cellStyle name="Currency_FP-20(C1) (a)_MPR 06302000" xfId="0"/>
    <cellStyle name="Currency_FP-20(C1) (a)_MPR 08312000" xfId="0"/>
    <cellStyle name="Currency_FP-20(C1) (a)_sort" xfId="0"/>
    <cellStyle name="Currency_FP-20(C1) (b)" xfId="0"/>
    <cellStyle name="Currency_FP-20(C1) (b) " xfId="0"/>
    <cellStyle name="Currency_FP-20(C1) (b) (2)" xfId="0"/>
    <cellStyle name="Currency_FP-20(C1) (b) (2)_2Q00 Qtr Book" xfId="0"/>
    <cellStyle name="Currency_FP-20(C1) (b) (2)_MPR 03312000 All by Asset Class (PRELIM 2 RAROC)" xfId="0"/>
    <cellStyle name="Currency_FP-20(C1) (b) (2)_MPR 03312000 By Group Final" xfId="0"/>
    <cellStyle name="Currency_FP-20(C1) (b) (2)_MPR 06302000" xfId="0"/>
    <cellStyle name="Currency_FP-20(C1) (b) (2)_MPR 08312000" xfId="0"/>
    <cellStyle name="Currency_FP-20(C1) (b) (2)_sort" xfId="0"/>
    <cellStyle name="Currency_FP-20(C1) (b) _2Q00 Qtr Book" xfId="0"/>
    <cellStyle name="Currency_FP-20(C1) (b) _MPR 03312000 All by Asset Class (PRELIM 2 RAROC)" xfId="0"/>
    <cellStyle name="Currency_FP-20(C1) (b) _MPR 03312000 By Group Final" xfId="0"/>
    <cellStyle name="Currency_FP-20(C1) (b) _MPR 06302000" xfId="0"/>
    <cellStyle name="Currency_FP-20(C1) (b) _MPR 08312000" xfId="0"/>
    <cellStyle name="Currency_FP-20(C1) (b) _sort" xfId="0"/>
    <cellStyle name="Currency_FP-20(C1) (b)_2Q00 Qtr Book" xfId="0"/>
    <cellStyle name="Currency_FP-20(C1) (b)_MPR 03312000 All by Asset Class (PRELIM 2 RAROC)" xfId="0"/>
    <cellStyle name="Currency_FP-20(C1) (b)_MPR 03312000 By Group Final" xfId="0"/>
    <cellStyle name="Currency_FP-20(C1) (b)_MPR 06302000" xfId="0"/>
    <cellStyle name="Currency_FP-20(C1) (b)_MPR 08312000" xfId="0"/>
    <cellStyle name="Currency_FP-20(C1) (b)_sort" xfId="0"/>
    <cellStyle name="Currency_GenAssum" xfId="0"/>
    <cellStyle name="Currency_GP C1a" xfId="0"/>
    <cellStyle name="Currency_GP C1a_2Q00 Qtr Book" xfId="0"/>
    <cellStyle name="Currency_GP C1a_MPR 03312000 All by Asset Class (PRELIM 2 RAROC)" xfId="0"/>
    <cellStyle name="Currency_GP C1a_MPR 03312000 By Group Final" xfId="0"/>
    <cellStyle name="Currency_GP C1a_MPR 06302000" xfId="0"/>
    <cellStyle name="Currency_GP C1a_MPR 08312000" xfId="0"/>
    <cellStyle name="Currency_GP C1a_sort" xfId="0"/>
    <cellStyle name="Currency_GP C1b" xfId="0"/>
    <cellStyle name="Currency_GP C1b_2Q00 Qtr Book" xfId="0"/>
    <cellStyle name="Currency_GP C1b_MPR 03312000 All by Asset Class (PRELIM 2 RAROC)" xfId="0"/>
    <cellStyle name="Currency_GP C1b_MPR 03312000 By Group Final" xfId="0"/>
    <cellStyle name="Currency_GP C1b_MPR 06302000" xfId="0"/>
    <cellStyle name="Currency_GP C1b_MPR 08312000" xfId="0"/>
    <cellStyle name="Currency_GP C1b_sort" xfId="0"/>
    <cellStyle name="Currency_GP_EI_3" xfId="0"/>
    <cellStyle name="Currency_GQ C1A" xfId="0"/>
    <cellStyle name="Currency_GQ C1A_2Q00 Qtr Book" xfId="0"/>
    <cellStyle name="Currency_GQ C1A_MPR 03312000 All by Asset Class (PRELIM 2 RAROC)" xfId="0"/>
    <cellStyle name="Currency_GQ C1A_MPR 03312000 By Group Final" xfId="0"/>
    <cellStyle name="Currency_GQ C1A_MPR 06302000" xfId="0"/>
    <cellStyle name="Currency_GQ C1A_MPR 08312000" xfId="0"/>
    <cellStyle name="Currency_GQ C1A_sort" xfId="0"/>
    <cellStyle name="Currency_GQ C1B" xfId="0"/>
    <cellStyle name="Currency_GQ C1B_2Q00 Qtr Book" xfId="0"/>
    <cellStyle name="Currency_GQ C1B_MPR 03312000 All by Asset Class (PRELIM 2 RAROC)" xfId="0"/>
    <cellStyle name="Currency_GQ C1B_MPR 03312000 By Group Final" xfId="0"/>
    <cellStyle name="Currency_GQ C1B_MPR 06302000" xfId="0"/>
    <cellStyle name="Currency_GQ C1B_MPR 08312000" xfId="0"/>
    <cellStyle name="Currency_GQ C1B_sort" xfId="0"/>
    <cellStyle name="Currency_IPM C1b" xfId="0"/>
    <cellStyle name="Currency_IPM C1b_2Q00 Qtr Book" xfId="0"/>
    <cellStyle name="Currency_IPM C1b_MPR 03312000 All by Asset Class (PRELIM 2 RAROC)" xfId="0"/>
    <cellStyle name="Currency_IPM C1b_MPR 03312000 By Group Final" xfId="0"/>
    <cellStyle name="Currency_IPM C1b_MPR 06302000" xfId="0"/>
    <cellStyle name="Currency_IPM C1b_MPR 08312000" xfId="0"/>
    <cellStyle name="Currency_IPM C1b_sort" xfId="0"/>
    <cellStyle name="Currency_IPMC1a" xfId="0"/>
    <cellStyle name="Currency_IPMC1a_2Q00 Qtr Book" xfId="0"/>
    <cellStyle name="Currency_IPMC1a_MPR 03312000 All by Asset Class (PRELIM 2 RAROC)" xfId="0"/>
    <cellStyle name="Currency_IPMC1a_MPR 03312000 By Group Final" xfId="0"/>
    <cellStyle name="Currency_IPMC1a_MPR 06302000" xfId="0"/>
    <cellStyle name="Currency_IPMC1a_MPR 08312000" xfId="0"/>
    <cellStyle name="Currency_IPMC1a_sort" xfId="0"/>
    <cellStyle name="Currency_IS-Hold" xfId="0"/>
    <cellStyle name="Currency_IS-Hold_2Q00 Qtr Book" xfId="0"/>
    <cellStyle name="Currency_IS-Hold_MPR 03312000 All by Asset Class (PRELIM 2 RAROC)" xfId="0"/>
    <cellStyle name="Currency_IS-Hold_MPR 03312000 By Group Final" xfId="0"/>
    <cellStyle name="Currency_IS-Hold_MPR 06302000" xfId="0"/>
    <cellStyle name="Currency_IS-Hold_MPR 08312000" xfId="0"/>
    <cellStyle name="Currency_IS-Hold_sort" xfId="0"/>
    <cellStyle name="Currency_laroux" xfId="0"/>
    <cellStyle name="Currency_laroux_1" xfId="0"/>
    <cellStyle name="Currency_laroux_1_dimon" xfId="0"/>
    <cellStyle name="Currency_laroux_1_dimon_1" xfId="0"/>
    <cellStyle name="Currency_laroux_1_dimon_1_2Q00 Qtr Book" xfId="0"/>
    <cellStyle name="Currency_laroux_1_dimon_1_MPR 03312000 All by Asset Class (PRELIM 2 RAROC)" xfId="0"/>
    <cellStyle name="Currency_laroux_1_dimon_1_MPR 03312000 By Group Final" xfId="0"/>
    <cellStyle name="Currency_laroux_1_dimon_1_MPR 06302000" xfId="0"/>
    <cellStyle name="Currency_laroux_1_dimon_1_MPR 08312000" xfId="0"/>
    <cellStyle name="Currency_laroux_1_dimon_1_sort" xfId="0"/>
    <cellStyle name="Currency_laroux_1_dimon_2" xfId="0"/>
    <cellStyle name="Currency_laroux_1_dimon_2_2Q00 Qtr Book" xfId="0"/>
    <cellStyle name="Currency_laroux_1_dimon_2_MPR 03312000 All by Asset Class (PRELIM 2 RAROC)" xfId="0"/>
    <cellStyle name="Currency_laroux_1_dimon_2_MPR 03312000 By Group Final" xfId="0"/>
    <cellStyle name="Currency_laroux_1_dimon_2_MPR 06302000" xfId="0"/>
    <cellStyle name="Currency_laroux_1_dimon_2_MPR 08312000" xfId="0"/>
    <cellStyle name="Currency_laroux_1_dimon_2_sort" xfId="0"/>
    <cellStyle name="Currency_laroux_1_dimon_2Q00 Qtr Book" xfId="0"/>
    <cellStyle name="Currency_laroux_1_dimon_MPR 03312000 All by Asset Class (PRELIM 2 RAROC)" xfId="0"/>
    <cellStyle name="Currency_laroux_1_dimon_MPR 03312000 By Group Final" xfId="0"/>
    <cellStyle name="Currency_laroux_1_dimon_MPR 06302000" xfId="0"/>
    <cellStyle name="Currency_laroux_1_dimon_MPR 08312000" xfId="0"/>
    <cellStyle name="Currency_laroux_1_dimon_sort" xfId="0"/>
    <cellStyle name="Currency_laroux_1_laroux" xfId="0"/>
    <cellStyle name="Currency_laroux_1_laroux_1" xfId="0"/>
    <cellStyle name="Currency_laroux_1_laroux_1_2Q00 Qtr Book" xfId="0"/>
    <cellStyle name="Currency_laroux_1_laroux_1_MPR 03312000 All by Asset Class (PRELIM 2 RAROC)" xfId="0"/>
    <cellStyle name="Currency_laroux_1_laroux_1_MPR 03312000 By Group Final" xfId="0"/>
    <cellStyle name="Currency_laroux_1_laroux_1_MPR 06302000" xfId="0"/>
    <cellStyle name="Currency_laroux_1_laroux_1_MPR 08312000" xfId="0"/>
    <cellStyle name="Currency_laroux_1_laroux_1_sort" xfId="0"/>
    <cellStyle name="Currency_laroux_1_laroux_2Q00 Qtr Book" xfId="0"/>
    <cellStyle name="Currency_laroux_1_laroux_dimon" xfId="0"/>
    <cellStyle name="Currency_laroux_1_laroux_dimon_2Q00 Qtr Book" xfId="0"/>
    <cellStyle name="Currency_laroux_1_laroux_dimon_MPR 03312000 All by Asset Class (PRELIM 2 RAROC)" xfId="0"/>
    <cellStyle name="Currency_laroux_1_laroux_dimon_MPR 03312000 By Group Final" xfId="0"/>
    <cellStyle name="Currency_laroux_1_laroux_dimon_MPR 06302000" xfId="0"/>
    <cellStyle name="Currency_laroux_1_laroux_dimon_MPR 08312000" xfId="0"/>
    <cellStyle name="Currency_laroux_1_laroux_dimon_sort" xfId="0"/>
    <cellStyle name="Currency_laroux_1_laroux_MPR 03312000 All by Asset Class (PRELIM 2 RAROC)" xfId="0"/>
    <cellStyle name="Currency_laroux_1_laroux_MPR 03312000 By Group Final" xfId="0"/>
    <cellStyle name="Currency_laroux_1_laroux_MPR 06302000" xfId="0"/>
    <cellStyle name="Currency_laroux_1_laroux_MPR 08312000" xfId="0"/>
    <cellStyle name="Currency_laroux_1_laroux_sort" xfId="0"/>
    <cellStyle name="Currency_laroux_1_Locas" xfId="0"/>
    <cellStyle name="Currency_laroux_1_Locas_2Q00 Qtr Book" xfId="0"/>
    <cellStyle name="Currency_laroux_1_Locas_MPR 03312000 All by Asset Class (PRELIM 2 RAROC)" xfId="0"/>
    <cellStyle name="Currency_laroux_1_Locas_MPR 03312000 By Group Final" xfId="0"/>
    <cellStyle name="Currency_laroux_1_Locas_MPR 06302000" xfId="0"/>
    <cellStyle name="Currency_laroux_1_Locas_MPR 08312000" xfId="0"/>
    <cellStyle name="Currency_laroux_1_Locas_sort" xfId="0"/>
    <cellStyle name="Currency_laroux_1_PLDT" xfId="0"/>
    <cellStyle name="Currency_laroux_1_PLDT_2Q00 Qtr Book" xfId="0"/>
    <cellStyle name="Currency_laroux_1_PLDT_MPR 03312000 All by Asset Class (PRELIM 2 RAROC)" xfId="0"/>
    <cellStyle name="Currency_laroux_1_PLDT_MPR 03312000 By Group Final" xfId="0"/>
    <cellStyle name="Currency_laroux_1_PLDT_MPR 06302000" xfId="0"/>
    <cellStyle name="Currency_laroux_1_PLDT_MPR 08312000" xfId="0"/>
    <cellStyle name="Currency_laroux_1_PLDT_sort" xfId="0"/>
    <cellStyle name="Currency_laroux_1_VERA" xfId="0"/>
    <cellStyle name="Currency_laroux_1_VERA_1" xfId="0"/>
    <cellStyle name="Currency_laroux_1_VERA_1_2Q00 Qtr Book" xfId="0"/>
    <cellStyle name="Currency_laroux_1_VERA_1_MPR 03312000 All by Asset Class (PRELIM 2 RAROC)" xfId="0"/>
    <cellStyle name="Currency_laroux_1_VERA_1_MPR 03312000 By Group Final" xfId="0"/>
    <cellStyle name="Currency_laroux_1_VERA_1_MPR 06302000" xfId="0"/>
    <cellStyle name="Currency_laroux_1_VERA_1_MPR 08312000" xfId="0"/>
    <cellStyle name="Currency_laroux_1_VERA_1_sort" xfId="0"/>
    <cellStyle name="Currency_laroux_1_VERA_2Q00 Qtr Book" xfId="0"/>
    <cellStyle name="Currency_laroux_1_VERA_MPR 03312000 All by Asset Class (PRELIM 2 RAROC)" xfId="0"/>
    <cellStyle name="Currency_laroux_1_VERA_MPR 03312000 By Group Final" xfId="0"/>
    <cellStyle name="Currency_laroux_1_VERA_MPR 06302000" xfId="0"/>
    <cellStyle name="Currency_laroux_1_VERA_MPR 08312000" xfId="0"/>
    <cellStyle name="Currency_laroux_1_VERA_sort" xfId="0"/>
    <cellStyle name="Currency_laroux_1_VIRUS-EDY" xfId="0"/>
    <cellStyle name="Currency_laroux_1_VIRUS-EDY_2Q00 Qtr Book" xfId="0"/>
    <cellStyle name="Currency_laroux_1_VIRUS-EDY_MPR 03312000 All by Asset Class (PRELIM 2 RAROC)" xfId="0"/>
    <cellStyle name="Currency_laroux_1_VIRUS-EDY_MPR 03312000 By Group Final" xfId="0"/>
    <cellStyle name="Currency_laroux_1_VIRUS-EDY_MPR 06302000" xfId="0"/>
    <cellStyle name="Currency_laroux_1_VIRUS-EDY_MPR 08312000" xfId="0"/>
    <cellStyle name="Currency_laroux_1_VIRUS-EDY_sort" xfId="0"/>
    <cellStyle name="Currency_laroux_2" xfId="0"/>
    <cellStyle name="Currency_laroux_2_2Q00 Qtr Book" xfId="0"/>
    <cellStyle name="Currency_laroux_2_dimon" xfId="0"/>
    <cellStyle name="Currency_laroux_2_dimon_1" xfId="0"/>
    <cellStyle name="Currency_laroux_2_dimon_1_2Q00 Qtr Book" xfId="0"/>
    <cellStyle name="Currency_laroux_2_dimon_1_MPR 03312000 All by Asset Class (PRELIM 2 RAROC)" xfId="0"/>
    <cellStyle name="Currency_laroux_2_dimon_1_MPR 03312000 By Group Final" xfId="0"/>
    <cellStyle name="Currency_laroux_2_dimon_1_MPR 06302000" xfId="0"/>
    <cellStyle name="Currency_laroux_2_dimon_1_MPR 08312000" xfId="0"/>
    <cellStyle name="Currency_laroux_2_dimon_1_sort" xfId="0"/>
    <cellStyle name="Currency_laroux_2_dimon_2" xfId="0"/>
    <cellStyle name="Currency_laroux_2_dimon_2_2Q00 Qtr Book" xfId="0"/>
    <cellStyle name="Currency_laroux_2_dimon_2_MPR 03312000 All by Asset Class (PRELIM 2 RAROC)" xfId="0"/>
    <cellStyle name="Currency_laroux_2_dimon_2_MPR 03312000 By Group Final" xfId="0"/>
    <cellStyle name="Currency_laroux_2_dimon_2_MPR 06302000" xfId="0"/>
    <cellStyle name="Currency_laroux_2_dimon_2_MPR 08312000" xfId="0"/>
    <cellStyle name="Currency_laroux_2_dimon_2_sort" xfId="0"/>
    <cellStyle name="Currency_laroux_2_dimon_2Q00 Qtr Book" xfId="0"/>
    <cellStyle name="Currency_laroux_2_dimon_MPR 03312000 All by Asset Class (PRELIM 2 RAROC)" xfId="0"/>
    <cellStyle name="Currency_laroux_2_dimon_MPR 03312000 By Group Final" xfId="0"/>
    <cellStyle name="Currency_laroux_2_dimon_MPR 06302000" xfId="0"/>
    <cellStyle name="Currency_laroux_2_dimon_MPR 08312000" xfId="0"/>
    <cellStyle name="Currency_laroux_2_dimon_sort" xfId="0"/>
    <cellStyle name="Currency_laroux_2_laroux" xfId="0"/>
    <cellStyle name="Currency_laroux_2_laroux_2Q00 Qtr Book" xfId="0"/>
    <cellStyle name="Currency_laroux_2_laroux_dimon" xfId="0"/>
    <cellStyle name="Currency_laroux_2_laroux_dimon_2Q00 Qtr Book" xfId="0"/>
    <cellStyle name="Currency_laroux_2_laroux_dimon_MPR 03312000 All by Asset Class (PRELIM 2 RAROC)" xfId="0"/>
    <cellStyle name="Currency_laroux_2_laroux_dimon_MPR 03312000 By Group Final" xfId="0"/>
    <cellStyle name="Currency_laroux_2_laroux_dimon_MPR 06302000" xfId="0"/>
    <cellStyle name="Currency_laroux_2_laroux_dimon_MPR 08312000" xfId="0"/>
    <cellStyle name="Currency_laroux_2_laroux_dimon_sort" xfId="0"/>
    <cellStyle name="Currency_laroux_2_laroux_MPR 03312000 All by Asset Class (PRELIM 2 RAROC)" xfId="0"/>
    <cellStyle name="Currency_laroux_2_laroux_MPR 03312000 By Group Final" xfId="0"/>
    <cellStyle name="Currency_laroux_2_laroux_MPR 06302000" xfId="0"/>
    <cellStyle name="Currency_laroux_2_laroux_MPR 08312000" xfId="0"/>
    <cellStyle name="Currency_laroux_2_laroux_sort" xfId="0"/>
    <cellStyle name="Currency_laroux_2_Locas" xfId="0"/>
    <cellStyle name="Currency_laroux_2_Locas_2Q00 Qtr Book" xfId="0"/>
    <cellStyle name="Currency_laroux_2_Locas_MPR 03312000 All by Asset Class (PRELIM 2 RAROC)" xfId="0"/>
    <cellStyle name="Currency_laroux_2_Locas_MPR 03312000 By Group Final" xfId="0"/>
    <cellStyle name="Currency_laroux_2_Locas_MPR 06302000" xfId="0"/>
    <cellStyle name="Currency_laroux_2_Locas_MPR 08312000" xfId="0"/>
    <cellStyle name="Currency_laroux_2_Locas_sort" xfId="0"/>
    <cellStyle name="Currency_laroux_2_MPR 03312000 All by Asset Class (PRELIM 2 RAROC)" xfId="0"/>
    <cellStyle name="Currency_laroux_2_MPR 03312000 By Group Final" xfId="0"/>
    <cellStyle name="Currency_laroux_2_MPR 06302000" xfId="0"/>
    <cellStyle name="Currency_laroux_2_MPR 08312000" xfId="0"/>
    <cellStyle name="Currency_laroux_2_PLDT" xfId="0"/>
    <cellStyle name="Currency_laroux_2_PLDT_2Q00 Qtr Book" xfId="0"/>
    <cellStyle name="Currency_laroux_2_PLDT_MPR 03312000 All by Asset Class (PRELIM 2 RAROC)" xfId="0"/>
    <cellStyle name="Currency_laroux_2_PLDT_MPR 03312000 By Group Final" xfId="0"/>
    <cellStyle name="Currency_laroux_2_PLDT_MPR 06302000" xfId="0"/>
    <cellStyle name="Currency_laroux_2_PLDT_MPR 08312000" xfId="0"/>
    <cellStyle name="Currency_laroux_2_PLDT_sort" xfId="0"/>
    <cellStyle name="Currency_laroux_2_sort" xfId="0"/>
    <cellStyle name="Currency_laroux_2_VIRUS-EDY" xfId="0"/>
    <cellStyle name="Currency_laroux_2_VIRUS-EDY_2Q00 Qtr Book" xfId="0"/>
    <cellStyle name="Currency_laroux_2_VIRUS-EDY_MPR 03312000 All by Asset Class (PRELIM 2 RAROC)" xfId="0"/>
    <cellStyle name="Currency_laroux_2_VIRUS-EDY_MPR 03312000 By Group Final" xfId="0"/>
    <cellStyle name="Currency_laroux_2_VIRUS-EDY_MPR 06302000" xfId="0"/>
    <cellStyle name="Currency_laroux_2_VIRUS-EDY_MPR 08312000" xfId="0"/>
    <cellStyle name="Currency_laroux_2_VIRUS-EDY_sort" xfId="0"/>
    <cellStyle name="Currency_laroux_3" xfId="0"/>
    <cellStyle name="Currency_laroux_3_dimon" xfId="0"/>
    <cellStyle name="Currency_laroux_3_dimon_1" xfId="0"/>
    <cellStyle name="Currency_laroux_3_dimon_1_2Q00 Qtr Book" xfId="0"/>
    <cellStyle name="Currency_laroux_3_dimon_1_MPR 03312000 All by Asset Class (PRELIM 2 RAROC)" xfId="0"/>
    <cellStyle name="Currency_laroux_3_dimon_1_MPR 03312000 By Group Final" xfId="0"/>
    <cellStyle name="Currency_laroux_3_dimon_1_MPR 06302000" xfId="0"/>
    <cellStyle name="Currency_laroux_3_dimon_1_MPR 08312000" xfId="0"/>
    <cellStyle name="Currency_laroux_3_dimon_1_sort" xfId="0"/>
    <cellStyle name="Currency_laroux_3_dimon_2" xfId="0"/>
    <cellStyle name="Currency_laroux_3_dimon_2_2Q00 Qtr Book" xfId="0"/>
    <cellStyle name="Currency_laroux_3_dimon_2_MPR 03312000 All by Asset Class (PRELIM 2 RAROC)" xfId="0"/>
    <cellStyle name="Currency_laroux_3_dimon_2_MPR 03312000 By Group Final" xfId="0"/>
    <cellStyle name="Currency_laroux_3_dimon_2_MPR 06302000" xfId="0"/>
    <cellStyle name="Currency_laroux_3_dimon_2_MPR 08312000" xfId="0"/>
    <cellStyle name="Currency_laroux_3_dimon_2_sort" xfId="0"/>
    <cellStyle name="Currency_laroux_3_dimon_2Q00 Qtr Book" xfId="0"/>
    <cellStyle name="Currency_laroux_3_dimon_MPR 03312000 All by Asset Class (PRELIM 2 RAROC)" xfId="0"/>
    <cellStyle name="Currency_laroux_3_dimon_MPR 03312000 By Group Final" xfId="0"/>
    <cellStyle name="Currency_laroux_3_dimon_MPR 06302000" xfId="0"/>
    <cellStyle name="Currency_laroux_3_dimon_MPR 08312000" xfId="0"/>
    <cellStyle name="Currency_laroux_3_dimon_sort" xfId="0"/>
    <cellStyle name="Currency_laroux_4" xfId="0"/>
    <cellStyle name="Currency_laroux_4_2Q00 Qtr Book" xfId="0"/>
    <cellStyle name="Currency_laroux_4_dimon" xfId="0"/>
    <cellStyle name="Currency_laroux_4_dimon_1" xfId="0"/>
    <cellStyle name="Currency_laroux_4_dimon_1_2Q00 Qtr Book" xfId="0"/>
    <cellStyle name="Currency_laroux_4_dimon_1_MPR 03312000 All by Asset Class (PRELIM 2 RAROC)" xfId="0"/>
    <cellStyle name="Currency_laroux_4_dimon_1_MPR 03312000 By Group Final" xfId="0"/>
    <cellStyle name="Currency_laroux_4_dimon_1_MPR 06302000" xfId="0"/>
    <cellStyle name="Currency_laroux_4_dimon_1_MPR 08312000" xfId="0"/>
    <cellStyle name="Currency_laroux_4_dimon_1_sort" xfId="0"/>
    <cellStyle name="Currency_laroux_4_dimon_2Q00 Qtr Book" xfId="0"/>
    <cellStyle name="Currency_laroux_4_dimon_MPR 03312000 All by Asset Class (PRELIM 2 RAROC)" xfId="0"/>
    <cellStyle name="Currency_laroux_4_dimon_MPR 03312000 By Group Final" xfId="0"/>
    <cellStyle name="Currency_laroux_4_dimon_MPR 06302000" xfId="0"/>
    <cellStyle name="Currency_laroux_4_dimon_MPR 08312000" xfId="0"/>
    <cellStyle name="Currency_laroux_4_dimon_sort" xfId="0"/>
    <cellStyle name="Currency_laroux_4_MPR 03312000 All by Asset Class (PRELIM 2 RAROC)" xfId="0"/>
    <cellStyle name="Currency_laroux_4_MPR 03312000 By Group Final" xfId="0"/>
    <cellStyle name="Currency_laroux_4_MPR 06302000" xfId="0"/>
    <cellStyle name="Currency_laroux_4_MPR 08312000" xfId="0"/>
    <cellStyle name="Currency_laroux_4_sort" xfId="0"/>
    <cellStyle name="Currency_laroux_5" xfId="0"/>
    <cellStyle name="Currency_laroux_5_2Q00 Qtr Book" xfId="0"/>
    <cellStyle name="Currency_laroux_5_MPR 03312000 All by Asset Class (PRELIM 2 RAROC)" xfId="0"/>
    <cellStyle name="Currency_laroux_5_MPR 03312000 By Group Final" xfId="0"/>
    <cellStyle name="Currency_laroux_5_MPR 06302000" xfId="0"/>
    <cellStyle name="Currency_laroux_5_MPR 08312000" xfId="0"/>
    <cellStyle name="Currency_laroux_5_sort" xfId="0"/>
    <cellStyle name="Currency_laroux_6" xfId="0"/>
    <cellStyle name="Currency_laroux_7" xfId="0"/>
    <cellStyle name="Currency_laroux_7_2Q00 Qtr Book" xfId="0"/>
    <cellStyle name="Currency_laroux_7_MPR 03312000 All by Asset Class (PRELIM 2 RAROC)" xfId="0"/>
    <cellStyle name="Currency_laroux_7_MPR 03312000 By Group Final" xfId="0"/>
    <cellStyle name="Currency_laroux_7_MPR 06302000" xfId="0"/>
    <cellStyle name="Currency_laroux_7_MPR 08312000" xfId="0"/>
    <cellStyle name="Currency_laroux_7_sort" xfId="0"/>
    <cellStyle name="Currency_laroux_8" xfId="0"/>
    <cellStyle name="Currency_laroux_8_2Q00 Qtr Book" xfId="0"/>
    <cellStyle name="Currency_laroux_8_MPR 03312000 All by Asset Class (PRELIM 2 RAROC)" xfId="0"/>
    <cellStyle name="Currency_laroux_8_MPR 03312000 By Group Final" xfId="0"/>
    <cellStyle name="Currency_laroux_8_MPR 06302000" xfId="0"/>
    <cellStyle name="Currency_laroux_8_MPR 08312000" xfId="0"/>
    <cellStyle name="Currency_laroux_8_sort" xfId="0"/>
    <cellStyle name="Currency_laroux_dimon" xfId="0"/>
    <cellStyle name="Currency_laroux_dimon_1" xfId="0"/>
    <cellStyle name="Currency_laroux_dimon_1_2Q00 Qtr Book" xfId="0"/>
    <cellStyle name="Currency_laroux_dimon_1_MPR 03312000 All by Asset Class (PRELIM 2 RAROC)" xfId="0"/>
    <cellStyle name="Currency_laroux_dimon_1_MPR 03312000 By Group Final" xfId="0"/>
    <cellStyle name="Currency_laroux_dimon_1_MPR 06302000" xfId="0"/>
    <cellStyle name="Currency_laroux_dimon_1_MPR 08312000" xfId="0"/>
    <cellStyle name="Currency_laroux_dimon_1_sort" xfId="0"/>
    <cellStyle name="Currency_laroux_dimon_2" xfId="0"/>
    <cellStyle name="Currency_laroux_dimon_2_2Q00 Qtr Book" xfId="0"/>
    <cellStyle name="Currency_laroux_dimon_2_MPR 03312000 All by Asset Class (PRELIM 2 RAROC)" xfId="0"/>
    <cellStyle name="Currency_laroux_dimon_2_MPR 03312000 By Group Final" xfId="0"/>
    <cellStyle name="Currency_laroux_dimon_2_MPR 06302000" xfId="0"/>
    <cellStyle name="Currency_laroux_dimon_2_MPR 08312000" xfId="0"/>
    <cellStyle name="Currency_laroux_dimon_2_sort" xfId="0"/>
    <cellStyle name="Currency_laroux_dimon_2Q00 Qtr Book" xfId="0"/>
    <cellStyle name="Currency_laroux_dimon_MPR 03312000 All by Asset Class (PRELIM 2 RAROC)" xfId="0"/>
    <cellStyle name="Currency_laroux_dimon_MPR 03312000 By Group Final" xfId="0"/>
    <cellStyle name="Currency_laroux_dimon_MPR 06302000" xfId="0"/>
    <cellStyle name="Currency_laroux_dimon_MPR 08312000" xfId="0"/>
    <cellStyle name="Currency_laroux_dimon_sort" xfId="0"/>
    <cellStyle name="Currency_laroux_laroux" xfId="0"/>
    <cellStyle name="Currency_laroux_laroux_1" xfId="0"/>
    <cellStyle name="Currency_laroux_laroux_1_2Q00 Qtr Book" xfId="0"/>
    <cellStyle name="Currency_laroux_laroux_1_dimon" xfId="0"/>
    <cellStyle name="Currency_laroux_laroux_1_dimon_2Q00 Qtr Book" xfId="0"/>
    <cellStyle name="Currency_laroux_laroux_1_dimon_MPR 03312000 All by Asset Class (PRELIM 2 RAROC)" xfId="0"/>
    <cellStyle name="Currency_laroux_laroux_1_dimon_MPR 03312000 By Group Final" xfId="0"/>
    <cellStyle name="Currency_laroux_laroux_1_dimon_MPR 06302000" xfId="0"/>
    <cellStyle name="Currency_laroux_laroux_1_dimon_MPR 08312000" xfId="0"/>
    <cellStyle name="Currency_laroux_laroux_1_dimon_sort" xfId="0"/>
    <cellStyle name="Currency_laroux_laroux_1_MPR 03312000 All by Asset Class (PRELIM 2 RAROC)" xfId="0"/>
    <cellStyle name="Currency_laroux_laroux_1_MPR 03312000 By Group Final" xfId="0"/>
    <cellStyle name="Currency_laroux_laroux_1_MPR 06302000" xfId="0"/>
    <cellStyle name="Currency_laroux_laroux_1_MPR 08312000" xfId="0"/>
    <cellStyle name="Currency_laroux_laroux_1_sort" xfId="0"/>
    <cellStyle name="Currency_laroux_laroux_2Q00 Qtr Book" xfId="0"/>
    <cellStyle name="Currency_laroux_laroux_dimon" xfId="0"/>
    <cellStyle name="Currency_laroux_laroux_dimon_2Q00 Qtr Book" xfId="0"/>
    <cellStyle name="Currency_laroux_laroux_dimon_MPR 03312000 All by Asset Class (PRELIM 2 RAROC)" xfId="0"/>
    <cellStyle name="Currency_laroux_laroux_dimon_MPR 03312000 By Group Final" xfId="0"/>
    <cellStyle name="Currency_laroux_laroux_dimon_MPR 06302000" xfId="0"/>
    <cellStyle name="Currency_laroux_laroux_dimon_MPR 08312000" xfId="0"/>
    <cellStyle name="Currency_laroux_laroux_dimon_sort" xfId="0"/>
    <cellStyle name="Currency_laroux_laroux_MPR 03312000 All by Asset Class (PRELIM 2 RAROC)" xfId="0"/>
    <cellStyle name="Currency_laroux_laroux_MPR 03312000 By Group Final" xfId="0"/>
    <cellStyle name="Currency_laroux_laroux_MPR 06302000" xfId="0"/>
    <cellStyle name="Currency_laroux_laroux_MPR 08312000" xfId="0"/>
    <cellStyle name="Currency_laroux_laroux_sort" xfId="0"/>
    <cellStyle name="Currency_laroux_Locas" xfId="0"/>
    <cellStyle name="Currency_laroux_Locas_2Q00 Qtr Book" xfId="0"/>
    <cellStyle name="Currency_laroux_Locas_MPR 03312000 All by Asset Class (PRELIM 2 RAROC)" xfId="0"/>
    <cellStyle name="Currency_laroux_Locas_MPR 03312000 By Group Final" xfId="0"/>
    <cellStyle name="Currency_laroux_Locas_MPR 06302000" xfId="0"/>
    <cellStyle name="Currency_laroux_Locas_MPR 08312000" xfId="0"/>
    <cellStyle name="Currency_laroux_Locas_sort" xfId="0"/>
    <cellStyle name="Currency_laroux_VERA" xfId="0"/>
    <cellStyle name="Currency_laroux_VERA_1" xfId="0"/>
    <cellStyle name="Currency_laroux_VERA_1_2Q00 Qtr Book" xfId="0"/>
    <cellStyle name="Currency_laroux_VERA_1_MPR 03312000 All by Asset Class (PRELIM 2 RAROC)" xfId="0"/>
    <cellStyle name="Currency_laroux_VERA_1_MPR 03312000 By Group Final" xfId="0"/>
    <cellStyle name="Currency_laroux_VERA_1_MPR 06302000" xfId="0"/>
    <cellStyle name="Currency_laroux_VERA_1_MPR 08312000" xfId="0"/>
    <cellStyle name="Currency_laroux_VERA_1_sort" xfId="0"/>
    <cellStyle name="Currency_laroux_VERA_2Q00 Qtr Book" xfId="0"/>
    <cellStyle name="Currency_laroux_VERA_MPR 03312000 All by Asset Class (PRELIM 2 RAROC)" xfId="0"/>
    <cellStyle name="Currency_laroux_VERA_MPR 03312000 By Group Final" xfId="0"/>
    <cellStyle name="Currency_laroux_VERA_MPR 06302000" xfId="0"/>
    <cellStyle name="Currency_laroux_VERA_MPR 08312000" xfId="0"/>
    <cellStyle name="Currency_laroux_VERA_sort" xfId="0"/>
    <cellStyle name="Currency_laroux_VIRUS-EDY" xfId="0"/>
    <cellStyle name="Currency_laroux_VIRUS-EDY_2Q00 Qtr Book" xfId="0"/>
    <cellStyle name="Currency_laroux_VIRUS-EDY_MPR 03312000 All by Asset Class (PRELIM 2 RAROC)" xfId="0"/>
    <cellStyle name="Currency_laroux_VIRUS-EDY_MPR 03312000 By Group Final" xfId="0"/>
    <cellStyle name="Currency_laroux_VIRUS-EDY_MPR 06302000" xfId="0"/>
    <cellStyle name="Currency_laroux_VIRUS-EDY_MPR 08312000" xfId="0"/>
    <cellStyle name="Currency_laroux_VIRUS-EDY_sort" xfId="0"/>
    <cellStyle name="Currency_List" xfId="0"/>
    <cellStyle name="Currency_List_2Q00 Qtr Book" xfId="0"/>
    <cellStyle name="Currency_List_MPR 03312000 All by Asset Class (PRELIM 2 RAROC)" xfId="0"/>
    <cellStyle name="Currency_List_MPR 03312000 By Group Final" xfId="0"/>
    <cellStyle name="Currency_List_MPR 06302000" xfId="0"/>
    <cellStyle name="Currency_List_MPR 08312000" xfId="0"/>
    <cellStyle name="Currency_List_sort" xfId="0"/>
    <cellStyle name="Currency_MATERAL2" xfId="0"/>
    <cellStyle name="Currency_MATERAL2_2Q00 Qtr Book" xfId="0"/>
    <cellStyle name="Currency_MATERAL2_dimon" xfId="0"/>
    <cellStyle name="Currency_MATERAL2_dimon_2Q00 Qtr Book" xfId="0"/>
    <cellStyle name="Currency_MATERAL2_dimon_MPR 03312000 All by Asset Class (PRELIM 2 RAROC)" xfId="0"/>
    <cellStyle name="Currency_MATERAL2_dimon_MPR 03312000 By Group Final" xfId="0"/>
    <cellStyle name="Currency_MATERAL2_dimon_MPR 06302000" xfId="0"/>
    <cellStyle name="Currency_MATERAL2_dimon_MPR 08312000" xfId="0"/>
    <cellStyle name="Currency_MATERAL2_dimon_sort" xfId="0"/>
    <cellStyle name="Currency_MATERAL2_MPR 03312000 All by Asset Class (PRELIM 2 RAROC)" xfId="0"/>
    <cellStyle name="Currency_MATERAL2_MPR 03312000 By Group Final" xfId="0"/>
    <cellStyle name="Currency_MATERAL2_MPR 06302000" xfId="0"/>
    <cellStyle name="Currency_MATERAL2_MPR 08312000" xfId="0"/>
    <cellStyle name="Currency_MATERAL2_sort" xfId="0"/>
    <cellStyle name="Currency_mud plant bolted" xfId="0"/>
    <cellStyle name="Currency_mud plant bolted_2Q00 Qtr Book" xfId="0"/>
    <cellStyle name="Currency_mud plant bolted_dimon" xfId="0"/>
    <cellStyle name="Currency_mud plant bolted_dimon_2Q00 Qtr Book" xfId="0"/>
    <cellStyle name="Currency_mud plant bolted_dimon_MPR 03312000 All by Asset Class (PRELIM 2 RAROC)" xfId="0"/>
    <cellStyle name="Currency_mud plant bolted_dimon_MPR 03312000 By Group Final" xfId="0"/>
    <cellStyle name="Currency_mud plant bolted_dimon_MPR 06302000" xfId="0"/>
    <cellStyle name="Currency_mud plant bolted_dimon_MPR 08312000" xfId="0"/>
    <cellStyle name="Currency_mud plant bolted_dimon_sort" xfId="0"/>
    <cellStyle name="Currency_mud plant bolted_MPR 03312000 All by Asset Class (PRELIM 2 RAROC)" xfId="0"/>
    <cellStyle name="Currency_mud plant bolted_MPR 03312000 By Group Final" xfId="0"/>
    <cellStyle name="Currency_mud plant bolted_MPR 06302000" xfId="0"/>
    <cellStyle name="Currency_mud plant bolted_MPR 08312000" xfId="0"/>
    <cellStyle name="Currency_mud plant bolted_PLDT" xfId="0"/>
    <cellStyle name="Currency_mud plant bolted_PLDT_2Q00 Qtr Book" xfId="0"/>
    <cellStyle name="Currency_mud plant bolted_PLDT_MPR 03312000 All by Asset Class (PRELIM 2 RAROC)" xfId="0"/>
    <cellStyle name="Currency_mud plant bolted_PLDT_MPR 03312000 By Group Final" xfId="0"/>
    <cellStyle name="Currency_mud plant bolted_PLDT_MPR 06302000" xfId="0"/>
    <cellStyle name="Currency_mud plant bolted_PLDT_MPR 08312000" xfId="0"/>
    <cellStyle name="Currency_mud plant bolted_PLDT_sort" xfId="0"/>
    <cellStyle name="Currency_mud plant bolted_sort" xfId="0"/>
    <cellStyle name="Currency_mud plant bolted_VERA" xfId="0"/>
    <cellStyle name="Currency_mud plant bolted_VERA_1" xfId="0"/>
    <cellStyle name="Currency_mud plant bolted_VERA_1_2Q00 Qtr Book" xfId="0"/>
    <cellStyle name="Currency_mud plant bolted_VERA_1_MPR 03312000 All by Asset Class (PRELIM 2 RAROC)" xfId="0"/>
    <cellStyle name="Currency_mud plant bolted_VERA_1_MPR 03312000 By Group Final" xfId="0"/>
    <cellStyle name="Currency_mud plant bolted_VERA_1_MPR 06302000" xfId="0"/>
    <cellStyle name="Currency_mud plant bolted_VERA_1_MPR 08312000" xfId="0"/>
    <cellStyle name="Currency_mud plant bolted_VERA_1_sort" xfId="0"/>
    <cellStyle name="Currency_mud plant bolted_VERA_2Q00 Qtr Book" xfId="0"/>
    <cellStyle name="Currency_mud plant bolted_VERA_MPR 03312000 All by Asset Class (PRELIM 2 RAROC)" xfId="0"/>
    <cellStyle name="Currency_mud plant bolted_VERA_MPR 03312000 By Group Final" xfId="0"/>
    <cellStyle name="Currency_mud plant bolted_VERA_MPR 06302000" xfId="0"/>
    <cellStyle name="Currency_mud plant bolted_VERA_MPR 08312000" xfId="0"/>
    <cellStyle name="Currency_mud plant bolted_VERA_sort" xfId="0"/>
    <cellStyle name="Currency_Odner" xfId="0"/>
    <cellStyle name="Currency_Odner (2)" xfId="0"/>
    <cellStyle name="Currency_Odner (2)_2Q00 Qtr Book" xfId="0"/>
    <cellStyle name="Currency_Odner (2)_MPR 03312000 All by Asset Class (PRELIM 2 RAROC)" xfId="0"/>
    <cellStyle name="Currency_Odner (2)_MPR 03312000 By Group Final" xfId="0"/>
    <cellStyle name="Currency_Odner (2)_MPR 06302000" xfId="0"/>
    <cellStyle name="Currency_Odner (2)_MPR 08312000" xfId="0"/>
    <cellStyle name="Currency_Odner (2)_sort" xfId="0"/>
    <cellStyle name="Currency_Odner (3)" xfId="0"/>
    <cellStyle name="Currency_Odner (3)_2Q00 Qtr Book" xfId="0"/>
    <cellStyle name="Currency_Odner (3)_MPR 03312000 All by Asset Class (PRELIM 2 RAROC)" xfId="0"/>
    <cellStyle name="Currency_Odner (3)_MPR 03312000 By Group Final" xfId="0"/>
    <cellStyle name="Currency_Odner (3)_MPR 06302000" xfId="0"/>
    <cellStyle name="Currency_Odner (3)_MPR 08312000" xfId="0"/>
    <cellStyle name="Currency_Odner (3)_sort" xfId="0"/>
    <cellStyle name="Currency_Odner_2Q00 Qtr Book" xfId="0"/>
    <cellStyle name="Currency_Odner_MPR 03312000 All by Asset Class (PRELIM 2 RAROC)" xfId="0"/>
    <cellStyle name="Currency_Odner_MPR 03312000 By Group Final" xfId="0"/>
    <cellStyle name="Currency_Odner_MPR 06302000" xfId="0"/>
    <cellStyle name="Currency_Odner_MPR 08312000" xfId="0"/>
    <cellStyle name="Currency_Odner_sort" xfId="0"/>
    <cellStyle name="Currency_Other Months" xfId="0"/>
    <cellStyle name="Currency_Other Months_2Q00 Qtr Book" xfId="0"/>
    <cellStyle name="Currency_Other Months_MPR 03312000 All by Asset Class (PRELIM 2 RAROC)" xfId="0"/>
    <cellStyle name="Currency_Other Months_MPR 03312000 By Group Final" xfId="0"/>
    <cellStyle name="Currency_Other Months_MPR 06302000" xfId="0"/>
    <cellStyle name="Currency_Other Months_MPR 08312000" xfId="0"/>
    <cellStyle name="Currency_Other Months_sort" xfId="0"/>
    <cellStyle name="Currency_PalladinInformation" xfId="0"/>
    <cellStyle name="Currency_pbdefault" xfId="0"/>
    <cellStyle name="Currency_pbdefault_1" xfId="0"/>
    <cellStyle name="Currency_PERSONAL" xfId="0"/>
    <cellStyle name="Currency_PERSONAL_2Q00 Qtr Book" xfId="0"/>
    <cellStyle name="Currency_PERSONAL_MPR 03312000 All by Asset Class (PRELIM 2 RAROC)" xfId="0"/>
    <cellStyle name="Currency_PERSONAL_MPR 03312000 By Group Final" xfId="0"/>
    <cellStyle name="Currency_PERSONAL_MPR 06302000" xfId="0"/>
    <cellStyle name="Currency_PERSONAL_MPR 08312000" xfId="0"/>
    <cellStyle name="Currency_PERSONAL_sort" xfId="0"/>
    <cellStyle name="Currency_Pink" xfId="0"/>
    <cellStyle name="Currency_Pink_2Q00 Qtr Book" xfId="0"/>
    <cellStyle name="Currency_Pink_MPR 03312000 All by Asset Class (PRELIM 2 RAROC)" xfId="0"/>
    <cellStyle name="Currency_Pink_MPR 03312000 By Group Final" xfId="0"/>
    <cellStyle name="Currency_Pink_MPR 06302000" xfId="0"/>
    <cellStyle name="Currency_Pink_MPR 08312000" xfId="0"/>
    <cellStyle name="Currency_Pink_sort" xfId="0"/>
    <cellStyle name="Currency_Plan" xfId="0"/>
    <cellStyle name="Currency_Plan_2Q00 Qtr Book" xfId="0"/>
    <cellStyle name="Currency_Plan_MPR 03312000 All by Asset Class (PRELIM 2 RAROC)" xfId="0"/>
    <cellStyle name="Currency_Plan_MPR 03312000 By Group Final" xfId="0"/>
    <cellStyle name="Currency_Plan_MPR 06302000" xfId="0"/>
    <cellStyle name="Currency_Plan_MPR 08312000" xfId="0"/>
    <cellStyle name="Currency_Plan_sort" xfId="0"/>
    <cellStyle name="Currency_PLDT" xfId="0"/>
    <cellStyle name="Currency_PLDT_1" xfId="0"/>
    <cellStyle name="Currency_PLDT_1_2Q00 Qtr Book" xfId="0"/>
    <cellStyle name="Currency_pldt_1_dimon" xfId="0"/>
    <cellStyle name="Currency_pldt_1_dimon_2Q00 Qtr Book" xfId="0"/>
    <cellStyle name="Currency_pldt_1_dimon_MPR 03312000 All by Asset Class (PRELIM 2 RAROC)" xfId="0"/>
    <cellStyle name="Currency_pldt_1_dimon_MPR 03312000 By Group Final" xfId="0"/>
    <cellStyle name="Currency_pldt_1_dimon_MPR 06302000" xfId="0"/>
    <cellStyle name="Currency_pldt_1_dimon_MPR 08312000" xfId="0"/>
    <cellStyle name="Currency_pldt_1_dimon_sort" xfId="0"/>
    <cellStyle name="Currency_PLDT_1_MPR 03312000 All by Asset Class (PRELIM 2 RAROC)" xfId="0"/>
    <cellStyle name="Currency_PLDT_1_MPR 03312000 By Group Final" xfId="0"/>
    <cellStyle name="Currency_PLDT_1_MPR 06302000" xfId="0"/>
    <cellStyle name="Currency_PLDT_1_MPR 08312000" xfId="0"/>
    <cellStyle name="Currency_PLDT_1_sort" xfId="0"/>
    <cellStyle name="Currency_PLDT_2Q00 Qtr Book" xfId="0"/>
    <cellStyle name="Currency_pldt_Calculations" xfId="0"/>
    <cellStyle name="Currency_pldt_Calculations_2Q00 Qtr Book" xfId="0"/>
    <cellStyle name="Currency_pldt_Calculations_MPR 03312000 All by Asset Class (PRELIM 2 RAROC)" xfId="0"/>
    <cellStyle name="Currency_pldt_Calculations_MPR 03312000 By Group Final" xfId="0"/>
    <cellStyle name="Currency_pldt_Calculations_MPR 06302000" xfId="0"/>
    <cellStyle name="Currency_pldt_Calculations_MPR 08312000" xfId="0"/>
    <cellStyle name="Currency_pldt_Calculations_sort" xfId="0"/>
    <cellStyle name="Currency_pldt_dimon" xfId="0"/>
    <cellStyle name="Currency_pldt_dimon_2Q00 Qtr Book" xfId="0"/>
    <cellStyle name="Currency_pldt_dimon_MPR 03312000 All by Asset Class (PRELIM 2 RAROC)" xfId="0"/>
    <cellStyle name="Currency_pldt_dimon_MPR 03312000 By Group Final" xfId="0"/>
    <cellStyle name="Currency_pldt_dimon_MPR 06302000" xfId="0"/>
    <cellStyle name="Currency_pldt_dimon_MPR 08312000" xfId="0"/>
    <cellStyle name="Currency_pldt_dimon_sort" xfId="0"/>
    <cellStyle name="Currency_PLDT_MPR 03312000 All by Asset Class (PRELIM 2 RAROC)" xfId="0"/>
    <cellStyle name="Currency_PLDT_MPR 03312000 By Group Final" xfId="0"/>
    <cellStyle name="Currency_PLDT_MPR 06302000" xfId="0"/>
    <cellStyle name="Currency_PLDT_MPR 08312000" xfId="0"/>
    <cellStyle name="Currency_PLDT_sort" xfId="0"/>
    <cellStyle name="Currency_priccurv" xfId="0"/>
    <cellStyle name="Currency_PROFILE4" xfId="0"/>
    <cellStyle name="Currency_Projects" xfId="0"/>
    <cellStyle name="Currency_Projects_2Q00 Qtr Book" xfId="0"/>
    <cellStyle name="Currency_Projects_MPR 03312000 All by Asset Class (PRELIM 2 RAROC)" xfId="0"/>
    <cellStyle name="Currency_Projects_MPR 03312000 By Group Final" xfId="0"/>
    <cellStyle name="Currency_Projects_MPR 06302000" xfId="0"/>
    <cellStyle name="Currency_Projects_MPR 08312000" xfId="0"/>
    <cellStyle name="Currency_Projects_sort" xfId="0"/>
    <cellStyle name="Currency_Quarter End Months" xfId="0"/>
    <cellStyle name="Currency_Quarter End Months_2Q00 Qtr Book" xfId="0"/>
    <cellStyle name="Currency_Quarter End Months_MPR 03312000 All by Asset Class (PRELIM 2 RAROC)" xfId="0"/>
    <cellStyle name="Currency_Quarter End Months_MPR 03312000 By Group Final" xfId="0"/>
    <cellStyle name="Currency_Quarter End Months_MPR 06302000" xfId="0"/>
    <cellStyle name="Currency_Quarter End Months_MPR 08312000" xfId="0"/>
    <cellStyle name="Currency_Quarter End Months_sort" xfId="0"/>
    <cellStyle name="Currency_r1" xfId="0"/>
    <cellStyle name="Currency_RFI" xfId="0"/>
    <cellStyle name="Currency_RFI_1" xfId="0"/>
    <cellStyle name="Currency_RFI_1_2Q00 Qtr Book" xfId="0"/>
    <cellStyle name="Currency_RFI_1_MPR 03312000 All by Asset Class (PRELIM 2 RAROC)" xfId="0"/>
    <cellStyle name="Currency_RFI_1_MPR 03312000 By Group Final" xfId="0"/>
    <cellStyle name="Currency_RFI_1_MPR 06302000" xfId="0"/>
    <cellStyle name="Currency_RFI_1_MPR 08312000" xfId="0"/>
    <cellStyle name="Currency_RFI_1_sort" xfId="0"/>
    <cellStyle name="Currency_RFI_2Q00 Qtr Book" xfId="0"/>
    <cellStyle name="Currency_RFI_MPR 03312000 All by Asset Class (PRELIM 2 RAROC)" xfId="0"/>
    <cellStyle name="Currency_RFI_MPR 03312000 By Group Final" xfId="0"/>
    <cellStyle name="Currency_RFI_MPR 06302000" xfId="0"/>
    <cellStyle name="Currency_RFI_MPR 08312000" xfId="0"/>
    <cellStyle name="Currency_RFI_sort" xfId="0"/>
    <cellStyle name="Currency_Sales Order" xfId="0"/>
    <cellStyle name="Currency_Sales Order_2Q00 Qtr Book" xfId="0"/>
    <cellStyle name="Currency_Sales Order_MPR 03312000 All by Asset Class (PRELIM 2 RAROC)" xfId="0"/>
    <cellStyle name="Currency_Sales Order_MPR 03312000 By Group Final" xfId="0"/>
    <cellStyle name="Currency_Sales Order_MPR 06302000" xfId="0"/>
    <cellStyle name="Currency_Sales Order_MPR 08312000" xfId="0"/>
    <cellStyle name="Currency_Sales Order_sort" xfId="0"/>
    <cellStyle name="Currency_Sheet1" xfId="0"/>
    <cellStyle name="Currency_Sheet1 (2)" xfId="0"/>
    <cellStyle name="Currency_Sheet1 (2)_2Q00 Qtr Book" xfId="0"/>
    <cellStyle name="Currency_Sheet1 (2)_MPR 03312000 All by Asset Class (PRELIM 2 RAROC)" xfId="0"/>
    <cellStyle name="Currency_Sheet1 (2)_MPR 03312000 By Group Final" xfId="0"/>
    <cellStyle name="Currency_Sheet1 (2)_MPR 06302000" xfId="0"/>
    <cellStyle name="Currency_Sheet1 (2)_MPR 08312000" xfId="0"/>
    <cellStyle name="Currency_Sheet1 (2)_sort" xfId="0"/>
    <cellStyle name="Currency_Sheet1_2Q00 Qtr Book" xfId="0"/>
    <cellStyle name="Currency_Sheet1_MPR 03312000 All by Asset Class (PRELIM 2 RAROC)" xfId="0"/>
    <cellStyle name="Currency_Sheet1_MPR 03312000 By Group Final" xfId="0"/>
    <cellStyle name="Currency_Sheet1_MPR 06302000" xfId="0"/>
    <cellStyle name="Currency_Sheet1_MPR 08312000" xfId="0"/>
    <cellStyle name="Currency_Sheet1_sort" xfId="0"/>
    <cellStyle name="Currency_Snr. CO" xfId="0"/>
    <cellStyle name="Currency_Snr. CO_2Q00 Qtr Book" xfId="0"/>
    <cellStyle name="Currency_Snr. CO_MPR 03312000 All by Asset Class (PRELIM 2 RAROC)" xfId="0"/>
    <cellStyle name="Currency_Snr. CO_MPR 03312000 By Group Final" xfId="0"/>
    <cellStyle name="Currency_Snr. CO_MPR 06302000" xfId="0"/>
    <cellStyle name="Currency_Snr. CO_MPR 08312000" xfId="0"/>
    <cellStyle name="Currency_Snr. CO_sort" xfId="0"/>
    <cellStyle name="Currency_Subcont File" xfId="0"/>
    <cellStyle name="Currency_Subcont File_2Q00 Qtr Book" xfId="0"/>
    <cellStyle name="Currency_Subcont File_MPR 03312000 All by Asset Class (PRELIM 2 RAROC)" xfId="0"/>
    <cellStyle name="Currency_Subcont File_MPR 03312000 By Group Final" xfId="0"/>
    <cellStyle name="Currency_Subcont File_MPR 06302000" xfId="0"/>
    <cellStyle name="Currency_Subcont File_MPR 08312000" xfId="0"/>
    <cellStyle name="Currency_Subcont File_sort" xfId="0"/>
    <cellStyle name="Currency_Summary Info" xfId="0"/>
    <cellStyle name="Currency_Summary Info_2Q00 Qtr Book" xfId="0"/>
    <cellStyle name="Currency_Summary Info_MPR 03312000 All by Asset Class (PRELIM 2 RAROC)" xfId="0"/>
    <cellStyle name="Currency_Summary Info_MPR 03312000 By Group Final" xfId="0"/>
    <cellStyle name="Currency_Summary Info_MPR 06302000" xfId="0"/>
    <cellStyle name="Currency_Summary Info_MPR 08312000" xfId="0"/>
    <cellStyle name="Currency_Summary Info_sort" xfId="0"/>
    <cellStyle name="Currency_SUMPAGE" xfId="0"/>
    <cellStyle name="Currency_SUMPAGE_2Q00 Qtr Book" xfId="0"/>
    <cellStyle name="Currency_SUMPAGE_MPR 03312000 All by Asset Class (PRELIM 2 RAROC)" xfId="0"/>
    <cellStyle name="Currency_SUMPAGE_MPR 03312000 By Group Final" xfId="0"/>
    <cellStyle name="Currency_SUMPAGE_MPR 06302000" xfId="0"/>
    <cellStyle name="Currency_SUMPAGE_MPR 08312000" xfId="0"/>
    <cellStyle name="Currency_SUMPAGE_sort" xfId="0"/>
    <cellStyle name="Currency_Tribasa_option" xfId="0"/>
    <cellStyle name="Currency_Tribasa_option_2Q00 Qtr Book" xfId="0"/>
    <cellStyle name="Currency_Tribasa_option_MPR 03312000 All by Asset Class (PRELIM 2 RAROC)" xfId="0"/>
    <cellStyle name="Currency_Tribasa_option_MPR 03312000 By Group Final" xfId="0"/>
    <cellStyle name="Currency_Tribasa_option_MPR 06302000" xfId="0"/>
    <cellStyle name="Currency_Tribasa_option_MPR 08312000" xfId="0"/>
    <cellStyle name="Currency_Tribasa_option_sort" xfId="0"/>
    <cellStyle name="Currency_VERA" xfId="0"/>
    <cellStyle name="Currency_VERA_2Q00 Qtr Book" xfId="0"/>
    <cellStyle name="Currency_VERA_MPR 03312000 All by Asset Class (PRELIM 2 RAROC)" xfId="0"/>
    <cellStyle name="Currency_VERA_MPR 03312000 By Group Final" xfId="0"/>
    <cellStyle name="Currency_VERA_MPR 06302000" xfId="0"/>
    <cellStyle name="Currency_VERA_MPR 08312000" xfId="0"/>
    <cellStyle name="Currency_VERA_sort" xfId="0"/>
    <cellStyle name="Currency_VIRUS-EDY" xfId="0"/>
    <cellStyle name="Currency_VIRUS-EDY_1" xfId="0"/>
    <cellStyle name="Currency_VIRUS-EDY_1_2Q00 Qtr Book" xfId="0"/>
    <cellStyle name="Currency_VIRUS-EDY_1_MPR 03312000 All by Asset Class (PRELIM 2 RAROC)" xfId="0"/>
    <cellStyle name="Currency_VIRUS-EDY_1_MPR 03312000 By Group Final" xfId="0"/>
    <cellStyle name="Currency_VIRUS-EDY_1_MPR 06302000" xfId="0"/>
    <cellStyle name="Currency_VIRUS-EDY_1_MPR 08312000" xfId="0"/>
    <cellStyle name="Currency_VIRUS-EDY_1_sort" xfId="0"/>
    <cellStyle name="Currency_VIRUS-EDY_2Q00 Qtr Book" xfId="0"/>
    <cellStyle name="Currency_VIRUS-EDY_MPR 03312000 All by Asset Class (PRELIM 2 RAROC)" xfId="0"/>
    <cellStyle name="Currency_VIRUS-EDY_MPR 03312000 By Group Final" xfId="0"/>
    <cellStyle name="Currency_VIRUS-EDY_MPR 06302000" xfId="0"/>
    <cellStyle name="Currency_VIRUS-EDY_MPR 08312000" xfId="0"/>
    <cellStyle name="Currency_VIRUS-EDY_sort" xfId="0"/>
    <cellStyle name="Currency_White" xfId="0"/>
    <cellStyle name="Currency_White_2Q00 Qtr Book" xfId="0"/>
    <cellStyle name="Currency_White_MPR 03312000 All by Asset Class (PRELIM 2 RAROC)" xfId="0"/>
    <cellStyle name="Currency_White_MPR 03312000 By Group Final" xfId="0"/>
    <cellStyle name="Currency_White_MPR 06302000" xfId="0"/>
    <cellStyle name="Currency_White_MPR 08312000" xfId="0"/>
    <cellStyle name="Currency_White_sort" xfId="0"/>
    <cellStyle name="Currency_WSP" xfId="0"/>
    <cellStyle name="Currency_WSP_2Q00 Qtr Book" xfId="0"/>
    <cellStyle name="Currency_WSP_MPR 03312000 All by Asset Class (PRELIM 2 RAROC)" xfId="0"/>
    <cellStyle name="Currency_WSP_MPR 03312000 By Group Final" xfId="0"/>
    <cellStyle name="Currency_WSP_MPR 06302000" xfId="0"/>
    <cellStyle name="Currency_WSP_MPR 08312000" xfId="0"/>
    <cellStyle name="Currency_WSP_sort" xfId="0"/>
    <cellStyle name="Date" xfId="0"/>
    <cellStyle name="Fixed" xfId="0"/>
    <cellStyle name="Fixed_2Q00 Qtr Book" xfId="0"/>
    <cellStyle name="Fixed_MPR 03312000 All by Asset Class (PRELIM 2 RAROC)" xfId="0"/>
    <cellStyle name="Fixed_MPR 03312000 By Group Final" xfId="0"/>
    <cellStyle name="Fixed_MPR 06302000" xfId="0"/>
    <cellStyle name="Fixed_MPR 08312000" xfId="0"/>
    <cellStyle name="Fixed_sort" xfId="0"/>
    <cellStyle name="HEADER" xfId="0"/>
    <cellStyle name="Heading 1" xfId="0"/>
    <cellStyle name="Heading1_2Q00 Qtr Book" xfId="0"/>
    <cellStyle name="Heading1_MPR 03312000 All by Asset Class (PRELIM 2 RAROC)" xfId="0"/>
    <cellStyle name="Heading1_MPR 03312000 By Group Final" xfId="0"/>
    <cellStyle name="Heading1_MPR 06302000" xfId="0"/>
    <cellStyle name="Heading1_MPR 08312000" xfId="0"/>
    <cellStyle name="Heading1_sort" xfId="0"/>
    <cellStyle name="Heading2" xfId="0"/>
    <cellStyle name="Heading2_2Q00 Qtr Book" xfId="0"/>
    <cellStyle name="Heading2_MPR 03312000 All by Asset Class (PRELIM 2 RAROC)" xfId="0"/>
    <cellStyle name="Heading2_MPR 03312000 By Group Final" xfId="0"/>
    <cellStyle name="Heading2_MPR 06302000" xfId="0"/>
    <cellStyle name="Heading2_MPR 08312000" xfId="0"/>
    <cellStyle name="Heading2_sort" xfId="0"/>
    <cellStyle name="HIGHLIGHT" xfId="0"/>
    <cellStyle name="Hyperlink_4thQSchedule(Adarsh)a" xfId="0"/>
    <cellStyle name="Hyperlink_MPR 12182000" xfId="0"/>
    <cellStyle name="Normal - Style1" xfId="0"/>
    <cellStyle name="Normal - Style1_2Q00 Qtr Book" xfId="0"/>
    <cellStyle name="Normal - Style1_MPR 03312000 All by Asset Class (PRELIM 2 RAROC)" xfId="0"/>
    <cellStyle name="Normal - Style1_MPR 03312000 By Group Final" xfId="0"/>
    <cellStyle name="Normal - Style1_MPR 06302000" xfId="0"/>
    <cellStyle name="Normal - Style1_MPR 08312000" xfId="0"/>
    <cellStyle name="Normal - Style1_sort" xfId="0"/>
    <cellStyle name="Normal_20196" xfId="0"/>
    <cellStyle name="Normal_2Q00 Qtr Book" xfId="0"/>
    <cellStyle name="Normal_4018fin" xfId="0"/>
    <cellStyle name="Normal_4021fin" xfId="0"/>
    <cellStyle name="Normal_A" xfId="0"/>
    <cellStyle name="Normal_A (2)" xfId="0"/>
    <cellStyle name="Normal_A (2)_2Q00 Qtr Book" xfId="0"/>
    <cellStyle name="Normal_A (2)_MPR 03312000 All by Asset Class (PRELIM 2 RAROC)" xfId="0"/>
    <cellStyle name="Normal_A (2)_MPR 03312000 By Group Final" xfId="0"/>
    <cellStyle name="Normal_A (2)_MPR 06302000" xfId="0"/>
    <cellStyle name="Normal_A (2)_MPR 08312000" xfId="0"/>
    <cellStyle name="Normal_A (2)_sort" xfId="0"/>
    <cellStyle name="Normal_A_2Q00 Qtr Book" xfId="0"/>
    <cellStyle name="Normal_A_dimon" xfId="0"/>
    <cellStyle name="Normal_A_MPR 03312000 All by Asset Class (PRELIM 2 RAROC)" xfId="0"/>
    <cellStyle name="Normal_A_MPR 03312000 By Group Final" xfId="0"/>
    <cellStyle name="Normal_A_MPR 06302000" xfId="0"/>
    <cellStyle name="Normal_A_MPR 08312000" xfId="0"/>
    <cellStyle name="Normal_A_sort" xfId="0"/>
    <cellStyle name="Normal_A_VERA" xfId="0"/>
    <cellStyle name="Normal_algasdefault" xfId="0"/>
    <cellStyle name="Normal_algasdefault_1" xfId="0"/>
    <cellStyle name="Normal_Alternative1" xfId="0"/>
    <cellStyle name="Normal_Alternative1_1" xfId="0"/>
    <cellStyle name="Normal_AOPS" xfId="0"/>
    <cellStyle name="Normal_App E" xfId="0"/>
    <cellStyle name="Normal_Arapahoe" xfId="0"/>
    <cellStyle name="Normal_Assumptions" xfId="0"/>
    <cellStyle name="Normal_bahiadefault" xfId="0"/>
    <cellStyle name="Normal_bahiadefault_1" xfId="0"/>
    <cellStyle name="Normal_BIGOUT" xfId="0"/>
    <cellStyle name="Normal_Book3" xfId="0"/>
    <cellStyle name="Normal_BREPAIR" xfId="0"/>
    <cellStyle name="Normal_BREPAIR_2Q00 Qtr Book" xfId="0"/>
    <cellStyle name="Normal_BREPAIR_MPR 03312000 All by Asset Class (PRELIM 2 RAROC)" xfId="0"/>
    <cellStyle name="Normal_BREPAIR_MPR 03312000 By Group Final" xfId="0"/>
    <cellStyle name="Normal_BREPAIR_MPR 06302000" xfId="0"/>
    <cellStyle name="Normal_BREPAIR_MPR 08312000" xfId="0"/>
    <cellStyle name="Normal_BREPAIR_sort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nadian Hedge Estimates" xfId="0"/>
    <cellStyle name="Normal_CAPEX" xfId="0"/>
    <cellStyle name="Normal_CAPEX2" xfId="0"/>
    <cellStyle name="Normal_CAPEX2_2Q00 Qtr Book" xfId="0"/>
    <cellStyle name="Normal_CAPEX2_MPR 03312000 All by Asset Class (PRELIM 2 RAROC)" xfId="0"/>
    <cellStyle name="Normal_CAPEX2_MPR 03312000 By Group Final" xfId="0"/>
    <cellStyle name="Normal_CAPEX2_MPR 06302000" xfId="0"/>
    <cellStyle name="Normal_CAPEX2_MPR 08312000" xfId="0"/>
    <cellStyle name="Normal_CAPEX2_sort" xfId="0"/>
    <cellStyle name="Normal_CAPEX94" xfId="0"/>
    <cellStyle name="Normal_CAPEX94_2Q00 Qtr Book" xfId="0"/>
    <cellStyle name="Normal_CAPEX94_MPR 03312000 All by Asset Class (PRELIM 2 RAROC)" xfId="0"/>
    <cellStyle name="Normal_CAPEX94_MPR 03312000 By Group Final" xfId="0"/>
    <cellStyle name="Normal_CAPEX94_MPR 06302000" xfId="0"/>
    <cellStyle name="Normal_CAPEX94_MPR 08312000" xfId="0"/>
    <cellStyle name="Normal_CAPEX94_sort" xfId="0"/>
    <cellStyle name="Normal_CAPEX_2Q00 Qtr Book" xfId="0"/>
    <cellStyle name="Normal_CAPEX_MPR 03312000 All by Asset Class (PRELIM 2 RAROC)" xfId="0"/>
    <cellStyle name="Normal_CAPEX_MPR 03312000 By Group Final" xfId="0"/>
    <cellStyle name="Normal_CAPEX_MPR 06302000" xfId="0"/>
    <cellStyle name="Normal_CAPEX_MPR 08312000" xfId="0"/>
    <cellStyle name="Normal_CAPEX_sort" xfId="0"/>
    <cellStyle name="Normal_CAPEX_VERA" xfId="0"/>
    <cellStyle name="Normal_Cardig GHS" xfId="0"/>
    <cellStyle name="Normal_Cash Flows" xfId="0"/>
    <cellStyle name="Normal_Certs Q2" xfId="0"/>
    <cellStyle name="Normal_Certs Q2 (2)" xfId="0"/>
    <cellStyle name="Normal_CFMACROS.XLM" xfId="0"/>
    <cellStyle name="Normal_CFMODEL.XLS" xfId="0"/>
    <cellStyle name="Normal_Co-wide Monthly" xfId="0"/>
    <cellStyle name="Normal_COMOTH" xfId="0"/>
    <cellStyle name="Normal_Condor Asset List 12-4" xfId="0"/>
    <cellStyle name="Normal_Condor Asset List One Stop 11-22" xfId="0"/>
    <cellStyle name="Normal_coperdefault" xfId="0"/>
    <cellStyle name="Normal_coperdefault_1" xfId="0"/>
    <cellStyle name="Normal_Cost Code" xfId="0"/>
    <cellStyle name="Normal_Curves" xfId="0"/>
    <cellStyle name="Normal_Data Fill" xfId="0"/>
    <cellStyle name="Normal_DEFAULT" xfId="0"/>
    <cellStyle name="Normal_dimon" xfId="0"/>
    <cellStyle name="Normal_dimon_1" xfId="0"/>
    <cellStyle name="Normal_dimon_2" xfId="0"/>
    <cellStyle name="Normal_dimon_3" xfId="0"/>
    <cellStyle name="Normal_DIV" xfId="0"/>
    <cellStyle name="Normal_Dowell C1b" xfId="0"/>
    <cellStyle name="Normal_Dowell-C1a" xfId="0"/>
    <cellStyle name="Normal_ECT1" xfId="0"/>
    <cellStyle name="Normal_emserdefault" xfId="0"/>
    <cellStyle name="Normal_emserdefault_1" xfId="0"/>
    <cellStyle name="Normal_EQCON" xfId="0"/>
    <cellStyle name="Normal_EQCON_2Q00 Qtr Book" xfId="0"/>
    <cellStyle name="Normal_EQCON_MPR 03312000 All by Asset Class (PRELIM 2 RAROC)" xfId="0"/>
    <cellStyle name="Normal_EQCON_MPR 03312000 By Group Final" xfId="0"/>
    <cellStyle name="Normal_EQCON_MPR 06302000" xfId="0"/>
    <cellStyle name="Normal_EQCON_MPR 08312000" xfId="0"/>
    <cellStyle name="Normal_EQCON_sort" xfId="0"/>
    <cellStyle name="Normal_EXTEMP1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E03" xfId="0"/>
    <cellStyle name="Normal_GE04" xfId="0"/>
    <cellStyle name="Normal_GenAssum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VREV" xfId="0"/>
    <cellStyle name="Normal_INVREV_2Q00 Qtr Book" xfId="0"/>
    <cellStyle name="Normal_INVREV_MPR 03312000 All by Asset Class (PRELIM 2 RAROC)" xfId="0"/>
    <cellStyle name="Normal_INVREV_MPR 03312000 By Group Final" xfId="0"/>
    <cellStyle name="Normal_INVREV_MPR 06302000" xfId="0"/>
    <cellStyle name="Normal_INVREV_MPR 08312000" xfId="0"/>
    <cellStyle name="Normal_INVREV_sort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S-Hold" xfId="0"/>
    <cellStyle name="Normal_Iterbox" xfId="0"/>
    <cellStyle name="Normal_laroux" xfId="0"/>
    <cellStyle name="Normal_laroux_1" xfId="0"/>
    <cellStyle name="Normal_laroux_1_dimon" xfId="0"/>
    <cellStyle name="Normal_laroux_1_dimon_1" xfId="0"/>
    <cellStyle name="Normal_laroux_1_dimon_1_2Q00 Qtr Book" xfId="0"/>
    <cellStyle name="Normal_laroux_1_dimon_1_MPR 03312000 All by Asset Class (PRELIM 2 RAROC)" xfId="0"/>
    <cellStyle name="Normal_laroux_1_dimon_1_MPR 03312000 By Group Final" xfId="0"/>
    <cellStyle name="Normal_laroux_1_dimon_1_MPR 06302000" xfId="0"/>
    <cellStyle name="Normal_laroux_1_dimon_1_MPR 08312000" xfId="0"/>
    <cellStyle name="Normal_laroux_1_dimon_1_sort" xfId="0"/>
    <cellStyle name="Normal_laroux_1_laroux" xfId="0"/>
    <cellStyle name="Normal_laroux_1_laroux_1" xfId="0"/>
    <cellStyle name="Normal_laroux_1_laroux_1_2Q00 Qtr Book" xfId="0"/>
    <cellStyle name="Normal_laroux_1_laroux_1_MPR 03312000 All by Asset Class (PRELIM 2 RAROC)" xfId="0"/>
    <cellStyle name="Normal_laroux_1_laroux_1_MPR 03312000 By Group Final" xfId="0"/>
    <cellStyle name="Normal_laroux_1_laroux_1_MPR 06302000" xfId="0"/>
    <cellStyle name="Normal_laroux_1_laroux_1_MPR 08312000" xfId="0"/>
    <cellStyle name="Normal_laroux_1_laroux_1_sort" xfId="0"/>
    <cellStyle name="Normal_laroux_1_laroux_2" xfId="0"/>
    <cellStyle name="Normal_laroux_1_Locas" xfId="0"/>
    <cellStyle name="Normal_laroux_1_Locas_1" xfId="0"/>
    <cellStyle name="Normal_laroux_1_PLDT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2Q00 Qtr Book" xfId="0"/>
    <cellStyle name="Normal_laroux_2_dimon_1_MPR 03312000 All by Asset Class (PRELIM 2 RAROC)" xfId="0"/>
    <cellStyle name="Normal_laroux_2_dimon_1_MPR 03312000 By Group Final" xfId="0"/>
    <cellStyle name="Normal_laroux_2_dimon_1_MPR 06302000" xfId="0"/>
    <cellStyle name="Normal_laroux_2_dimon_1_MPR 08312000" xfId="0"/>
    <cellStyle name="Normal_laroux_2_dimon_1_sort" xfId="0"/>
    <cellStyle name="Normal_laroux_2_dimon_2" xfId="0"/>
    <cellStyle name="Normal_laroux_2_laroux" xfId="0"/>
    <cellStyle name="Normal_laroux_2_laroux_1" xfId="0"/>
    <cellStyle name="Normal_laroux_2_laroux_2" xfId="0"/>
    <cellStyle name="Normal_laroux_2_laroux_2Q00 Qtr Book" xfId="0"/>
    <cellStyle name="Normal_laroux_2_laroux_MPR 03312000 All by Asset Class (PRELIM 2 RAROC)" xfId="0"/>
    <cellStyle name="Normal_laroux_2_laroux_MPR 03312000 By Group Final" xfId="0"/>
    <cellStyle name="Normal_laroux_2_laroux_MPR 06302000" xfId="0"/>
    <cellStyle name="Normal_laroux_2_laroux_MPR 08312000" xfId="0"/>
    <cellStyle name="Normal_laroux_2_laroux_sort" xfId="0"/>
    <cellStyle name="Normal_laroux_2_Locas" xfId="0"/>
    <cellStyle name="Normal_laroux_2_Locas_1" xfId="0"/>
    <cellStyle name="Normal_laroux_2_VIRUS-EDY" xfId="0"/>
    <cellStyle name="Normal_laroux_3" xfId="0"/>
    <cellStyle name="Normal_laroux_3_dimon" xfId="0"/>
    <cellStyle name="Normal_laroux_3_dimon_1" xfId="0"/>
    <cellStyle name="Normal_laroux_3_dimon_1_2Q00 Qtr Book" xfId="0"/>
    <cellStyle name="Normal_laroux_3_dimon_1_MPR 03312000 All by Asset Class (PRELIM 2 RAROC)" xfId="0"/>
    <cellStyle name="Normal_laroux_3_dimon_1_MPR 03312000 By Group Final" xfId="0"/>
    <cellStyle name="Normal_laroux_3_dimon_1_MPR 06302000" xfId="0"/>
    <cellStyle name="Normal_laroux_3_dimon_1_MPR 08312000" xfId="0"/>
    <cellStyle name="Normal_laroux_3_dimon_1_sort" xfId="0"/>
    <cellStyle name="Normal_laroux_3_dimon_2" xfId="0"/>
    <cellStyle name="Normal_laroux_3_dimon_3" xfId="0"/>
    <cellStyle name="Normal_laroux_3_laroux" xfId="0"/>
    <cellStyle name="Normal_laroux_3_laroux_1" xfId="0"/>
    <cellStyle name="Normal_laroux_3_laroux_2" xfId="0"/>
    <cellStyle name="Normal_laroux_3_laroux_2_2Q00 Qtr Book" xfId="0"/>
    <cellStyle name="Normal_laroux_3_laroux_2_MPR 03312000 All by Asset Class (PRELIM 2 RAROC)" xfId="0"/>
    <cellStyle name="Normal_laroux_3_laroux_2_MPR 03312000 By Group Final" xfId="0"/>
    <cellStyle name="Normal_laroux_3_laroux_2_MPR 06302000" xfId="0"/>
    <cellStyle name="Normal_laroux_3_laroux_2_MPR 08312000" xfId="0"/>
    <cellStyle name="Normal_laroux_3_laroux_2_sort" xfId="0"/>
    <cellStyle name="Normal_laroux_3_Locas" xfId="0"/>
    <cellStyle name="Normal_laroux_3_PLDT" xfId="0"/>
    <cellStyle name="Normal_laroux_3_VERA" xfId="0"/>
    <cellStyle name="Normal_laroux_3_VERA_1" xfId="0"/>
    <cellStyle name="Normal_laroux_3_VERA_2Q00 Qtr Book" xfId="0"/>
    <cellStyle name="Normal_laroux_3_VERA_MPR 03312000 All by Asset Class (PRELIM 2 RAROC)" xfId="0"/>
    <cellStyle name="Normal_laroux_3_VERA_MPR 03312000 By Group Final" xfId="0"/>
    <cellStyle name="Normal_laroux_3_VERA_MPR 06302000" xfId="0"/>
    <cellStyle name="Normal_laroux_3_VERA_MPR 08312000" xfId="0"/>
    <cellStyle name="Normal_laroux_3_VERA_sort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2_2Q00 Qtr Book" xfId="0"/>
    <cellStyle name="Normal_laroux_4_dimon_2_MPR 03312000 All by Asset Class (PRELIM 2 RAROC)" xfId="0"/>
    <cellStyle name="Normal_laroux_4_dimon_2_MPR 03312000 By Group Final" xfId="0"/>
    <cellStyle name="Normal_laroux_4_dimon_2_MPR 06302000" xfId="0"/>
    <cellStyle name="Normal_laroux_4_dimon_2_MPR 08312000" xfId="0"/>
    <cellStyle name="Normal_laroux_4_dimon_2_sort" xfId="0"/>
    <cellStyle name="Normal_laroux_4_laroux" xfId="0"/>
    <cellStyle name="Normal_laroux_4_laroux_1" xfId="0"/>
    <cellStyle name="Normal_laroux_4_laroux_2" xfId="0"/>
    <cellStyle name="Normal_laroux_4_PLDT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2Q00 Qtr Book" xfId="0"/>
    <cellStyle name="Normal_laroux_5_dimon_1_MPR 03312000 All by Asset Class (PRELIM 2 RAROC)" xfId="0"/>
    <cellStyle name="Normal_laroux_5_dimon_1_MPR 03312000 By Group Final" xfId="0"/>
    <cellStyle name="Normal_laroux_5_dimon_1_MPR 06302000" xfId="0"/>
    <cellStyle name="Normal_laroux_5_dimon_1_MPR 08312000" xfId="0"/>
    <cellStyle name="Normal_laroux_5_dimon_1_sort" xfId="0"/>
    <cellStyle name="Normal_laroux_5_dimon_2" xfId="0"/>
    <cellStyle name="Normal_laroux_5_laroux" xfId="0"/>
    <cellStyle name="Normal_laroux_5_laroux_1" xfId="0"/>
    <cellStyle name="Normal_laroux_5_laroux_1_2Q00 Qtr Book" xfId="0"/>
    <cellStyle name="Normal_laroux_5_laroux_1_MPR 03312000 All by Asset Class (PRELIM 2 RAROC)" xfId="0"/>
    <cellStyle name="Normal_laroux_5_laroux_1_MPR 03312000 By Group Final" xfId="0"/>
    <cellStyle name="Normal_laroux_5_laroux_1_MPR 06302000" xfId="0"/>
    <cellStyle name="Normal_laroux_5_laroux_1_MPR 08312000" xfId="0"/>
    <cellStyle name="Normal_laroux_5_laroux_1_sort" xfId="0"/>
    <cellStyle name="Normal_laroux_5_laroux_2" xfId="0"/>
    <cellStyle name="Normal_laroux_5_PLDT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2" xfId="0"/>
    <cellStyle name="Normal_laroux_6_dimon_2Q00 Qtr Book" xfId="0"/>
    <cellStyle name="Normal_laroux_6_dimon_MPR 03312000 All by Asset Class (PRELIM 2 RAROC)" xfId="0"/>
    <cellStyle name="Normal_laroux_6_dimon_MPR 03312000 By Group Final" xfId="0"/>
    <cellStyle name="Normal_laroux_6_dimon_MPR 06302000" xfId="0"/>
    <cellStyle name="Normal_laroux_6_dimon_MPR 08312000" xfId="0"/>
    <cellStyle name="Normal_laroux_6_dimon_sort" xfId="0"/>
    <cellStyle name="Normal_laroux_6_laroux" xfId="0"/>
    <cellStyle name="Normal_laroux_6_laroux_1" xfId="0"/>
    <cellStyle name="Normal_laroux_6_laroux_2Q00 Qtr Book" xfId="0"/>
    <cellStyle name="Normal_laroux_6_laroux_MPR 03312000 All by Asset Class (PRELIM 2 RAROC)" xfId="0"/>
    <cellStyle name="Normal_laroux_6_laroux_MPR 03312000 By Group Final" xfId="0"/>
    <cellStyle name="Normal_laroux_6_laroux_MPR 06302000" xfId="0"/>
    <cellStyle name="Normal_laroux_6_laroux_MPR 08312000" xfId="0"/>
    <cellStyle name="Normal_laroux_6_laroux_sort" xfId="0"/>
    <cellStyle name="Normal_laroux_6_PLDT" xfId="0"/>
    <cellStyle name="Normal_laroux_6_VERA" xfId="0"/>
    <cellStyle name="Normal_laroux_6_VIRUS-EDY" xfId="0"/>
    <cellStyle name="Normal_laroux_6_VIRUS-EDY_2Q00 Qtr Book" xfId="0"/>
    <cellStyle name="Normal_laroux_6_VIRUS-EDY_MPR 03312000 All by Asset Class (PRELIM 2 RAROC)" xfId="0"/>
    <cellStyle name="Normal_laroux_6_VIRUS-EDY_MPR 03312000 By Group Final" xfId="0"/>
    <cellStyle name="Normal_laroux_6_VIRUS-EDY_MPR 06302000" xfId="0"/>
    <cellStyle name="Normal_laroux_6_VIRUS-EDY_MPR 08312000" xfId="0"/>
    <cellStyle name="Normal_laroux_6_VIRUS-EDY_sort" xfId="0"/>
    <cellStyle name="Normal_laroux_7" xfId="0"/>
    <cellStyle name="Normal_laroux_7_dimon" xfId="0"/>
    <cellStyle name="Normal_laroux_7_dimon_1" xfId="0"/>
    <cellStyle name="Normal_laroux_7_laroux" xfId="0"/>
    <cellStyle name="Normal_laroux_7_VERA" xfId="0"/>
    <cellStyle name="Normal_laroux_7_VIRUS-EDY" xfId="0"/>
    <cellStyle name="Normal_laroux_8" xfId="0"/>
    <cellStyle name="Normal_laroux_8_dimon" xfId="0"/>
    <cellStyle name="Normal_laroux_8_VERA" xfId="0"/>
    <cellStyle name="Normal_laroux_9" xfId="0"/>
    <cellStyle name="Normal_laroux_9_dimon" xfId="0"/>
    <cellStyle name="Normal_laroux_A" xfId="0"/>
    <cellStyle name="Normal_laroux_B" xfId="0"/>
    <cellStyle name="Normal_laroux_C" xfId="0"/>
    <cellStyle name="Normal_laroux_D" xfId="0"/>
    <cellStyle name="Normal_laroux_D_2Q00 Qtr Book" xfId="0"/>
    <cellStyle name="Normal_laroux_D_MPR 03312000 All by Asset Class (PRELIM 2 RAROC)" xfId="0"/>
    <cellStyle name="Normal_laroux_D_MPR 03312000 By Group Final" xfId="0"/>
    <cellStyle name="Normal_laroux_D_MPR 06302000" xfId="0"/>
    <cellStyle name="Normal_laroux_D_MPR 08312000" xfId="0"/>
    <cellStyle name="Normal_laroux_D_sort" xfId="0"/>
    <cellStyle name="Normal_laroux_dimon" xfId="0"/>
    <cellStyle name="Normal_laroux_dimon_1" xfId="0"/>
    <cellStyle name="Normal_laroux_dimon_2" xfId="0"/>
    <cellStyle name="Normal_laroux_dimon_2Q00 Qtr Book" xfId="0"/>
    <cellStyle name="Normal_laroux_dimon_3" xfId="0"/>
    <cellStyle name="Normal_laroux_dimon_4" xfId="0"/>
    <cellStyle name="Normal_laroux_dimon_4_2Q00 Qtr Book" xfId="0"/>
    <cellStyle name="Normal_laroux_dimon_4_MPR 03312000 All by Asset Class (PRELIM 2 RAROC)" xfId="0"/>
    <cellStyle name="Normal_laroux_dimon_4_MPR 03312000 By Group Final" xfId="0"/>
    <cellStyle name="Normal_laroux_dimon_4_MPR 06302000" xfId="0"/>
    <cellStyle name="Normal_laroux_dimon_4_MPR 08312000" xfId="0"/>
    <cellStyle name="Normal_laroux_dimon_4_sort" xfId="0"/>
    <cellStyle name="Normal_laroux_dimon_MPR 03312000 All by Asset Class (PRELIM 2 RAROC)" xfId="0"/>
    <cellStyle name="Normal_laroux_dimon_MPR 03312000 By Group Final" xfId="0"/>
    <cellStyle name="Normal_laroux_dimon_MPR 06302000" xfId="0"/>
    <cellStyle name="Normal_laroux_dimon_MPR 08312000" xfId="0"/>
    <cellStyle name="Normal_laroux_dimon_sort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2Q00 Qtr Book" xfId="0"/>
    <cellStyle name="Normal_laroux_PLDT_MPR 03312000 All by Asset Class (PRELIM 2 RAROC)" xfId="0"/>
    <cellStyle name="Normal_laroux_PLDT_MPR 03312000 By Group Final" xfId="0"/>
    <cellStyle name="Normal_laroux_PLDT_MPR 06302000" xfId="0"/>
    <cellStyle name="Normal_laroux_PLDT_MPR 08312000" xfId="0"/>
    <cellStyle name="Normal_laroux_PLDT_sort" xfId="0"/>
    <cellStyle name="Normal_laroux_VERA" xfId="0"/>
    <cellStyle name="Normal_laroux_VERA_1" xfId="0"/>
    <cellStyle name="Normal_laroux_VIRUS-EDY" xfId="0"/>
    <cellStyle name="Normal_Libor 1year" xfId="0"/>
    <cellStyle name="Normal_List" xfId="0"/>
    <cellStyle name="Normal_List_2Q00 Qtr Book" xfId="0"/>
    <cellStyle name="Normal_List_MPR 03312000 All by Asset Class (PRELIM 2 RAROC)" xfId="0"/>
    <cellStyle name="Normal_List_MPR 03312000 By Group Final" xfId="0"/>
    <cellStyle name="Normal_List_MPR 06302000" xfId="0"/>
    <cellStyle name="Normal_List_MPR 08312000" xfId="0"/>
    <cellStyle name="Normal_List_sort" xfId="0"/>
    <cellStyle name="Normal_Locas" xfId="0"/>
    <cellStyle name="Normal_Locas_1" xfId="0"/>
    <cellStyle name="Normal_MAJREP" xfId="0"/>
    <cellStyle name="Normal_MAJREP_2Q00 Qtr Book" xfId="0"/>
    <cellStyle name="Normal_MAJREP_MPR 03312000 All by Asset Class (PRELIM 2 RAROC)" xfId="0"/>
    <cellStyle name="Normal_MAJREP_MPR 03312000 By Group Final" xfId="0"/>
    <cellStyle name="Normal_MAJREP_MPR 06302000" xfId="0"/>
    <cellStyle name="Normal_MAJREP_MPR 08312000" xfId="0"/>
    <cellStyle name="Normal_MAJREP_sort" xfId="0"/>
    <cellStyle name="Normal_MATERAL2" xfId="0"/>
    <cellStyle name="Normal_MID CURVE" xfId="0"/>
    <cellStyle name="Normal_Mkt Values by Facility" xfId="0"/>
    <cellStyle name="Normal_Module1 (2)" xfId="0"/>
    <cellStyle name="Normal_Module1 (2)_1" xfId="0"/>
    <cellStyle name="Normal_MONTHLY" xfId="0"/>
    <cellStyle name="Normal_MOR  - Supp" xfId="0"/>
    <cellStyle name="Normal_MPR 06302000" xfId="0"/>
    <cellStyle name="Normal_mud plant bolted" xfId="0"/>
    <cellStyle name="Normal_Multikarya" xfId="0"/>
    <cellStyle name="Normal_Notes" xfId="0"/>
    <cellStyle name="Normal_OPSTAT" xfId="0"/>
    <cellStyle name="Normal_Other Months" xfId="0"/>
    <cellStyle name="Normal_pbdefault" xfId="0"/>
    <cellStyle name="Normal_pbdefault_1" xfId="0"/>
    <cellStyle name="Normal_PERSONAL" xfId="0"/>
    <cellStyle name="Normal_PERSONAL_dimon" xfId="0"/>
    <cellStyle name="Normal_PERSONAL_Locas" xfId="0"/>
    <cellStyle name="Normal_PH" xfId="0"/>
    <cellStyle name="Normal_PH_1" xfId="0"/>
    <cellStyle name="Normal_Pink" xfId="0"/>
    <cellStyle name="Normal_PLDT" xfId="0"/>
    <cellStyle name="Normal_PLDT_1" xfId="0"/>
    <cellStyle name="Normal_pldt_1_Calculations" xfId="0"/>
    <cellStyle name="Normal_PLDT_2" xfId="0"/>
    <cellStyle name="Normal_pldt_2_Calculations" xfId="0"/>
    <cellStyle name="Normal_pldt_2_Calculations_2Q00 Qtr Book" xfId="0"/>
    <cellStyle name="Normal_pldt_2_Calculations_MPR 03312000 All by Asset Class (PRELIM 2 RAROC)" xfId="0"/>
    <cellStyle name="Normal_pldt_2_Calculations_MPR 03312000 By Group Final" xfId="0"/>
    <cellStyle name="Normal_pldt_2_Calculations_MPR 06302000" xfId="0"/>
    <cellStyle name="Normal_pldt_2_Calculations_MPR 08312000" xfId="0"/>
    <cellStyle name="Normal_pldt_2_Calculations_sort" xfId="0"/>
    <cellStyle name="Normal_pldt_2_dimon" xfId="0"/>
    <cellStyle name="Normal_pldt_3" xfId="0"/>
    <cellStyle name="Normal_pldt_3_2Q00 Qtr Book" xfId="0"/>
    <cellStyle name="Normal_pldt_3_MPR 03312000 All by Asset Class (PRELIM 2 RAROC)" xfId="0"/>
    <cellStyle name="Normal_pldt_3_MPR 03312000 By Group Final" xfId="0"/>
    <cellStyle name="Normal_pldt_3_MPR 06302000" xfId="0"/>
    <cellStyle name="Normal_pldt_3_MPR 08312000" xfId="0"/>
    <cellStyle name="Normal_pldt_3_sort" xfId="0"/>
    <cellStyle name="Normal_pldt_4" xfId="0"/>
    <cellStyle name="Normal_PLDT_4_dimon" xfId="0"/>
    <cellStyle name="Normal_pldt_Calculations" xfId="0"/>
    <cellStyle name="Normal_PLDT_dimon" xfId="0"/>
    <cellStyle name="Normal_POW-Provision" xfId="0"/>
    <cellStyle name="Normal_priccurv" xfId="0"/>
    <cellStyle name="Normal_priccurv_1" xfId="0"/>
    <cellStyle name="Normal_priccurv_2" xfId="0"/>
    <cellStyle name="Normal_priccurv_2_2Q00 Qtr Book" xfId="0"/>
    <cellStyle name="Normal_priccurv_2_MPR 03312000 All by Asset Class (PRELIM 2 RAROC)" xfId="0"/>
    <cellStyle name="Normal_priccurv_2_MPR 03312000 By Group Final" xfId="0"/>
    <cellStyle name="Normal_priccurv_2_MPR 06302000" xfId="0"/>
    <cellStyle name="Normal_priccurv_2_MPR 08312000" xfId="0"/>
    <cellStyle name="Normal_priccurv_2_sort" xfId="0"/>
    <cellStyle name="Normal_PrintBox (2)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Payment model_2Q00 Qtr Book" xfId="0"/>
    <cellStyle name="Normal_Production Payment model_MPR 03312000 All by Asset Class (PRELIM 2 RAROC)" xfId="0"/>
    <cellStyle name="Normal_Production Payment model_MPR 03312000 By Group Final" xfId="0"/>
    <cellStyle name="Normal_Production Payment model_MPR 06302000" xfId="0"/>
    <cellStyle name="Normal_Production Payment model_MPR 08312000" xfId="0"/>
    <cellStyle name="Normal_Production Payment model_sort" xfId="0"/>
    <cellStyle name="Normal_production tony" xfId="0"/>
    <cellStyle name="Normal_PROFILE4" xfId="0"/>
    <cellStyle name="Normal_Q08-95.XLS" xfId="0"/>
    <cellStyle name="Normal_Q08-95.XLS_2Q00 Qtr Book" xfId="0"/>
    <cellStyle name="Normal_Q08-95.XLS_MPR 03312000 All by Asset Class (PRELIM 2 RAROC)" xfId="0"/>
    <cellStyle name="Normal_Q08-95.XLS_MPR 03312000 By Group Final" xfId="0"/>
    <cellStyle name="Normal_Q08-95.XLS_MPR 06302000" xfId="0"/>
    <cellStyle name="Normal_Q08-95.XLS_MPR 08312000" xfId="0"/>
    <cellStyle name="Normal_Q08-95.XLS_sort" xfId="0"/>
    <cellStyle name="Normal_QMM-1" xfId="0"/>
    <cellStyle name="Normal_QMM-1_2Q00 Qtr Book" xfId="0"/>
    <cellStyle name="Normal_QMM-1_MPR 03312000 All by Asset Class (PRELIM 2 RAROC)" xfId="0"/>
    <cellStyle name="Normal_QMM-1_MPR 03312000 By Group Final" xfId="0"/>
    <cellStyle name="Normal_QMM-1_MPR 06302000" xfId="0"/>
    <cellStyle name="Normal_QMM-1_MPR 08312000" xfId="0"/>
    <cellStyle name="Normal_QMM-1_sort" xfId="0"/>
    <cellStyle name="Normal_Quarter End Months" xfId="0"/>
    <cellStyle name="Normal_r1" xfId="0"/>
    <cellStyle name="Normal_Sales Order" xfId="0"/>
    <cellStyle name="Normal_SC COP" xfId="0"/>
    <cellStyle name="Normal_SC COP_2Q00 Qtr Book" xfId="0"/>
    <cellStyle name="Normal_SC COP_MPR 03312000 All by Asset Class (PRELIM 2 RAROC)" xfId="0"/>
    <cellStyle name="Normal_SC COP_MPR 03312000 By Group Final" xfId="0"/>
    <cellStyle name="Normal_SC COP_MPR 06302000" xfId="0"/>
    <cellStyle name="Normal_SC COP_MPR 08312000" xfId="0"/>
    <cellStyle name="Normal_SC COP_sort" xfId="0"/>
    <cellStyle name="Normal_Sheet1" xfId="0"/>
    <cellStyle name="Normal_Sheet1 (2)" xfId="0"/>
    <cellStyle name="Normal_Sheet1 (2)_VERA" xfId="0"/>
    <cellStyle name="Normal_Sheet1 (2)_VERA_1" xfId="0"/>
    <cellStyle name="Normal_Sheet1_2Q00 Qtr Book" xfId="0"/>
    <cellStyle name="Normal_Sheet1_4thQSchedule(Adarsh)a" xfId="0"/>
    <cellStyle name="Normal_Sheet1_dimon" xfId="0"/>
    <cellStyle name="Normal_Sheet1_List" xfId="0"/>
    <cellStyle name="Normal_Sheet1_MPR 06302000" xfId="0"/>
    <cellStyle name="Normal_Sheet1_MPR 12182000" xfId="0"/>
    <cellStyle name="Normal_Sheet1_VERA" xfId="0"/>
    <cellStyle name="Normal_Sheet1_VERA_1" xfId="0"/>
    <cellStyle name="Normal_Sheet2" xfId="0"/>
    <cellStyle name="Normal_SOP" xfId="0"/>
    <cellStyle name="Normal_SOP_2Q00 Qtr Book" xfId="0"/>
    <cellStyle name="Normal_SOP_MPR 03312000 All by Asset Class (PRELIM 2 RAROC)" xfId="0"/>
    <cellStyle name="Normal_SOP_MPR 03312000 By Group Final" xfId="0"/>
    <cellStyle name="Normal_SOP_MPR 06302000" xfId="0"/>
    <cellStyle name="Normal_SOP_MPR 08312000" xfId="0"/>
    <cellStyle name="Normal_SOP_sort" xfId="0"/>
    <cellStyle name="Normal_Summary" xfId="0"/>
    <cellStyle name="Normal_SUMPAGE" xfId="0"/>
    <cellStyle name="Normal_tbl - MPR Upload1124" xfId="0"/>
    <cellStyle name="Normal_Template" xfId="0"/>
    <cellStyle name="Normal_White" xfId="0"/>
    <cellStyle name="Normal_WSP" xfId="0"/>
    <cellStyle name="Normal_~0002026" xfId="0"/>
    <cellStyle name="Normal_~0062546" xfId="0"/>
    <cellStyle name="Total" xfId="0"/>
    <cellStyle name="Total_2Q00 Qtr Book" xfId="0"/>
    <cellStyle name="Total_MPR 03312000 All by Asset Class (PRELIM 2 RAROC)" xfId="0"/>
    <cellStyle name="Total_MPR 03312000 By Group Final" xfId="0"/>
    <cellStyle name="Total_MPR 06302000" xfId="0"/>
    <cellStyle name="Total_MPR 08312000" xfId="0"/>
    <cellStyle name="Total_sort" xfId="0"/>
    <cellStyle name="Unprot" xfId="0"/>
    <cellStyle name="Unprot$" xfId="0"/>
    <cellStyle name="Unprot_dimon" xfId="0"/>
    <cellStyle name="Unprotect" xfId="0"/>
    <cellStyle name="콤마 [0]_94하반기" xfId="0"/>
    <cellStyle name="콤마 [0]_94하반기_2Q00 Qtr Book" xfId="0"/>
    <cellStyle name="콤마 [0]_94하반기_MPR 03312000 All by Asset Class (PRELIM 2 RAROC)" xfId="0"/>
    <cellStyle name="콤마 [0]_94하반기_MPR 03312000 By Group Final" xfId="0"/>
    <cellStyle name="콤마 [0]_94하반기_MPR 06302000" xfId="0"/>
    <cellStyle name="콤마 [0]_94하반기_MPR 08312000" xfId="0"/>
    <cellStyle name="콤마 [0]_94하반기_sort" xfId="0"/>
    <cellStyle name="콤마 [0]_form" xfId="0"/>
    <cellStyle name="콤마 [0]_form_2Q00 Qtr Book" xfId="0"/>
    <cellStyle name="콤마 [0]_form_MPR 03312000 All by Asset Class (PRELIM 2 RAROC)" xfId="0"/>
    <cellStyle name="콤마 [0]_form_MPR 03312000 By Group Final" xfId="0"/>
    <cellStyle name="콤마 [0]_form_MPR 06302000" xfId="0"/>
    <cellStyle name="콤마 [0]_form_MPR 08312000" xfId="0"/>
    <cellStyle name="콤마 [0]_form_sort" xfId="0"/>
    <cellStyle name="콤마 [0]_laroux" xfId="0"/>
    <cellStyle name="콤마 [0]_laroux_1" xfId="0"/>
    <cellStyle name="콤마 [0]_laroux_2Q00 Qtr Book" xfId="0"/>
    <cellStyle name="콤마 [0]_laroux_MPR 03312000 All by Asset Class (PRELIM 2 RAROC)" xfId="0"/>
    <cellStyle name="콤마 [0]_laroux_MPR 03312000 By Group Final" xfId="0"/>
    <cellStyle name="콤마 [0]_laroux_MPR 06302000" xfId="0"/>
    <cellStyle name="콤마 [0]_laroux_MPR 08312000" xfId="0"/>
    <cellStyle name="콤마 [0]_laroux_sort" xfId="0"/>
    <cellStyle name="콤마 [0]_PERSONAL" xfId="0"/>
    <cellStyle name="콤마 [0]_PERSONAL_1" xfId="0"/>
    <cellStyle name="콤마 [0]_PERSONAL_2" xfId="0"/>
    <cellStyle name="콤마 [0]_PERSONAL_2_2Q00 Qtr Book" xfId="0"/>
    <cellStyle name="콤마 [0]_PERSONAL_2_MPR 03312000 All by Asset Class (PRELIM 2 RAROC)" xfId="0"/>
    <cellStyle name="콤마 [0]_PERSONAL_2_MPR 03312000 By Group Final" xfId="0"/>
    <cellStyle name="콤마 [0]_PERSONAL_2_MPR 06302000" xfId="0"/>
    <cellStyle name="콤마 [0]_PERSONAL_2_MPR 08312000" xfId="0"/>
    <cellStyle name="콤마 [0]_PERSONAL_2_sort" xfId="0"/>
    <cellStyle name="콤마 [0]_PERSONAL_2Q00 Qtr Book" xfId="0"/>
    <cellStyle name="콤마 [0]_PERSONAL_MPR 03312000 All by Asset Class (PRELIM 2 RAROC)" xfId="0"/>
    <cellStyle name="콤마 [0]_PERSONAL_MPR 03312000 By Group Final" xfId="0"/>
    <cellStyle name="콤마 [0]_PERSONAL_MPR 06302000" xfId="0"/>
    <cellStyle name="콤마 [0]_PERSONAL_MPR 08312000" xfId="0"/>
    <cellStyle name="콤마 [0]_PERSONAL_sort" xfId="0"/>
    <cellStyle name="콤마 [0]_기안" xfId="0"/>
    <cellStyle name="콤마 [0]_기안_2Q00 Qtr Book" xfId="0"/>
    <cellStyle name="콤마 [0]_기안_MPR 03312000 All by Asset Class (PRELIM 2 RAROC)" xfId="0"/>
    <cellStyle name="콤마 [0]_기안_MPR 03312000 By Group Final" xfId="0"/>
    <cellStyle name="콤마 [0]_기안_MPR 06302000" xfId="0"/>
    <cellStyle name="콤마 [0]_기안_MPR 08312000" xfId="0"/>
    <cellStyle name="콤마 [0]_기안_sort" xfId="0"/>
    <cellStyle name="콤마 [0]_생산팀" xfId="0"/>
    <cellStyle name="콤마 [0]_생산팀_2Q00 Qtr Book" xfId="0"/>
    <cellStyle name="콤마 [0]_생산팀_MPR 03312000 All by Asset Class (PRELIM 2 RAROC)" xfId="0"/>
    <cellStyle name="콤마 [0]_생산팀_MPR 03312000 By Group Final" xfId="0"/>
    <cellStyle name="콤마 [0]_생산팀_MPR 06302000" xfId="0"/>
    <cellStyle name="콤마 [0]_생산팀_MPR 08312000" xfId="0"/>
    <cellStyle name="콤마 [0]_생산팀_sort" xfId="0"/>
    <cellStyle name="콤마 [0]_품질관리팀" xfId="0"/>
    <cellStyle name="콤마 [0]_품질관리팀_2Q00 Qtr Book" xfId="0"/>
    <cellStyle name="콤마 [0]_품질관리팀_MPR 03312000 All by Asset Class (PRELIM 2 RAROC)" xfId="0"/>
    <cellStyle name="콤마 [0]_품질관리팀_MPR 03312000 By Group Final" xfId="0"/>
    <cellStyle name="콤마 [0]_품질관리팀_MPR 06302000" xfId="0"/>
    <cellStyle name="콤마 [0]_품질관리팀_MPR 08312000" xfId="0"/>
    <cellStyle name="콤마 [0]_품질관리팀_sort" xfId="0"/>
    <cellStyle name="콤마 [0]_품질관리팀_생산팀" xfId="0"/>
    <cellStyle name="콤마 [0]_품질관리팀_생산팀_2Q00 Qtr Book" xfId="0"/>
    <cellStyle name="콤마 [0]_품질관리팀_생산팀_MPR 03312000 All by Asset Class (PRELIM 2 RAROC)" xfId="0"/>
    <cellStyle name="콤마 [0]_품질관리팀_생산팀_MPR 03312000 By Group Final" xfId="0"/>
    <cellStyle name="콤마 [0]_품질관리팀_생산팀_MPR 06302000" xfId="0"/>
    <cellStyle name="콤마 [0]_품질관리팀_생산팀_MPR 08312000" xfId="0"/>
    <cellStyle name="콤마 [0]_품질관리팀_생산팀_sort" xfId="0"/>
    <cellStyle name="콤마_94하반기" xfId="0"/>
    <cellStyle name="콤마_94하반기_2Q00 Qtr Book" xfId="0"/>
    <cellStyle name="콤마_94하반기_MPR 03312000 All by Asset Class (PRELIM 2 RAROC)" xfId="0"/>
    <cellStyle name="콤마_94하반기_MPR 03312000 By Group Final" xfId="0"/>
    <cellStyle name="콤마_94하반기_MPR 06302000" xfId="0"/>
    <cellStyle name="콤마_94하반기_MPR 08312000" xfId="0"/>
    <cellStyle name="콤마_94하반기_sort" xfId="0"/>
    <cellStyle name="콤마_form" xfId="0"/>
    <cellStyle name="콤마_form_2Q00 Qtr Book" xfId="0"/>
    <cellStyle name="콤마_form_MPR 03312000 All by Asset Class (PRELIM 2 RAROC)" xfId="0"/>
    <cellStyle name="콤마_form_MPR 03312000 By Group Final" xfId="0"/>
    <cellStyle name="콤마_form_MPR 06302000" xfId="0"/>
    <cellStyle name="콤마_form_MPR 08312000" xfId="0"/>
    <cellStyle name="콤마_form_sort" xfId="0"/>
    <cellStyle name="콤마_laroux" xfId="0"/>
    <cellStyle name="콤마_laroux_1" xfId="0"/>
    <cellStyle name="콤마_laroux_2Q00 Qtr Book" xfId="0"/>
    <cellStyle name="콤마_laroux_MPR 03312000 All by Asset Class (PRELIM 2 RAROC)" xfId="0"/>
    <cellStyle name="콤마_laroux_MPR 03312000 By Group Final" xfId="0"/>
    <cellStyle name="콤마_laroux_MPR 06302000" xfId="0"/>
    <cellStyle name="콤마_laroux_MPR 08312000" xfId="0"/>
    <cellStyle name="콤마_laroux_sort" xfId="0"/>
    <cellStyle name="콤마_PERSONAL" xfId="0"/>
    <cellStyle name="콤마_PERSONAL_1" xfId="0"/>
    <cellStyle name="콤마_PERSONAL_2" xfId="0"/>
    <cellStyle name="콤마_PERSONAL_2_2Q00 Qtr Book" xfId="0"/>
    <cellStyle name="콤마_PERSONAL_2_MPR 03312000 All by Asset Class (PRELIM 2 RAROC)" xfId="0"/>
    <cellStyle name="콤마_PERSONAL_2_MPR 03312000 By Group Final" xfId="0"/>
    <cellStyle name="콤마_PERSONAL_2_MPR 06302000" xfId="0"/>
    <cellStyle name="콤마_PERSONAL_2_MPR 08312000" xfId="0"/>
    <cellStyle name="콤마_PERSONAL_2_sort" xfId="0"/>
    <cellStyle name="콤마_PERSONAL_2Q00 Qtr Book" xfId="0"/>
    <cellStyle name="콤마_PERSONAL_MPR 03312000 All by Asset Class (PRELIM 2 RAROC)" xfId="0"/>
    <cellStyle name="콤마_PERSONAL_MPR 03312000 By Group Final" xfId="0"/>
    <cellStyle name="콤마_PERSONAL_MPR 06302000" xfId="0"/>
    <cellStyle name="콤마_PERSONAL_MPR 08312000" xfId="0"/>
    <cellStyle name="콤마_PERSONAL_sort" xfId="0"/>
    <cellStyle name="콤마_기안" xfId="0"/>
    <cellStyle name="콤마_기안_2Q00 Qtr Book" xfId="0"/>
    <cellStyle name="콤마_기안_MPR 03312000 All by Asset Class (PRELIM 2 RAROC)" xfId="0"/>
    <cellStyle name="콤마_기안_MPR 03312000 By Group Final" xfId="0"/>
    <cellStyle name="콤마_기안_MPR 06302000" xfId="0"/>
    <cellStyle name="콤마_기안_MPR 08312000" xfId="0"/>
    <cellStyle name="콤마_기안_sort" xfId="0"/>
    <cellStyle name="콤마_생산팀" xfId="0"/>
    <cellStyle name="콤마_생산팀_2Q00 Qtr Book" xfId="0"/>
    <cellStyle name="콤마_생산팀_MPR 03312000 All by Asset Class (PRELIM 2 RAROC)" xfId="0"/>
    <cellStyle name="콤마_생산팀_MPR 03312000 By Group Final" xfId="0"/>
    <cellStyle name="콤마_생산팀_MPR 06302000" xfId="0"/>
    <cellStyle name="콤마_생산팀_MPR 08312000" xfId="0"/>
    <cellStyle name="콤마_생산팀_sort" xfId="0"/>
    <cellStyle name="콤마_품질관리팀" xfId="0"/>
    <cellStyle name="콤마_품질관리팀_2Q00 Qtr Book" xfId="0"/>
    <cellStyle name="콤마_품질관리팀_MPR 03312000 All by Asset Class (PRELIM 2 RAROC)" xfId="0"/>
    <cellStyle name="콤마_품질관리팀_MPR 03312000 By Group Final" xfId="0"/>
    <cellStyle name="콤마_품질관리팀_MPR 06302000" xfId="0"/>
    <cellStyle name="콤마_품질관리팀_MPR 08312000" xfId="0"/>
    <cellStyle name="콤마_품질관리팀_sort" xfId="0"/>
    <cellStyle name="콤마_품질관리팀_생산팀" xfId="0"/>
    <cellStyle name="콤마_품질관리팀_생산팀_2Q00 Qtr Book" xfId="0"/>
    <cellStyle name="콤마_품질관리팀_생산팀_MPR 03312000 All by Asset Class (PRELIM 2 RAROC)" xfId="0"/>
    <cellStyle name="콤마_품질관리팀_생산팀_MPR 03312000 By Group Final" xfId="0"/>
    <cellStyle name="콤마_품질관리팀_생산팀_MPR 06302000" xfId="0"/>
    <cellStyle name="콤마_품질관리팀_생산팀_MPR 08312000" xfId="0"/>
    <cellStyle name="콤마_품질관리팀_생산팀_sort" xfId="0"/>
    <cellStyle name="통화 [0]_94하반기" xfId="0"/>
    <cellStyle name="통화 [0]_94하반기_2Q00 Qtr Book" xfId="0"/>
    <cellStyle name="통화 [0]_94하반기_MPR 03312000 All by Asset Class (PRELIM 2 RAROC)" xfId="0"/>
    <cellStyle name="통화 [0]_94하반기_MPR 03312000 By Group Final" xfId="0"/>
    <cellStyle name="통화 [0]_94하반기_MPR 06302000" xfId="0"/>
    <cellStyle name="통화 [0]_94하반기_MPR 08312000" xfId="0"/>
    <cellStyle name="통화 [0]_94하반기_sort" xfId="0"/>
    <cellStyle name="통화 [0]_dimon" xfId="0"/>
    <cellStyle name="통화 [0]_dimon_2Q00 Qtr Book" xfId="0"/>
    <cellStyle name="통화 [0]_dimon_MPR 03312000 All by Asset Class (PRELIM 2 RAROC)" xfId="0"/>
    <cellStyle name="통화 [0]_dimon_MPR 03312000 By Group Final" xfId="0"/>
    <cellStyle name="통화 [0]_dimon_MPR 06302000" xfId="0"/>
    <cellStyle name="통화 [0]_dimon_MPR 08312000" xfId="0"/>
    <cellStyle name="통화 [0]_dimon_sort" xfId="0"/>
    <cellStyle name="통화 [0]_form" xfId="0"/>
    <cellStyle name="통화 [0]_form_2Q00 Qtr Book" xfId="0"/>
    <cellStyle name="통화 [0]_form_MPR 03312000 All by Asset Class (PRELIM 2 RAROC)" xfId="0"/>
    <cellStyle name="통화 [0]_form_MPR 03312000 By Group Final" xfId="0"/>
    <cellStyle name="통화 [0]_form_MPR 06302000" xfId="0"/>
    <cellStyle name="통화 [0]_form_MPR 08312000" xfId="0"/>
    <cellStyle name="통화 [0]_form_sort" xfId="0"/>
    <cellStyle name="통화 [0]_laroux" xfId="0"/>
    <cellStyle name="통화 [0]_laroux_1" xfId="0"/>
    <cellStyle name="통화 [0]_laroux_2" xfId="0"/>
    <cellStyle name="통화 [0]_laroux_2_2Q00 Qtr Book" xfId="0"/>
    <cellStyle name="통화 [0]_laroux_2_MPR 03312000 All by Asset Class (PRELIM 2 RAROC)" xfId="0"/>
    <cellStyle name="통화 [0]_laroux_2_MPR 03312000 By Group Final" xfId="0"/>
    <cellStyle name="통화 [0]_laroux_2_MPR 06302000" xfId="0"/>
    <cellStyle name="통화 [0]_laroux_2_MPR 08312000" xfId="0"/>
    <cellStyle name="통화 [0]_laroux_2_sort" xfId="0"/>
    <cellStyle name="통화 [0]_laroux_2Q00 Qtr Book" xfId="0"/>
    <cellStyle name="통화 [0]_laroux_MPR 03312000 All by Asset Class (PRELIM 2 RAROC)" xfId="0"/>
    <cellStyle name="통화 [0]_laroux_MPR 03312000 By Group Final" xfId="0"/>
    <cellStyle name="통화 [0]_laroux_MPR 06302000" xfId="0"/>
    <cellStyle name="통화 [0]_laroux_MPR 08312000" xfId="0"/>
    <cellStyle name="통화 [0]_laroux_sort" xfId="0"/>
    <cellStyle name="통화 [0]_PERSONAL" xfId="0"/>
    <cellStyle name="통화 [0]_PERSONAL_1" xfId="0"/>
    <cellStyle name="통화 [0]_PERSONAL_1_2Q00 Qtr Book" xfId="0"/>
    <cellStyle name="통화 [0]_PERSONAL_1_MPR 03312000 All by Asset Class (PRELIM 2 RAROC)" xfId="0"/>
    <cellStyle name="통화 [0]_PERSONAL_1_MPR 03312000 By Group Final" xfId="0"/>
    <cellStyle name="통화 [0]_PERSONAL_1_MPR 06302000" xfId="0"/>
    <cellStyle name="통화 [0]_PERSONAL_1_MPR 08312000" xfId="0"/>
    <cellStyle name="통화 [0]_PERSONAL_1_sort" xfId="0"/>
    <cellStyle name="통화 [0]_PERSONAL_2" xfId="0"/>
    <cellStyle name="통화 [0]_PERSONAL_2Q00 Qtr Book" xfId="0"/>
    <cellStyle name="통화 [0]_PERSONAL_3" xfId="0"/>
    <cellStyle name="통화 [0]_PERSONAL_3_2Q00 Qtr Book" xfId="0"/>
    <cellStyle name="통화 [0]_PERSONAL_3_MPR 03312000 All by Asset Class (PRELIM 2 RAROC)" xfId="0"/>
    <cellStyle name="통화 [0]_PERSONAL_3_MPR 03312000 By Group Final" xfId="0"/>
    <cellStyle name="통화 [0]_PERSONAL_3_MPR 06302000" xfId="0"/>
    <cellStyle name="통화 [0]_PERSONAL_3_MPR 08312000" xfId="0"/>
    <cellStyle name="통화 [0]_PERSONAL_3_sort" xfId="0"/>
    <cellStyle name="통화 [0]_PERSONAL_MPR 03312000 All by Asset Class (PRELIM 2 RAROC)" xfId="0"/>
    <cellStyle name="통화 [0]_PERSONAL_MPR 03312000 By Group Final" xfId="0"/>
    <cellStyle name="통화 [0]_PERSONAL_MPR 06302000" xfId="0"/>
    <cellStyle name="통화 [0]_PERSONAL_MPR 08312000" xfId="0"/>
    <cellStyle name="통화 [0]_PERSONAL_sort" xfId="0"/>
    <cellStyle name="통화 [0]_Sheet2" xfId="0"/>
    <cellStyle name="통화 [0]_Sheet2_2Q00 Qtr Book" xfId="0"/>
    <cellStyle name="통화 [0]_Sheet2_MPR 03312000 All by Asset Class (PRELIM 2 RAROC)" xfId="0"/>
    <cellStyle name="통화 [0]_Sheet2_MPR 03312000 By Group Final" xfId="0"/>
    <cellStyle name="통화 [0]_Sheet2_MPR 06302000" xfId="0"/>
    <cellStyle name="통화 [0]_Sheet2_MPR 08312000" xfId="0"/>
    <cellStyle name="통화 [0]_Sheet2_sort" xfId="0"/>
    <cellStyle name="통화 [0]_기안" xfId="0"/>
    <cellStyle name="통화 [0]_기안_2Q00 Qtr Book" xfId="0"/>
    <cellStyle name="통화 [0]_기안_MPR 03312000 All by Asset Class (PRELIM 2 RAROC)" xfId="0"/>
    <cellStyle name="통화 [0]_기안_MPR 03312000 By Group Final" xfId="0"/>
    <cellStyle name="통화 [0]_기안_MPR 06302000" xfId="0"/>
    <cellStyle name="통화 [0]_기안_MPR 08312000" xfId="0"/>
    <cellStyle name="통화 [0]_기안_sort" xfId="0"/>
    <cellStyle name="통화 [0]_생산팀" xfId="0"/>
    <cellStyle name="통화 [0]_생산팀_2Q00 Qtr Book" xfId="0"/>
    <cellStyle name="통화 [0]_생산팀_MPR 03312000 All by Asset Class (PRELIM 2 RAROC)" xfId="0"/>
    <cellStyle name="통화 [0]_생산팀_MPR 03312000 By Group Final" xfId="0"/>
    <cellStyle name="통화 [0]_생산팀_MPR 06302000" xfId="0"/>
    <cellStyle name="통화 [0]_생산팀_MPR 08312000" xfId="0"/>
    <cellStyle name="통화 [0]_생산팀_sort" xfId="0"/>
    <cellStyle name="통화 [0]_품질관리팀" xfId="0"/>
    <cellStyle name="통화 [0]_품질관리팀_2Q00 Qtr Book" xfId="0"/>
    <cellStyle name="통화 [0]_품질관리팀_MPR 03312000 All by Asset Class (PRELIM 2 RAROC)" xfId="0"/>
    <cellStyle name="통화 [0]_품질관리팀_MPR 03312000 By Group Final" xfId="0"/>
    <cellStyle name="통화 [0]_품질관리팀_MPR 06302000" xfId="0"/>
    <cellStyle name="통화 [0]_품질관리팀_MPR 08312000" xfId="0"/>
    <cellStyle name="통화 [0]_품질관리팀_sort" xfId="0"/>
    <cellStyle name="통화 [0]_품질관리팀_생산팀" xfId="0"/>
    <cellStyle name="통화 [0]_품질관리팀_생산팀_2Q00 Qtr Book" xfId="0"/>
    <cellStyle name="통화 [0]_품질관리팀_생산팀_MPR 03312000 All by Asset Class (PRELIM 2 RAROC)" xfId="0"/>
    <cellStyle name="통화 [0]_품질관리팀_생산팀_MPR 03312000 By Group Final" xfId="0"/>
    <cellStyle name="통화 [0]_품질관리팀_생산팀_MPR 06302000" xfId="0"/>
    <cellStyle name="통화 [0]_품질관리팀_생산팀_MPR 08312000" xfId="0"/>
    <cellStyle name="통화 [0]_품질관리팀_생산팀_sort" xfId="0"/>
    <cellStyle name="통화_94하반기" xfId="0"/>
    <cellStyle name="통화_94하반기_2Q00 Qtr Book" xfId="0"/>
    <cellStyle name="통화_94하반기_MPR 03312000 All by Asset Class (PRELIM 2 RAROC)" xfId="0"/>
    <cellStyle name="통화_94하반기_MPR 03312000 By Group Final" xfId="0"/>
    <cellStyle name="통화_94하반기_MPR 06302000" xfId="0"/>
    <cellStyle name="통화_94하반기_MPR 08312000" xfId="0"/>
    <cellStyle name="통화_94하반기_sort" xfId="0"/>
    <cellStyle name="통화_dimon" xfId="0"/>
    <cellStyle name="통화_dimon_2Q00 Qtr Book" xfId="0"/>
    <cellStyle name="통화_dimon_MPR 03312000 All by Asset Class (PRELIM 2 RAROC)" xfId="0"/>
    <cellStyle name="통화_dimon_MPR 03312000 By Group Final" xfId="0"/>
    <cellStyle name="통화_dimon_MPR 06302000" xfId="0"/>
    <cellStyle name="통화_dimon_MPR 08312000" xfId="0"/>
    <cellStyle name="통화_dimon_sort" xfId="0"/>
    <cellStyle name="통화_form" xfId="0"/>
    <cellStyle name="통화_form_2Q00 Qtr Book" xfId="0"/>
    <cellStyle name="통화_form_MPR 03312000 All by Asset Class (PRELIM 2 RAROC)" xfId="0"/>
    <cellStyle name="통화_form_MPR 03312000 By Group Final" xfId="0"/>
    <cellStyle name="통화_form_MPR 06302000" xfId="0"/>
    <cellStyle name="통화_form_MPR 08312000" xfId="0"/>
    <cellStyle name="통화_form_sort" xfId="0"/>
    <cellStyle name="통화_laroux" xfId="0"/>
    <cellStyle name="통화_laroux_1" xfId="0"/>
    <cellStyle name="통화_laroux_2" xfId="0"/>
    <cellStyle name="통화_laroux_2_2Q00 Qtr Book" xfId="0"/>
    <cellStyle name="통화_laroux_2_MPR 03312000 All by Asset Class (PRELIM 2 RAROC)" xfId="0"/>
    <cellStyle name="통화_laroux_2_MPR 03312000 By Group Final" xfId="0"/>
    <cellStyle name="통화_laroux_2_MPR 06302000" xfId="0"/>
    <cellStyle name="통화_laroux_2_MPR 08312000" xfId="0"/>
    <cellStyle name="통화_laroux_2_sort" xfId="0"/>
    <cellStyle name="통화_laroux_2Q00 Qtr Book" xfId="0"/>
    <cellStyle name="통화_laroux_MPR 03312000 All by Asset Class (PRELIM 2 RAROC)" xfId="0"/>
    <cellStyle name="통화_laroux_MPR 03312000 By Group Final" xfId="0"/>
    <cellStyle name="통화_laroux_MPR 06302000" xfId="0"/>
    <cellStyle name="통화_laroux_MPR 08312000" xfId="0"/>
    <cellStyle name="통화_laroux_sort" xfId="0"/>
    <cellStyle name="통화_PERSONAL" xfId="0"/>
    <cellStyle name="통화_PERSONAL_1" xfId="0"/>
    <cellStyle name="통화_PERSONAL_1_2Q00 Qtr Book" xfId="0"/>
    <cellStyle name="통화_PERSONAL_1_MPR 03312000 All by Asset Class (PRELIM 2 RAROC)" xfId="0"/>
    <cellStyle name="통화_PERSONAL_1_MPR 03312000 By Group Final" xfId="0"/>
    <cellStyle name="통화_PERSONAL_1_MPR 06302000" xfId="0"/>
    <cellStyle name="통화_PERSONAL_1_MPR 08312000" xfId="0"/>
    <cellStyle name="통화_PERSONAL_1_sort" xfId="0"/>
    <cellStyle name="통화_PERSONAL_2" xfId="0"/>
    <cellStyle name="통화_PERSONAL_2Q00 Qtr Book" xfId="0"/>
    <cellStyle name="통화_PERSONAL_3" xfId="0"/>
    <cellStyle name="통화_PERSONAL_3_2Q00 Qtr Book" xfId="0"/>
    <cellStyle name="통화_PERSONAL_3_MPR 03312000 All by Asset Class (PRELIM 2 RAROC)" xfId="0"/>
    <cellStyle name="통화_PERSONAL_3_MPR 03312000 By Group Final" xfId="0"/>
    <cellStyle name="통화_PERSONAL_3_MPR 06302000" xfId="0"/>
    <cellStyle name="통화_PERSONAL_3_MPR 08312000" xfId="0"/>
    <cellStyle name="통화_PERSONAL_3_sort" xfId="0"/>
    <cellStyle name="통화_PERSONAL_MPR 03312000 All by Asset Class (PRELIM 2 RAROC)" xfId="0"/>
    <cellStyle name="통화_PERSONAL_MPR 03312000 By Group Final" xfId="0"/>
    <cellStyle name="통화_PERSONAL_MPR 06302000" xfId="0"/>
    <cellStyle name="통화_PERSONAL_MPR 08312000" xfId="0"/>
    <cellStyle name="통화_PERSONAL_sort" xfId="0"/>
    <cellStyle name="통화_Sheet2" xfId="0"/>
    <cellStyle name="통화_Sheet2_2Q00 Qtr Book" xfId="0"/>
    <cellStyle name="통화_Sheet2_MPR 03312000 All by Asset Class (PRELIM 2 RAROC)" xfId="0"/>
    <cellStyle name="통화_Sheet2_MPR 03312000 By Group Final" xfId="0"/>
    <cellStyle name="통화_Sheet2_MPR 06302000" xfId="0"/>
    <cellStyle name="통화_Sheet2_MPR 08312000" xfId="0"/>
    <cellStyle name="통화_Sheet2_sort" xfId="0"/>
    <cellStyle name="통화_기안" xfId="0"/>
    <cellStyle name="통화_기안_2Q00 Qtr Book" xfId="0"/>
    <cellStyle name="통화_기안_MPR 03312000 All by Asset Class (PRELIM 2 RAROC)" xfId="0"/>
    <cellStyle name="통화_기안_MPR 03312000 By Group Final" xfId="0"/>
    <cellStyle name="통화_기안_MPR 06302000" xfId="0"/>
    <cellStyle name="통화_기안_MPR 08312000" xfId="0"/>
    <cellStyle name="통화_기안_sort" xfId="0"/>
    <cellStyle name="통화_생산팀" xfId="0"/>
    <cellStyle name="통화_생산팀_2Q00 Qtr Book" xfId="0"/>
    <cellStyle name="통화_생산팀_MPR 03312000 All by Asset Class (PRELIM 2 RAROC)" xfId="0"/>
    <cellStyle name="통화_생산팀_MPR 03312000 By Group Final" xfId="0"/>
    <cellStyle name="통화_생산팀_MPR 06302000" xfId="0"/>
    <cellStyle name="통화_생산팀_MPR 08312000" xfId="0"/>
    <cellStyle name="통화_생산팀_sort" xfId="0"/>
    <cellStyle name="통화_품질관리팀" xfId="0"/>
    <cellStyle name="통화_품질관리팀_2Q00 Qtr Book" xfId="0"/>
    <cellStyle name="통화_품질관리팀_MPR 03312000 All by Asset Class (PRELIM 2 RAROC)" xfId="0"/>
    <cellStyle name="통화_품질관리팀_MPR 03312000 By Group Final" xfId="0"/>
    <cellStyle name="통화_품질관리팀_MPR 06302000" xfId="0"/>
    <cellStyle name="통화_품질관리팀_MPR 08312000" xfId="0"/>
    <cellStyle name="통화_품질관리팀_sort" xfId="0"/>
    <cellStyle name="통화_품질관리팀_생산팀" xfId="0"/>
    <cellStyle name="통화_품질관리팀_생산팀_2Q00 Qtr Book" xfId="0"/>
    <cellStyle name="통화_품질관리팀_생산팀_MPR 03312000 All by Asset Class (PRELIM 2 RAROC)" xfId="0"/>
    <cellStyle name="통화_품질관리팀_생산팀_MPR 03312000 By Group Final" xfId="0"/>
    <cellStyle name="통화_품질관리팀_생산팀_MPR 06302000" xfId="0"/>
    <cellStyle name="통화_품질관리팀_생산팀_MPR 08312000" xfId="0"/>
    <cellStyle name="통화_품질관리팀_생산팀_sort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  <dxfs count="1">
    <dxf>
      <font>
        <name val="Arial"/>
        <family val="0"/>
        <color rgb="FFFFCC99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81000</xdr:colOff>
          <xdr:row>26</xdr:row>
          <xdr:rowOff>66240</xdr:rowOff>
        </xdr:from>
        <xdr:to>
          <xdr:col>33</xdr:col>
          <xdr:colOff>369360</xdr:colOff>
          <xdr:row>27</xdr:row>
          <xdr:rowOff>86040</xdr:rowOff>
        </xdr:to>
        <xdr:sp>
          <xdr:nvSpPr>
            <xdr:cNvPr id="1001" name="Button 1" descr="Cholesk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Cholesky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P5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14"/>
    <col collapsed="false" customWidth="true" hidden="false" outlineLevel="0" max="9" min="2" style="2" width="9.14"/>
    <col collapsed="false" customWidth="true" hidden="false" outlineLevel="0" max="10" min="10" style="3" width="9.14"/>
    <col collapsed="false" customWidth="true" hidden="false" outlineLevel="0" max="11" min="11" style="4" width="6.28"/>
    <col collapsed="false" customWidth="true" hidden="false" outlineLevel="0" max="12" min="12" style="0" width="5.85"/>
    <col collapsed="false" customWidth="true" hidden="false" outlineLevel="0" max="13" min="13" style="5" width="8.7"/>
    <col collapsed="false" customWidth="true" hidden="false" outlineLevel="0" max="14" min="14" style="0" width="11.85"/>
    <col collapsed="false" customWidth="true" hidden="false" outlineLevel="0" max="24" min="15" style="6" width="9.14"/>
    <col collapsed="false" customWidth="true" hidden="false" outlineLevel="0" max="25" min="25" style="0" width="4.41"/>
    <col collapsed="false" customWidth="true" hidden="false" outlineLevel="0" max="27" min="27" style="0" width="24.7"/>
    <col collapsed="false" customWidth="true" hidden="false" outlineLevel="0" max="28" min="28" style="0" width="15.7"/>
    <col collapsed="false" customWidth="true" hidden="false" outlineLevel="0" max="29" min="29" style="0" width="4.41"/>
    <col collapsed="false" customWidth="true" hidden="false" outlineLevel="0" max="31" min="31" style="0" width="14.7"/>
    <col collapsed="false" customWidth="true" hidden="false" outlineLevel="0" max="32" min="32" style="6" width="3.14"/>
    <col collapsed="false" customWidth="true" hidden="false" outlineLevel="0" max="33" min="33" style="6" width="11.28"/>
  </cols>
  <sheetData>
    <row r="1" customFormat="false" ht="12.75" hidden="false" customHeight="true" outlineLevel="0" collapsed="false">
      <c r="L1" s="6"/>
      <c r="M1" s="7"/>
      <c r="O1" s="8"/>
      <c r="P1" s="8"/>
      <c r="Q1" s="8"/>
      <c r="R1" s="8"/>
      <c r="S1" s="8"/>
      <c r="T1" s="8"/>
      <c r="U1" s="8"/>
      <c r="AH1" s="9"/>
      <c r="AI1" s="9"/>
      <c r="AJ1" s="9"/>
      <c r="AK1" s="9"/>
      <c r="AL1" s="9"/>
      <c r="AM1" s="9"/>
      <c r="AN1" s="9"/>
      <c r="AO1" s="9"/>
      <c r="AP1" s="9"/>
    </row>
    <row r="2" customFormat="false" ht="12.75" hidden="false" customHeight="true" outlineLevel="0" collapsed="false">
      <c r="L2" s="6"/>
      <c r="M2" s="7"/>
      <c r="O2" s="10" t="n">
        <v>2</v>
      </c>
      <c r="P2" s="10" t="n">
        <v>3</v>
      </c>
      <c r="Q2" s="10" t="n">
        <v>4</v>
      </c>
      <c r="R2" s="10" t="n">
        <v>5</v>
      </c>
      <c r="S2" s="10" t="n">
        <v>6</v>
      </c>
      <c r="T2" s="10" t="n">
        <v>7</v>
      </c>
      <c r="U2" s="10" t="n">
        <v>8</v>
      </c>
      <c r="V2" s="10" t="n">
        <v>9</v>
      </c>
      <c r="W2" s="10" t="n">
        <v>10</v>
      </c>
      <c r="X2" s="10"/>
      <c r="Y2" s="10"/>
      <c r="Z2" s="10"/>
      <c r="AH2" s="11" t="n">
        <f aca="false" t="array" ref="AH2:AH2">SQRT(SUM($M$4:$M$256*(O$4:O$256)^2))</f>
        <v>0.0420574989127745</v>
      </c>
      <c r="AI2" s="11" t="n">
        <f aca="false" t="array" ref="AI2:AI2">SQRT(SUM($M$4:$M$256*(P$4:P$256)^2))</f>
        <v>0.0252465811619764</v>
      </c>
      <c r="AJ2" s="11" t="n">
        <f aca="false" t="array" ref="AJ2:AJ2">SQRT(SUM($M$4:$M$256*(Q$4:Q$256)^2))</f>
        <v>0.0311217819911847</v>
      </c>
      <c r="AK2" s="11" t="n">
        <f aca="false" t="array" ref="AK2:AK2">SQRT(SUM($M$4:$M$256*(R$4:R$256)^2))</f>
        <v>0.0214583667603207</v>
      </c>
      <c r="AL2" s="11" t="n">
        <f aca="false" t="array" ref="AL2:AL2">SQRT(SUM($M$4:$M$256*(S$4:S$256)^2))</f>
        <v>0.0275180931344524</v>
      </c>
      <c r="AM2" s="11" t="n">
        <f aca="false" t="array" ref="AM2:AM2">SQRT(SUM($M$4:$M$256*(T$4:T$256)^2))</f>
        <v>0.0140538277898304</v>
      </c>
      <c r="AN2" s="11" t="n">
        <f aca="false" t="array" ref="AN2:AN2">SQRT(SUM($M$4:$M$256*(U$4:U$256)^2))</f>
        <v>0.0208641123102584</v>
      </c>
      <c r="AO2" s="11" t="n">
        <f aca="false" t="array" ref="AO2:AO2">SQRT(SUM($M$4:$M$256*(V$4:V$256)^2))</f>
        <v>0.0341960596941763</v>
      </c>
      <c r="AP2" s="11" t="n">
        <f aca="false" t="array" ref="AP2:AP2">SQRT(SUM($M$4:$M$256*(W$4:W$256)^2))</f>
        <v>0.0370916962531204</v>
      </c>
    </row>
    <row r="3" customFormat="false" ht="12.75" hidden="false" customHeight="true" outlineLevel="0" collapsed="false">
      <c r="A3" s="1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2" t="s">
        <v>9</v>
      </c>
      <c r="L3" s="6"/>
      <c r="M3" s="13"/>
      <c r="N3" s="14"/>
      <c r="O3" s="6" t="str">
        <f aca="false">B3</f>
        <v>BUSCOAL</v>
      </c>
      <c r="P3" s="6" t="str">
        <f aca="false">C3</f>
        <v>SMPAPR</v>
      </c>
      <c r="Q3" s="6" t="str">
        <f aca="false">D3</f>
        <v>SMENRS</v>
      </c>
      <c r="R3" s="6" t="str">
        <f aca="false">E3</f>
        <v>SMIRON</v>
      </c>
      <c r="S3" s="6" t="str">
        <f aca="false">F3</f>
        <v>SMOILE</v>
      </c>
      <c r="T3" s="6" t="str">
        <f aca="false">G3</f>
        <v>SMUTLS</v>
      </c>
      <c r="U3" s="6" t="str">
        <f aca="false">H3</f>
        <v>SML</v>
      </c>
      <c r="V3" s="6" t="str">
        <f aca="false">I3</f>
        <v>SMCMNW</v>
      </c>
      <c r="W3" s="6" t="str">
        <f aca="false">J3</f>
        <v>HC</v>
      </c>
      <c r="Y3" s="6"/>
      <c r="Z3" s="6"/>
      <c r="AF3" s="0"/>
      <c r="AH3" s="10" t="s">
        <v>10</v>
      </c>
      <c r="AI3" s="10" t="s">
        <v>11</v>
      </c>
      <c r="AJ3" s="10" t="s">
        <v>12</v>
      </c>
      <c r="AK3" s="10" t="s">
        <v>13</v>
      </c>
      <c r="AL3" s="10" t="s">
        <v>14</v>
      </c>
      <c r="AM3" s="10" t="s">
        <v>15</v>
      </c>
      <c r="AN3" s="10" t="s">
        <v>16</v>
      </c>
      <c r="AO3" s="10" t="s">
        <v>17</v>
      </c>
      <c r="AP3" s="10" t="s">
        <v>18</v>
      </c>
    </row>
    <row r="4" customFormat="false" ht="12.75" hidden="false" customHeight="true" outlineLevel="0" collapsed="false">
      <c r="A4" s="1" t="n">
        <v>36160</v>
      </c>
      <c r="B4" s="2" t="n">
        <v>100</v>
      </c>
      <c r="C4" s="2" t="n">
        <v>150.87</v>
      </c>
      <c r="D4" s="2" t="n">
        <v>88.63</v>
      </c>
      <c r="E4" s="2" t="n">
        <v>74.77</v>
      </c>
      <c r="F4" s="2" t="n">
        <v>79.67</v>
      </c>
      <c r="G4" s="2" t="n">
        <v>151.18</v>
      </c>
      <c r="H4" s="2" t="n">
        <v>177.36</v>
      </c>
      <c r="I4" s="2" t="n">
        <v>53.95</v>
      </c>
      <c r="J4" s="3" t="n">
        <v>12.844</v>
      </c>
      <c r="L4" s="15" t="n">
        <f aca="false">MATCH(AB12,A:A,0)</f>
        <v>509</v>
      </c>
      <c r="M4" s="13" t="n">
        <f aca="false">(1-$AB$13)</f>
        <v>0.0600000000000001</v>
      </c>
      <c r="N4" s="16" t="n">
        <f aca="false">INDEX($A:$J,L4,1)</f>
        <v>36889</v>
      </c>
      <c r="O4" s="8" t="n">
        <f aca="false">IF(ISERR(LN(INDEX($A:$J,$L4,O$2)/INDEX($A:$J,$L5,O$2))),0,LN(INDEX($A:$J,$L4,O$2)/INDEX($A:$J,$L5,O$2)))</f>
        <v>0.0567499027164262</v>
      </c>
      <c r="P4" s="8" t="n">
        <f aca="false">IF(ISERR(LN(INDEX($A:$J,$L4,P$2)/INDEX($A:$J,$L5,P$2))),0,LN(INDEX($A:$J,$L4,P$2)/INDEX($A:$J,$L5,P$2)))</f>
        <v>0.00604390225027031</v>
      </c>
      <c r="Q4" s="8" t="n">
        <f aca="false">IF(ISERR(LN(INDEX($A:$J,$L4,Q$2)/INDEX($A:$J,$L5,Q$2))),0,LN(INDEX($A:$J,$L4,Q$2)/INDEX($A:$J,$L5,Q$2)))</f>
        <v>-0.0263870214478699</v>
      </c>
      <c r="R4" s="8" t="n">
        <f aca="false">IF(ISERR(LN(INDEX($A:$J,$L4,R$2)/INDEX($A:$J,$L5,R$2))),0,LN(INDEX($A:$J,$L4,R$2)/INDEX($A:$J,$L5,R$2)))</f>
        <v>0.0171297140702806</v>
      </c>
      <c r="S4" s="8" t="n">
        <f aca="false">IF(ISERR(LN(INDEX($A:$J,$L4,S$2)/INDEX($A:$J,$L5,S$2))),0,LN(INDEX($A:$J,$L4,S$2)/INDEX($A:$J,$L5,S$2)))</f>
        <v>0</v>
      </c>
      <c r="T4" s="8" t="n">
        <f aca="false">IF(ISERR(LN(INDEX($A:$J,$L4,T$2)/INDEX($A:$J,$L5,T$2))),0,LN(INDEX($A:$J,$L4,T$2)/INDEX($A:$J,$L5,T$2)))</f>
        <v>-0.0219926851885385</v>
      </c>
      <c r="U4" s="8" t="n">
        <f aca="false">IF(ISERR(LN(INDEX($A:$J,$L4,U$2)/INDEX($A:$J,$L5,U$2))),0,LN(INDEX($A:$J,$L4,U$2)/INDEX($A:$J,$L5,U$2)))</f>
        <v>-0.0177387242507517</v>
      </c>
      <c r="V4" s="8" t="n">
        <f aca="false">IF(ISERR(LN(INDEX($A:$J,$L4,V$2)/INDEX($A:$J,$L5,V$2))),0,LN(INDEX($A:$J,$L4,V$2)/INDEX($A:$J,$L5,V$2)))</f>
        <v>0.00747089196477257</v>
      </c>
      <c r="W4" s="8" t="n">
        <f aca="false">IF(ISERR(LN(INDEX($A:$J,$L4,W$2)/INDEX($A:$J,$L5,W$2))),0,LN(INDEX($A:$J,$L4,W$2)/INDEX($A:$J,$L5,W$2)))</f>
        <v>-0.0069769285005207</v>
      </c>
      <c r="X4" s="8"/>
      <c r="Y4" s="8"/>
      <c r="Z4" s="8"/>
      <c r="AA4" s="17"/>
      <c r="AE4" s="18" t="s">
        <v>19</v>
      </c>
      <c r="AF4" s="0"/>
      <c r="AG4" s="19"/>
      <c r="AH4" s="19" t="str">
        <f aca="false">B3</f>
        <v>BUSCOAL</v>
      </c>
      <c r="AI4" s="19" t="str">
        <f aca="false">C3</f>
        <v>SMPAPR</v>
      </c>
      <c r="AJ4" s="19" t="str">
        <f aca="false">D3</f>
        <v>SMENRS</v>
      </c>
      <c r="AK4" s="19" t="str">
        <f aca="false">E3</f>
        <v>SMIRON</v>
      </c>
      <c r="AL4" s="19" t="str">
        <f aca="false">F3</f>
        <v>SMOILE</v>
      </c>
      <c r="AM4" s="19" t="str">
        <f aca="false">G3</f>
        <v>SMUTLS</v>
      </c>
      <c r="AN4" s="19" t="str">
        <f aca="false">H3</f>
        <v>SML</v>
      </c>
      <c r="AO4" s="19" t="str">
        <f aca="false">I3</f>
        <v>SMCMNW</v>
      </c>
      <c r="AP4" s="19" t="str">
        <f aca="false">J3</f>
        <v>HC</v>
      </c>
    </row>
    <row r="5" customFormat="false" ht="12.75" hidden="false" customHeight="true" outlineLevel="0" collapsed="false">
      <c r="A5" s="1" t="n">
        <v>36164</v>
      </c>
      <c r="B5" s="2" t="n">
        <v>94.89</v>
      </c>
      <c r="C5" s="2" t="n">
        <v>153.28</v>
      </c>
      <c r="D5" s="2" t="n">
        <v>91.31</v>
      </c>
      <c r="E5" s="2" t="n">
        <v>75.35</v>
      </c>
      <c r="F5" s="2" t="n">
        <v>81.25</v>
      </c>
      <c r="G5" s="2" t="n">
        <v>151.82</v>
      </c>
      <c r="H5" s="2" t="n">
        <v>176.41</v>
      </c>
      <c r="I5" s="2" t="n">
        <v>56.7</v>
      </c>
      <c r="J5" s="3" t="n">
        <v>12.719</v>
      </c>
      <c r="L5" s="6" t="n">
        <f aca="false">L4-1</f>
        <v>508</v>
      </c>
      <c r="M5" s="20" t="n">
        <f aca="false">M4*$AB$13</f>
        <v>0.0564000000000001</v>
      </c>
      <c r="N5" s="16" t="n">
        <f aca="false">INDEX($A:$J,L5,1)</f>
        <v>36888</v>
      </c>
      <c r="O5" s="8" t="n">
        <f aca="false">IF(ISERR(LN(INDEX($A:$J,$L5,O$2)/INDEX($A:$J,$L6,O$2))),0,LN(INDEX($A:$J,$L5,O$2)/INDEX($A:$J,$L6,O$2)))</f>
        <v>0.0342104697944371</v>
      </c>
      <c r="P5" s="8" t="n">
        <f aca="false">IF(ISERR(LN(INDEX($A:$J,$L5,P$2)/INDEX($A:$J,$L6,P$2))),0,LN(INDEX($A:$J,$L5,P$2)/INDEX($A:$J,$L6,P$2)))</f>
        <v>0.0102438197084099</v>
      </c>
      <c r="Q5" s="8" t="n">
        <f aca="false">IF(ISERR(LN(INDEX($A:$J,$L5,Q$2)/INDEX($A:$J,$L6,Q$2))),0,LN(INDEX($A:$J,$L5,Q$2)/INDEX($A:$J,$L6,Q$2)))</f>
        <v>0.0324894480160384</v>
      </c>
      <c r="R5" s="8" t="n">
        <f aca="false">IF(ISERR(LN(INDEX($A:$J,$L5,R$2)/INDEX($A:$J,$L6,R$2))),0,LN(INDEX($A:$J,$L5,R$2)/INDEX($A:$J,$L6,R$2)))</f>
        <v>0.00020818153504971</v>
      </c>
      <c r="S5" s="8" t="n">
        <f aca="false">IF(ISERR(LN(INDEX($A:$J,$L5,S$2)/INDEX($A:$J,$L6,S$2))),0,LN(INDEX($A:$J,$L5,S$2)/INDEX($A:$J,$L6,S$2)))</f>
        <v>0.0360846607430332</v>
      </c>
      <c r="T5" s="8" t="n">
        <f aca="false">IF(ISERR(LN(INDEX($A:$J,$L5,T$2)/INDEX($A:$J,$L6,T$2))),0,LN(INDEX($A:$J,$L5,T$2)/INDEX($A:$J,$L6,T$2)))</f>
        <v>0.00892677715299129</v>
      </c>
      <c r="U5" s="8" t="n">
        <f aca="false">IF(ISERR(LN(INDEX($A:$J,$L5,U$2)/INDEX($A:$J,$L6,U$2))),0,LN(INDEX($A:$J,$L5,U$2)/INDEX($A:$J,$L6,U$2)))</f>
        <v>0.0295113803165902</v>
      </c>
      <c r="V5" s="8" t="n">
        <f aca="false">IF(ISERR(LN(INDEX($A:$J,$L5,V$2)/INDEX($A:$J,$L6,V$2))),0,LN(INDEX($A:$J,$L5,V$2)/INDEX($A:$J,$L6,V$2)))</f>
        <v>-0.00580122807829783</v>
      </c>
      <c r="W5" s="8" t="n">
        <f aca="false">IF(ISERR(LN(INDEX($A:$J,$L5,W$2)/INDEX($A:$J,$L6,W$2))),0,LN(INDEX($A:$J,$L5,W$2)/INDEX($A:$J,$L6,W$2)))</f>
        <v>-0.00555556984460199</v>
      </c>
      <c r="X5" s="8"/>
      <c r="Y5" s="8"/>
      <c r="Z5" s="8"/>
      <c r="AA5" s="17"/>
      <c r="AE5" s="21" t="n">
        <f aca="false" t="array" ref="AE5:AE13">TRANSPOSE(AH2:AP2)</f>
        <v>0.0420574989127745</v>
      </c>
      <c r="AF5" s="19" t="str">
        <f aca="false" t="array" ref="AF5:AF13">TRANSPOSE(AH3:AP3)</f>
        <v>O</v>
      </c>
      <c r="AG5" s="19" t="str">
        <f aca="false" t="array" ref="AG5:AG13">TRANSPOSE(AH4:AP4)</f>
        <v>BUSCOAL</v>
      </c>
      <c r="AH5" s="22" t="n">
        <f aca="true" t="array" ref="AH5:AH5">(SUM($M$4:$M$256*(INDIRECT(AH$3&amp;"4"):INDIRECT(AH$3&amp;"256")*INDIRECT($AF5&amp;"4"):INDIRECT($AF5&amp;"256"))))/(AH$2*$AE5)</f>
        <v>1</v>
      </c>
      <c r="AI5" s="23" t="n">
        <f aca="true" t="array" ref="AI5:AI5">(SUM($M$4:$M$256*(INDIRECT(AI$3&amp;"4"):INDIRECT(AI$3&amp;"256")*INDIRECT($AF5&amp;"4"):INDIRECT($AF5&amp;"256"))))/(AI$2*$AE5)</f>
        <v>0.136987638010981</v>
      </c>
      <c r="AJ5" s="23" t="n">
        <f aca="true" t="array" ref="AJ5:AJ5">(SUM($M$4:$M$256*(INDIRECT(AJ$3&amp;"4"):INDIRECT(AJ$3&amp;"256")*INDIRECT($AF5&amp;"4"):INDIRECT($AF5&amp;"256"))))/(AJ$2*$AE5)</f>
        <v>0.333942602583367</v>
      </c>
      <c r="AK5" s="23" t="n">
        <f aca="true" t="array" ref="AK5:AK5">(SUM($M$4:$M$256*(INDIRECT(AK$3&amp;"4"):INDIRECT(AK$3&amp;"256")*INDIRECT($AF5&amp;"4"):INDIRECT($AF5&amp;"256"))))/(AK$2*$AE5)</f>
        <v>0.567350947399089</v>
      </c>
      <c r="AL5" s="23" t="n">
        <f aca="true" t="array" ref="AL5:AL5">(SUM($M$4:$M$256*(INDIRECT(AL$3&amp;"4"):INDIRECT(AL$3&amp;"256")*INDIRECT($AF5&amp;"4"):INDIRECT($AF5&amp;"256"))))/(AL$2*$AE5)</f>
        <v>0.314603891269021</v>
      </c>
      <c r="AM5" s="23" t="n">
        <f aca="true" t="array" ref="AM5:AM5">(SUM($M$4:$M$256*(INDIRECT(AM$3&amp;"4"):INDIRECT(AM$3&amp;"256")*INDIRECT($AF5&amp;"4"):INDIRECT($AF5&amp;"256"))))/(AM$2*$AE5)</f>
        <v>0.550677381326036</v>
      </c>
      <c r="AN5" s="23" t="n">
        <f aca="true" t="array" ref="AN5:AN5">(SUM($M$4:$M$256*(INDIRECT(AN$3&amp;"4"):INDIRECT(AN$3&amp;"256")*INDIRECT($AF5&amp;"4"):INDIRECT($AF5&amp;"256"))))/(AN$2*$AE5)</f>
        <v>0.50020447827241</v>
      </c>
      <c r="AO5" s="23" t="n">
        <f aca="true" t="array" ref="AO5:AO5">(SUM($M$4:$M$256*(INDIRECT(AO$3&amp;"4"):INDIRECT(AO$3&amp;"256")*INDIRECT($AF5&amp;"4"):INDIRECT($AF5&amp;"256"))))/(AO$2*$AE5)</f>
        <v>0.225769753203019</v>
      </c>
      <c r="AP5" s="24" t="n">
        <f aca="true" t="array" ref="AP5:AP5">(SUM($M$4:$M$256*(INDIRECT(AP$3&amp;"4"):INDIRECT(AP$3&amp;"256")*INDIRECT($AF5&amp;"4"):INDIRECT($AF5&amp;"256"))))/(AP$2*$AE5)</f>
        <v>0.56059878611316</v>
      </c>
    </row>
    <row r="6" customFormat="false" ht="12.75" hidden="false" customHeight="true" outlineLevel="0" collapsed="false">
      <c r="A6" s="1" t="n">
        <v>36165</v>
      </c>
      <c r="B6" s="2" t="n">
        <v>89.05</v>
      </c>
      <c r="C6" s="2" t="n">
        <v>151.3</v>
      </c>
      <c r="D6" s="2" t="n">
        <v>90.5</v>
      </c>
      <c r="E6" s="2" t="n">
        <v>75.01</v>
      </c>
      <c r="F6" s="2" t="n">
        <v>80.18</v>
      </c>
      <c r="G6" s="2" t="n">
        <v>151.04</v>
      </c>
      <c r="H6" s="2" t="n">
        <v>176.33</v>
      </c>
      <c r="I6" s="2" t="n">
        <v>59.66</v>
      </c>
      <c r="J6" s="3" t="n">
        <v>12.344</v>
      </c>
      <c r="L6" s="6" t="n">
        <f aca="false">L5-1</f>
        <v>507</v>
      </c>
      <c r="M6" s="20" t="n">
        <f aca="false">M5*$AB$13</f>
        <v>0.053016</v>
      </c>
      <c r="N6" s="16" t="n">
        <f aca="false">INDEX($A:$J,L6,1)</f>
        <v>36887</v>
      </c>
      <c r="O6" s="8" t="n">
        <f aca="false">IF(ISERR(LN(INDEX($A:$J,$L6,O$2)/INDEX($A:$J,$L7,O$2))),0,LN(INDEX($A:$J,$L6,O$2)/INDEX($A:$J,$L7,O$2)))</f>
        <v>0.123340158288145</v>
      </c>
      <c r="P6" s="8" t="n">
        <f aca="false">IF(ISERR(LN(INDEX($A:$J,$L6,P$2)/INDEX($A:$J,$L7,P$2))),0,LN(INDEX($A:$J,$L6,P$2)/INDEX($A:$J,$L7,P$2)))</f>
        <v>0.0105292308528203</v>
      </c>
      <c r="Q6" s="8" t="n">
        <f aca="false">IF(ISERR(LN(INDEX($A:$J,$L6,Q$2)/INDEX($A:$J,$L7,Q$2))),0,LN(INDEX($A:$J,$L6,Q$2)/INDEX($A:$J,$L7,Q$2)))</f>
        <v>0.00572594481826317</v>
      </c>
      <c r="R6" s="8" t="n">
        <f aca="false">IF(ISERR(LN(INDEX($A:$J,$L6,R$2)/INDEX($A:$J,$L7,R$2))),0,LN(INDEX($A:$J,$L6,R$2)/INDEX($A:$J,$L7,R$2)))</f>
        <v>0.0541134897198283</v>
      </c>
      <c r="S6" s="8" t="n">
        <f aca="false">IF(ISERR(LN(INDEX($A:$J,$L6,S$2)/INDEX($A:$J,$L7,S$2))),0,LN(INDEX($A:$J,$L6,S$2)/INDEX($A:$J,$L7,S$2)))</f>
        <v>0.00630311760694935</v>
      </c>
      <c r="T6" s="8" t="n">
        <f aca="false">IF(ISERR(LN(INDEX($A:$J,$L6,T$2)/INDEX($A:$J,$L7,T$2))),0,LN(INDEX($A:$J,$L6,T$2)/INDEX($A:$J,$L7,T$2)))</f>
        <v>0.0362016072214802</v>
      </c>
      <c r="U6" s="8" t="n">
        <f aca="false">IF(ISERR(LN(INDEX($A:$J,$L6,U$2)/INDEX($A:$J,$L7,U$2))),0,LN(INDEX($A:$J,$L6,U$2)/INDEX($A:$J,$L7,U$2)))</f>
        <v>0.0319776316201731</v>
      </c>
      <c r="V6" s="8" t="n">
        <f aca="false">IF(ISERR(LN(INDEX($A:$J,$L6,V$2)/INDEX($A:$J,$L7,V$2))),0,LN(INDEX($A:$J,$L6,V$2)/INDEX($A:$J,$L7,V$2)))</f>
        <v>0.039727300731119</v>
      </c>
      <c r="W6" s="8" t="n">
        <f aca="false">IF(ISERR(LN(INDEX($A:$J,$L6,W$2)/INDEX($A:$J,$L7,W$2))),0,LN(INDEX($A:$J,$L6,W$2)/INDEX($A:$J,$L7,W$2)))</f>
        <v>0.0807354683524372</v>
      </c>
      <c r="X6" s="8"/>
      <c r="Y6" s="8"/>
      <c r="Z6" s="8"/>
      <c r="AA6" s="17"/>
      <c r="AE6" s="21" t="n">
        <v>0.0252465811619764</v>
      </c>
      <c r="AF6" s="19" t="str">
        <v>P</v>
      </c>
      <c r="AG6" s="19" t="str">
        <v>SMPAPR</v>
      </c>
      <c r="AH6" s="25" t="n">
        <f aca="true" t="array" ref="AH6:AH6">(SUM($M$4:$M$256*(INDIRECT(AH$3&amp;"4"):INDIRECT(AH$3&amp;"256")*INDIRECT($AF6&amp;"4"):INDIRECT($AF6&amp;"256"))))/(AH$2*$AE6)</f>
        <v>0.136987638010981</v>
      </c>
      <c r="AI6" s="26" t="n">
        <f aca="true" t="array" ref="AI6:AI6">(SUM($M$4:$M$256*(INDIRECT(AI$3&amp;"4"):INDIRECT(AI$3&amp;"256")*INDIRECT($AF6&amp;"4"):INDIRECT($AF6&amp;"256"))))/(AI$2*$AE6)</f>
        <v>1</v>
      </c>
      <c r="AJ6" s="26" t="n">
        <f aca="true" t="array" ref="AJ6:AJ6">(SUM($M$4:$M$256*(INDIRECT(AJ$3&amp;"4"):INDIRECT(AJ$3&amp;"256")*INDIRECT($AF6&amp;"4"):INDIRECT($AF6&amp;"256"))))/(AJ$2*$AE6)</f>
        <v>0.0808177878060733</v>
      </c>
      <c r="AK6" s="26" t="n">
        <f aca="true" t="array" ref="AK6:AK6">(SUM($M$4:$M$256*(INDIRECT(AK$3&amp;"4"):INDIRECT(AK$3&amp;"256")*INDIRECT($AF6&amp;"4"):INDIRECT($AF6&amp;"256"))))/(AK$2*$AE6)</f>
        <v>0.307353158918809</v>
      </c>
      <c r="AL6" s="26" t="n">
        <f aca="true" t="array" ref="AL6:AL6">(SUM($M$4:$M$256*(INDIRECT(AL$3&amp;"4"):INDIRECT(AL$3&amp;"256")*INDIRECT($AF6&amp;"4"):INDIRECT($AF6&amp;"256"))))/(AL$2*$AE6)</f>
        <v>0.276869321013763</v>
      </c>
      <c r="AM6" s="26" t="n">
        <f aca="true" t="array" ref="AM6:AM6">(SUM($M$4:$M$256*(INDIRECT(AM$3&amp;"4"):INDIRECT(AM$3&amp;"256")*INDIRECT($AF6&amp;"4"):INDIRECT($AF6&amp;"256"))))/(AM$2*$AE6)</f>
        <v>0.182152339492814</v>
      </c>
      <c r="AN6" s="26" t="n">
        <f aca="true" t="array" ref="AN6:AN6">(SUM($M$4:$M$256*(INDIRECT(AN$3&amp;"4"):INDIRECT(AN$3&amp;"256")*INDIRECT($AF6&amp;"4"):INDIRECT($AF6&amp;"256"))))/(AN$2*$AE6)</f>
        <v>0.343762316636917</v>
      </c>
      <c r="AO6" s="26" t="n">
        <f aca="true" t="array" ref="AO6:AO6">(SUM($M$4:$M$256*(INDIRECT(AO$3&amp;"4"):INDIRECT(AO$3&amp;"256")*INDIRECT($AF6&amp;"4"):INDIRECT($AF6&amp;"256"))))/(AO$2*$AE6)</f>
        <v>0.106738651048659</v>
      </c>
      <c r="AP6" s="27" t="n">
        <f aca="true" t="array" ref="AP6:AP6">(SUM($M$4:$M$256*(INDIRECT(AP$3&amp;"4"):INDIRECT(AP$3&amp;"256")*INDIRECT($AF6&amp;"4"):INDIRECT($AF6&amp;"256"))))/(AP$2*$AE6)</f>
        <v>0.309819935292597</v>
      </c>
    </row>
    <row r="7" customFormat="false" ht="12.75" hidden="false" customHeight="true" outlineLevel="0" collapsed="false">
      <c r="A7" s="1" t="n">
        <v>36166</v>
      </c>
      <c r="B7" s="2" t="n">
        <v>86.13</v>
      </c>
      <c r="C7" s="2" t="n">
        <v>152</v>
      </c>
      <c r="D7" s="2" t="n">
        <v>92.83</v>
      </c>
      <c r="E7" s="2" t="n">
        <v>75.26</v>
      </c>
      <c r="F7" s="2" t="n">
        <v>84.15</v>
      </c>
      <c r="G7" s="2" t="n">
        <v>149.63</v>
      </c>
      <c r="H7" s="2" t="n">
        <v>178.45</v>
      </c>
      <c r="I7" s="2" t="n">
        <v>58.52</v>
      </c>
      <c r="J7" s="3" t="n">
        <v>12.563</v>
      </c>
      <c r="L7" s="6" t="n">
        <f aca="false">L6-1</f>
        <v>506</v>
      </c>
      <c r="M7" s="20" t="n">
        <f aca="false">M6*$AB$13</f>
        <v>0.04983504</v>
      </c>
      <c r="N7" s="16" t="n">
        <f aca="false">INDEX($A:$J,L7,1)</f>
        <v>36886</v>
      </c>
      <c r="O7" s="8" t="n">
        <f aca="false">IF(ISERR(LN(INDEX($A:$J,$L7,O$2)/INDEX($A:$J,$L8,O$2))),0,LN(INDEX($A:$J,$L7,O$2)/INDEX($A:$J,$L8,O$2)))</f>
        <v>0.0785846752643944</v>
      </c>
      <c r="P7" s="8" t="n">
        <f aca="false">IF(ISERR(LN(INDEX($A:$J,$L7,P$2)/INDEX($A:$J,$L8,P$2))),0,LN(INDEX($A:$J,$L7,P$2)/INDEX($A:$J,$L8,P$2)))</f>
        <v>-0.0150459103641028</v>
      </c>
      <c r="Q7" s="8" t="n">
        <f aca="false">IF(ISERR(LN(INDEX($A:$J,$L7,Q$2)/INDEX($A:$J,$L8,Q$2))),0,LN(INDEX($A:$J,$L7,Q$2)/INDEX($A:$J,$L8,Q$2)))</f>
        <v>0.0865129826553662</v>
      </c>
      <c r="R7" s="8" t="n">
        <f aca="false">IF(ISERR(LN(INDEX($A:$J,$L7,R$2)/INDEX($A:$J,$L8,R$2))),0,LN(INDEX($A:$J,$L7,R$2)/INDEX($A:$J,$L8,R$2)))</f>
        <v>-0.00591652870864607</v>
      </c>
      <c r="S7" s="8" t="n">
        <f aca="false">IF(ISERR(LN(INDEX($A:$J,$L7,S$2)/INDEX($A:$J,$L8,S$2))),0,LN(INDEX($A:$J,$L7,S$2)/INDEX($A:$J,$L8,S$2)))</f>
        <v>0.0464218368512492</v>
      </c>
      <c r="T7" s="8" t="n">
        <f aca="false">IF(ISERR(LN(INDEX($A:$J,$L7,T$2)/INDEX($A:$J,$L8,T$2))),0,LN(INDEX($A:$J,$L7,T$2)/INDEX($A:$J,$L8,T$2)))</f>
        <v>0.017723708664696</v>
      </c>
      <c r="U7" s="8" t="n">
        <f aca="false">IF(ISERR(LN(INDEX($A:$J,$L7,U$2)/INDEX($A:$J,$L8,U$2))),0,LN(INDEX($A:$J,$L7,U$2)/INDEX($A:$J,$L8,U$2)))</f>
        <v>0.00807284233303253</v>
      </c>
      <c r="V7" s="8" t="n">
        <f aca="false">IF(ISERR(LN(INDEX($A:$J,$L7,V$2)/INDEX($A:$J,$L8,V$2))),0,LN(INDEX($A:$J,$L7,V$2)/INDEX($A:$J,$L8,V$2)))</f>
        <v>-0.0141441316770371</v>
      </c>
      <c r="W7" s="8" t="n">
        <f aca="false">IF(ISERR(LN(INDEX($A:$J,$L7,W$2)/INDEX($A:$J,$L8,W$2))),0,LN(INDEX($A:$J,$L7,W$2)/INDEX($A:$J,$L8,W$2)))</f>
        <v>0.0429513871955993</v>
      </c>
      <c r="X7" s="8"/>
      <c r="Y7" s="8"/>
      <c r="Z7" s="8"/>
      <c r="AA7" s="17"/>
      <c r="AE7" s="21" t="n">
        <v>0.0311217819911847</v>
      </c>
      <c r="AF7" s="19" t="str">
        <v>Q</v>
      </c>
      <c r="AG7" s="19" t="str">
        <v>SMENRS</v>
      </c>
      <c r="AH7" s="25" t="n">
        <f aca="true" t="array" ref="AH7:AH7">(SUM($M$4:$M$256*(INDIRECT(AH$3&amp;"4"):INDIRECT(AH$3&amp;"256")*INDIRECT($AF7&amp;"4"):INDIRECT($AF7&amp;"256"))))/(AH$2*$AE7)</f>
        <v>0.333942602583367</v>
      </c>
      <c r="AI7" s="26" t="n">
        <f aca="true" t="array" ref="AI7:AI7">(SUM($M$4:$M$256*(INDIRECT(AI$3&amp;"4"):INDIRECT(AI$3&amp;"256")*INDIRECT($AF7&amp;"4"):INDIRECT($AF7&amp;"256"))))/(AI$2*$AE7)</f>
        <v>0.0808177878060733</v>
      </c>
      <c r="AJ7" s="26" t="n">
        <f aca="true" t="array" ref="AJ7:AJ7">(SUM($M$4:$M$256*(INDIRECT(AJ$3&amp;"4"):INDIRECT(AJ$3&amp;"256")*INDIRECT($AF7&amp;"4"):INDIRECT($AF7&amp;"256"))))/(AJ$2*$AE7)</f>
        <v>1</v>
      </c>
      <c r="AK7" s="26" t="n">
        <f aca="true" t="array" ref="AK7:AK7">(SUM($M$4:$M$256*(INDIRECT(AK$3&amp;"4"):INDIRECT(AK$3&amp;"256")*INDIRECT($AF7&amp;"4"):INDIRECT($AF7&amp;"256"))))/(AK$2*$AE7)</f>
        <v>0.0406058228435696</v>
      </c>
      <c r="AL7" s="26" t="n">
        <f aca="true" t="array" ref="AL7:AL7">(SUM($M$4:$M$256*(INDIRECT(AL$3&amp;"4"):INDIRECT(AL$3&amp;"256")*INDIRECT($AF7&amp;"4"):INDIRECT($AF7&amp;"256"))))/(AL$2*$AE7)</f>
        <v>0.886035556515348</v>
      </c>
      <c r="AM7" s="26" t="n">
        <f aca="true" t="array" ref="AM7:AM7">(SUM($M$4:$M$256*(INDIRECT(AM$3&amp;"4"):INDIRECT(AM$3&amp;"256")*INDIRECT($AF7&amp;"4"):INDIRECT($AF7&amp;"256"))))/(AM$2*$AE7)</f>
        <v>0.597490553366022</v>
      </c>
      <c r="AN7" s="26" t="n">
        <f aca="true" t="array" ref="AN7:AN7">(SUM($M$4:$M$256*(INDIRECT(AN$3&amp;"4"):INDIRECT(AN$3&amp;"256")*INDIRECT($AF7&amp;"4"):INDIRECT($AF7&amp;"256"))))/(AN$2*$AE7)</f>
        <v>0.50054008769928</v>
      </c>
      <c r="AO7" s="26" t="n">
        <f aca="true" t="array" ref="AO7:AO7">(SUM($M$4:$M$256*(INDIRECT(AO$3&amp;"4"):INDIRECT(AO$3&amp;"256")*INDIRECT($AF7&amp;"4"):INDIRECT($AF7&amp;"256"))))/(AO$2*$AE7)</f>
        <v>0.123997542469996</v>
      </c>
      <c r="AP7" s="27" t="n">
        <f aca="true" t="array" ref="AP7:AP7">(SUM($M$4:$M$256*(INDIRECT(AP$3&amp;"4"):INDIRECT(AP$3&amp;"256")*INDIRECT($AF7&amp;"4"):INDIRECT($AF7&amp;"256"))))/(AP$2*$AE7)</f>
        <v>0.591349399126051</v>
      </c>
    </row>
    <row r="8" customFormat="false" ht="12.75" hidden="false" customHeight="true" outlineLevel="0" collapsed="false">
      <c r="A8" s="1" t="n">
        <v>36167</v>
      </c>
      <c r="B8" s="2" t="n">
        <v>83.94</v>
      </c>
      <c r="C8" s="2" t="n">
        <v>149.77</v>
      </c>
      <c r="D8" s="2" t="n">
        <v>92.85</v>
      </c>
      <c r="E8" s="2" t="n">
        <v>75.37</v>
      </c>
      <c r="F8" s="2" t="n">
        <v>86.51</v>
      </c>
      <c r="G8" s="2" t="n">
        <v>147.73</v>
      </c>
      <c r="H8" s="2" t="n">
        <v>177.94</v>
      </c>
      <c r="I8" s="2" t="n">
        <v>56.13</v>
      </c>
      <c r="J8" s="3" t="n">
        <v>12.625</v>
      </c>
      <c r="L8" s="6" t="n">
        <f aca="false">L7-1</f>
        <v>505</v>
      </c>
      <c r="M8" s="20" t="n">
        <f aca="false">M7*$AB$13</f>
        <v>0.0468449376</v>
      </c>
      <c r="N8" s="16" t="n">
        <f aca="false">INDEX($A:$J,L8,1)</f>
        <v>36882</v>
      </c>
      <c r="O8" s="8" t="n">
        <f aca="false">IF(ISERR(LN(INDEX($A:$J,$L8,O$2)/INDEX($A:$J,$L9,O$2))),0,LN(INDEX($A:$J,$L8,O$2)/INDEX($A:$J,$L9,O$2)))</f>
        <v>0.0671601103782822</v>
      </c>
      <c r="P8" s="8" t="n">
        <f aca="false">IF(ISERR(LN(INDEX($A:$J,$L8,P$2)/INDEX($A:$J,$L9,P$2))),0,LN(INDEX($A:$J,$L8,P$2)/INDEX($A:$J,$L9,P$2)))</f>
        <v>0.0126268794841719</v>
      </c>
      <c r="Q8" s="8" t="n">
        <f aca="false">IF(ISERR(LN(INDEX($A:$J,$L8,Q$2)/INDEX($A:$J,$L9,Q$2))),0,LN(INDEX($A:$J,$L8,Q$2)/INDEX($A:$J,$L9,Q$2)))</f>
        <v>0.0162642197600795</v>
      </c>
      <c r="R8" s="8" t="n">
        <f aca="false">IF(ISERR(LN(INDEX($A:$J,$L8,R$2)/INDEX($A:$J,$L9,R$2))),0,LN(INDEX($A:$J,$L8,R$2)/INDEX($A:$J,$L9,R$2)))</f>
        <v>0.0167441673607095</v>
      </c>
      <c r="S8" s="8" t="n">
        <f aca="false">IF(ISERR(LN(INDEX($A:$J,$L8,S$2)/INDEX($A:$J,$L9,S$2))),0,LN(INDEX($A:$J,$L8,S$2)/INDEX($A:$J,$L9,S$2)))</f>
        <v>0.00954868366242995</v>
      </c>
      <c r="T8" s="8" t="n">
        <f aca="false">IF(ISERR(LN(INDEX($A:$J,$L8,T$2)/INDEX($A:$J,$L9,T$2))),0,LN(INDEX($A:$J,$L8,T$2)/INDEX($A:$J,$L9,T$2)))</f>
        <v>0.0154697992317546</v>
      </c>
      <c r="U8" s="8" t="n">
        <f aca="false">IF(ISERR(LN(INDEX($A:$J,$L8,U$2)/INDEX($A:$J,$L9,U$2))),0,LN(INDEX($A:$J,$L8,U$2)/INDEX($A:$J,$L9,U$2)))</f>
        <v>0.0330088715925968</v>
      </c>
      <c r="V8" s="8" t="n">
        <f aca="false">IF(ISERR(LN(INDEX($A:$J,$L8,V$2)/INDEX($A:$J,$L9,V$2))),0,LN(INDEX($A:$J,$L8,V$2)/INDEX($A:$J,$L9,V$2)))</f>
        <v>0.0208542152313481</v>
      </c>
      <c r="W8" s="8" t="n">
        <f aca="false">IF(ISERR(LN(INDEX($A:$J,$L8,W$2)/INDEX($A:$J,$L9,W$2))),0,LN(INDEX($A:$J,$L8,W$2)/INDEX($A:$J,$L9,W$2)))</f>
        <v>0.0416060008324639</v>
      </c>
      <c r="X8" s="8"/>
      <c r="Y8" s="8"/>
      <c r="Z8" s="8"/>
      <c r="AA8" s="17"/>
      <c r="AE8" s="21" t="n">
        <v>0.0214583667603207</v>
      </c>
      <c r="AF8" s="19" t="str">
        <v>R</v>
      </c>
      <c r="AG8" s="19" t="str">
        <v>SMIRON</v>
      </c>
      <c r="AH8" s="25" t="n">
        <f aca="true" t="array" ref="AH8:AH8">(SUM($M$4:$M$256*(INDIRECT(AH$3&amp;"4"):INDIRECT(AH$3&amp;"256")*INDIRECT($AF8&amp;"4"):INDIRECT($AF8&amp;"256"))))/(AH$2*$AE8)</f>
        <v>0.567350947399089</v>
      </c>
      <c r="AI8" s="26" t="n">
        <f aca="true" t="array" ref="AI8:AI8">(SUM($M$4:$M$256*(INDIRECT(AI$3&amp;"4"):INDIRECT(AI$3&amp;"256")*INDIRECT($AF8&amp;"4"):INDIRECT($AF8&amp;"256"))))/(AI$2*$AE8)</f>
        <v>0.307353158918809</v>
      </c>
      <c r="AJ8" s="26" t="n">
        <f aca="true" t="array" ref="AJ8:AJ8">(SUM($M$4:$M$256*(INDIRECT(AJ$3&amp;"4"):INDIRECT(AJ$3&amp;"256")*INDIRECT($AF8&amp;"4"):INDIRECT($AF8&amp;"256"))))/(AJ$2*$AE8)</f>
        <v>0.0406058228435696</v>
      </c>
      <c r="AK8" s="26" t="n">
        <f aca="true" t="array" ref="AK8:AK8">(SUM($M$4:$M$256*(INDIRECT(AK$3&amp;"4"):INDIRECT(AK$3&amp;"256")*INDIRECT($AF8&amp;"4"):INDIRECT($AF8&amp;"256"))))/(AK$2*$AE8)</f>
        <v>1</v>
      </c>
      <c r="AL8" s="26" t="n">
        <f aca="true" t="array" ref="AL8:AL8">(SUM($M$4:$M$256*(INDIRECT(AL$3&amp;"4"):INDIRECT(AL$3&amp;"256")*INDIRECT($AF8&amp;"4"):INDIRECT($AF8&amp;"256"))))/(AL$2*$AE8)</f>
        <v>0.115628090963885</v>
      </c>
      <c r="AM8" s="26" t="n">
        <f aca="true" t="array" ref="AM8:AM8">(SUM($M$4:$M$256*(INDIRECT(AM$3&amp;"4"):INDIRECT(AM$3&amp;"256")*INDIRECT($AF8&amp;"4"):INDIRECT($AF8&amp;"256"))))/(AM$2*$AE8)</f>
        <v>0.386568283787689</v>
      </c>
      <c r="AN8" s="26" t="n">
        <f aca="true" t="array" ref="AN8:AN8">(SUM($M$4:$M$256*(INDIRECT(AN$3&amp;"4"):INDIRECT(AN$3&amp;"256")*INDIRECT($AF8&amp;"4"):INDIRECT($AF8&amp;"256"))))/(AN$2*$AE8)</f>
        <v>0.561272766256146</v>
      </c>
      <c r="AO8" s="26" t="n">
        <f aca="true" t="array" ref="AO8:AO8">(SUM($M$4:$M$256*(INDIRECT(AO$3&amp;"4"):INDIRECT(AO$3&amp;"256")*INDIRECT($AF8&amp;"4"):INDIRECT($AF8&amp;"256"))))/(AO$2*$AE8)</f>
        <v>0.357214474495455</v>
      </c>
      <c r="AP8" s="27" t="n">
        <f aca="true" t="array" ref="AP8:AP8">(SUM($M$4:$M$256*(INDIRECT(AP$3&amp;"4"):INDIRECT(AP$3&amp;"256")*INDIRECT($AF8&amp;"4"):INDIRECT($AF8&amp;"256"))))/(AP$2*$AE8)</f>
        <v>0.369526610459524</v>
      </c>
    </row>
    <row r="9" customFormat="false" ht="12.75" hidden="false" customHeight="true" outlineLevel="0" collapsed="false">
      <c r="A9" s="1" t="n">
        <v>36168</v>
      </c>
      <c r="B9" s="2" t="n">
        <v>84.31</v>
      </c>
      <c r="C9" s="2" t="n">
        <v>151.18</v>
      </c>
      <c r="D9" s="2" t="n">
        <v>92.85</v>
      </c>
      <c r="E9" s="2" t="n">
        <v>76.59</v>
      </c>
      <c r="F9" s="2" t="n">
        <v>85.9</v>
      </c>
      <c r="G9" s="2" t="n">
        <v>147.38</v>
      </c>
      <c r="H9" s="2" t="n">
        <v>178.9</v>
      </c>
      <c r="I9" s="2" t="n">
        <v>55.98</v>
      </c>
      <c r="J9" s="3" t="n">
        <v>12.594</v>
      </c>
      <c r="L9" s="6" t="n">
        <f aca="false">L8-1</f>
        <v>504</v>
      </c>
      <c r="M9" s="20" t="n">
        <f aca="false">M8*$AB$13</f>
        <v>0.044034241344</v>
      </c>
      <c r="N9" s="16" t="n">
        <f aca="false">INDEX($A:$J,L9,1)</f>
        <v>36881</v>
      </c>
      <c r="O9" s="8" t="n">
        <f aca="false">IF(ISERR(LN(INDEX($A:$J,$L9,O$2)/INDEX($A:$J,$L10,O$2))),0,LN(INDEX($A:$J,$L9,O$2)/INDEX($A:$J,$L10,O$2)))</f>
        <v>0.0148731628534265</v>
      </c>
      <c r="P9" s="8" t="n">
        <f aca="false">IF(ISERR(LN(INDEX($A:$J,$L9,P$2)/INDEX($A:$J,$L10,P$2))),0,LN(INDEX($A:$J,$L9,P$2)/INDEX($A:$J,$L10,P$2)))</f>
        <v>0.0197918890988008</v>
      </c>
      <c r="Q9" s="8" t="n">
        <f aca="false">IF(ISERR(LN(INDEX($A:$J,$L9,Q$2)/INDEX($A:$J,$L10,Q$2))),0,LN(INDEX($A:$J,$L9,Q$2)/INDEX($A:$J,$L10,Q$2)))</f>
        <v>0.00678826745241342</v>
      </c>
      <c r="R9" s="8" t="n">
        <f aca="false">IF(ISERR(LN(INDEX($A:$J,$L9,R$2)/INDEX($A:$J,$L10,R$2))),0,LN(INDEX($A:$J,$L9,R$2)/INDEX($A:$J,$L10,R$2)))</f>
        <v>0.0261099684866492</v>
      </c>
      <c r="S9" s="8" t="n">
        <f aca="false">IF(ISERR(LN(INDEX($A:$J,$L9,S$2)/INDEX($A:$J,$L10,S$2))),0,LN(INDEX($A:$J,$L9,S$2)/INDEX($A:$J,$L10,S$2)))</f>
        <v>0.0061242536122202</v>
      </c>
      <c r="T9" s="8" t="n">
        <f aca="false">IF(ISERR(LN(INDEX($A:$J,$L9,T$2)/INDEX($A:$J,$L10,T$2))),0,LN(INDEX($A:$J,$L9,T$2)/INDEX($A:$J,$L10,T$2)))</f>
        <v>0.0024616774208051</v>
      </c>
      <c r="U9" s="8" t="n">
        <f aca="false">IF(ISERR(LN(INDEX($A:$J,$L9,U$2)/INDEX($A:$J,$L10,U$2))),0,LN(INDEX($A:$J,$L9,U$2)/INDEX($A:$J,$L10,U$2)))</f>
        <v>0.00631544404953914</v>
      </c>
      <c r="V9" s="8" t="n">
        <f aca="false">IF(ISERR(LN(INDEX($A:$J,$L9,V$2)/INDEX($A:$J,$L10,V$2))),0,LN(INDEX($A:$J,$L9,V$2)/INDEX($A:$J,$L10,V$2)))</f>
        <v>0.0139663287112256</v>
      </c>
      <c r="W9" s="8" t="n">
        <f aca="false">IF(ISERR(LN(INDEX($A:$J,$L9,W$2)/INDEX($A:$J,$L10,W$2))),0,LN(INDEX($A:$J,$L9,W$2)/INDEX($A:$J,$L10,W$2)))</f>
        <v>0.00985229644301164</v>
      </c>
      <c r="X9" s="8"/>
      <c r="Y9" s="8"/>
      <c r="Z9" s="8"/>
      <c r="AA9" s="17"/>
      <c r="AE9" s="21" t="n">
        <v>0.0275180931344524</v>
      </c>
      <c r="AF9" s="19" t="str">
        <v>S</v>
      </c>
      <c r="AG9" s="19" t="str">
        <v>SMOILE</v>
      </c>
      <c r="AH9" s="25" t="n">
        <f aca="true" t="array" ref="AH9:AH9">(SUM($M$4:$M$256*(INDIRECT(AH$3&amp;"4"):INDIRECT(AH$3&amp;"256")*INDIRECT($AF9&amp;"4"):INDIRECT($AF9&amp;"256"))))/(AH$2*$AE9)</f>
        <v>0.314603891269021</v>
      </c>
      <c r="AI9" s="26" t="n">
        <f aca="true" t="array" ref="AI9:AI9">(SUM($M$4:$M$256*(INDIRECT(AI$3&amp;"4"):INDIRECT(AI$3&amp;"256")*INDIRECT($AF9&amp;"4"):INDIRECT($AF9&amp;"256"))))/(AI$2*$AE9)</f>
        <v>0.276869321013763</v>
      </c>
      <c r="AJ9" s="26" t="n">
        <f aca="true" t="array" ref="AJ9:AJ9">(SUM($M$4:$M$256*(INDIRECT(AJ$3&amp;"4"):INDIRECT(AJ$3&amp;"256")*INDIRECT($AF9&amp;"4"):INDIRECT($AF9&amp;"256"))))/(AJ$2*$AE9)</f>
        <v>0.886035556515348</v>
      </c>
      <c r="AK9" s="26" t="n">
        <f aca="true" t="array" ref="AK9:AK9">(SUM($M$4:$M$256*(INDIRECT(AK$3&amp;"4"):INDIRECT(AK$3&amp;"256")*INDIRECT($AF9&amp;"4"):INDIRECT($AF9&amp;"256"))))/(AK$2*$AE9)</f>
        <v>0.115628090963885</v>
      </c>
      <c r="AL9" s="26" t="n">
        <f aca="true" t="array" ref="AL9:AL9">(SUM($M$4:$M$256*(INDIRECT(AL$3&amp;"4"):INDIRECT(AL$3&amp;"256")*INDIRECT($AF9&amp;"4"):INDIRECT($AF9&amp;"256"))))/(AL$2*$AE9)</f>
        <v>1</v>
      </c>
      <c r="AM9" s="26" t="n">
        <f aca="true" t="array" ref="AM9:AM9">(SUM($M$4:$M$256*(INDIRECT(AM$3&amp;"4"):INDIRECT(AM$3&amp;"256")*INDIRECT($AF9&amp;"4"):INDIRECT($AF9&amp;"256"))))/(AM$2*$AE9)</f>
        <v>0.532346274118437</v>
      </c>
      <c r="AN9" s="26" t="n">
        <f aca="true" t="array" ref="AN9:AN9">(SUM($M$4:$M$256*(INDIRECT(AN$3&amp;"4"):INDIRECT(AN$3&amp;"256")*INDIRECT($AF9&amp;"4"):INDIRECT($AF9&amp;"256"))))/(AN$2*$AE9)</f>
        <v>0.516959855889253</v>
      </c>
      <c r="AO9" s="26" t="n">
        <f aca="true" t="array" ref="AO9:AO9">(SUM($M$4:$M$256*(INDIRECT(AO$3&amp;"4"):INDIRECT(AO$3&amp;"256")*INDIRECT($AF9&amp;"4"):INDIRECT($AF9&amp;"256"))))/(AO$2*$AE9)</f>
        <v>0.165678661279826</v>
      </c>
      <c r="AP9" s="27" t="n">
        <f aca="true" t="array" ref="AP9:AP9">(SUM($M$4:$M$256*(INDIRECT(AP$3&amp;"4"):INDIRECT(AP$3&amp;"256")*INDIRECT($AF9&amp;"4"):INDIRECT($AF9&amp;"256"))))/(AP$2*$AE9)</f>
        <v>0.59355827095193</v>
      </c>
    </row>
    <row r="10" customFormat="false" ht="12.75" hidden="false" customHeight="true" outlineLevel="0" collapsed="false">
      <c r="A10" s="1" t="n">
        <v>36171</v>
      </c>
      <c r="B10" s="2" t="n">
        <v>86.5</v>
      </c>
      <c r="C10" s="2" t="n">
        <v>145.53</v>
      </c>
      <c r="D10" s="2" t="n">
        <v>92.93</v>
      </c>
      <c r="E10" s="2" t="n">
        <v>77.12</v>
      </c>
      <c r="F10" s="2" t="n">
        <v>89.46</v>
      </c>
      <c r="G10" s="2" t="n">
        <v>145.6</v>
      </c>
      <c r="H10" s="2" t="n">
        <v>179.19</v>
      </c>
      <c r="I10" s="2" t="n">
        <v>56.26</v>
      </c>
      <c r="J10" s="3" t="n">
        <v>12.656</v>
      </c>
      <c r="L10" s="6" t="n">
        <f aca="false">L9-1</f>
        <v>503</v>
      </c>
      <c r="M10" s="20" t="n">
        <f aca="false">M9*$AB$13</f>
        <v>0.04139218686336</v>
      </c>
      <c r="N10" s="16" t="n">
        <f aca="false">INDEX($A:$J,L10,1)</f>
        <v>36880</v>
      </c>
      <c r="O10" s="8" t="n">
        <f aca="false">IF(ISERR(LN(INDEX($A:$J,$L10,O$2)/INDEX($A:$J,$L11,O$2))),0,LN(INDEX($A:$J,$L10,O$2)/INDEX($A:$J,$L11,O$2)))</f>
        <v>-0.00382586983392379</v>
      </c>
      <c r="P10" s="8" t="n">
        <f aca="false">IF(ISERR(LN(INDEX($A:$J,$L10,P$2)/INDEX($A:$J,$L11,P$2))),0,LN(INDEX($A:$J,$L10,P$2)/INDEX($A:$J,$L11,P$2)))</f>
        <v>-0.000729927039707664</v>
      </c>
      <c r="Q10" s="8" t="n">
        <f aca="false">IF(ISERR(LN(INDEX($A:$J,$L10,Q$2)/INDEX($A:$J,$L11,Q$2))),0,LN(INDEX($A:$J,$L10,Q$2)/INDEX($A:$J,$L11,Q$2)))</f>
        <v>-0.0340477735715164</v>
      </c>
      <c r="R10" s="8" t="n">
        <f aca="false">IF(ISERR(LN(INDEX($A:$J,$L10,R$2)/INDEX($A:$J,$L11,R$2))),0,LN(INDEX($A:$J,$L10,R$2)/INDEX($A:$J,$L11,R$2)))</f>
        <v>-0.0323115387499304</v>
      </c>
      <c r="S10" s="8" t="n">
        <f aca="false">IF(ISERR(LN(INDEX($A:$J,$L10,S$2)/INDEX($A:$J,$L11,S$2))),0,LN(INDEX($A:$J,$L10,S$2)/INDEX($A:$J,$L11,S$2)))</f>
        <v>-0.0302529554132285</v>
      </c>
      <c r="T10" s="8" t="n">
        <f aca="false">IF(ISERR(LN(INDEX($A:$J,$L10,T$2)/INDEX($A:$J,$L11,T$2))),0,LN(INDEX($A:$J,$L10,T$2)/INDEX($A:$J,$L11,T$2)))</f>
        <v>-0.00374605565125507</v>
      </c>
      <c r="U10" s="8" t="n">
        <f aca="false">IF(ISERR(LN(INDEX($A:$J,$L10,U$2)/INDEX($A:$J,$L11,U$2))),0,LN(INDEX($A:$J,$L10,U$2)/INDEX($A:$J,$L11,U$2)))</f>
        <v>-0.0324421747552132</v>
      </c>
      <c r="V10" s="8" t="n">
        <f aca="false">IF(ISERR(LN(INDEX($A:$J,$L10,V$2)/INDEX($A:$J,$L11,V$2))),0,LN(INDEX($A:$J,$L10,V$2)/INDEX($A:$J,$L11,V$2)))</f>
        <v>-0.00442795096584986</v>
      </c>
      <c r="W10" s="8" t="n">
        <f aca="false">IF(ISERR(LN(INDEX($A:$J,$L10,W$2)/INDEX($A:$J,$L11,W$2))),0,LN(INDEX($A:$J,$L10,W$2)/INDEX($A:$J,$L11,W$2)))</f>
        <v>-0.0180020037163596</v>
      </c>
      <c r="X10" s="8"/>
      <c r="Y10" s="8"/>
      <c r="Z10" s="8"/>
      <c r="AA10" s="17"/>
      <c r="AE10" s="21" t="n">
        <v>0.0140538277898304</v>
      </c>
      <c r="AF10" s="19" t="str">
        <v>T</v>
      </c>
      <c r="AG10" s="19" t="str">
        <v>SMUTLS</v>
      </c>
      <c r="AH10" s="25" t="n">
        <f aca="true" t="array" ref="AH10:AH10">(SUM($M$4:$M$256*(INDIRECT(AH$3&amp;"4"):INDIRECT(AH$3&amp;"256")*INDIRECT($AF10&amp;"4"):INDIRECT($AF10&amp;"256"))))/(AH$2*$AE10)</f>
        <v>0.550677381326036</v>
      </c>
      <c r="AI10" s="26" t="n">
        <f aca="true" t="array" ref="AI10:AI10">(SUM($M$4:$M$256*(INDIRECT(AI$3&amp;"4"):INDIRECT(AI$3&amp;"256")*INDIRECT($AF10&amp;"4"):INDIRECT($AF10&amp;"256"))))/(AI$2*$AE10)</f>
        <v>0.182152339492814</v>
      </c>
      <c r="AJ10" s="26" t="n">
        <f aca="true" t="array" ref="AJ10:AJ10">(SUM($M$4:$M$256*(INDIRECT(AJ$3&amp;"4"):INDIRECT(AJ$3&amp;"256")*INDIRECT($AF10&amp;"4"):INDIRECT($AF10&amp;"256"))))/(AJ$2*$AE10)</f>
        <v>0.597490553366022</v>
      </c>
      <c r="AK10" s="26" t="n">
        <f aca="true" t="array" ref="AK10:AK10">(SUM($M$4:$M$256*(INDIRECT(AK$3&amp;"4"):INDIRECT(AK$3&amp;"256")*INDIRECT($AF10&amp;"4"):INDIRECT($AF10&amp;"256"))))/(AK$2*$AE10)</f>
        <v>0.386568283787689</v>
      </c>
      <c r="AL10" s="26" t="n">
        <f aca="true" t="array" ref="AL10:AL10">(SUM($M$4:$M$256*(INDIRECT(AL$3&amp;"4"):INDIRECT(AL$3&amp;"256")*INDIRECT($AF10&amp;"4"):INDIRECT($AF10&amp;"256"))))/(AL$2*$AE10)</f>
        <v>0.532346274118437</v>
      </c>
      <c r="AM10" s="26" t="n">
        <f aca="true" t="array" ref="AM10:AM10">(SUM($M$4:$M$256*(INDIRECT(AM$3&amp;"4"):INDIRECT(AM$3&amp;"256")*INDIRECT($AF10&amp;"4"):INDIRECT($AF10&amp;"256"))))/(AM$2*$AE10)</f>
        <v>1</v>
      </c>
      <c r="AN10" s="26" t="n">
        <f aca="true" t="array" ref="AN10:AN10">(SUM($M$4:$M$256*(INDIRECT(AN$3&amp;"4"):INDIRECT(AN$3&amp;"256")*INDIRECT($AF10&amp;"4"):INDIRECT($AF10&amp;"256"))))/(AN$2*$AE10)</f>
        <v>0.677987001032976</v>
      </c>
      <c r="AO10" s="26" t="n">
        <f aca="true" t="array" ref="AO10:AO10">(SUM($M$4:$M$256*(INDIRECT(AO$3&amp;"4"):INDIRECT(AO$3&amp;"256")*INDIRECT($AF10&amp;"4"):INDIRECT($AF10&amp;"256"))))/(AO$2*$AE10)</f>
        <v>0.303735368722268</v>
      </c>
      <c r="AP10" s="27" t="n">
        <f aca="true" t="array" ref="AP10:AP10">(SUM($M$4:$M$256*(INDIRECT(AP$3&amp;"4"):INDIRECT(AP$3&amp;"256")*INDIRECT($AF10&amp;"4"):INDIRECT($AF10&amp;"256"))))/(AP$2*$AE10)</f>
        <v>0.751155042940383</v>
      </c>
    </row>
    <row r="11" customFormat="false" ht="12.75" hidden="false" customHeight="true" outlineLevel="0" collapsed="false">
      <c r="A11" s="1" t="n">
        <v>36172</v>
      </c>
      <c r="B11" s="2" t="n">
        <v>85.4</v>
      </c>
      <c r="C11" s="2" t="n">
        <v>141.35</v>
      </c>
      <c r="D11" s="2" t="n">
        <v>89.21</v>
      </c>
      <c r="E11" s="2" t="n">
        <v>75.89</v>
      </c>
      <c r="F11" s="2" t="n">
        <v>83.58</v>
      </c>
      <c r="G11" s="2" t="n">
        <v>144.3</v>
      </c>
      <c r="H11" s="2" t="n">
        <v>176.63</v>
      </c>
      <c r="I11" s="2" t="n">
        <v>55.79</v>
      </c>
      <c r="J11" s="3" t="n">
        <v>12.469</v>
      </c>
      <c r="L11" s="6" t="n">
        <f aca="false">L10-1</f>
        <v>502</v>
      </c>
      <c r="M11" s="20" t="n">
        <f aca="false">M10*$AB$13</f>
        <v>0.0389086556515584</v>
      </c>
      <c r="N11" s="16" t="n">
        <f aca="false">INDEX($A:$J,L11,1)</f>
        <v>36879</v>
      </c>
      <c r="O11" s="8" t="n">
        <f aca="false">IF(ISERR(LN(INDEX($A:$J,$L11,O$2)/INDEX($A:$J,$L12,O$2))),0,LN(INDEX($A:$J,$L11,O$2)/INDEX($A:$J,$L12,O$2)))</f>
        <v>-0.0065740390156622</v>
      </c>
      <c r="P11" s="8" t="n">
        <f aca="false">IF(ISERR(LN(INDEX($A:$J,$L11,P$2)/INDEX($A:$J,$L12,P$2))),0,LN(INDEX($A:$J,$L11,P$2)/INDEX($A:$J,$L12,P$2)))</f>
        <v>0.0448622809701039</v>
      </c>
      <c r="Q11" s="8" t="n">
        <f aca="false">IF(ISERR(LN(INDEX($A:$J,$L11,Q$2)/INDEX($A:$J,$L12,Q$2))),0,LN(INDEX($A:$J,$L11,Q$2)/INDEX($A:$J,$L12,Q$2)))</f>
        <v>0.0222839446834871</v>
      </c>
      <c r="R11" s="8" t="n">
        <f aca="false">IF(ISERR(LN(INDEX($A:$J,$L11,R$2)/INDEX($A:$J,$L12,R$2))),0,LN(INDEX($A:$J,$L11,R$2)/INDEX($A:$J,$L12,R$2)))</f>
        <v>0.00442576513512966</v>
      </c>
      <c r="S11" s="8" t="n">
        <f aca="false">IF(ISERR(LN(INDEX($A:$J,$L11,S$2)/INDEX($A:$J,$L12,S$2))),0,LN(INDEX($A:$J,$L11,S$2)/INDEX($A:$J,$L12,S$2)))</f>
        <v>0.0309113555247993</v>
      </c>
      <c r="T11" s="8" t="n">
        <f aca="false">IF(ISERR(LN(INDEX($A:$J,$L11,T$2)/INDEX($A:$J,$L12,T$2))),0,LN(INDEX($A:$J,$L11,T$2)/INDEX($A:$J,$L12,T$2)))</f>
        <v>0.00447453064914813</v>
      </c>
      <c r="U11" s="8" t="n">
        <f aca="false">IF(ISERR(LN(INDEX($A:$J,$L11,U$2)/INDEX($A:$J,$L12,U$2))),0,LN(INDEX($A:$J,$L11,U$2)/INDEX($A:$J,$L12,U$2)))</f>
        <v>-0.00812836642327903</v>
      </c>
      <c r="V11" s="8" t="n">
        <f aca="false">IF(ISERR(LN(INDEX($A:$J,$L11,V$2)/INDEX($A:$J,$L12,V$2))),0,LN(INDEX($A:$J,$L11,V$2)/INDEX($A:$J,$L12,V$2)))</f>
        <v>-0.0477149857870477</v>
      </c>
      <c r="W11" s="8" t="n">
        <f aca="false">IF(ISERR(LN(INDEX($A:$J,$L11,W$2)/INDEX($A:$J,$L12,W$2))),0,LN(INDEX($A:$J,$L11,W$2)/INDEX($A:$J,$L12,W$2)))</f>
        <v>0.0532564674336472</v>
      </c>
      <c r="X11" s="8"/>
      <c r="Y11" s="28"/>
      <c r="Z11" s="29"/>
      <c r="AA11" s="30"/>
      <c r="AB11" s="29"/>
      <c r="AC11" s="31"/>
      <c r="AE11" s="21" t="n">
        <v>0.0208641123102584</v>
      </c>
      <c r="AF11" s="19" t="str">
        <v>U</v>
      </c>
      <c r="AG11" s="19" t="str">
        <v>SML</v>
      </c>
      <c r="AH11" s="25" t="n">
        <f aca="true" t="array" ref="AH11:AH11">(SUM($M$4:$M$256*(INDIRECT(AH$3&amp;"4"):INDIRECT(AH$3&amp;"256")*INDIRECT($AF11&amp;"4"):INDIRECT($AF11&amp;"256"))))/(AH$2*$AE11)</f>
        <v>0.50020447827241</v>
      </c>
      <c r="AI11" s="26" t="n">
        <f aca="true" t="array" ref="AI11:AI11">(SUM($M$4:$M$256*(INDIRECT(AI$3&amp;"4"):INDIRECT(AI$3&amp;"256")*INDIRECT($AF11&amp;"4"):INDIRECT($AF11&amp;"256"))))/(AI$2*$AE11)</f>
        <v>0.343762316636917</v>
      </c>
      <c r="AJ11" s="26" t="n">
        <f aca="true" t="array" ref="AJ11:AJ11">(SUM($M$4:$M$256*(INDIRECT(AJ$3&amp;"4"):INDIRECT(AJ$3&amp;"256")*INDIRECT($AF11&amp;"4"):INDIRECT($AF11&amp;"256"))))/(AJ$2*$AE11)</f>
        <v>0.50054008769928</v>
      </c>
      <c r="AK11" s="26" t="n">
        <f aca="true" t="array" ref="AK11:AK11">(SUM($M$4:$M$256*(INDIRECT(AK$3&amp;"4"):INDIRECT(AK$3&amp;"256")*INDIRECT($AF11&amp;"4"):INDIRECT($AF11&amp;"256"))))/(AK$2*$AE11)</f>
        <v>0.561272766256146</v>
      </c>
      <c r="AL11" s="26" t="n">
        <f aca="true" t="array" ref="AL11:AL11">(SUM($M$4:$M$256*(INDIRECT(AL$3&amp;"4"):INDIRECT(AL$3&amp;"256")*INDIRECT($AF11&amp;"4"):INDIRECT($AF11&amp;"256"))))/(AL$2*$AE11)</f>
        <v>0.516959855889253</v>
      </c>
      <c r="AM11" s="26" t="n">
        <f aca="true" t="array" ref="AM11:AM11">(SUM($M$4:$M$256*(INDIRECT(AM$3&amp;"4"):INDIRECT(AM$3&amp;"256")*INDIRECT($AF11&amp;"4"):INDIRECT($AF11&amp;"256"))))/(AM$2*$AE11)</f>
        <v>0.677987001032976</v>
      </c>
      <c r="AN11" s="26" t="n">
        <f aca="true" t="array" ref="AN11:AN11">(SUM($M$4:$M$256*(INDIRECT(AN$3&amp;"4"):INDIRECT(AN$3&amp;"256")*INDIRECT($AF11&amp;"4"):INDIRECT($AF11&amp;"256"))))/(AN$2*$AE11)</f>
        <v>1</v>
      </c>
      <c r="AO11" s="26" t="n">
        <f aca="true" t="array" ref="AO11:AO11">(SUM($M$4:$M$256*(INDIRECT(AO$3&amp;"4"):INDIRECT(AO$3&amp;"256")*INDIRECT($AF11&amp;"4"):INDIRECT($AF11&amp;"256"))))/(AO$2*$AE11)</f>
        <v>0.446228311120633</v>
      </c>
      <c r="AP11" s="27" t="n">
        <f aca="true" t="array" ref="AP11:AP11">(SUM($M$4:$M$256*(INDIRECT(AP$3&amp;"4"):INDIRECT(AP$3&amp;"256")*INDIRECT($AF11&amp;"4"):INDIRECT($AF11&amp;"256"))))/(AP$2*$AE11)</f>
        <v>0.574866205212664</v>
      </c>
    </row>
    <row r="12" customFormat="false" ht="12.75" hidden="false" customHeight="true" outlineLevel="0" collapsed="false">
      <c r="A12" s="1" t="n">
        <v>36173</v>
      </c>
      <c r="B12" s="2" t="n">
        <v>86.5</v>
      </c>
      <c r="C12" s="2" t="n">
        <v>144.5</v>
      </c>
      <c r="D12" s="2" t="n">
        <v>88.21</v>
      </c>
      <c r="E12" s="2" t="n">
        <v>75.58</v>
      </c>
      <c r="F12" s="2" t="n">
        <v>80.58</v>
      </c>
      <c r="G12" s="2" t="n">
        <v>145.51</v>
      </c>
      <c r="H12" s="2" t="n">
        <v>176.35</v>
      </c>
      <c r="I12" s="2" t="n">
        <v>56.24</v>
      </c>
      <c r="J12" s="3" t="n">
        <v>12.125</v>
      </c>
      <c r="L12" s="6" t="n">
        <f aca="false">L11-1</f>
        <v>501</v>
      </c>
      <c r="M12" s="20" t="n">
        <f aca="false">M11*$AB$13</f>
        <v>0.0365741363124649</v>
      </c>
      <c r="N12" s="16" t="n">
        <f aca="false">INDEX($A:$J,L12,1)</f>
        <v>36878</v>
      </c>
      <c r="O12" s="8" t="n">
        <f aca="false">IF(ISERR(LN(INDEX($A:$J,$L12,O$2)/INDEX($A:$J,$L13,O$2))),0,LN(INDEX($A:$J,$L12,O$2)/INDEX($A:$J,$L13,O$2)))</f>
        <v>0.00865906235876243</v>
      </c>
      <c r="P12" s="8" t="n">
        <f aca="false">IF(ISERR(LN(INDEX($A:$J,$L12,P$2)/INDEX($A:$J,$L13,P$2))),0,LN(INDEX($A:$J,$L12,P$2)/INDEX($A:$J,$L13,P$2)))</f>
        <v>0.0195546374434165</v>
      </c>
      <c r="Q12" s="8" t="n">
        <f aca="false">IF(ISERR(LN(INDEX($A:$J,$L12,Q$2)/INDEX($A:$J,$L13,Q$2))),0,LN(INDEX($A:$J,$L12,Q$2)/INDEX($A:$J,$L13,Q$2)))</f>
        <v>0.0528287721821671</v>
      </c>
      <c r="R12" s="8" t="n">
        <f aca="false">IF(ISERR(LN(INDEX($A:$J,$L12,R$2)/INDEX($A:$J,$L13,R$2))),0,LN(INDEX($A:$J,$L12,R$2)/INDEX($A:$J,$L13,R$2)))</f>
        <v>-0.0234531297668512</v>
      </c>
      <c r="S12" s="8" t="n">
        <f aca="false">IF(ISERR(LN(INDEX($A:$J,$L12,S$2)/INDEX($A:$J,$L13,S$2))),0,LN(INDEX($A:$J,$L12,S$2)/INDEX($A:$J,$L13,S$2)))</f>
        <v>0.0620389035491126</v>
      </c>
      <c r="T12" s="8" t="n">
        <f aca="false">IF(ISERR(LN(INDEX($A:$J,$L12,T$2)/INDEX($A:$J,$L13,T$2))),0,LN(INDEX($A:$J,$L12,T$2)/INDEX($A:$J,$L13,T$2)))</f>
        <v>0.0256642712234776</v>
      </c>
      <c r="U12" s="8" t="n">
        <f aca="false">IF(ISERR(LN(INDEX($A:$J,$L12,U$2)/INDEX($A:$J,$L13,U$2))),0,LN(INDEX($A:$J,$L12,U$2)/INDEX($A:$J,$L13,U$2)))</f>
        <v>0.00856309653518549</v>
      </c>
      <c r="V12" s="8" t="n">
        <f aca="false">IF(ISERR(LN(INDEX($A:$J,$L12,V$2)/INDEX($A:$J,$L13,V$2))),0,LN(INDEX($A:$J,$L12,V$2)/INDEX($A:$J,$L13,V$2)))</f>
        <v>0.0350843764838656</v>
      </c>
      <c r="W12" s="8" t="n">
        <f aca="false">IF(ISERR(LN(INDEX($A:$J,$L12,W$2)/INDEX($A:$J,$L13,W$2))),0,LN(INDEX($A:$J,$L12,W$2)/INDEX($A:$J,$L13,W$2)))</f>
        <v>0.0949820330103826</v>
      </c>
      <c r="X12" s="8"/>
      <c r="Y12" s="32"/>
      <c r="Z12" s="33"/>
      <c r="AA12" s="34" t="s">
        <v>20</v>
      </c>
      <c r="AB12" s="35" t="n">
        <v>36889</v>
      </c>
      <c r="AC12" s="36"/>
      <c r="AE12" s="21" t="n">
        <v>0.0341960596941763</v>
      </c>
      <c r="AF12" s="19" t="str">
        <v>V</v>
      </c>
      <c r="AG12" s="19" t="str">
        <v>SMCMNW</v>
      </c>
      <c r="AH12" s="25" t="n">
        <f aca="true" t="array" ref="AH12:AH12">(SUM($M$4:$M$256*(INDIRECT(AH$3&amp;"4"):INDIRECT(AH$3&amp;"256")*INDIRECT($AF12&amp;"4"):INDIRECT($AF12&amp;"256"))))/(AH$2*$AE12)</f>
        <v>0.225769753203019</v>
      </c>
      <c r="AI12" s="26" t="n">
        <f aca="true" t="array" ref="AI12:AI12">(SUM($M$4:$M$256*(INDIRECT(AI$3&amp;"4"):INDIRECT(AI$3&amp;"256")*INDIRECT($AF12&amp;"4"):INDIRECT($AF12&amp;"256"))))/(AI$2*$AE12)</f>
        <v>0.106738651048659</v>
      </c>
      <c r="AJ12" s="26" t="n">
        <f aca="true" t="array" ref="AJ12:AJ12">(SUM($M$4:$M$256*(INDIRECT(AJ$3&amp;"4"):INDIRECT(AJ$3&amp;"256")*INDIRECT($AF12&amp;"4"):INDIRECT($AF12&amp;"256"))))/(AJ$2*$AE12)</f>
        <v>0.123997542469996</v>
      </c>
      <c r="AK12" s="26" t="n">
        <f aca="true" t="array" ref="AK12:AK12">(SUM($M$4:$M$256*(INDIRECT(AK$3&amp;"4"):INDIRECT(AK$3&amp;"256")*INDIRECT($AF12&amp;"4"):INDIRECT($AF12&amp;"256"))))/(AK$2*$AE12)</f>
        <v>0.357214474495455</v>
      </c>
      <c r="AL12" s="26" t="n">
        <f aca="true" t="array" ref="AL12:AL12">(SUM($M$4:$M$256*(INDIRECT(AL$3&amp;"4"):INDIRECT(AL$3&amp;"256")*INDIRECT($AF12&amp;"4"):INDIRECT($AF12&amp;"256"))))/(AL$2*$AE12)</f>
        <v>0.165678661279826</v>
      </c>
      <c r="AM12" s="26" t="n">
        <f aca="true" t="array" ref="AM12:AM12">(SUM($M$4:$M$256*(INDIRECT(AM$3&amp;"4"):INDIRECT(AM$3&amp;"256")*INDIRECT($AF12&amp;"4"):INDIRECT($AF12&amp;"256"))))/(AM$2*$AE12)</f>
        <v>0.303735368722268</v>
      </c>
      <c r="AN12" s="26" t="n">
        <f aca="true" t="array" ref="AN12:AN12">(SUM($M$4:$M$256*(INDIRECT(AN$3&amp;"4"):INDIRECT(AN$3&amp;"256")*INDIRECT($AF12&amp;"4"):INDIRECT($AF12&amp;"256"))))/(AN$2*$AE12)</f>
        <v>0.446228311120633</v>
      </c>
      <c r="AO12" s="26" t="n">
        <f aca="true" t="array" ref="AO12:AO12">(SUM($M$4:$M$256*(INDIRECT(AO$3&amp;"4"):INDIRECT(AO$3&amp;"256")*INDIRECT($AF12&amp;"4"):INDIRECT($AF12&amp;"256"))))/(AO$2*$AE12)</f>
        <v>1</v>
      </c>
      <c r="AP12" s="27" t="n">
        <f aca="true" t="array" ref="AP12:AP12">(SUM($M$4:$M$256*(INDIRECT(AP$3&amp;"4"):INDIRECT(AP$3&amp;"256")*INDIRECT($AF12&amp;"4"):INDIRECT($AF12&amp;"256"))))/(AP$2*$AE12)</f>
        <v>0.356642590444176</v>
      </c>
    </row>
    <row r="13" customFormat="false" ht="12.75" hidden="false" customHeight="true" outlineLevel="0" collapsed="false">
      <c r="A13" s="1" t="n">
        <v>36174</v>
      </c>
      <c r="B13" s="2" t="n">
        <v>85.04</v>
      </c>
      <c r="C13" s="2" t="n">
        <v>145.16</v>
      </c>
      <c r="D13" s="2" t="n">
        <v>83.98</v>
      </c>
      <c r="E13" s="2" t="n">
        <v>73.7</v>
      </c>
      <c r="F13" s="2" t="n">
        <v>77.24</v>
      </c>
      <c r="G13" s="2" t="n">
        <v>143.58</v>
      </c>
      <c r="H13" s="2" t="n">
        <v>173.36</v>
      </c>
      <c r="I13" s="2" t="n">
        <v>54.89</v>
      </c>
      <c r="J13" s="3" t="n">
        <v>11.688</v>
      </c>
      <c r="L13" s="6" t="n">
        <f aca="false">L12-1</f>
        <v>500</v>
      </c>
      <c r="M13" s="20" t="n">
        <f aca="false">M12*$AB$13</f>
        <v>0.034379688133717</v>
      </c>
      <c r="N13" s="16" t="n">
        <f aca="false">INDEX($A:$J,L13,1)</f>
        <v>36875</v>
      </c>
      <c r="O13" s="8" t="n">
        <f aca="false">IF(ISERR(LN(INDEX($A:$J,$L13,O$2)/INDEX($A:$J,$L14,O$2))),0,LN(INDEX($A:$J,$L13,O$2)/INDEX($A:$J,$L14,O$2)))</f>
        <v>-0.0139330943039242</v>
      </c>
      <c r="P13" s="8" t="n">
        <f aca="false">IF(ISERR(LN(INDEX($A:$J,$L13,P$2)/INDEX($A:$J,$L14,P$2))),0,LN(INDEX($A:$J,$L13,P$2)/INDEX($A:$J,$L14,P$2)))</f>
        <v>0.000389180779381927</v>
      </c>
      <c r="Q13" s="8" t="n">
        <f aca="false">IF(ISERR(LN(INDEX($A:$J,$L13,Q$2)/INDEX($A:$J,$L14,Q$2))),0,LN(INDEX($A:$J,$L13,Q$2)/INDEX($A:$J,$L14,Q$2)))</f>
        <v>0.0229965116376032</v>
      </c>
      <c r="R13" s="8" t="n">
        <f aca="false">IF(ISERR(LN(INDEX($A:$J,$L13,R$2)/INDEX($A:$J,$L14,R$2))),0,LN(INDEX($A:$J,$L13,R$2)/INDEX($A:$J,$L14,R$2)))</f>
        <v>-0.00819853567430165</v>
      </c>
      <c r="S13" s="8" t="n">
        <f aca="false">IF(ISERR(LN(INDEX($A:$J,$L13,S$2)/INDEX($A:$J,$L14,S$2))),0,LN(INDEX($A:$J,$L13,S$2)/INDEX($A:$J,$L14,S$2)))</f>
        <v>0.0293929668923088</v>
      </c>
      <c r="T13" s="8" t="n">
        <f aca="false">IF(ISERR(LN(INDEX($A:$J,$L13,T$2)/INDEX($A:$J,$L14,T$2))),0,LN(INDEX($A:$J,$L13,T$2)/INDEX($A:$J,$L14,T$2)))</f>
        <v>0.00594158247596606</v>
      </c>
      <c r="U13" s="8" t="n">
        <f aca="false">IF(ISERR(LN(INDEX($A:$J,$L13,U$2)/INDEX($A:$J,$L14,U$2))),0,LN(INDEX($A:$J,$L13,U$2)/INDEX($A:$J,$L14,U$2)))</f>
        <v>-0.00115886058357879</v>
      </c>
      <c r="V13" s="8" t="n">
        <f aca="false">IF(ISERR(LN(INDEX($A:$J,$L13,V$2)/INDEX($A:$J,$L14,V$2))),0,LN(INDEX($A:$J,$L13,V$2)/INDEX($A:$J,$L14,V$2)))</f>
        <v>-0.0397394569790229</v>
      </c>
      <c r="W13" s="8" t="n">
        <f aca="false">IF(ISERR(LN(INDEX($A:$J,$L13,W$2)/INDEX($A:$J,$L14,W$2))),0,LN(INDEX($A:$J,$L13,W$2)/INDEX($A:$J,$L14,W$2)))</f>
        <v>-0.0186225120980018</v>
      </c>
      <c r="X13" s="8"/>
      <c r="Y13" s="32"/>
      <c r="Z13" s="33"/>
      <c r="AA13" s="37" t="s">
        <v>21</v>
      </c>
      <c r="AB13" s="38" t="n">
        <v>0.94</v>
      </c>
      <c r="AC13" s="36"/>
      <c r="AE13" s="21" t="n">
        <v>0.0370916962531204</v>
      </c>
      <c r="AF13" s="19" t="str">
        <v>W</v>
      </c>
      <c r="AG13" s="19" t="str">
        <v>HC</v>
      </c>
      <c r="AH13" s="39" t="n">
        <f aca="true" t="array" ref="AH13:AH13">(SUM($M$4:$M$256*(INDIRECT(AH$3&amp;"4"):INDIRECT(AH$3&amp;"256")*INDIRECT($AF13&amp;"4"):INDIRECT($AF13&amp;"256"))))/(AH$2*$AE13)</f>
        <v>0.56059878611316</v>
      </c>
      <c r="AI13" s="40" t="n">
        <f aca="true" t="array" ref="AI13:AI13">(SUM($M$4:$M$256*(INDIRECT(AI$3&amp;"4"):INDIRECT(AI$3&amp;"256")*INDIRECT($AF13&amp;"4"):INDIRECT($AF13&amp;"256"))))/(AI$2*$AE13)</f>
        <v>0.309819935292597</v>
      </c>
      <c r="AJ13" s="40" t="n">
        <f aca="true" t="array" ref="AJ13:AJ13">(SUM($M$4:$M$256*(INDIRECT(AJ$3&amp;"4"):INDIRECT(AJ$3&amp;"256")*INDIRECT($AF13&amp;"4"):INDIRECT($AF13&amp;"256"))))/(AJ$2*$AE13)</f>
        <v>0.591349399126051</v>
      </c>
      <c r="AK13" s="40" t="n">
        <f aca="true" t="array" ref="AK13:AK13">(SUM($M$4:$M$256*(INDIRECT(AK$3&amp;"4"):INDIRECT(AK$3&amp;"256")*INDIRECT($AF13&amp;"4"):INDIRECT($AF13&amp;"256"))))/(AK$2*$AE13)</f>
        <v>0.369526610459524</v>
      </c>
      <c r="AL13" s="40" t="n">
        <f aca="true" t="array" ref="AL13:AL13">(SUM($M$4:$M$256*(INDIRECT(AL$3&amp;"4"):INDIRECT(AL$3&amp;"256")*INDIRECT($AF13&amp;"4"):INDIRECT($AF13&amp;"256"))))/(AL$2*$AE13)</f>
        <v>0.59355827095193</v>
      </c>
      <c r="AM13" s="40" t="n">
        <f aca="true" t="array" ref="AM13:AM13">(SUM($M$4:$M$256*(INDIRECT(AM$3&amp;"4"):INDIRECT(AM$3&amp;"256")*INDIRECT($AF13&amp;"4"):INDIRECT($AF13&amp;"256"))))/(AM$2*$AE13)</f>
        <v>0.751155042940383</v>
      </c>
      <c r="AN13" s="40" t="n">
        <f aca="true" t="array" ref="AN13:AN13">(SUM($M$4:$M$256*(INDIRECT(AN$3&amp;"4"):INDIRECT(AN$3&amp;"256")*INDIRECT($AF13&amp;"4"):INDIRECT($AF13&amp;"256"))))/(AN$2*$AE13)</f>
        <v>0.574866205212664</v>
      </c>
      <c r="AO13" s="40" t="n">
        <f aca="true" t="array" ref="AO13:AO13">(SUM($M$4:$M$256*(INDIRECT(AO$3&amp;"4"):INDIRECT(AO$3&amp;"256")*INDIRECT($AF13&amp;"4"):INDIRECT($AF13&amp;"256"))))/(AO$2*$AE13)</f>
        <v>0.356642590444176</v>
      </c>
      <c r="AP13" s="41" t="n">
        <f aca="true" t="array" ref="AP13:AP13">(SUM($M$4:$M$256*(INDIRECT(AP$3&amp;"4"):INDIRECT(AP$3&amp;"256")*INDIRECT($AF13&amp;"4"):INDIRECT($AF13&amp;"256"))))/(AP$2*$AE13)</f>
        <v>1</v>
      </c>
    </row>
    <row r="14" customFormat="false" ht="12.75" hidden="false" customHeight="true" outlineLevel="0" collapsed="false">
      <c r="A14" s="1" t="n">
        <v>36175</v>
      </c>
      <c r="B14" s="2" t="n">
        <v>86.13</v>
      </c>
      <c r="C14" s="2" t="n">
        <v>146.5</v>
      </c>
      <c r="D14" s="2" t="n">
        <v>84.83</v>
      </c>
      <c r="E14" s="2" t="n">
        <v>73.33</v>
      </c>
      <c r="F14" s="2" t="n">
        <v>80.66</v>
      </c>
      <c r="G14" s="2" t="n">
        <v>144.16</v>
      </c>
      <c r="H14" s="2" t="n">
        <v>176.39</v>
      </c>
      <c r="I14" s="2" t="n">
        <v>55.81</v>
      </c>
      <c r="J14" s="3" t="n">
        <v>11.969</v>
      </c>
      <c r="L14" s="6" t="n">
        <f aca="false">L13-1</f>
        <v>499</v>
      </c>
      <c r="M14" s="20" t="n">
        <f aca="false">M13*$AB$13</f>
        <v>0.032316906845694</v>
      </c>
      <c r="N14" s="16" t="n">
        <f aca="false">INDEX($A:$J,L14,1)</f>
        <v>36874</v>
      </c>
      <c r="O14" s="8" t="n">
        <f aca="false">IF(ISERR(LN(INDEX($A:$J,$L14,O$2)/INDEX($A:$J,$L15,O$2))),0,LN(INDEX($A:$J,$L14,O$2)/INDEX($A:$J,$L15,O$2)))</f>
        <v>0.00251889301948399</v>
      </c>
      <c r="P14" s="8" t="n">
        <f aca="false">IF(ISERR(LN(INDEX($A:$J,$L14,P$2)/INDEX($A:$J,$L15,P$2))),0,LN(INDEX($A:$J,$L14,P$2)/INDEX($A:$J,$L15,P$2)))</f>
        <v>-0.0228966231496191</v>
      </c>
      <c r="Q14" s="8" t="n">
        <f aca="false">IF(ISERR(LN(INDEX($A:$J,$L14,Q$2)/INDEX($A:$J,$L15,Q$2))),0,LN(INDEX($A:$J,$L14,Q$2)/INDEX($A:$J,$L15,Q$2)))</f>
        <v>-0.0257592761576824</v>
      </c>
      <c r="R14" s="8" t="n">
        <f aca="false">IF(ISERR(LN(INDEX($A:$J,$L14,R$2)/INDEX($A:$J,$L15,R$2))),0,LN(INDEX($A:$J,$L14,R$2)/INDEX($A:$J,$L15,R$2)))</f>
        <v>-0.012173134837804</v>
      </c>
      <c r="S14" s="8" t="n">
        <f aca="false">IF(ISERR(LN(INDEX($A:$J,$L14,S$2)/INDEX($A:$J,$L15,S$2))),0,LN(INDEX($A:$J,$L14,S$2)/INDEX($A:$J,$L15,S$2)))</f>
        <v>-0.015357373640101</v>
      </c>
      <c r="T14" s="8" t="n">
        <f aca="false">IF(ISERR(LN(INDEX($A:$J,$L14,T$2)/INDEX($A:$J,$L15,T$2))),0,LN(INDEX($A:$J,$L14,T$2)/INDEX($A:$J,$L15,T$2)))</f>
        <v>0.00127366427222084</v>
      </c>
      <c r="U14" s="8" t="n">
        <f aca="false">IF(ISERR(LN(INDEX($A:$J,$L14,U$2)/INDEX($A:$J,$L15,U$2))),0,LN(INDEX($A:$J,$L14,U$2)/INDEX($A:$J,$L15,U$2)))</f>
        <v>-0.0196871801892791</v>
      </c>
      <c r="V14" s="8" t="n">
        <f aca="false">IF(ISERR(LN(INDEX($A:$J,$L14,V$2)/INDEX($A:$J,$L15,V$2))),0,LN(INDEX($A:$J,$L14,V$2)/INDEX($A:$J,$L15,V$2)))</f>
        <v>-0.0407626494064692</v>
      </c>
      <c r="W14" s="8" t="n">
        <f aca="false">IF(ISERR(LN(INDEX($A:$J,$L14,W$2)/INDEX($A:$J,$L15,W$2))),0,LN(INDEX($A:$J,$L14,W$2)/INDEX($A:$J,$L15,W$2)))</f>
        <v>-0.0344691642309282</v>
      </c>
      <c r="X14" s="8"/>
      <c r="Y14" s="32"/>
      <c r="Z14" s="42"/>
      <c r="AA14" s="33"/>
      <c r="AB14" s="33"/>
      <c r="AC14" s="36"/>
      <c r="AG14" s="43"/>
      <c r="AH14" s="44"/>
      <c r="AI14" s="44"/>
      <c r="AJ14" s="44"/>
      <c r="AK14" s="44"/>
      <c r="AL14" s="44"/>
      <c r="AM14" s="44"/>
      <c r="AN14" s="44"/>
    </row>
    <row r="15" customFormat="false" ht="12.75" hidden="false" customHeight="true" outlineLevel="0" collapsed="false">
      <c r="A15" s="1" t="n">
        <v>36179</v>
      </c>
      <c r="B15" s="2" t="n">
        <v>86.13</v>
      </c>
      <c r="C15" s="2" t="n">
        <v>143.91</v>
      </c>
      <c r="D15" s="2" t="n">
        <v>84.29</v>
      </c>
      <c r="E15" s="2" t="n">
        <v>73.27</v>
      </c>
      <c r="F15" s="2" t="n">
        <v>81.16</v>
      </c>
      <c r="G15" s="2" t="n">
        <v>143.7</v>
      </c>
      <c r="H15" s="2" t="n">
        <v>176.57</v>
      </c>
      <c r="I15" s="2" t="n">
        <v>58.64</v>
      </c>
      <c r="J15" s="3" t="n">
        <v>11.563</v>
      </c>
      <c r="L15" s="6" t="n">
        <f aca="false">L14-1</f>
        <v>498</v>
      </c>
      <c r="M15" s="20" t="n">
        <f aca="false">M14*$AB$13</f>
        <v>0.0303778924349524</v>
      </c>
      <c r="N15" s="16" t="n">
        <f aca="false">INDEX($A:$J,L15,1)</f>
        <v>36873</v>
      </c>
      <c r="O15" s="8" t="n">
        <f aca="false">IF(ISERR(LN(INDEX($A:$J,$L15,O$2)/INDEX($A:$J,$L16,O$2))),0,LN(INDEX($A:$J,$L15,O$2)/INDEX($A:$J,$L16,O$2)))</f>
        <v>-0.0230051507559967</v>
      </c>
      <c r="P15" s="8" t="n">
        <f aca="false">IF(ISERR(LN(INDEX($A:$J,$L15,P$2)/INDEX($A:$J,$L16,P$2))),0,LN(INDEX($A:$J,$L15,P$2)/INDEX($A:$J,$L16,P$2)))</f>
        <v>0.00276203804337304</v>
      </c>
      <c r="Q15" s="8" t="n">
        <f aca="false">IF(ISERR(LN(INDEX($A:$J,$L15,Q$2)/INDEX($A:$J,$L16,Q$2))),0,LN(INDEX($A:$J,$L15,Q$2)/INDEX($A:$J,$L16,Q$2)))</f>
        <v>-0.00657582474772046</v>
      </c>
      <c r="R15" s="8" t="n">
        <f aca="false">IF(ISERR(LN(INDEX($A:$J,$L15,R$2)/INDEX($A:$J,$L16,R$2))),0,LN(INDEX($A:$J,$L15,R$2)/INDEX($A:$J,$L16,R$2)))</f>
        <v>0.0110993668832442</v>
      </c>
      <c r="S15" s="8" t="n">
        <f aca="false">IF(ISERR(LN(INDEX($A:$J,$L15,S$2)/INDEX($A:$J,$L16,S$2))),0,LN(INDEX($A:$J,$L15,S$2)/INDEX($A:$J,$L16,S$2)))</f>
        <v>-0.00723842656910016</v>
      </c>
      <c r="T15" s="8" t="n">
        <f aca="false">IF(ISERR(LN(INDEX($A:$J,$L15,T$2)/INDEX($A:$J,$L16,T$2))),0,LN(INDEX($A:$J,$L15,T$2)/INDEX($A:$J,$L16,T$2)))</f>
        <v>0.00214573689774366</v>
      </c>
      <c r="U15" s="8" t="n">
        <f aca="false">IF(ISERR(LN(INDEX($A:$J,$L15,U$2)/INDEX($A:$J,$L16,U$2))),0,LN(INDEX($A:$J,$L15,U$2)/INDEX($A:$J,$L16,U$2)))</f>
        <v>-0.011479237832915</v>
      </c>
      <c r="V15" s="8" t="n">
        <f aca="false">IF(ISERR(LN(INDEX($A:$J,$L15,V$2)/INDEX($A:$J,$L16,V$2))),0,LN(INDEX($A:$J,$L15,V$2)/INDEX($A:$J,$L16,V$2)))</f>
        <v>0.0366429139369821</v>
      </c>
      <c r="W15" s="8" t="n">
        <f aca="false">IF(ISERR(LN(INDEX($A:$J,$L15,W$2)/INDEX($A:$J,$L16,W$2))),0,LN(INDEX($A:$J,$L15,W$2)/INDEX($A:$J,$L16,W$2)))</f>
        <v>0.00357138134775522</v>
      </c>
      <c r="X15" s="8"/>
      <c r="Y15" s="32"/>
      <c r="Z15" s="8" t="s">
        <v>1</v>
      </c>
      <c r="AA15" s="9" t="s">
        <v>22</v>
      </c>
      <c r="AB15" s="45" t="n">
        <v>51528954</v>
      </c>
      <c r="AC15" s="36"/>
      <c r="AF15" s="44"/>
    </row>
    <row r="16" customFormat="false" ht="12.75" hidden="false" customHeight="true" outlineLevel="0" collapsed="false">
      <c r="A16" s="1" t="n">
        <v>36180</v>
      </c>
      <c r="B16" s="2" t="n">
        <v>83.21</v>
      </c>
      <c r="C16" s="2" t="n">
        <v>144.21</v>
      </c>
      <c r="D16" s="2" t="n">
        <v>83.64</v>
      </c>
      <c r="E16" s="2" t="n">
        <v>73.41</v>
      </c>
      <c r="F16" s="2" t="n">
        <v>79.36</v>
      </c>
      <c r="G16" s="2" t="n">
        <v>144.24</v>
      </c>
      <c r="H16" s="2" t="n">
        <v>177.59</v>
      </c>
      <c r="I16" s="2" t="n">
        <v>58.03</v>
      </c>
      <c r="J16" s="3" t="n">
        <v>11.688</v>
      </c>
      <c r="L16" s="6" t="n">
        <f aca="false">L15-1</f>
        <v>497</v>
      </c>
      <c r="M16" s="20" t="n">
        <f aca="false">M15*$AB$13</f>
        <v>0.0285552188888552</v>
      </c>
      <c r="N16" s="16" t="n">
        <f aca="false">INDEX($A:$J,L16,1)</f>
        <v>36872</v>
      </c>
      <c r="O16" s="8" t="n">
        <f aca="false">IF(ISERR(LN(INDEX($A:$J,$L16,O$2)/INDEX($A:$J,$L17,O$2))),0,LN(INDEX($A:$J,$L16,O$2)/INDEX($A:$J,$L17,O$2)))</f>
        <v>0.000112038541375479</v>
      </c>
      <c r="P16" s="8" t="n">
        <f aca="false">IF(ISERR(LN(INDEX($A:$J,$L16,P$2)/INDEX($A:$J,$L17,P$2))),0,LN(INDEX($A:$J,$L16,P$2)/INDEX($A:$J,$L17,P$2)))</f>
        <v>-0.0055164682409294</v>
      </c>
      <c r="Q16" s="8" t="n">
        <f aca="false">IF(ISERR(LN(INDEX($A:$J,$L16,Q$2)/INDEX($A:$J,$L17,Q$2))),0,LN(INDEX($A:$J,$L16,Q$2)/INDEX($A:$J,$L17,Q$2)))</f>
        <v>0.0118075032970303</v>
      </c>
      <c r="R16" s="8" t="n">
        <f aca="false">IF(ISERR(LN(INDEX($A:$J,$L16,R$2)/INDEX($A:$J,$L17,R$2))),0,LN(INDEX($A:$J,$L16,R$2)/INDEX($A:$J,$L17,R$2)))</f>
        <v>-0.00535161290081118</v>
      </c>
      <c r="S16" s="8" t="n">
        <f aca="false">IF(ISERR(LN(INDEX($A:$J,$L16,S$2)/INDEX($A:$J,$L17,S$2))),0,LN(INDEX($A:$J,$L16,S$2)/INDEX($A:$J,$L17,S$2)))</f>
        <v>0.00763332449311988</v>
      </c>
      <c r="T16" s="8" t="n">
        <f aca="false">IF(ISERR(LN(INDEX($A:$J,$L16,T$2)/INDEX($A:$J,$L17,T$2))),0,LN(INDEX($A:$J,$L16,T$2)/INDEX($A:$J,$L17,T$2)))</f>
        <v>-0.0093034677571504</v>
      </c>
      <c r="U16" s="8" t="n">
        <f aca="false">IF(ISERR(LN(INDEX($A:$J,$L16,U$2)/INDEX($A:$J,$L17,U$2))),0,LN(INDEX($A:$J,$L16,U$2)/INDEX($A:$J,$L17,U$2)))</f>
        <v>-0.0133356993401188</v>
      </c>
      <c r="V16" s="8" t="n">
        <f aca="false">IF(ISERR(LN(INDEX($A:$J,$L16,V$2)/INDEX($A:$J,$L17,V$2))),0,LN(INDEX($A:$J,$L16,V$2)/INDEX($A:$J,$L17,V$2)))</f>
        <v>0.0162552554386642</v>
      </c>
      <c r="W16" s="8" t="n">
        <f aca="false">IF(ISERR(LN(INDEX($A:$J,$L16,W$2)/INDEX($A:$J,$L17,W$2))),0,LN(INDEX($A:$J,$L16,W$2)/INDEX($A:$J,$L17,W$2)))</f>
        <v>-0.0212394357429258</v>
      </c>
      <c r="X16" s="8"/>
      <c r="Y16" s="32"/>
      <c r="Z16" s="8" t="s">
        <v>3</v>
      </c>
      <c r="AA16" s="9" t="s">
        <v>23</v>
      </c>
      <c r="AB16" s="45" t="n">
        <v>0</v>
      </c>
      <c r="AC16" s="36"/>
      <c r="AE16" s="18" t="s">
        <v>24</v>
      </c>
      <c r="AH16" s="46" t="s">
        <v>25</v>
      </c>
    </row>
    <row r="17" customFormat="false" ht="12.75" hidden="false" customHeight="true" outlineLevel="0" collapsed="false">
      <c r="A17" s="1" t="n">
        <v>36181</v>
      </c>
      <c r="B17" s="2" t="n">
        <v>79.93</v>
      </c>
      <c r="C17" s="2" t="n">
        <v>143.17</v>
      </c>
      <c r="D17" s="2" t="n">
        <v>83.17</v>
      </c>
      <c r="E17" s="2" t="n">
        <v>72.16</v>
      </c>
      <c r="F17" s="2" t="n">
        <v>81.09</v>
      </c>
      <c r="G17" s="2" t="n">
        <v>142.97</v>
      </c>
      <c r="H17" s="2" t="n">
        <v>174.04</v>
      </c>
      <c r="I17" s="2" t="n">
        <v>55.95</v>
      </c>
      <c r="J17" s="3" t="n">
        <v>11.938</v>
      </c>
      <c r="L17" s="6" t="n">
        <f aca="false">L16-1</f>
        <v>496</v>
      </c>
      <c r="M17" s="20" t="n">
        <f aca="false">M16*$AB$13</f>
        <v>0.0268419057555239</v>
      </c>
      <c r="N17" s="16" t="n">
        <f aca="false">INDEX($A:$J,L17,1)</f>
        <v>36871</v>
      </c>
      <c r="O17" s="8" t="n">
        <f aca="false">IF(ISERR(LN(INDEX($A:$J,$L17,O$2)/INDEX($A:$J,$L18,O$2))),0,LN(INDEX($A:$J,$L17,O$2)/INDEX($A:$J,$L18,O$2)))</f>
        <v>-0.00903469421367721</v>
      </c>
      <c r="P17" s="8" t="n">
        <f aca="false">IF(ISERR(LN(INDEX($A:$J,$L17,P$2)/INDEX($A:$J,$L18,P$2))),0,LN(INDEX($A:$J,$L17,P$2)/INDEX($A:$J,$L18,P$2)))</f>
        <v>-0.00934630357936493</v>
      </c>
      <c r="Q17" s="8" t="n">
        <f aca="false">IF(ISERR(LN(INDEX($A:$J,$L17,Q$2)/INDEX($A:$J,$L18,Q$2))),0,LN(INDEX($A:$J,$L17,Q$2)/INDEX($A:$J,$L18,Q$2)))</f>
        <v>0.0375965655338148</v>
      </c>
      <c r="R17" s="8" t="n">
        <f aca="false">IF(ISERR(LN(INDEX($A:$J,$L17,R$2)/INDEX($A:$J,$L18,R$2))),0,LN(INDEX($A:$J,$L17,R$2)/INDEX($A:$J,$L18,R$2)))</f>
        <v>-0.00234566692475526</v>
      </c>
      <c r="S17" s="8" t="n">
        <f aca="false">IF(ISERR(LN(INDEX($A:$J,$L17,S$2)/INDEX($A:$J,$L18,S$2))),0,LN(INDEX($A:$J,$L17,S$2)/INDEX($A:$J,$L18,S$2)))</f>
        <v>0.0482255080714447</v>
      </c>
      <c r="T17" s="8" t="n">
        <f aca="false">IF(ISERR(LN(INDEX($A:$J,$L17,T$2)/INDEX($A:$J,$L18,T$2))),0,LN(INDEX($A:$J,$L17,T$2)/INDEX($A:$J,$L18,T$2)))</f>
        <v>0.0100003723675039</v>
      </c>
      <c r="U17" s="8" t="n">
        <f aca="false">IF(ISERR(LN(INDEX($A:$J,$L17,U$2)/INDEX($A:$J,$L18,U$2))),0,LN(INDEX($A:$J,$L17,U$2)/INDEX($A:$J,$L18,U$2)))</f>
        <v>0.0228768146537546</v>
      </c>
      <c r="V17" s="8" t="n">
        <f aca="false">IF(ISERR(LN(INDEX($A:$J,$L17,V$2)/INDEX($A:$J,$L18,V$2))),0,LN(INDEX($A:$J,$L17,V$2)/INDEX($A:$J,$L18,V$2)))</f>
        <v>0.0757264940228274</v>
      </c>
      <c r="W17" s="8" t="n">
        <f aca="false">IF(ISERR(LN(INDEX($A:$J,$L17,W$2)/INDEX($A:$J,$L18,W$2))),0,LN(INDEX($A:$J,$L17,W$2)/INDEX($A:$J,$L18,W$2)))</f>
        <v>0.0320307521019375</v>
      </c>
      <c r="X17" s="8"/>
      <c r="Y17" s="32"/>
      <c r="Z17" s="8" t="s">
        <v>3</v>
      </c>
      <c r="AA17" s="37" t="s">
        <v>26</v>
      </c>
      <c r="AB17" s="45" t="n">
        <v>1118471204</v>
      </c>
      <c r="AC17" s="36"/>
      <c r="AE17" s="47" t="n">
        <f aca="false">SUMIF($Z$15:$Z$28,AG17,$AB$15:$AB$28)</f>
        <v>51528954</v>
      </c>
      <c r="AG17" s="6" t="str">
        <f aca="false">AG5</f>
        <v>BUSCOAL</v>
      </c>
      <c r="AH17" s="48" t="n">
        <v>1</v>
      </c>
      <c r="AI17" s="48" t="n">
        <v>0</v>
      </c>
      <c r="AJ17" s="48" t="n">
        <v>0</v>
      </c>
      <c r="AK17" s="48" t="n">
        <v>0</v>
      </c>
      <c r="AL17" s="48" t="n">
        <v>0</v>
      </c>
      <c r="AM17" s="48" t="n">
        <v>0</v>
      </c>
      <c r="AN17" s="48" t="n">
        <v>0</v>
      </c>
      <c r="AO17" s="48" t="n">
        <v>0</v>
      </c>
      <c r="AP17" s="48" t="n">
        <v>0</v>
      </c>
    </row>
    <row r="18" customFormat="false" ht="12.75" hidden="false" customHeight="true" outlineLevel="0" collapsed="false">
      <c r="A18" s="1" t="n">
        <v>36182</v>
      </c>
      <c r="B18" s="2" t="n">
        <v>77.37</v>
      </c>
      <c r="C18" s="2" t="n">
        <v>144.11</v>
      </c>
      <c r="D18" s="2" t="n">
        <v>83.12</v>
      </c>
      <c r="E18" s="2" t="n">
        <v>72.05</v>
      </c>
      <c r="F18" s="2" t="n">
        <v>79.83</v>
      </c>
      <c r="G18" s="2" t="n">
        <v>143.15</v>
      </c>
      <c r="H18" s="2" t="n">
        <v>173.81</v>
      </c>
      <c r="I18" s="2" t="n">
        <v>56.46</v>
      </c>
      <c r="J18" s="3" t="n">
        <v>12.531</v>
      </c>
      <c r="L18" s="6" t="n">
        <f aca="false">L17-1</f>
        <v>495</v>
      </c>
      <c r="M18" s="20" t="n">
        <f aca="false">M17*$AB$13</f>
        <v>0.0252313914101925</v>
      </c>
      <c r="N18" s="16" t="n">
        <f aca="false">INDEX($A:$J,L18,1)</f>
        <v>36868</v>
      </c>
      <c r="O18" s="8" t="n">
        <f aca="false">IF(ISERR(LN(INDEX($A:$J,$L18,O$2)/INDEX($A:$J,$L19,O$2))),0,LN(INDEX($A:$J,$L18,O$2)/INDEX($A:$J,$L19,O$2)))</f>
        <v>0.0216631177618565</v>
      </c>
      <c r="P18" s="8" t="n">
        <f aca="false">IF(ISERR(LN(INDEX($A:$J,$L18,P$2)/INDEX($A:$J,$L19,P$2))),0,LN(INDEX($A:$J,$L18,P$2)/INDEX($A:$J,$L19,P$2)))</f>
        <v>0.0215613614612422</v>
      </c>
      <c r="Q18" s="8" t="n">
        <f aca="false">IF(ISERR(LN(INDEX($A:$J,$L18,Q$2)/INDEX($A:$J,$L19,Q$2))),0,LN(INDEX($A:$J,$L18,Q$2)/INDEX($A:$J,$L19,Q$2)))</f>
        <v>0.00445462982141848</v>
      </c>
      <c r="R18" s="8" t="n">
        <f aca="false">IF(ISERR(LN(INDEX($A:$J,$L18,R$2)/INDEX($A:$J,$L19,R$2))),0,LN(INDEX($A:$J,$L18,R$2)/INDEX($A:$J,$L19,R$2)))</f>
        <v>0.0180533594356577</v>
      </c>
      <c r="S18" s="8" t="n">
        <f aca="false">IF(ISERR(LN(INDEX($A:$J,$L18,S$2)/INDEX($A:$J,$L19,S$2))),0,LN(INDEX($A:$J,$L18,S$2)/INDEX($A:$J,$L19,S$2)))</f>
        <v>0.015960230158222</v>
      </c>
      <c r="T18" s="8" t="n">
        <f aca="false">IF(ISERR(LN(INDEX($A:$J,$L18,T$2)/INDEX($A:$J,$L19,T$2))),0,LN(INDEX($A:$J,$L18,T$2)/INDEX($A:$J,$L19,T$2)))</f>
        <v>0.0121574938302099</v>
      </c>
      <c r="U18" s="8" t="n">
        <f aca="false">IF(ISERR(LN(INDEX($A:$J,$L18,U$2)/INDEX($A:$J,$L19,U$2))),0,LN(INDEX($A:$J,$L18,U$2)/INDEX($A:$J,$L19,U$2)))</f>
        <v>0.0316649146439687</v>
      </c>
      <c r="V18" s="8" t="n">
        <f aca="false">IF(ISERR(LN(INDEX($A:$J,$L18,V$2)/INDEX($A:$J,$L19,V$2))),0,LN(INDEX($A:$J,$L18,V$2)/INDEX($A:$J,$L19,V$2)))</f>
        <v>0.0325691743503212</v>
      </c>
      <c r="W18" s="8" t="n">
        <f aca="false">IF(ISERR(LN(INDEX($A:$J,$L18,W$2)/INDEX($A:$J,$L19,W$2))),0,LN(INDEX($A:$J,$L18,W$2)/INDEX($A:$J,$L19,W$2)))</f>
        <v>0.0462761842575461</v>
      </c>
      <c r="X18" s="8"/>
      <c r="Y18" s="32"/>
      <c r="Z18" s="8" t="s">
        <v>3</v>
      </c>
      <c r="AA18" s="37" t="s">
        <v>27</v>
      </c>
      <c r="AB18" s="45" t="n">
        <v>382360344</v>
      </c>
      <c r="AC18" s="36"/>
      <c r="AE18" s="47" t="n">
        <f aca="false">SUMIF($Z$15:$Z$28,AG18,$AB$15:$AB$28)</f>
        <v>45839490</v>
      </c>
      <c r="AG18" s="6" t="str">
        <f aca="false">AG6</f>
        <v>SMPAPR</v>
      </c>
      <c r="AH18" s="48" t="n">
        <v>0.13698763801098</v>
      </c>
      <c r="AI18" s="48" t="n">
        <v>0.990572757061374</v>
      </c>
      <c r="AJ18" s="48" t="n">
        <v>0</v>
      </c>
      <c r="AK18" s="48" t="n">
        <v>0</v>
      </c>
      <c r="AL18" s="48" t="n">
        <v>0</v>
      </c>
      <c r="AM18" s="48" t="n">
        <v>0</v>
      </c>
      <c r="AN18" s="48" t="n">
        <v>0</v>
      </c>
      <c r="AO18" s="48" t="n">
        <v>0</v>
      </c>
      <c r="AP18" s="48" t="n">
        <v>0</v>
      </c>
    </row>
    <row r="19" customFormat="false" ht="12.75" hidden="false" customHeight="true" outlineLevel="0" collapsed="false">
      <c r="A19" s="1" t="n">
        <v>36185</v>
      </c>
      <c r="B19" s="2" t="n">
        <v>76.64</v>
      </c>
      <c r="C19" s="2" t="n">
        <v>145.73</v>
      </c>
      <c r="D19" s="2" t="n">
        <v>81.82</v>
      </c>
      <c r="E19" s="2" t="n">
        <v>72.07</v>
      </c>
      <c r="F19" s="2" t="n">
        <v>78.31</v>
      </c>
      <c r="G19" s="2" t="n">
        <v>143.7</v>
      </c>
      <c r="H19" s="2" t="n">
        <v>173.26</v>
      </c>
      <c r="I19" s="2" t="n">
        <v>59.16</v>
      </c>
      <c r="J19" s="3" t="n">
        <v>12.719</v>
      </c>
      <c r="L19" s="6" t="n">
        <f aca="false">L18-1</f>
        <v>494</v>
      </c>
      <c r="M19" s="20" t="n">
        <f aca="false">M18*$AB$13</f>
        <v>0.0237175079255809</v>
      </c>
      <c r="N19" s="16" t="n">
        <f aca="false">INDEX($A:$J,L19,1)</f>
        <v>36867</v>
      </c>
      <c r="O19" s="8" t="n">
        <f aca="false">IF(ISERR(LN(INDEX($A:$J,$L19,O$2)/INDEX($A:$J,$L20,O$2))),0,LN(INDEX($A:$J,$L19,O$2)/INDEX($A:$J,$L20,O$2)))</f>
        <v>0.00774579564695799</v>
      </c>
      <c r="P19" s="8" t="n">
        <f aca="false">IF(ISERR(LN(INDEX($A:$J,$L19,P$2)/INDEX($A:$J,$L20,P$2))),0,LN(INDEX($A:$J,$L19,P$2)/INDEX($A:$J,$L20,P$2)))</f>
        <v>-0.0039289016089855</v>
      </c>
      <c r="Q19" s="8" t="n">
        <f aca="false">IF(ISERR(LN(INDEX($A:$J,$L19,Q$2)/INDEX($A:$J,$L20,Q$2))),0,LN(INDEX($A:$J,$L19,Q$2)/INDEX($A:$J,$L20,Q$2)))</f>
        <v>0.0111923771044545</v>
      </c>
      <c r="R19" s="8" t="n">
        <f aca="false">IF(ISERR(LN(INDEX($A:$J,$L19,R$2)/INDEX($A:$J,$L20,R$2))),0,LN(INDEX($A:$J,$L19,R$2)/INDEX($A:$J,$L20,R$2)))</f>
        <v>0.00783805449708394</v>
      </c>
      <c r="S19" s="8" t="n">
        <f aca="false">IF(ISERR(LN(INDEX($A:$J,$L19,S$2)/INDEX($A:$J,$L20,S$2))),0,LN(INDEX($A:$J,$L19,S$2)/INDEX($A:$J,$L20,S$2)))</f>
        <v>0.024816862222784</v>
      </c>
      <c r="T19" s="8" t="n">
        <f aca="false">IF(ISERR(LN(INDEX($A:$J,$L19,T$2)/INDEX($A:$J,$L20,T$2))),0,LN(INDEX($A:$J,$L19,T$2)/INDEX($A:$J,$L20,T$2)))</f>
        <v>0.00536573709912844</v>
      </c>
      <c r="U19" s="8" t="n">
        <f aca="false">IF(ISERR(LN(INDEX($A:$J,$L19,U$2)/INDEX($A:$J,$L20,U$2))),0,LN(INDEX($A:$J,$L19,U$2)/INDEX($A:$J,$L20,U$2)))</f>
        <v>-0.000730905136692817</v>
      </c>
      <c r="V19" s="8" t="n">
        <f aca="false">IF(ISERR(LN(INDEX($A:$J,$L19,V$2)/INDEX($A:$J,$L20,V$2))),0,LN(INDEX($A:$J,$L19,V$2)/INDEX($A:$J,$L20,V$2)))</f>
        <v>-0.0953498657561646</v>
      </c>
      <c r="W19" s="8" t="n">
        <f aca="false">IF(ISERR(LN(INDEX($A:$J,$L19,W$2)/INDEX($A:$J,$L20,W$2))),0,LN(INDEX($A:$J,$L19,W$2)/INDEX($A:$J,$L20,W$2)))</f>
        <v>0.00568278313549816</v>
      </c>
      <c r="X19" s="8"/>
      <c r="Y19" s="32"/>
      <c r="Z19" s="8" t="s">
        <v>8</v>
      </c>
      <c r="AA19" s="37" t="s">
        <v>28</v>
      </c>
      <c r="AB19" s="45" t="n">
        <v>52493264</v>
      </c>
      <c r="AC19" s="36"/>
      <c r="AE19" s="47" t="n">
        <f aca="false">SUMIF($Z$15:$Z$28,AG19,$AB$15:$AB$28)</f>
        <v>1500831548</v>
      </c>
      <c r="AG19" s="6" t="str">
        <f aca="false">AG7</f>
        <v>SMENRS</v>
      </c>
      <c r="AH19" s="48" t="n">
        <v>0.333942602583367</v>
      </c>
      <c r="AI19" s="48" t="n">
        <v>0.0354055562268663</v>
      </c>
      <c r="AJ19" s="48" t="n">
        <v>0.941928226972795</v>
      </c>
      <c r="AK19" s="48" t="n">
        <v>0</v>
      </c>
      <c r="AL19" s="48" t="n">
        <v>0</v>
      </c>
      <c r="AM19" s="48" t="n">
        <v>0</v>
      </c>
      <c r="AN19" s="48" t="n">
        <v>0</v>
      </c>
      <c r="AO19" s="48" t="n">
        <v>0</v>
      </c>
      <c r="AP19" s="48" t="n">
        <v>0</v>
      </c>
    </row>
    <row r="20" customFormat="false" ht="12.75" hidden="false" customHeight="true" outlineLevel="0" collapsed="false">
      <c r="A20" s="1" t="n">
        <v>36186</v>
      </c>
      <c r="B20" s="2" t="n">
        <v>76.28</v>
      </c>
      <c r="C20" s="2" t="n">
        <v>146.77</v>
      </c>
      <c r="D20" s="2" t="n">
        <v>80.08</v>
      </c>
      <c r="E20" s="2" t="n">
        <v>72.24</v>
      </c>
      <c r="F20" s="2" t="n">
        <v>75.68</v>
      </c>
      <c r="G20" s="2" t="n">
        <v>144.06</v>
      </c>
      <c r="H20" s="2" t="n">
        <v>174.49</v>
      </c>
      <c r="I20" s="2" t="n">
        <v>59.81</v>
      </c>
      <c r="J20" s="3" t="n">
        <v>12.531</v>
      </c>
      <c r="L20" s="6" t="n">
        <f aca="false">L19-1</f>
        <v>493</v>
      </c>
      <c r="M20" s="20" t="n">
        <f aca="false">M19*$AB$13</f>
        <v>0.0222944574500461</v>
      </c>
      <c r="N20" s="16" t="n">
        <f aca="false">INDEX($A:$J,L20,1)</f>
        <v>36866</v>
      </c>
      <c r="O20" s="8" t="n">
        <f aca="false">IF(ISERR(LN(INDEX($A:$J,$L20,O$2)/INDEX($A:$J,$L21,O$2))),0,LN(INDEX($A:$J,$L20,O$2)/INDEX($A:$J,$L21,O$2)))</f>
        <v>-0.0153194485335132</v>
      </c>
      <c r="P20" s="8" t="n">
        <f aca="false">IF(ISERR(LN(INDEX($A:$J,$L20,P$2)/INDEX($A:$J,$L21,P$2))),0,LN(INDEX($A:$J,$L20,P$2)/INDEX($A:$J,$L21,P$2)))</f>
        <v>-0.022132748715033</v>
      </c>
      <c r="Q20" s="8" t="n">
        <f aca="false">IF(ISERR(LN(INDEX($A:$J,$L20,Q$2)/INDEX($A:$J,$L21,Q$2))),0,LN(INDEX($A:$J,$L20,Q$2)/INDEX($A:$J,$L21,Q$2)))</f>
        <v>0.00823680549963573</v>
      </c>
      <c r="R20" s="8" t="n">
        <f aca="false">IF(ISERR(LN(INDEX($A:$J,$L20,R$2)/INDEX($A:$J,$L21,R$2))),0,LN(INDEX($A:$J,$L20,R$2)/INDEX($A:$J,$L21,R$2)))</f>
        <v>-0.0282315915776862</v>
      </c>
      <c r="S20" s="8" t="n">
        <f aca="false">IF(ISERR(LN(INDEX($A:$J,$L20,S$2)/INDEX($A:$J,$L21,S$2))),0,LN(INDEX($A:$J,$L20,S$2)/INDEX($A:$J,$L21,S$2)))</f>
        <v>-0.00516752506386323</v>
      </c>
      <c r="T20" s="8" t="n">
        <f aca="false">IF(ISERR(LN(INDEX($A:$J,$L20,T$2)/INDEX($A:$J,$L21,T$2))),0,LN(INDEX($A:$J,$L20,T$2)/INDEX($A:$J,$L21,T$2)))</f>
        <v>-0.00964940412538402</v>
      </c>
      <c r="U20" s="8" t="n">
        <f aca="false">IF(ISERR(LN(INDEX($A:$J,$L20,U$2)/INDEX($A:$J,$L21,U$2))),0,LN(INDEX($A:$J,$L20,U$2)/INDEX($A:$J,$L21,U$2)))</f>
        <v>-0.0144590154084037</v>
      </c>
      <c r="V20" s="8" t="n">
        <f aca="false">IF(ISERR(LN(INDEX($A:$J,$L20,V$2)/INDEX($A:$J,$L21,V$2))),0,LN(INDEX($A:$J,$L20,V$2)/INDEX($A:$J,$L21,V$2)))</f>
        <v>-0.0198428304127048</v>
      </c>
      <c r="W20" s="8" t="n">
        <f aca="false">IF(ISERR(LN(INDEX($A:$J,$L20,W$2)/INDEX($A:$J,$L21,W$2))),0,LN(INDEX($A:$J,$L20,W$2)/INDEX($A:$J,$L21,W$2)))</f>
        <v>-0.00759005404653259</v>
      </c>
      <c r="X20" s="8"/>
      <c r="Y20" s="32"/>
      <c r="Z20" s="8" t="s">
        <v>8</v>
      </c>
      <c r="AA20" s="37" t="s">
        <v>29</v>
      </c>
      <c r="AB20" s="45" t="n">
        <v>60694203</v>
      </c>
      <c r="AC20" s="36"/>
      <c r="AE20" s="47" t="n">
        <f aca="false">SUMIF($Z$15:$Z$28,AG20,$AB$15:$AB$28)</f>
        <v>6370849</v>
      </c>
      <c r="AG20" s="6" t="str">
        <f aca="false">AG8</f>
        <v>SMIRON</v>
      </c>
      <c r="AH20" s="48" t="n">
        <v>0.567350947399089</v>
      </c>
      <c r="AI20" s="48" t="n">
        <v>0.231818502047789</v>
      </c>
      <c r="AJ20" s="48" t="n">
        <v>-0.166747834516524</v>
      </c>
      <c r="AK20" s="48" t="n">
        <v>0.772378303862638</v>
      </c>
      <c r="AL20" s="48" t="n">
        <v>0</v>
      </c>
      <c r="AM20" s="48" t="n">
        <v>0</v>
      </c>
      <c r="AN20" s="48" t="n">
        <v>0</v>
      </c>
      <c r="AO20" s="48" t="n">
        <v>0</v>
      </c>
      <c r="AP20" s="48" t="n">
        <v>0</v>
      </c>
    </row>
    <row r="21" customFormat="false" ht="12.75" hidden="false" customHeight="true" outlineLevel="0" collapsed="false">
      <c r="A21" s="1" t="n">
        <v>36187</v>
      </c>
      <c r="B21" s="2" t="n">
        <v>75.18</v>
      </c>
      <c r="C21" s="2" t="n">
        <v>142.12</v>
      </c>
      <c r="D21" s="2" t="n">
        <v>77.13</v>
      </c>
      <c r="E21" s="2" t="n">
        <v>70.97</v>
      </c>
      <c r="F21" s="2" t="n">
        <v>74.32</v>
      </c>
      <c r="G21" s="2" t="n">
        <v>142.15</v>
      </c>
      <c r="H21" s="2" t="n">
        <v>172.17</v>
      </c>
      <c r="I21" s="2" t="n">
        <v>58.54</v>
      </c>
      <c r="J21" s="3" t="n">
        <v>12.375</v>
      </c>
      <c r="L21" s="6" t="n">
        <f aca="false">L20-1</f>
        <v>492</v>
      </c>
      <c r="M21" s="20" t="n">
        <f aca="false">M20*$AB$13</f>
        <v>0.0209567900030433</v>
      </c>
      <c r="N21" s="16" t="n">
        <f aca="false">INDEX($A:$J,L21,1)</f>
        <v>36865</v>
      </c>
      <c r="O21" s="8" t="n">
        <f aca="false">IF(ISERR(LN(INDEX($A:$J,$L21,O$2)/INDEX($A:$J,$L22,O$2))),0,LN(INDEX($A:$J,$L21,O$2)/INDEX($A:$J,$L22,O$2)))</f>
        <v>0.0228952423419709</v>
      </c>
      <c r="P21" s="8" t="n">
        <f aca="false">IF(ISERR(LN(INDEX($A:$J,$L21,P$2)/INDEX($A:$J,$L22,P$2))),0,LN(INDEX($A:$J,$L21,P$2)/INDEX($A:$J,$L22,P$2)))</f>
        <v>0.0349343095535008</v>
      </c>
      <c r="Q21" s="8" t="n">
        <f aca="false">IF(ISERR(LN(INDEX($A:$J,$L21,Q$2)/INDEX($A:$J,$L22,Q$2))),0,LN(INDEX($A:$J,$L21,Q$2)/INDEX($A:$J,$L22,Q$2)))</f>
        <v>0.00314657507971163</v>
      </c>
      <c r="R21" s="8" t="n">
        <f aca="false">IF(ISERR(LN(INDEX($A:$J,$L21,R$2)/INDEX($A:$J,$L22,R$2))),0,LN(INDEX($A:$J,$L21,R$2)/INDEX($A:$J,$L22,R$2)))</f>
        <v>-0.000424899092859448</v>
      </c>
      <c r="S21" s="8" t="n">
        <f aca="false">IF(ISERR(LN(INDEX($A:$J,$L21,S$2)/INDEX($A:$J,$L22,S$2))),0,LN(INDEX($A:$J,$L21,S$2)/INDEX($A:$J,$L22,S$2)))</f>
        <v>0.0124472174945007</v>
      </c>
      <c r="T21" s="8" t="n">
        <f aca="false">IF(ISERR(LN(INDEX($A:$J,$L21,T$2)/INDEX($A:$J,$L22,T$2))),0,LN(INDEX($A:$J,$L21,T$2)/INDEX($A:$J,$L22,T$2)))</f>
        <v>-0.00198888629469008</v>
      </c>
      <c r="U21" s="8" t="n">
        <f aca="false">IF(ISERR(LN(INDEX($A:$J,$L21,U$2)/INDEX($A:$J,$L22,U$2))),0,LN(INDEX($A:$J,$L21,U$2)/INDEX($A:$J,$L22,U$2)))</f>
        <v>0.0411140979269373</v>
      </c>
      <c r="V21" s="8" t="n">
        <f aca="false">IF(ISERR(LN(INDEX($A:$J,$L21,V$2)/INDEX($A:$J,$L22,V$2))),0,LN(INDEX($A:$J,$L21,V$2)/INDEX($A:$J,$L22,V$2)))</f>
        <v>0.0193799439769312</v>
      </c>
      <c r="W21" s="8" t="n">
        <f aca="false">IF(ISERR(LN(INDEX($A:$J,$L21,W$2)/INDEX($A:$J,$L22,W$2))),0,LN(INDEX($A:$J,$L21,W$2)/INDEX($A:$J,$L22,W$2)))</f>
        <v>0.0171747430418229</v>
      </c>
      <c r="X21" s="8"/>
      <c r="Y21" s="32"/>
      <c r="Z21" s="8" t="s">
        <v>5</v>
      </c>
      <c r="AA21" s="37" t="s">
        <v>30</v>
      </c>
      <c r="AB21" s="45" t="n">
        <v>38162236</v>
      </c>
      <c r="AC21" s="36"/>
      <c r="AE21" s="47" t="n">
        <f aca="false">SUMIF($Z$15:$Z$28,AG21,$AB$15:$AB$28)</f>
        <v>38162236</v>
      </c>
      <c r="AG21" s="6" t="str">
        <f aca="false">AG9</f>
        <v>SMOILE</v>
      </c>
      <c r="AH21" s="48" t="n">
        <v>0.314603891269021</v>
      </c>
      <c r="AI21" s="48" t="n">
        <v>0.23599728073813</v>
      </c>
      <c r="AJ21" s="48" t="n">
        <v>0.820253897446765</v>
      </c>
      <c r="AK21" s="48" t="n">
        <v>0.0248638525264735</v>
      </c>
      <c r="AL21" s="48" t="n">
        <v>0.414602228218244</v>
      </c>
      <c r="AM21" s="48" t="n">
        <v>0</v>
      </c>
      <c r="AN21" s="48" t="n">
        <v>0</v>
      </c>
      <c r="AO21" s="48" t="n">
        <v>0</v>
      </c>
      <c r="AP21" s="48" t="n">
        <v>0</v>
      </c>
    </row>
    <row r="22" customFormat="false" ht="12.75" hidden="false" customHeight="true" outlineLevel="0" collapsed="false">
      <c r="A22" s="1" t="n">
        <v>36188</v>
      </c>
      <c r="B22" s="2" t="n">
        <v>74.45</v>
      </c>
      <c r="C22" s="2" t="n">
        <v>142.45</v>
      </c>
      <c r="D22" s="2" t="n">
        <v>74.93</v>
      </c>
      <c r="E22" s="2" t="n">
        <v>68.79</v>
      </c>
      <c r="F22" s="2" t="n">
        <v>69.47</v>
      </c>
      <c r="G22" s="2" t="n">
        <v>141.48</v>
      </c>
      <c r="H22" s="2" t="n">
        <v>173.13</v>
      </c>
      <c r="I22" s="2" t="n">
        <v>58.12</v>
      </c>
      <c r="J22" s="3" t="n">
        <v>12.063</v>
      </c>
      <c r="L22" s="6" t="n">
        <f aca="false">L21-1</f>
        <v>491</v>
      </c>
      <c r="M22" s="20" t="n">
        <f aca="false">M21*$AB$13</f>
        <v>0.0196993826028607</v>
      </c>
      <c r="N22" s="16" t="n">
        <f aca="false">INDEX($A:$J,L22,1)</f>
        <v>36864</v>
      </c>
      <c r="O22" s="8" t="n">
        <f aca="false">IF(ISERR(LN(INDEX($A:$J,$L22,O$2)/INDEX($A:$J,$L23,O$2))),0,LN(INDEX($A:$J,$L22,O$2)/INDEX($A:$J,$L23,O$2)))</f>
        <v>-0.0110004546898217</v>
      </c>
      <c r="P22" s="8" t="n">
        <f aca="false">IF(ISERR(LN(INDEX($A:$J,$L22,P$2)/INDEX($A:$J,$L23,P$2))),0,LN(INDEX($A:$J,$L22,P$2)/INDEX($A:$J,$L23,P$2)))</f>
        <v>-0.00512103153068972</v>
      </c>
      <c r="Q22" s="8" t="n">
        <f aca="false">IF(ISERR(LN(INDEX($A:$J,$L22,Q$2)/INDEX($A:$J,$L23,Q$2))),0,LN(INDEX($A:$J,$L22,Q$2)/INDEX($A:$J,$L23,Q$2)))</f>
        <v>0.0206648460829061</v>
      </c>
      <c r="R22" s="8" t="n">
        <f aca="false">IF(ISERR(LN(INDEX($A:$J,$L22,R$2)/INDEX($A:$J,$L23,R$2))),0,LN(INDEX($A:$J,$L22,R$2)/INDEX($A:$J,$L23,R$2)))</f>
        <v>-0.0168495982976965</v>
      </c>
      <c r="S22" s="8" t="n">
        <f aca="false">IF(ISERR(LN(INDEX($A:$J,$L22,S$2)/INDEX($A:$J,$L23,S$2))),0,LN(INDEX($A:$J,$L22,S$2)/INDEX($A:$J,$L23,S$2)))</f>
        <v>-0.00390642451717153</v>
      </c>
      <c r="T22" s="8" t="n">
        <f aca="false">IF(ISERR(LN(INDEX($A:$J,$L22,T$2)/INDEX($A:$J,$L23,T$2))),0,LN(INDEX($A:$J,$L22,T$2)/INDEX($A:$J,$L23,T$2)))</f>
        <v>0.00175469425614898</v>
      </c>
      <c r="U22" s="8" t="n">
        <f aca="false">IF(ISERR(LN(INDEX($A:$J,$L22,U$2)/INDEX($A:$J,$L23,U$2))),0,LN(INDEX($A:$J,$L22,U$2)/INDEX($A:$J,$L23,U$2)))</f>
        <v>-0.00623365688944285</v>
      </c>
      <c r="V22" s="8" t="n">
        <f aca="false">IF(ISERR(LN(INDEX($A:$J,$L22,V$2)/INDEX($A:$J,$L23,V$2))),0,LN(INDEX($A:$J,$L22,V$2)/INDEX($A:$J,$L23,V$2)))</f>
        <v>-0.0143745706378617</v>
      </c>
      <c r="W22" s="8" t="n">
        <f aca="false">IF(ISERR(LN(INDEX($A:$J,$L22,W$2)/INDEX($A:$J,$L23,W$2))),0,LN(INDEX($A:$J,$L22,W$2)/INDEX($A:$J,$L23,W$2)))</f>
        <v>0.0135373719843868</v>
      </c>
      <c r="X22" s="8"/>
      <c r="Y22" s="32"/>
      <c r="Z22" s="8" t="s">
        <v>7</v>
      </c>
      <c r="AA22" s="37" t="s">
        <v>31</v>
      </c>
      <c r="AB22" s="45" t="n">
        <v>39403301</v>
      </c>
      <c r="AC22" s="36"/>
      <c r="AE22" s="47" t="n">
        <f aca="false">SUMIF($Z$15:$Z$28,AG22,$AB$15:$AB$28)</f>
        <v>24559814</v>
      </c>
      <c r="AG22" s="6" t="str">
        <f aca="false">AG10</f>
        <v>SMUTLS</v>
      </c>
      <c r="AH22" s="48" t="n">
        <v>0.550677381326036</v>
      </c>
      <c r="AI22" s="48" t="n">
        <v>0.107731961088323</v>
      </c>
      <c r="AJ22" s="48" t="n">
        <v>0.435045467077084</v>
      </c>
      <c r="AK22" s="48" t="n">
        <v>0.157577675190531</v>
      </c>
      <c r="AL22" s="48" t="n">
        <v>-0.0653376873451503</v>
      </c>
      <c r="AM22" s="48" t="n">
        <v>0.6832158888123</v>
      </c>
      <c r="AN22" s="48" t="n">
        <v>0</v>
      </c>
      <c r="AO22" s="48" t="n">
        <v>0</v>
      </c>
      <c r="AP22" s="48" t="n">
        <v>0</v>
      </c>
    </row>
    <row r="23" customFormat="false" ht="12.75" hidden="false" customHeight="true" outlineLevel="0" collapsed="false">
      <c r="A23" s="1" t="n">
        <v>36189</v>
      </c>
      <c r="B23" s="2" t="n">
        <v>74.45</v>
      </c>
      <c r="C23" s="2" t="n">
        <v>142.46</v>
      </c>
      <c r="D23" s="2" t="n">
        <v>75.46</v>
      </c>
      <c r="E23" s="2" t="n">
        <v>70.49</v>
      </c>
      <c r="F23" s="2" t="n">
        <v>70.06</v>
      </c>
      <c r="G23" s="2" t="n">
        <v>140.91</v>
      </c>
      <c r="H23" s="2" t="n">
        <v>175.06</v>
      </c>
      <c r="I23" s="2" t="n">
        <v>58.01</v>
      </c>
      <c r="J23" s="3" t="n">
        <v>11.969</v>
      </c>
      <c r="L23" s="6" t="n">
        <f aca="false">L22-1</f>
        <v>490</v>
      </c>
      <c r="M23" s="20" t="n">
        <f aca="false">M22*$AB$13</f>
        <v>0.0185174196466891</v>
      </c>
      <c r="N23" s="16" t="n">
        <f aca="false">INDEX($A:$J,L23,1)</f>
        <v>36861</v>
      </c>
      <c r="O23" s="8" t="n">
        <f aca="false">IF(ISERR(LN(INDEX($A:$J,$L23,O$2)/INDEX($A:$J,$L24,O$2))),0,LN(INDEX($A:$J,$L23,O$2)/INDEX($A:$J,$L24,O$2)))</f>
        <v>0.0153884524926674</v>
      </c>
      <c r="P23" s="8" t="n">
        <f aca="false">IF(ISERR(LN(INDEX($A:$J,$L23,P$2)/INDEX($A:$J,$L24,P$2))),0,LN(INDEX($A:$J,$L23,P$2)/INDEX($A:$J,$L24,P$2)))</f>
        <v>0.0335161209520815</v>
      </c>
      <c r="Q23" s="8" t="n">
        <f aca="false">IF(ISERR(LN(INDEX($A:$J,$L23,Q$2)/INDEX($A:$J,$L24,Q$2))),0,LN(INDEX($A:$J,$L23,Q$2)/INDEX($A:$J,$L24,Q$2)))</f>
        <v>0.026210507279726</v>
      </c>
      <c r="R23" s="8" t="n">
        <f aca="false">IF(ISERR(LN(INDEX($A:$J,$L23,R$2)/INDEX($A:$J,$L24,R$2))),0,LN(INDEX($A:$J,$L23,R$2)/INDEX($A:$J,$L24,R$2)))</f>
        <v>0.0130336089310108</v>
      </c>
      <c r="S23" s="8" t="n">
        <f aca="false">IF(ISERR(LN(INDEX($A:$J,$L23,S$2)/INDEX($A:$J,$L24,S$2))),0,LN(INDEX($A:$J,$L23,S$2)/INDEX($A:$J,$L24,S$2)))</f>
        <v>0.00686809915590216</v>
      </c>
      <c r="T23" s="8" t="n">
        <f aca="false">IF(ISERR(LN(INDEX($A:$J,$L23,T$2)/INDEX($A:$J,$L24,T$2))),0,LN(INDEX($A:$J,$L23,T$2)/INDEX($A:$J,$L24,T$2)))</f>
        <v>0.0131999559486649</v>
      </c>
      <c r="U23" s="8" t="n">
        <f aca="false">IF(ISERR(LN(INDEX($A:$J,$L23,U$2)/INDEX($A:$J,$L24,U$2))),0,LN(INDEX($A:$J,$L23,U$2)/INDEX($A:$J,$L24,U$2)))</f>
        <v>0.0277746627246409</v>
      </c>
      <c r="V23" s="8" t="n">
        <f aca="false">IF(ISERR(LN(INDEX($A:$J,$L23,V$2)/INDEX($A:$J,$L24,V$2))),0,LN(INDEX($A:$J,$L23,V$2)/INDEX($A:$J,$L24,V$2)))</f>
        <v>-0.0188502127896738</v>
      </c>
      <c r="W23" s="8" t="n">
        <f aca="false">IF(ISERR(LN(INDEX($A:$J,$L23,W$2)/INDEX($A:$J,$L24,W$2))),0,LN(INDEX($A:$J,$L23,W$2)/INDEX($A:$J,$L24,W$2)))</f>
        <v>0.0438310186502774</v>
      </c>
      <c r="X23" s="8"/>
      <c r="Y23" s="32"/>
      <c r="Z23" s="8" t="s">
        <v>2</v>
      </c>
      <c r="AA23" s="37" t="s">
        <v>32</v>
      </c>
      <c r="AB23" s="45" t="n">
        <v>45839490</v>
      </c>
      <c r="AC23" s="36"/>
      <c r="AE23" s="47" t="n">
        <f aca="false">SUMIF($Z$15:$Z$28,AG23,$AB$15:$AB$28)</f>
        <v>39403301</v>
      </c>
      <c r="AG23" s="6" t="str">
        <f aca="false">AG11</f>
        <v>SML</v>
      </c>
      <c r="AH23" s="48" t="n">
        <v>0.50020447827241</v>
      </c>
      <c r="AI23" s="48" t="n">
        <v>0.277859939791188</v>
      </c>
      <c r="AJ23" s="48" t="n">
        <v>0.34361717529144</v>
      </c>
      <c r="AK23" s="48" t="n">
        <v>0.35004301017259</v>
      </c>
      <c r="AL23" s="48" t="n">
        <v>0.00835172870960544</v>
      </c>
      <c r="AM23" s="48" t="n">
        <v>0.246626197819922</v>
      </c>
      <c r="AN23" s="48" t="n">
        <v>0.60917339799597</v>
      </c>
      <c r="AO23" s="48" t="n">
        <v>0</v>
      </c>
      <c r="AP23" s="48" t="n">
        <v>0</v>
      </c>
    </row>
    <row r="24" customFormat="false" ht="12.75" hidden="false" customHeight="true" outlineLevel="0" collapsed="false">
      <c r="A24" s="1" t="n">
        <v>36192</v>
      </c>
      <c r="B24" s="2" t="n">
        <v>72.99</v>
      </c>
      <c r="C24" s="2" t="n">
        <v>139.88</v>
      </c>
      <c r="D24" s="2" t="n">
        <v>74.62</v>
      </c>
      <c r="E24" s="2" t="n">
        <v>70.31</v>
      </c>
      <c r="F24" s="2" t="n">
        <v>68.43</v>
      </c>
      <c r="G24" s="2" t="n">
        <v>139.67</v>
      </c>
      <c r="H24" s="2" t="n">
        <v>174.72</v>
      </c>
      <c r="I24" s="2" t="n">
        <v>57.6</v>
      </c>
      <c r="J24" s="3" t="n">
        <v>11.75</v>
      </c>
      <c r="L24" s="6" t="n">
        <f aca="false">L23-1</f>
        <v>489</v>
      </c>
      <c r="M24" s="20" t="n">
        <f aca="false">M23*$AB$13</f>
        <v>0.0174063744678877</v>
      </c>
      <c r="N24" s="16" t="n">
        <f aca="false">INDEX($A:$J,L24,1)</f>
        <v>36860</v>
      </c>
      <c r="O24" s="8" t="n">
        <f aca="false">IF(ISERR(LN(INDEX($A:$J,$L24,O$2)/INDEX($A:$J,$L25,O$2))),0,LN(INDEX($A:$J,$L24,O$2)/INDEX($A:$J,$L25,O$2)))</f>
        <v>-0.0049639351567833</v>
      </c>
      <c r="P24" s="8" t="n">
        <f aca="false">IF(ISERR(LN(INDEX($A:$J,$L24,P$2)/INDEX($A:$J,$L25,P$2))),0,LN(INDEX($A:$J,$L24,P$2)/INDEX($A:$J,$L25,P$2)))</f>
        <v>-0.0129711210182487</v>
      </c>
      <c r="Q24" s="8" t="n">
        <f aca="false">IF(ISERR(LN(INDEX($A:$J,$L24,Q$2)/INDEX($A:$J,$L25,Q$2))),0,LN(INDEX($A:$J,$L24,Q$2)/INDEX($A:$J,$L25,Q$2)))</f>
        <v>-0.0484177701208648</v>
      </c>
      <c r="R24" s="8" t="n">
        <f aca="false">IF(ISERR(LN(INDEX($A:$J,$L24,R$2)/INDEX($A:$J,$L25,R$2))),0,LN(INDEX($A:$J,$L24,R$2)/INDEX($A:$J,$L25,R$2)))</f>
        <v>-0.0190721488833677</v>
      </c>
      <c r="S24" s="8" t="n">
        <f aca="false">IF(ISERR(LN(INDEX($A:$J,$L24,S$2)/INDEX($A:$J,$L25,S$2))),0,LN(INDEX($A:$J,$L24,S$2)/INDEX($A:$J,$L25,S$2)))</f>
        <v>-0.0455321613999185</v>
      </c>
      <c r="T24" s="8" t="n">
        <f aca="false">IF(ISERR(LN(INDEX($A:$J,$L24,T$2)/INDEX($A:$J,$L25,T$2))),0,LN(INDEX($A:$J,$L24,T$2)/INDEX($A:$J,$L25,T$2)))</f>
        <v>-0.0171145412987196</v>
      </c>
      <c r="U24" s="8" t="n">
        <f aca="false">IF(ISERR(LN(INDEX($A:$J,$L24,U$2)/INDEX($A:$J,$L25,U$2))),0,LN(INDEX($A:$J,$L24,U$2)/INDEX($A:$J,$L25,U$2)))</f>
        <v>-0.0229407261197164</v>
      </c>
      <c r="V24" s="8" t="n">
        <f aca="false">IF(ISERR(LN(INDEX($A:$J,$L24,V$2)/INDEX($A:$J,$L25,V$2))),0,LN(INDEX($A:$J,$L24,V$2)/INDEX($A:$J,$L25,V$2)))</f>
        <v>-0.0998519904696115</v>
      </c>
      <c r="W24" s="8" t="n">
        <f aca="false">IF(ISERR(LN(INDEX($A:$J,$L24,W$2)/INDEX($A:$J,$L25,W$2))),0,LN(INDEX($A:$J,$L24,W$2)/INDEX($A:$J,$L25,W$2)))</f>
        <v>-0.0399248247176476</v>
      </c>
      <c r="X24" s="8"/>
      <c r="Y24" s="32"/>
      <c r="Z24" s="8" t="s">
        <v>7</v>
      </c>
      <c r="AA24" s="37" t="s">
        <v>33</v>
      </c>
      <c r="AB24" s="45" t="n">
        <v>0</v>
      </c>
      <c r="AC24" s="36"/>
      <c r="AE24" s="47" t="n">
        <f aca="false">SUMIF($Z$15:$Z$28,AG24,$AB$15:$AB$28)</f>
        <v>113253833</v>
      </c>
      <c r="AG24" s="6" t="str">
        <f aca="false">AG12</f>
        <v>SMCMNW</v>
      </c>
      <c r="AH24" s="48" t="n">
        <v>0.225769753203019</v>
      </c>
      <c r="AI24" s="48" t="n">
        <v>0.07653247606764</v>
      </c>
      <c r="AJ24" s="48" t="n">
        <v>0.0487231694538728</v>
      </c>
      <c r="AK24" s="48" t="n">
        <v>0.28419574845788</v>
      </c>
      <c r="AL24" s="48" t="n">
        <v>0.0712914435105885</v>
      </c>
      <c r="AM24" s="48" t="n">
        <v>0.160772603511841</v>
      </c>
      <c r="AN24" s="48" t="n">
        <v>0.255367297700258</v>
      </c>
      <c r="AO24" s="48" t="n">
        <v>0.874006219239834</v>
      </c>
      <c r="AP24" s="48" t="n">
        <v>0</v>
      </c>
    </row>
    <row r="25" customFormat="false" ht="12.75" hidden="false" customHeight="true" outlineLevel="0" collapsed="false">
      <c r="A25" s="1" t="n">
        <v>36193</v>
      </c>
      <c r="B25" s="2" t="n">
        <v>69.71</v>
      </c>
      <c r="C25" s="2" t="n">
        <v>137.61</v>
      </c>
      <c r="D25" s="2" t="n">
        <v>73.6</v>
      </c>
      <c r="E25" s="2" t="n">
        <v>70.34</v>
      </c>
      <c r="F25" s="2" t="n">
        <v>68.39</v>
      </c>
      <c r="G25" s="2" t="n">
        <v>139.05</v>
      </c>
      <c r="H25" s="2" t="n">
        <v>172.04</v>
      </c>
      <c r="I25" s="2" t="n">
        <v>56.32</v>
      </c>
      <c r="J25" s="3" t="n">
        <v>11.469</v>
      </c>
      <c r="L25" s="6" t="n">
        <f aca="false">L24-1</f>
        <v>488</v>
      </c>
      <c r="M25" s="20" t="n">
        <f aca="false">M24*$AB$13</f>
        <v>0.0163619919998144</v>
      </c>
      <c r="N25" s="16" t="n">
        <f aca="false">INDEX($A:$J,L25,1)</f>
        <v>36859</v>
      </c>
      <c r="O25" s="8" t="n">
        <f aca="false">IF(ISERR(LN(INDEX($A:$J,$L25,O$2)/INDEX($A:$J,$L26,O$2))),0,LN(INDEX($A:$J,$L25,O$2)/INDEX($A:$J,$L26,O$2)))</f>
        <v>0.0025366092236105</v>
      </c>
      <c r="P25" s="8" t="n">
        <f aca="false">IF(ISERR(LN(INDEX($A:$J,$L25,P$2)/INDEX($A:$J,$L26,P$2))),0,LN(INDEX($A:$J,$L25,P$2)/INDEX($A:$J,$L26,P$2)))</f>
        <v>-0.00176921610921831</v>
      </c>
      <c r="Q25" s="8" t="n">
        <f aca="false">IF(ISERR(LN(INDEX($A:$J,$L25,Q$2)/INDEX($A:$J,$L26,Q$2))),0,LN(INDEX($A:$J,$L25,Q$2)/INDEX($A:$J,$L26,Q$2)))</f>
        <v>-0.0520507777816035</v>
      </c>
      <c r="R25" s="8" t="n">
        <f aca="false">IF(ISERR(LN(INDEX($A:$J,$L25,R$2)/INDEX($A:$J,$L26,R$2))),0,LN(INDEX($A:$J,$L25,R$2)/INDEX($A:$J,$L26,R$2)))</f>
        <v>-0.00662117047513153</v>
      </c>
      <c r="S25" s="8" t="n">
        <f aca="false">IF(ISERR(LN(INDEX($A:$J,$L25,S$2)/INDEX($A:$J,$L26,S$2))),0,LN(INDEX($A:$J,$L25,S$2)/INDEX($A:$J,$L26,S$2)))</f>
        <v>-0.0560788578819865</v>
      </c>
      <c r="T25" s="8" t="n">
        <f aca="false">IF(ISERR(LN(INDEX($A:$J,$L25,T$2)/INDEX($A:$J,$L26,T$2))),0,LN(INDEX($A:$J,$L25,T$2)/INDEX($A:$J,$L26,T$2)))</f>
        <v>-0.000699504546156054</v>
      </c>
      <c r="U25" s="8" t="n">
        <f aca="false">IF(ISERR(LN(INDEX($A:$J,$L25,U$2)/INDEX($A:$J,$L26,U$2))),0,LN(INDEX($A:$J,$L25,U$2)/INDEX($A:$J,$L26,U$2)))</f>
        <v>-0.00865461756197543</v>
      </c>
      <c r="V25" s="8" t="n">
        <f aca="false">IF(ISERR(LN(INDEX($A:$J,$L25,V$2)/INDEX($A:$J,$L26,V$2))),0,LN(INDEX($A:$J,$L25,V$2)/INDEX($A:$J,$L26,V$2)))</f>
        <v>-0.0275694525053277</v>
      </c>
      <c r="W25" s="8" t="n">
        <f aca="false">IF(ISERR(LN(INDEX($A:$J,$L25,W$2)/INDEX($A:$J,$L26,W$2))),0,LN(INDEX($A:$J,$L25,W$2)/INDEX($A:$J,$L26,W$2)))</f>
        <v>-0.00779718886521116</v>
      </c>
      <c r="X25" s="8"/>
      <c r="Y25" s="32"/>
      <c r="Z25" s="8" t="s">
        <v>7</v>
      </c>
      <c r="AA25" s="37" t="s">
        <v>34</v>
      </c>
      <c r="AB25" s="45" t="n">
        <v>0</v>
      </c>
      <c r="AC25" s="36"/>
      <c r="AG25" s="6" t="str">
        <f aca="false">AG13</f>
        <v>HC</v>
      </c>
      <c r="AH25" s="48" t="n">
        <v>0.56059878611316</v>
      </c>
      <c r="AI25" s="48" t="n">
        <v>0.235242520097586</v>
      </c>
      <c r="AJ25" s="48" t="n">
        <v>0.420215339003227</v>
      </c>
      <c r="AK25" s="48" t="n">
        <v>0.0867538444500453</v>
      </c>
      <c r="AL25" s="48" t="n">
        <v>0.0357808302863154</v>
      </c>
      <c r="AM25" s="48" t="n">
        <v>0.326335242210854</v>
      </c>
      <c r="AN25" s="48" t="n">
        <v>-0.0434272526005122</v>
      </c>
      <c r="AO25" s="48" t="n">
        <v>0.14075027760637</v>
      </c>
      <c r="AP25" s="48" t="n">
        <v>0.562859904458147</v>
      </c>
    </row>
    <row r="26" customFormat="false" ht="12.75" hidden="false" customHeight="true" outlineLevel="0" collapsed="false">
      <c r="A26" s="1" t="n">
        <v>36194</v>
      </c>
      <c r="B26" s="2" t="n">
        <v>69.71</v>
      </c>
      <c r="C26" s="2" t="n">
        <v>137.67</v>
      </c>
      <c r="D26" s="2" t="n">
        <v>75.03</v>
      </c>
      <c r="E26" s="2" t="n">
        <v>69.85</v>
      </c>
      <c r="F26" s="2" t="n">
        <v>71.35</v>
      </c>
      <c r="G26" s="2" t="n">
        <v>138.66</v>
      </c>
      <c r="H26" s="2" t="n">
        <v>172.67</v>
      </c>
      <c r="I26" s="2" t="n">
        <v>55.01</v>
      </c>
      <c r="J26" s="3" t="n">
        <v>11.094</v>
      </c>
      <c r="L26" s="6" t="n">
        <f aca="false">L25-1</f>
        <v>487</v>
      </c>
      <c r="M26" s="20" t="n">
        <f aca="false">M25*$AB$13</f>
        <v>0.0153802724798256</v>
      </c>
      <c r="N26" s="16" t="n">
        <f aca="false">INDEX($A:$J,L26,1)</f>
        <v>36858</v>
      </c>
      <c r="O26" s="8" t="n">
        <f aca="false">IF(ISERR(LN(INDEX($A:$J,$L26,O$2)/INDEX($A:$J,$L27,O$2))),0,LN(INDEX($A:$J,$L26,O$2)/INDEX($A:$J,$L27,O$2)))</f>
        <v>-0.0192093718234336</v>
      </c>
      <c r="P26" s="8" t="n">
        <f aca="false">IF(ISERR(LN(INDEX($A:$J,$L26,P$2)/INDEX($A:$J,$L27,P$2))),0,LN(INDEX($A:$J,$L26,P$2)/INDEX($A:$J,$L27,P$2)))</f>
        <v>0.00788725374393312</v>
      </c>
      <c r="Q26" s="8" t="n">
        <f aca="false">IF(ISERR(LN(INDEX($A:$J,$L26,Q$2)/INDEX($A:$J,$L27,Q$2))),0,LN(INDEX($A:$J,$L26,Q$2)/INDEX($A:$J,$L27,Q$2)))</f>
        <v>-0.0154254033977671</v>
      </c>
      <c r="R26" s="8" t="n">
        <f aca="false">IF(ISERR(LN(INDEX($A:$J,$L26,R$2)/INDEX($A:$J,$L27,R$2))),0,LN(INDEX($A:$J,$L26,R$2)/INDEX($A:$J,$L27,R$2)))</f>
        <v>-0.029865094140116</v>
      </c>
      <c r="S26" s="8" t="n">
        <f aca="false">IF(ISERR(LN(INDEX($A:$J,$L26,S$2)/INDEX($A:$J,$L27,S$2))),0,LN(INDEX($A:$J,$L26,S$2)/INDEX($A:$J,$L27,S$2)))</f>
        <v>0.000157629256316268</v>
      </c>
      <c r="T26" s="8" t="n">
        <f aca="false">IF(ISERR(LN(INDEX($A:$J,$L26,T$2)/INDEX($A:$J,$L27,T$2))),0,LN(INDEX($A:$J,$L26,T$2)/INDEX($A:$J,$L27,T$2)))</f>
        <v>-0.00627361918236682</v>
      </c>
      <c r="U26" s="8" t="n">
        <f aca="false">IF(ISERR(LN(INDEX($A:$J,$L26,U$2)/INDEX($A:$J,$L27,U$2))),0,LN(INDEX($A:$J,$L26,U$2)/INDEX($A:$J,$L27,U$2)))</f>
        <v>-0.0318755969583279</v>
      </c>
      <c r="V26" s="8" t="n">
        <f aca="false">IF(ISERR(LN(INDEX($A:$J,$L26,V$2)/INDEX($A:$J,$L27,V$2))),0,LN(INDEX($A:$J,$L26,V$2)/INDEX($A:$J,$L27,V$2)))</f>
        <v>-0.0416278852193664</v>
      </c>
      <c r="W26" s="8" t="n">
        <f aca="false">IF(ISERR(LN(INDEX($A:$J,$L26,W$2)/INDEX($A:$J,$L27,W$2))),0,LN(INDEX($A:$J,$L26,W$2)/INDEX($A:$J,$L27,W$2)))</f>
        <v>-0.0380992655315679</v>
      </c>
      <c r="X26" s="8"/>
      <c r="Y26" s="32"/>
      <c r="Z26" s="8" t="s">
        <v>4</v>
      </c>
      <c r="AA26" s="37" t="s">
        <v>35</v>
      </c>
      <c r="AB26" s="45" t="n">
        <v>6370849</v>
      </c>
      <c r="AC26" s="36"/>
      <c r="AF26" s="49"/>
    </row>
    <row r="27" customFormat="false" ht="12.75" hidden="false" customHeight="true" outlineLevel="0" collapsed="false">
      <c r="A27" s="1" t="n">
        <v>36195</v>
      </c>
      <c r="B27" s="2" t="n">
        <v>73.36</v>
      </c>
      <c r="C27" s="2" t="n">
        <v>135.48</v>
      </c>
      <c r="D27" s="2" t="n">
        <v>73.18</v>
      </c>
      <c r="E27" s="2" t="n">
        <v>68.85</v>
      </c>
      <c r="F27" s="2" t="n">
        <v>69.45</v>
      </c>
      <c r="G27" s="2" t="n">
        <v>137.08</v>
      </c>
      <c r="H27" s="2" t="n">
        <v>169.95</v>
      </c>
      <c r="I27" s="2" t="n">
        <v>53.19</v>
      </c>
      <c r="J27" s="3" t="n">
        <v>11.313</v>
      </c>
      <c r="L27" s="6" t="n">
        <f aca="false">L26-1</f>
        <v>486</v>
      </c>
      <c r="M27" s="20" t="n">
        <f aca="false">M26*$AB$13</f>
        <v>0.014457456131036</v>
      </c>
      <c r="N27" s="16" t="n">
        <f aca="false">INDEX($A:$J,L27,1)</f>
        <v>36857</v>
      </c>
      <c r="O27" s="8" t="n">
        <f aca="false">IF(ISERR(LN(INDEX($A:$J,$L27,O$2)/INDEX($A:$J,$L28,O$2))),0,LN(INDEX($A:$J,$L27,O$2)/INDEX($A:$J,$L28,O$2)))</f>
        <v>-0.00135808078818288</v>
      </c>
      <c r="P27" s="8" t="n">
        <f aca="false">IF(ISERR(LN(INDEX($A:$J,$L27,P$2)/INDEX($A:$J,$L28,P$2))),0,LN(INDEX($A:$J,$L27,P$2)/INDEX($A:$J,$L28,P$2)))</f>
        <v>0.022623587519605</v>
      </c>
      <c r="Q27" s="8" t="n">
        <f aca="false">IF(ISERR(LN(INDEX($A:$J,$L27,Q$2)/INDEX($A:$J,$L28,Q$2))),0,LN(INDEX($A:$J,$L27,Q$2)/INDEX($A:$J,$L28,Q$2)))</f>
        <v>-0.00383440647140586</v>
      </c>
      <c r="R27" s="8" t="n">
        <f aca="false">IF(ISERR(LN(INDEX($A:$J,$L27,R$2)/INDEX($A:$J,$L28,R$2))),0,LN(INDEX($A:$J,$L27,R$2)/INDEX($A:$J,$L28,R$2)))</f>
        <v>0.00884605688103617</v>
      </c>
      <c r="S27" s="8" t="n">
        <f aca="false">IF(ISERR(LN(INDEX($A:$J,$L27,S$2)/INDEX($A:$J,$L28,S$2))),0,LN(INDEX($A:$J,$L27,S$2)/INDEX($A:$J,$L28,S$2)))</f>
        <v>-0.0161066812702393</v>
      </c>
      <c r="T27" s="8" t="n">
        <f aca="false">IF(ISERR(LN(INDEX($A:$J,$L27,T$2)/INDEX($A:$J,$L28,T$2))),0,LN(INDEX($A:$J,$L27,T$2)/INDEX($A:$J,$L28,T$2)))</f>
        <v>-0.0128878143055957</v>
      </c>
      <c r="U27" s="8" t="n">
        <f aca="false">IF(ISERR(LN(INDEX($A:$J,$L27,U$2)/INDEX($A:$J,$L28,U$2))),0,LN(INDEX($A:$J,$L27,U$2)/INDEX($A:$J,$L28,U$2)))</f>
        <v>0.0013921227316092</v>
      </c>
      <c r="V27" s="8" t="n">
        <f aca="false">IF(ISERR(LN(INDEX($A:$J,$L27,V$2)/INDEX($A:$J,$L28,V$2))),0,LN(INDEX($A:$J,$L27,V$2)/INDEX($A:$J,$L28,V$2)))</f>
        <v>-0.0100481756740338</v>
      </c>
      <c r="W27" s="8" t="n">
        <f aca="false">IF(ISERR(LN(INDEX($A:$J,$L27,W$2)/INDEX($A:$J,$L28,W$2))),0,LN(INDEX($A:$J,$L27,W$2)/INDEX($A:$J,$L28,W$2)))</f>
        <v>0.022684939740188</v>
      </c>
      <c r="X27" s="8"/>
      <c r="Y27" s="32"/>
      <c r="Z27" s="8" t="s">
        <v>8</v>
      </c>
      <c r="AA27" s="37" t="s">
        <v>36</v>
      </c>
      <c r="AB27" s="45" t="n">
        <v>66366</v>
      </c>
      <c r="AC27" s="36"/>
      <c r="AF27" s="49"/>
      <c r="AG27" s="50"/>
    </row>
    <row r="28" customFormat="false" ht="12.75" hidden="false" customHeight="true" outlineLevel="0" collapsed="false">
      <c r="A28" s="1" t="n">
        <v>36196</v>
      </c>
      <c r="B28" s="2" t="n">
        <v>74.45</v>
      </c>
      <c r="C28" s="2" t="n">
        <v>135.36</v>
      </c>
      <c r="D28" s="2" t="n">
        <v>74.85</v>
      </c>
      <c r="E28" s="2" t="n">
        <v>68.77</v>
      </c>
      <c r="F28" s="2" t="n">
        <v>69.96</v>
      </c>
      <c r="G28" s="2" t="n">
        <v>136.21</v>
      </c>
      <c r="H28" s="2" t="n">
        <v>167.53</v>
      </c>
      <c r="I28" s="2" t="n">
        <v>53.62</v>
      </c>
      <c r="J28" s="3" t="n">
        <v>11.031</v>
      </c>
      <c r="L28" s="6" t="n">
        <f aca="false">L27-1</f>
        <v>485</v>
      </c>
      <c r="M28" s="20" t="n">
        <f aca="false">M27*$AB$13</f>
        <v>0.0135900087631739</v>
      </c>
      <c r="N28" s="16" t="n">
        <f aca="false">INDEX($A:$J,L28,1)</f>
        <v>36854</v>
      </c>
      <c r="O28" s="8" t="n">
        <f aca="false">IF(ISERR(LN(INDEX($A:$J,$L28,O$2)/INDEX($A:$J,$L29,O$2))),0,LN(INDEX($A:$J,$L28,O$2)/INDEX($A:$J,$L29,O$2)))</f>
        <v>0.0386237414103042</v>
      </c>
      <c r="P28" s="8" t="n">
        <f aca="false">IF(ISERR(LN(INDEX($A:$J,$L28,P$2)/INDEX($A:$J,$L29,P$2))),0,LN(INDEX($A:$J,$L28,P$2)/INDEX($A:$J,$L29,P$2)))</f>
        <v>0.0359739898729912</v>
      </c>
      <c r="Q28" s="8" t="n">
        <f aca="false">IF(ISERR(LN(INDEX($A:$J,$L28,Q$2)/INDEX($A:$J,$L29,Q$2))),0,LN(INDEX($A:$J,$L28,Q$2)/INDEX($A:$J,$L29,Q$2)))</f>
        <v>0.0202966798348987</v>
      </c>
      <c r="R28" s="8" t="n">
        <f aca="false">IF(ISERR(LN(INDEX($A:$J,$L28,R$2)/INDEX($A:$J,$L29,R$2))),0,LN(INDEX($A:$J,$L28,R$2)/INDEX($A:$J,$L29,R$2)))</f>
        <v>0.0284709450613227</v>
      </c>
      <c r="S28" s="8" t="n">
        <f aca="false">IF(ISERR(LN(INDEX($A:$J,$L28,S$2)/INDEX($A:$J,$L29,S$2))),0,LN(INDEX($A:$J,$L28,S$2)/INDEX($A:$J,$L29,S$2)))</f>
        <v>0.0282395766262168</v>
      </c>
      <c r="T28" s="8" t="n">
        <f aca="false">IF(ISERR(LN(INDEX($A:$J,$L28,T$2)/INDEX($A:$J,$L29,T$2))),0,LN(INDEX($A:$J,$L28,T$2)/INDEX($A:$J,$L29,T$2)))</f>
        <v>0.0116725012129294</v>
      </c>
      <c r="U28" s="8" t="n">
        <f aca="false">IF(ISERR(LN(INDEX($A:$J,$L28,U$2)/INDEX($A:$J,$L29,U$2))),0,LN(INDEX($A:$J,$L28,U$2)/INDEX($A:$J,$L29,U$2)))</f>
        <v>0.0274670298576784</v>
      </c>
      <c r="V28" s="8" t="n">
        <f aca="false">IF(ISERR(LN(INDEX($A:$J,$L28,V$2)/INDEX($A:$J,$L29,V$2))),0,LN(INDEX($A:$J,$L28,V$2)/INDEX($A:$J,$L29,V$2)))</f>
        <v>-0.0156489414726905</v>
      </c>
      <c r="W28" s="8" t="n">
        <f aca="false">IF(ISERR(LN(INDEX($A:$J,$L28,W$2)/INDEX($A:$J,$L29,W$2))),0,LN(INDEX($A:$J,$L28,W$2)/INDEX($A:$J,$L29,W$2)))</f>
        <v>0.0251860345966761</v>
      </c>
      <c r="X28" s="8"/>
      <c r="Y28" s="32"/>
      <c r="Z28" s="8" t="s">
        <v>6</v>
      </c>
      <c r="AA28" s="37" t="s">
        <v>37</v>
      </c>
      <c r="AB28" s="45" t="n">
        <v>24559814</v>
      </c>
      <c r="AC28" s="36"/>
      <c r="AF28" s="49"/>
      <c r="AG28" s="50"/>
    </row>
    <row r="29" customFormat="false" ht="12.75" hidden="false" customHeight="true" outlineLevel="0" collapsed="false">
      <c r="A29" s="1" t="n">
        <v>36199</v>
      </c>
      <c r="B29" s="2" t="n">
        <v>74.09</v>
      </c>
      <c r="C29" s="2" t="n">
        <v>133.59</v>
      </c>
      <c r="D29" s="2" t="n">
        <v>73.62</v>
      </c>
      <c r="E29" s="2" t="n">
        <v>69.09</v>
      </c>
      <c r="F29" s="2" t="n">
        <v>68.59</v>
      </c>
      <c r="G29" s="2" t="n">
        <v>136.35</v>
      </c>
      <c r="H29" s="2" t="n">
        <v>167.38</v>
      </c>
      <c r="I29" s="2" t="n">
        <v>55.19</v>
      </c>
      <c r="J29" s="3" t="n">
        <v>11.594</v>
      </c>
      <c r="L29" s="6" t="n">
        <f aca="false">L28-1</f>
        <v>484</v>
      </c>
      <c r="M29" s="20" t="n">
        <f aca="false">M28*$AB$13</f>
        <v>0.0127746082373834</v>
      </c>
      <c r="N29" s="16" t="n">
        <f aca="false">INDEX($A:$J,L29,1)</f>
        <v>36852</v>
      </c>
      <c r="O29" s="8" t="n">
        <f aca="false">IF(ISERR(LN(INDEX($A:$J,$L29,O$2)/INDEX($A:$J,$L30,O$2))),0,LN(INDEX($A:$J,$L29,O$2)/INDEX($A:$J,$L30,O$2)))</f>
        <v>0.00152932210266787</v>
      </c>
      <c r="P29" s="8" t="n">
        <f aca="false">IF(ISERR(LN(INDEX($A:$J,$L29,P$2)/INDEX($A:$J,$L30,P$2))),0,LN(INDEX($A:$J,$L29,P$2)/INDEX($A:$J,$L30,P$2)))</f>
        <v>-0.0466488143012892</v>
      </c>
      <c r="Q29" s="8" t="n">
        <f aca="false">IF(ISERR(LN(INDEX($A:$J,$L29,Q$2)/INDEX($A:$J,$L30,Q$2))),0,LN(INDEX($A:$J,$L29,Q$2)/INDEX($A:$J,$L30,Q$2)))</f>
        <v>-0.0106829544059302</v>
      </c>
      <c r="R29" s="8" t="n">
        <f aca="false">IF(ISERR(LN(INDEX($A:$J,$L29,R$2)/INDEX($A:$J,$L30,R$2))),0,LN(INDEX($A:$J,$L29,R$2)/INDEX($A:$J,$L30,R$2)))</f>
        <v>0.00646172128483943</v>
      </c>
      <c r="S29" s="8" t="n">
        <f aca="false">IF(ISERR(LN(INDEX($A:$J,$L29,S$2)/INDEX($A:$J,$L30,S$2))),0,LN(INDEX($A:$J,$L29,S$2)/INDEX($A:$J,$L30,S$2)))</f>
        <v>-0.0343482366425877</v>
      </c>
      <c r="T29" s="8" t="n">
        <f aca="false">IF(ISERR(LN(INDEX($A:$J,$L29,T$2)/INDEX($A:$J,$L30,T$2))),0,LN(INDEX($A:$J,$L29,T$2)/INDEX($A:$J,$L30,T$2)))</f>
        <v>-0.000867177392108498</v>
      </c>
      <c r="U29" s="8" t="n">
        <f aca="false">IF(ISERR(LN(INDEX($A:$J,$L29,U$2)/INDEX($A:$J,$L30,U$2))),0,LN(INDEX($A:$J,$L29,U$2)/INDEX($A:$J,$L30,U$2)))</f>
        <v>-0.016502590311855</v>
      </c>
      <c r="V29" s="8" t="n">
        <f aca="false">IF(ISERR(LN(INDEX($A:$J,$L29,V$2)/INDEX($A:$J,$L30,V$2))),0,LN(INDEX($A:$J,$L29,V$2)/INDEX($A:$J,$L30,V$2)))</f>
        <v>-0.000631412807086728</v>
      </c>
      <c r="W29" s="8" t="n">
        <f aca="false">IF(ISERR(LN(INDEX($A:$J,$L29,W$2)/INDEX($A:$J,$L30,W$2))),0,LN(INDEX($A:$J,$L29,W$2)/INDEX($A:$J,$L30,W$2)))</f>
        <v>-0.0328050029734265</v>
      </c>
      <c r="X29" s="8"/>
      <c r="Y29" s="32"/>
      <c r="Z29" s="8"/>
      <c r="AA29" s="51" t="s">
        <v>38</v>
      </c>
      <c r="AB29" s="52" t="n">
        <f aca="false">SUM(AB15:AB28)</f>
        <v>1819950025</v>
      </c>
      <c r="AC29" s="36"/>
      <c r="AF29" s="49"/>
    </row>
    <row r="30" customFormat="false" ht="12.75" hidden="false" customHeight="true" outlineLevel="0" collapsed="false">
      <c r="A30" s="1" t="n">
        <v>36200</v>
      </c>
      <c r="B30" s="2" t="n">
        <v>73.72</v>
      </c>
      <c r="C30" s="2" t="n">
        <v>132.78</v>
      </c>
      <c r="D30" s="2" t="n">
        <v>72.32</v>
      </c>
      <c r="E30" s="2" t="n">
        <v>68.91</v>
      </c>
      <c r="F30" s="2" t="n">
        <v>66.78</v>
      </c>
      <c r="G30" s="2" t="n">
        <v>136.31</v>
      </c>
      <c r="H30" s="2" t="n">
        <v>164.3</v>
      </c>
      <c r="I30" s="2" t="n">
        <v>54.16</v>
      </c>
      <c r="J30" s="3" t="n">
        <v>11.188</v>
      </c>
      <c r="L30" s="6" t="n">
        <f aca="false">L29-1</f>
        <v>483</v>
      </c>
      <c r="M30" s="20" t="n">
        <f aca="false">M29*$AB$13</f>
        <v>0.0120081317431404</v>
      </c>
      <c r="N30" s="16" t="n">
        <f aca="false">INDEX($A:$J,L30,1)</f>
        <v>36851</v>
      </c>
      <c r="O30" s="8" t="n">
        <f aca="false">IF(ISERR(LN(INDEX($A:$J,$L30,O$2)/INDEX($A:$J,$L31,O$2))),0,LN(INDEX($A:$J,$L30,O$2)/INDEX($A:$J,$L31,O$2)))</f>
        <v>0.00780053594913681</v>
      </c>
      <c r="P30" s="8" t="n">
        <f aca="false">IF(ISERR(LN(INDEX($A:$J,$L30,P$2)/INDEX($A:$J,$L31,P$2))),0,LN(INDEX($A:$J,$L30,P$2)/INDEX($A:$J,$L31,P$2)))</f>
        <v>-0.15665180663758</v>
      </c>
      <c r="Q30" s="8" t="n">
        <f aca="false">IF(ISERR(LN(INDEX($A:$J,$L30,Q$2)/INDEX($A:$J,$L31,Q$2))),0,LN(INDEX($A:$J,$L30,Q$2)/INDEX($A:$J,$L31,Q$2)))</f>
        <v>0.0251893247136411</v>
      </c>
      <c r="R30" s="8" t="n">
        <f aca="false">IF(ISERR(LN(INDEX($A:$J,$L30,R$2)/INDEX($A:$J,$L31,R$2))),0,LN(INDEX($A:$J,$L30,R$2)/INDEX($A:$J,$L31,R$2)))</f>
        <v>-0.00646172128483937</v>
      </c>
      <c r="S30" s="8" t="n">
        <f aca="false">IF(ISERR(LN(INDEX($A:$J,$L30,S$2)/INDEX($A:$J,$L31,S$2))),0,LN(INDEX($A:$J,$L30,S$2)/INDEX($A:$J,$L31,S$2)))</f>
        <v>-0.000308308927985534</v>
      </c>
      <c r="T30" s="8" t="n">
        <f aca="false">IF(ISERR(LN(INDEX($A:$J,$L30,T$2)/INDEX($A:$J,$L31,T$2))),0,LN(INDEX($A:$J,$L30,T$2)/INDEX($A:$J,$L31,T$2)))</f>
        <v>0.00271967300119178</v>
      </c>
      <c r="U30" s="8" t="n">
        <f aca="false">IF(ISERR(LN(INDEX($A:$J,$L30,U$2)/INDEX($A:$J,$L31,U$2))),0,LN(INDEX($A:$J,$L30,U$2)/INDEX($A:$J,$L31,U$2)))</f>
        <v>-0.00764433544945555</v>
      </c>
      <c r="V30" s="8" t="n">
        <f aca="false">IF(ISERR(LN(INDEX($A:$J,$L30,V$2)/INDEX($A:$J,$L31,V$2))),0,LN(INDEX($A:$J,$L30,V$2)/INDEX($A:$J,$L31,V$2)))</f>
        <v>-0.00827663184653361</v>
      </c>
      <c r="W30" s="8" t="n">
        <f aca="false">IF(ISERR(LN(INDEX($A:$J,$L30,W$2)/INDEX($A:$J,$L31,W$2))),0,LN(INDEX($A:$J,$L30,W$2)/INDEX($A:$J,$L31,W$2)))</f>
        <v>0.017240486432315</v>
      </c>
      <c r="X30" s="8"/>
      <c r="Y30" s="53"/>
      <c r="Z30" s="54"/>
      <c r="AA30" s="54"/>
      <c r="AB30" s="54"/>
      <c r="AC30" s="55"/>
      <c r="AE30" s="18" t="s">
        <v>39</v>
      </c>
      <c r="AF30" s="50"/>
    </row>
    <row r="31" customFormat="false" ht="12.75" hidden="false" customHeight="true" outlineLevel="0" collapsed="false">
      <c r="A31" s="1" t="n">
        <v>36201</v>
      </c>
      <c r="B31" s="2" t="n">
        <v>71.9</v>
      </c>
      <c r="C31" s="2" t="n">
        <v>130.32</v>
      </c>
      <c r="D31" s="2" t="n">
        <v>70.73</v>
      </c>
      <c r="E31" s="2" t="n">
        <v>67.63</v>
      </c>
      <c r="F31" s="2" t="n">
        <v>65.28</v>
      </c>
      <c r="G31" s="2" t="n">
        <v>134.82</v>
      </c>
      <c r="H31" s="2" t="n">
        <v>162.65</v>
      </c>
      <c r="I31" s="2" t="n">
        <v>52.86</v>
      </c>
      <c r="J31" s="3" t="n">
        <v>10.469</v>
      </c>
      <c r="L31" s="6" t="n">
        <f aca="false">L30-1</f>
        <v>482</v>
      </c>
      <c r="M31" s="20" t="n">
        <f aca="false">M30*$AB$13</f>
        <v>0.011287643838552</v>
      </c>
      <c r="N31" s="16" t="n">
        <f aca="false">INDEX($A:$J,L31,1)</f>
        <v>36850</v>
      </c>
      <c r="O31" s="8" t="n">
        <f aca="false">IF(ISERR(LN(INDEX($A:$J,$L31,O$2)/INDEX($A:$J,$L32,O$2))),0,LN(INDEX($A:$J,$L31,O$2)/INDEX($A:$J,$L32,O$2)))</f>
        <v>-0.013201511858536</v>
      </c>
      <c r="P31" s="8" t="n">
        <f aca="false">IF(ISERR(LN(INDEX($A:$J,$L31,P$2)/INDEX($A:$J,$L32,P$2))),0,LN(INDEX($A:$J,$L31,P$2)/INDEX($A:$J,$L32,P$2)))</f>
        <v>-0.0106488206517433</v>
      </c>
      <c r="Q31" s="8" t="n">
        <f aca="false">IF(ISERR(LN(INDEX($A:$J,$L31,Q$2)/INDEX($A:$J,$L32,Q$2))),0,LN(INDEX($A:$J,$L31,Q$2)/INDEX($A:$J,$L32,Q$2)))</f>
        <v>-0.0128573639182249</v>
      </c>
      <c r="R31" s="8" t="n">
        <f aca="false">IF(ISERR(LN(INDEX($A:$J,$L31,R$2)/INDEX($A:$J,$L32,R$2))),0,LN(INDEX($A:$J,$L31,R$2)/INDEX($A:$J,$L32,R$2)))</f>
        <v>-0.0343100837701741</v>
      </c>
      <c r="S31" s="8" t="n">
        <f aca="false">IF(ISERR(LN(INDEX($A:$J,$L31,S$2)/INDEX($A:$J,$L32,S$2))),0,LN(INDEX($A:$J,$L31,S$2)/INDEX($A:$J,$L32,S$2)))</f>
        <v>-0.0196122124178554</v>
      </c>
      <c r="T31" s="8" t="n">
        <f aca="false">IF(ISERR(LN(INDEX($A:$J,$L31,T$2)/INDEX($A:$J,$L32,T$2))),0,LN(INDEX($A:$J,$L31,T$2)/INDEX($A:$J,$L32,T$2)))</f>
        <v>0.000811547201227772</v>
      </c>
      <c r="U31" s="8" t="n">
        <f aca="false">IF(ISERR(LN(INDEX($A:$J,$L31,U$2)/INDEX($A:$J,$L32,U$2))),0,LN(INDEX($A:$J,$L31,U$2)/INDEX($A:$J,$L32,U$2)))</f>
        <v>-0.0242834386222363</v>
      </c>
      <c r="V31" s="8" t="n">
        <f aca="false">IF(ISERR(LN(INDEX($A:$J,$L31,V$2)/INDEX($A:$J,$L32,V$2))),0,LN(INDEX($A:$J,$L31,V$2)/INDEX($A:$J,$L32,V$2)))</f>
        <v>-0.018708555998731</v>
      </c>
      <c r="W31" s="8" t="n">
        <f aca="false">IF(ISERR(LN(INDEX($A:$J,$L31,W$2)/INDEX($A:$J,$L32,W$2))),0,LN(INDEX($A:$J,$L31,W$2)/INDEX($A:$J,$L32,W$2)))</f>
        <v>0.00191689398295888</v>
      </c>
      <c r="X31" s="8"/>
      <c r="Y31" s="8"/>
      <c r="Z31" s="8"/>
      <c r="AA31" s="17"/>
      <c r="AB31" s="56"/>
      <c r="AE31" s="57" t="n">
        <f aca="false">VLOOKUP($AB$12,$A:$J,10,FALSE())</f>
        <v>44.563</v>
      </c>
    </row>
    <row r="32" customFormat="false" ht="12.75" hidden="false" customHeight="true" outlineLevel="0" collapsed="false">
      <c r="A32" s="1" t="n">
        <v>36202</v>
      </c>
      <c r="B32" s="2" t="n">
        <v>66.06</v>
      </c>
      <c r="C32" s="2" t="n">
        <v>132.31</v>
      </c>
      <c r="D32" s="2" t="n">
        <v>70.19</v>
      </c>
      <c r="E32" s="2" t="n">
        <v>67.74</v>
      </c>
      <c r="F32" s="2" t="n">
        <v>65.5</v>
      </c>
      <c r="G32" s="2" t="n">
        <v>134.82</v>
      </c>
      <c r="H32" s="2" t="n">
        <v>165.35</v>
      </c>
      <c r="I32" s="2" t="n">
        <v>55.42</v>
      </c>
      <c r="J32" s="3" t="n">
        <v>10.5</v>
      </c>
      <c r="L32" s="6" t="n">
        <f aca="false">L31-1</f>
        <v>481</v>
      </c>
      <c r="M32" s="20" t="n">
        <f aca="false">M31*$AB$13</f>
        <v>0.0106103852082389</v>
      </c>
      <c r="N32" s="16" t="n">
        <f aca="false">INDEX($A:$J,L32,1)</f>
        <v>36847</v>
      </c>
      <c r="O32" s="8" t="n">
        <f aca="false">IF(ISERR(LN(INDEX($A:$J,$L32,O$2)/INDEX($A:$J,$L33,O$2))),0,LN(INDEX($A:$J,$L32,O$2)/INDEX($A:$J,$L33,O$2)))</f>
        <v>0.00917545550260284</v>
      </c>
      <c r="P32" s="8" t="n">
        <f aca="false">IF(ISERR(LN(INDEX($A:$J,$L32,P$2)/INDEX($A:$J,$L33,P$2))),0,LN(INDEX($A:$J,$L32,P$2)/INDEX($A:$J,$L33,P$2)))</f>
        <v>-0.00650367595005679</v>
      </c>
      <c r="Q32" s="8" t="n">
        <f aca="false">IF(ISERR(LN(INDEX($A:$J,$L32,Q$2)/INDEX($A:$J,$L33,Q$2))),0,LN(INDEX($A:$J,$L32,Q$2)/INDEX($A:$J,$L33,Q$2)))</f>
        <v>-0.0155869365444755</v>
      </c>
      <c r="R32" s="8" t="n">
        <f aca="false">IF(ISERR(LN(INDEX($A:$J,$L32,R$2)/INDEX($A:$J,$L33,R$2))),0,LN(INDEX($A:$J,$L32,R$2)/INDEX($A:$J,$L33,R$2)))</f>
        <v>0.00180850044268182</v>
      </c>
      <c r="S32" s="8" t="n">
        <f aca="false">IF(ISERR(LN(INDEX($A:$J,$L32,S$2)/INDEX($A:$J,$L33,S$2))),0,LN(INDEX($A:$J,$L32,S$2)/INDEX($A:$J,$L33,S$2)))</f>
        <v>-0.0125409971659532</v>
      </c>
      <c r="T32" s="8" t="n">
        <f aca="false">IF(ISERR(LN(INDEX($A:$J,$L32,T$2)/INDEX($A:$J,$L33,T$2))),0,LN(INDEX($A:$J,$L32,T$2)/INDEX($A:$J,$L33,T$2)))</f>
        <v>0.0144273989896738</v>
      </c>
      <c r="U32" s="8" t="n">
        <f aca="false">IF(ISERR(LN(INDEX($A:$J,$L32,U$2)/INDEX($A:$J,$L33,U$2))),0,LN(INDEX($A:$J,$L32,U$2)/INDEX($A:$J,$L33,U$2)))</f>
        <v>0.00358153068991258</v>
      </c>
      <c r="V32" s="8" t="n">
        <f aca="false">IF(ISERR(LN(INDEX($A:$J,$L32,V$2)/INDEX($A:$J,$L33,V$2))),0,LN(INDEX($A:$J,$L32,V$2)/INDEX($A:$J,$L33,V$2)))</f>
        <v>0.00667833572218878</v>
      </c>
      <c r="W32" s="8" t="n">
        <f aca="false">IF(ISERR(LN(INDEX($A:$J,$L32,W$2)/INDEX($A:$J,$L33,W$2))),0,LN(INDEX($A:$J,$L32,W$2)/INDEX($A:$J,$L33,W$2)))</f>
        <v>0.00776690868543775</v>
      </c>
      <c r="X32" s="8"/>
      <c r="Y32" s="8"/>
      <c r="Z32" s="8"/>
      <c r="AB32" s="56"/>
    </row>
    <row r="33" customFormat="false" ht="12.75" hidden="false" customHeight="true" outlineLevel="0" collapsed="false">
      <c r="A33" s="1" t="n">
        <v>36203</v>
      </c>
      <c r="B33" s="2" t="n">
        <v>60.22</v>
      </c>
      <c r="C33" s="2" t="n">
        <v>129.63</v>
      </c>
      <c r="D33" s="2" t="n">
        <v>68.56</v>
      </c>
      <c r="E33" s="2" t="n">
        <v>66.29</v>
      </c>
      <c r="F33" s="2" t="n">
        <v>62.51</v>
      </c>
      <c r="G33" s="2" t="n">
        <v>132.44</v>
      </c>
      <c r="H33" s="2" t="n">
        <v>162.82</v>
      </c>
      <c r="I33" s="2" t="n">
        <v>54.34</v>
      </c>
      <c r="J33" s="3" t="n">
        <v>10</v>
      </c>
      <c r="L33" s="6" t="n">
        <f aca="false">L32-1</f>
        <v>480</v>
      </c>
      <c r="M33" s="20" t="n">
        <f aca="false">M32*$AB$13</f>
        <v>0.00997376209574455</v>
      </c>
      <c r="N33" s="16" t="n">
        <f aca="false">INDEX($A:$J,L33,1)</f>
        <v>36846</v>
      </c>
      <c r="O33" s="8" t="n">
        <f aca="false">IF(ISERR(LN(INDEX($A:$J,$L33,O$2)/INDEX($A:$J,$L34,O$2))),0,LN(INDEX($A:$J,$L33,O$2)/INDEX($A:$J,$L34,O$2)))</f>
        <v>-0.00553887456954451</v>
      </c>
      <c r="P33" s="8" t="n">
        <f aca="false">IF(ISERR(LN(INDEX($A:$J,$L33,P$2)/INDEX($A:$J,$L34,P$2))),0,LN(INDEX($A:$J,$L33,P$2)/INDEX($A:$J,$L34,P$2)))</f>
        <v>-0.00779910867556431</v>
      </c>
      <c r="Q33" s="8" t="n">
        <f aca="false">IF(ISERR(LN(INDEX($A:$J,$L33,Q$2)/INDEX($A:$J,$L34,Q$2))),0,LN(INDEX($A:$J,$L33,Q$2)/INDEX($A:$J,$L34,Q$2)))</f>
        <v>0.00500740088859264</v>
      </c>
      <c r="R33" s="8" t="n">
        <f aca="false">IF(ISERR(LN(INDEX($A:$J,$L33,R$2)/INDEX($A:$J,$L34,R$2))),0,LN(INDEX($A:$J,$L33,R$2)/INDEX($A:$J,$L34,R$2)))</f>
        <v>-0.038663592831836</v>
      </c>
      <c r="S33" s="8" t="n">
        <f aca="false">IF(ISERR(LN(INDEX($A:$J,$L33,S$2)/INDEX($A:$J,$L34,S$2))),0,LN(INDEX($A:$J,$L33,S$2)/INDEX($A:$J,$L34,S$2)))</f>
        <v>-7.46240812255328E-005</v>
      </c>
      <c r="T33" s="8" t="n">
        <f aca="false">IF(ISERR(LN(INDEX($A:$J,$L33,T$2)/INDEX($A:$J,$L34,T$2))),0,LN(INDEX($A:$J,$L33,T$2)/INDEX($A:$J,$L34,T$2)))</f>
        <v>0.00389059674911954</v>
      </c>
      <c r="U33" s="8" t="n">
        <f aca="false">IF(ISERR(LN(INDEX($A:$J,$L33,U$2)/INDEX($A:$J,$L34,U$2))),0,LN(INDEX($A:$J,$L33,U$2)/INDEX($A:$J,$L34,U$2)))</f>
        <v>-0.0163419926945671</v>
      </c>
      <c r="V33" s="8" t="n">
        <f aca="false">IF(ISERR(LN(INDEX($A:$J,$L33,V$2)/INDEX($A:$J,$L34,V$2))),0,LN(INDEX($A:$J,$L33,V$2)/INDEX($A:$J,$L34,V$2)))</f>
        <v>-0.0303076574210922</v>
      </c>
      <c r="W33" s="8" t="n">
        <f aca="false">IF(ISERR(LN(INDEX($A:$J,$L33,W$2)/INDEX($A:$J,$L34,W$2))),0,LN(INDEX($A:$J,$L33,W$2)/INDEX($A:$J,$L34,W$2)))</f>
        <v>0.00196681455157855</v>
      </c>
      <c r="X33" s="8"/>
      <c r="Y33" s="8"/>
      <c r="Z33" s="8"/>
      <c r="AB33" s="56"/>
    </row>
    <row r="34" customFormat="false" ht="12.75" hidden="false" customHeight="true" outlineLevel="0" collapsed="false">
      <c r="A34" s="1" t="n">
        <v>36207</v>
      </c>
      <c r="B34" s="2" t="n">
        <v>60.22</v>
      </c>
      <c r="C34" s="2" t="n">
        <v>127.65</v>
      </c>
      <c r="D34" s="2" t="n">
        <v>67.2</v>
      </c>
      <c r="E34" s="2" t="n">
        <v>65.66</v>
      </c>
      <c r="F34" s="2" t="n">
        <v>62.77</v>
      </c>
      <c r="G34" s="2" t="n">
        <v>132.23</v>
      </c>
      <c r="H34" s="2" t="n">
        <v>162.16</v>
      </c>
      <c r="I34" s="2" t="n">
        <v>52.74</v>
      </c>
      <c r="J34" s="3" t="n">
        <v>9.813</v>
      </c>
      <c r="L34" s="6" t="n">
        <f aca="false">L33-1</f>
        <v>479</v>
      </c>
      <c r="M34" s="20" t="n">
        <f aca="false">M33*$AB$13</f>
        <v>0.00937533636999988</v>
      </c>
      <c r="N34" s="16" t="n">
        <f aca="false">INDEX($A:$J,L34,1)</f>
        <v>36845</v>
      </c>
      <c r="O34" s="8" t="n">
        <f aca="false">IF(ISERR(LN(INDEX($A:$J,$L34,O$2)/INDEX($A:$J,$L35,O$2))),0,LN(INDEX($A:$J,$L34,O$2)/INDEX($A:$J,$L35,O$2)))</f>
        <v>0.00164667174352495</v>
      </c>
      <c r="P34" s="8" t="n">
        <f aca="false">IF(ISERR(LN(INDEX($A:$J,$L34,P$2)/INDEX($A:$J,$L35,P$2))),0,LN(INDEX($A:$J,$L34,P$2)/INDEX($A:$J,$L35,P$2)))</f>
        <v>0.00754657279308239</v>
      </c>
      <c r="Q34" s="8" t="n">
        <f aca="false">IF(ISERR(LN(INDEX($A:$J,$L34,Q$2)/INDEX($A:$J,$L35,Q$2))),0,LN(INDEX($A:$J,$L34,Q$2)/INDEX($A:$J,$L35,Q$2)))</f>
        <v>0.0464220981101696</v>
      </c>
      <c r="R34" s="8" t="n">
        <f aca="false">IF(ISERR(LN(INDEX($A:$J,$L34,R$2)/INDEX($A:$J,$L35,R$2))),0,LN(INDEX($A:$J,$L34,R$2)/INDEX($A:$J,$L35,R$2)))</f>
        <v>0.0101128827637044</v>
      </c>
      <c r="S34" s="8" t="n">
        <f aca="false">IF(ISERR(LN(INDEX($A:$J,$L34,S$2)/INDEX($A:$J,$L35,S$2))),0,LN(INDEX($A:$J,$L34,S$2)/INDEX($A:$J,$L35,S$2)))</f>
        <v>0.0408966186014808</v>
      </c>
      <c r="T34" s="8" t="n">
        <f aca="false">IF(ISERR(LN(INDEX($A:$J,$L34,T$2)/INDEX($A:$J,$L35,T$2))),0,LN(INDEX($A:$J,$L34,T$2)/INDEX($A:$J,$L35,T$2)))</f>
        <v>0.00937581043347681</v>
      </c>
      <c r="U34" s="8" t="n">
        <f aca="false">IF(ISERR(LN(INDEX($A:$J,$L34,U$2)/INDEX($A:$J,$L35,U$2))),0,LN(INDEX($A:$J,$L34,U$2)/INDEX($A:$J,$L35,U$2)))</f>
        <v>0.0109744954632886</v>
      </c>
      <c r="V34" s="8" t="n">
        <f aca="false">IF(ISERR(LN(INDEX($A:$J,$L34,V$2)/INDEX($A:$J,$L35,V$2))),0,LN(INDEX($A:$J,$L34,V$2)/INDEX($A:$J,$L35,V$2)))</f>
        <v>0.00752902216415777</v>
      </c>
      <c r="W34" s="8" t="n">
        <f aca="false">IF(ISERR(LN(INDEX($A:$J,$L34,W$2)/INDEX($A:$J,$L35,W$2))),0,LN(INDEX($A:$J,$L34,W$2)/INDEX($A:$J,$L35,W$2)))</f>
        <v>0.0117879557520422</v>
      </c>
      <c r="X34" s="8"/>
      <c r="Y34" s="8"/>
      <c r="AF34" s="58"/>
    </row>
    <row r="35" customFormat="false" ht="12.75" hidden="false" customHeight="true" outlineLevel="0" collapsed="false">
      <c r="A35" s="1" t="n">
        <v>36208</v>
      </c>
      <c r="B35" s="2" t="n">
        <v>56.93</v>
      </c>
      <c r="C35" s="2" t="n">
        <v>126.72</v>
      </c>
      <c r="D35" s="2" t="n">
        <v>63.99</v>
      </c>
      <c r="E35" s="2" t="n">
        <v>64.76</v>
      </c>
      <c r="F35" s="2" t="n">
        <v>59.81</v>
      </c>
      <c r="G35" s="2" t="n">
        <v>133.74</v>
      </c>
      <c r="H35" s="2" t="n">
        <v>159.4</v>
      </c>
      <c r="I35" s="2" t="n">
        <v>50.78</v>
      </c>
      <c r="J35" s="3" t="n">
        <v>9.938</v>
      </c>
      <c r="L35" s="6" t="n">
        <f aca="false">L34-1</f>
        <v>478</v>
      </c>
      <c r="M35" s="20" t="n">
        <f aca="false">M34*$AB$13</f>
        <v>0.00881281618779989</v>
      </c>
      <c r="N35" s="16" t="n">
        <f aca="false">INDEX($A:$J,L35,1)</f>
        <v>36844</v>
      </c>
      <c r="O35" s="8" t="n">
        <f aca="false">IF(ISERR(LN(INDEX($A:$J,$L35,O$2)/INDEX($A:$J,$L36,O$2))),0,LN(INDEX($A:$J,$L35,O$2)/INDEX($A:$J,$L36,O$2)))</f>
        <v>0.00271114682479009</v>
      </c>
      <c r="P35" s="8" t="n">
        <f aca="false">IF(ISERR(LN(INDEX($A:$J,$L35,P$2)/INDEX($A:$J,$L36,P$2))),0,LN(INDEX($A:$J,$L35,P$2)/INDEX($A:$J,$L36,P$2)))</f>
        <v>-0.0218123865955316</v>
      </c>
      <c r="Q35" s="8" t="n">
        <f aca="false">IF(ISERR(LN(INDEX($A:$J,$L35,Q$2)/INDEX($A:$J,$L36,Q$2))),0,LN(INDEX($A:$J,$L35,Q$2)/INDEX($A:$J,$L36,Q$2)))</f>
        <v>0.0317977487793432</v>
      </c>
      <c r="R35" s="8" t="n">
        <f aca="false">IF(ISERR(LN(INDEX($A:$J,$L35,R$2)/INDEX($A:$J,$L36,R$2))),0,LN(INDEX($A:$J,$L35,R$2)/INDEX($A:$J,$L36,R$2)))</f>
        <v>-0.0116596734820032</v>
      </c>
      <c r="S35" s="8" t="n">
        <f aca="false">IF(ISERR(LN(INDEX($A:$J,$L35,S$2)/INDEX($A:$J,$L36,S$2))),0,LN(INDEX($A:$J,$L35,S$2)/INDEX($A:$J,$L36,S$2)))</f>
        <v>0.0251902488285585</v>
      </c>
      <c r="T35" s="8" t="n">
        <f aca="false">IF(ISERR(LN(INDEX($A:$J,$L35,T$2)/INDEX($A:$J,$L36,T$2))),0,LN(INDEX($A:$J,$L35,T$2)/INDEX($A:$J,$L36,T$2)))</f>
        <v>0.00388280407768898</v>
      </c>
      <c r="U35" s="8" t="n">
        <f aca="false">IF(ISERR(LN(INDEX($A:$J,$L35,U$2)/INDEX($A:$J,$L36,U$2))),0,LN(INDEX($A:$J,$L35,U$2)/INDEX($A:$J,$L36,U$2)))</f>
        <v>0.0192965570242365</v>
      </c>
      <c r="V35" s="8" t="n">
        <f aca="false">IF(ISERR(LN(INDEX($A:$J,$L35,V$2)/INDEX($A:$J,$L36,V$2))),0,LN(INDEX($A:$J,$L35,V$2)/INDEX($A:$J,$L36,V$2)))</f>
        <v>0.0122166010562151</v>
      </c>
      <c r="W35" s="8" t="n">
        <f aca="false">IF(ISERR(LN(INDEX($A:$J,$L35,W$2)/INDEX($A:$J,$L36,W$2))),0,LN(INDEX($A:$J,$L35,W$2)/INDEX($A:$J,$L36,W$2)))</f>
        <v>0.024001152099543</v>
      </c>
      <c r="X35" s="8"/>
      <c r="Y35" s="8"/>
      <c r="AF35" s="58"/>
    </row>
    <row r="36" customFormat="false" ht="12.75" hidden="false" customHeight="true" outlineLevel="0" collapsed="false">
      <c r="A36" s="1" t="n">
        <v>36209</v>
      </c>
      <c r="B36" s="2" t="n">
        <v>57.66</v>
      </c>
      <c r="C36" s="2" t="n">
        <v>129.19</v>
      </c>
      <c r="D36" s="2" t="n">
        <v>64.62</v>
      </c>
      <c r="E36" s="2" t="n">
        <v>63.61</v>
      </c>
      <c r="F36" s="2" t="n">
        <v>61.85</v>
      </c>
      <c r="G36" s="2" t="n">
        <v>134.01</v>
      </c>
      <c r="H36" s="2" t="n">
        <v>159.68</v>
      </c>
      <c r="I36" s="2" t="n">
        <v>53.25</v>
      </c>
      <c r="J36" s="3" t="n">
        <v>9.969</v>
      </c>
      <c r="L36" s="6" t="n">
        <f aca="false">L35-1</f>
        <v>477</v>
      </c>
      <c r="M36" s="20" t="n">
        <f aca="false">M35*$AB$13</f>
        <v>0.00828404721653189</v>
      </c>
      <c r="N36" s="16" t="n">
        <f aca="false">INDEX($A:$J,L36,1)</f>
        <v>36843</v>
      </c>
      <c r="O36" s="8" t="n">
        <f aca="false">IF(ISERR(LN(INDEX($A:$J,$L36,O$2)/INDEX($A:$J,$L37,O$2))),0,LN(INDEX($A:$J,$L36,O$2)/INDEX($A:$J,$L37,O$2)))</f>
        <v>0.00913031776960124</v>
      </c>
      <c r="P36" s="8" t="n">
        <f aca="false">IF(ISERR(LN(INDEX($A:$J,$L36,P$2)/INDEX($A:$J,$L37,P$2))),0,LN(INDEX($A:$J,$L36,P$2)/INDEX($A:$J,$L37,P$2)))</f>
        <v>0.0146835771038419</v>
      </c>
      <c r="Q36" s="8" t="n">
        <f aca="false">IF(ISERR(LN(INDEX($A:$J,$L36,Q$2)/INDEX($A:$J,$L37,Q$2))),0,LN(INDEX($A:$J,$L36,Q$2)/INDEX($A:$J,$L37,Q$2)))</f>
        <v>-0.00651892790981692</v>
      </c>
      <c r="R36" s="8" t="n">
        <f aca="false">IF(ISERR(LN(INDEX($A:$J,$L36,R$2)/INDEX($A:$J,$L37,R$2))),0,LN(INDEX($A:$J,$L36,R$2)/INDEX($A:$J,$L37,R$2)))</f>
        <v>0.0292091724881612</v>
      </c>
      <c r="S36" s="8" t="n">
        <f aca="false">IF(ISERR(LN(INDEX($A:$J,$L36,S$2)/INDEX($A:$J,$L37,S$2))),0,LN(INDEX($A:$J,$L36,S$2)/INDEX($A:$J,$L37,S$2)))</f>
        <v>-0.0140117075660218</v>
      </c>
      <c r="T36" s="8" t="n">
        <f aca="false">IF(ISERR(LN(INDEX($A:$J,$L36,T$2)/INDEX($A:$J,$L37,T$2))),0,LN(INDEX($A:$J,$L36,T$2)/INDEX($A:$J,$L37,T$2)))</f>
        <v>0.00871635466491167</v>
      </c>
      <c r="U36" s="8" t="n">
        <f aca="false">IF(ISERR(LN(INDEX($A:$J,$L36,U$2)/INDEX($A:$J,$L37,U$2))),0,LN(INDEX($A:$J,$L36,U$2)/INDEX($A:$J,$L37,U$2)))</f>
        <v>-0.000861326495972112</v>
      </c>
      <c r="V36" s="8" t="n">
        <f aca="false">IF(ISERR(LN(INDEX($A:$J,$L36,V$2)/INDEX($A:$J,$L37,V$2))),0,LN(INDEX($A:$J,$L36,V$2)/INDEX($A:$J,$L37,V$2)))</f>
        <v>-0.0162391326265945</v>
      </c>
      <c r="W36" s="8" t="n">
        <f aca="false">IF(ISERR(LN(INDEX($A:$J,$L36,W$2)/INDEX($A:$J,$L37,W$2))),0,LN(INDEX($A:$J,$L36,W$2)/INDEX($A:$J,$L37,W$2)))</f>
        <v>-0.0512932943875506</v>
      </c>
      <c r="X36" s="8"/>
      <c r="Y36" s="8"/>
      <c r="AF36" s="58"/>
    </row>
    <row r="37" customFormat="false" ht="12.75" hidden="false" customHeight="true" outlineLevel="0" collapsed="false">
      <c r="A37" s="1" t="n">
        <v>36210</v>
      </c>
      <c r="B37" s="2" t="n">
        <v>59.85</v>
      </c>
      <c r="C37" s="2" t="n">
        <v>130.8</v>
      </c>
      <c r="D37" s="2" t="n">
        <v>63.91</v>
      </c>
      <c r="E37" s="2" t="n">
        <v>64.09</v>
      </c>
      <c r="F37" s="2" t="n">
        <v>60.29</v>
      </c>
      <c r="G37" s="2" t="n">
        <v>133.8</v>
      </c>
      <c r="H37" s="2" t="n">
        <v>160.07</v>
      </c>
      <c r="I37" s="2" t="n">
        <v>53.63</v>
      </c>
      <c r="J37" s="3" t="n">
        <v>10</v>
      </c>
      <c r="L37" s="6" t="n">
        <f aca="false">L36-1</f>
        <v>476</v>
      </c>
      <c r="M37" s="20" t="n">
        <f aca="false">M36*$AB$13</f>
        <v>0.00778700438353998</v>
      </c>
      <c r="N37" s="16" t="n">
        <f aca="false">INDEX($A:$J,L37,1)</f>
        <v>36840</v>
      </c>
      <c r="O37" s="8" t="n">
        <f aca="false">IF(ISERR(LN(INDEX($A:$J,$L37,O$2)/INDEX($A:$J,$L38,O$2))),0,LN(INDEX($A:$J,$L37,O$2)/INDEX($A:$J,$L38,O$2)))</f>
        <v>0.000595770050389388</v>
      </c>
      <c r="P37" s="8" t="n">
        <f aca="false">IF(ISERR(LN(INDEX($A:$J,$L37,P$2)/INDEX($A:$J,$L38,P$2))),0,LN(INDEX($A:$J,$L37,P$2)/INDEX($A:$J,$L38,P$2)))</f>
        <v>-0.013282612681699</v>
      </c>
      <c r="Q37" s="8" t="n">
        <f aca="false">IF(ISERR(LN(INDEX($A:$J,$L37,Q$2)/INDEX($A:$J,$L38,Q$2))),0,LN(INDEX($A:$J,$L37,Q$2)/INDEX($A:$J,$L38,Q$2)))</f>
        <v>-0.0184129324865971</v>
      </c>
      <c r="R37" s="8" t="n">
        <f aca="false">IF(ISERR(LN(INDEX($A:$J,$L37,R$2)/INDEX($A:$J,$L38,R$2))),0,LN(INDEX($A:$J,$L37,R$2)/INDEX($A:$J,$L38,R$2)))</f>
        <v>-0.0077281668690452</v>
      </c>
      <c r="S37" s="8" t="n">
        <f aca="false">IF(ISERR(LN(INDEX($A:$J,$L37,S$2)/INDEX($A:$J,$L38,S$2))),0,LN(INDEX($A:$J,$L37,S$2)/INDEX($A:$J,$L38,S$2)))</f>
        <v>-0.0306549276589347</v>
      </c>
      <c r="T37" s="8" t="n">
        <f aca="false">IF(ISERR(LN(INDEX($A:$J,$L37,T$2)/INDEX($A:$J,$L38,T$2))),0,LN(INDEX($A:$J,$L37,T$2)/INDEX($A:$J,$L38,T$2)))</f>
        <v>-0.00931469130694725</v>
      </c>
      <c r="U37" s="8" t="n">
        <f aca="false">IF(ISERR(LN(INDEX($A:$J,$L37,U$2)/INDEX($A:$J,$L38,U$2))),0,LN(INDEX($A:$J,$L37,U$2)/INDEX($A:$J,$L38,U$2)))</f>
        <v>-0.0288987041690921</v>
      </c>
      <c r="V37" s="8" t="n">
        <f aca="false">IF(ISERR(LN(INDEX($A:$J,$L37,V$2)/INDEX($A:$J,$L38,V$2))),0,LN(INDEX($A:$J,$L37,V$2)/INDEX($A:$J,$L38,V$2)))</f>
        <v>-0.0202177613993085</v>
      </c>
      <c r="W37" s="8" t="n">
        <f aca="false">IF(ISERR(LN(INDEX($A:$J,$L37,W$2)/INDEX($A:$J,$L38,W$2))),0,LN(INDEX($A:$J,$L37,W$2)/INDEX($A:$J,$L38,W$2)))</f>
        <v>-0.00576794873957451</v>
      </c>
      <c r="X37" s="8"/>
      <c r="Y37" s="8"/>
      <c r="AF37" s="58"/>
    </row>
    <row r="38" customFormat="false" ht="12.75" hidden="false" customHeight="true" outlineLevel="0" collapsed="false">
      <c r="A38" s="1" t="n">
        <v>36213</v>
      </c>
      <c r="B38" s="2" t="n">
        <v>59.85</v>
      </c>
      <c r="C38" s="2" t="n">
        <v>132.57</v>
      </c>
      <c r="D38" s="2" t="n">
        <v>65.08</v>
      </c>
      <c r="E38" s="2" t="n">
        <v>65.72</v>
      </c>
      <c r="F38" s="2" t="n">
        <v>61.37</v>
      </c>
      <c r="G38" s="2" t="n">
        <v>135.86</v>
      </c>
      <c r="H38" s="2" t="n">
        <v>162.73</v>
      </c>
      <c r="I38" s="2" t="n">
        <v>60.08</v>
      </c>
      <c r="J38" s="3" t="n">
        <v>10</v>
      </c>
      <c r="L38" s="6" t="n">
        <f aca="false">L37-1</f>
        <v>475</v>
      </c>
      <c r="M38" s="20" t="n">
        <f aca="false">M37*$AB$13</f>
        <v>0.00731978412052758</v>
      </c>
      <c r="N38" s="16" t="n">
        <f aca="false">INDEX($A:$J,L38,1)</f>
        <v>36839</v>
      </c>
      <c r="O38" s="8" t="n">
        <f aca="false">IF(ISERR(LN(INDEX($A:$J,$L38,O$2)/INDEX($A:$J,$L39,O$2))),0,LN(INDEX($A:$J,$L38,O$2)/INDEX($A:$J,$L39,O$2)))</f>
        <v>0.00934026668218853</v>
      </c>
      <c r="P38" s="8" t="n">
        <f aca="false">IF(ISERR(LN(INDEX($A:$J,$L38,P$2)/INDEX($A:$J,$L39,P$2))),0,LN(INDEX($A:$J,$L38,P$2)/INDEX($A:$J,$L39,P$2)))</f>
        <v>-0.00534606693347014</v>
      </c>
      <c r="Q38" s="8" t="n">
        <f aca="false">IF(ISERR(LN(INDEX($A:$J,$L38,Q$2)/INDEX($A:$J,$L39,Q$2))),0,LN(INDEX($A:$J,$L38,Q$2)/INDEX($A:$J,$L39,Q$2)))</f>
        <v>-0.0180173663630364</v>
      </c>
      <c r="R38" s="8" t="n">
        <f aca="false">IF(ISERR(LN(INDEX($A:$J,$L38,R$2)/INDEX($A:$J,$L39,R$2))),0,LN(INDEX($A:$J,$L38,R$2)/INDEX($A:$J,$L39,R$2)))</f>
        <v>0.0157170250154981</v>
      </c>
      <c r="S38" s="8" t="n">
        <f aca="false">IF(ISERR(LN(INDEX($A:$J,$L38,S$2)/INDEX($A:$J,$L39,S$2))),0,LN(INDEX($A:$J,$L38,S$2)/INDEX($A:$J,$L39,S$2)))</f>
        <v>-0.0276688577586847</v>
      </c>
      <c r="T38" s="8" t="n">
        <f aca="false">IF(ISERR(LN(INDEX($A:$J,$L38,T$2)/INDEX($A:$J,$L39,T$2))),0,LN(INDEX($A:$J,$L38,T$2)/INDEX($A:$J,$L39,T$2)))</f>
        <v>0.00714353069288199</v>
      </c>
      <c r="U38" s="8" t="n">
        <f aca="false">IF(ISERR(LN(INDEX($A:$J,$L38,U$2)/INDEX($A:$J,$L39,U$2))),0,LN(INDEX($A:$J,$L38,U$2)/INDEX($A:$J,$L39,U$2)))</f>
        <v>-0.00653067326525751</v>
      </c>
      <c r="V38" s="8" t="n">
        <f aca="false">IF(ISERR(LN(INDEX($A:$J,$L38,V$2)/INDEX($A:$J,$L39,V$2))),0,LN(INDEX($A:$J,$L38,V$2)/INDEX($A:$J,$L39,V$2)))</f>
        <v>0.0312681551488305</v>
      </c>
      <c r="W38" s="8" t="n">
        <f aca="false">IF(ISERR(LN(INDEX($A:$J,$L38,W$2)/INDEX($A:$J,$L39,W$2))),0,LN(INDEX($A:$J,$L38,W$2)/INDEX($A:$J,$L39,W$2)))</f>
        <v>-0.00381674025571579</v>
      </c>
      <c r="X38" s="8"/>
      <c r="Y38" s="8"/>
      <c r="AF38" s="58"/>
    </row>
    <row r="39" customFormat="false" ht="12.75" hidden="false" customHeight="true" outlineLevel="0" collapsed="false">
      <c r="A39" s="1" t="n">
        <v>36214</v>
      </c>
      <c r="B39" s="2" t="n">
        <v>63.5</v>
      </c>
      <c r="C39" s="2" t="n">
        <v>133.06</v>
      </c>
      <c r="D39" s="2" t="n">
        <v>63.94</v>
      </c>
      <c r="E39" s="2" t="n">
        <v>66.46</v>
      </c>
      <c r="F39" s="2" t="n">
        <v>61.04</v>
      </c>
      <c r="G39" s="2" t="n">
        <v>136.23</v>
      </c>
      <c r="H39" s="2" t="n">
        <v>162.73</v>
      </c>
      <c r="I39" s="2" t="n">
        <v>58.64</v>
      </c>
      <c r="J39" s="3" t="n">
        <v>10.156</v>
      </c>
      <c r="L39" s="6" t="n">
        <f aca="false">L38-1</f>
        <v>474</v>
      </c>
      <c r="M39" s="20" t="n">
        <f aca="false">M38*$AB$13</f>
        <v>0.00688059707329592</v>
      </c>
      <c r="N39" s="16" t="n">
        <f aca="false">INDEX($A:$J,L39,1)</f>
        <v>36838</v>
      </c>
      <c r="O39" s="8" t="n">
        <f aca="false">IF(ISERR(LN(INDEX($A:$J,$L39,O$2)/INDEX($A:$J,$L40,O$2))),0,LN(INDEX($A:$J,$L39,O$2)/INDEX($A:$J,$L40,O$2)))</f>
        <v>-0.00108218612136646</v>
      </c>
      <c r="P39" s="8" t="n">
        <f aca="false">IF(ISERR(LN(INDEX($A:$J,$L39,P$2)/INDEX($A:$J,$L40,P$2))),0,LN(INDEX($A:$J,$L39,P$2)/INDEX($A:$J,$L40,P$2)))</f>
        <v>0.0081538976657976</v>
      </c>
      <c r="Q39" s="8" t="n">
        <f aca="false">IF(ISERR(LN(INDEX($A:$J,$L39,Q$2)/INDEX($A:$J,$L40,Q$2))),0,LN(INDEX($A:$J,$L39,Q$2)/INDEX($A:$J,$L40,Q$2)))</f>
        <v>0.00276052625270426</v>
      </c>
      <c r="R39" s="8" t="n">
        <f aca="false">IF(ISERR(LN(INDEX($A:$J,$L39,R$2)/INDEX($A:$J,$L40,R$2))),0,LN(INDEX($A:$J,$L39,R$2)/INDEX($A:$J,$L40,R$2)))</f>
        <v>-0.0139388955338606</v>
      </c>
      <c r="S39" s="8" t="n">
        <f aca="false">IF(ISERR(LN(INDEX($A:$J,$L39,S$2)/INDEX($A:$J,$L40,S$2))),0,LN(INDEX($A:$J,$L39,S$2)/INDEX($A:$J,$L40,S$2)))</f>
        <v>0.0168259718339768</v>
      </c>
      <c r="T39" s="8" t="n">
        <f aca="false">IF(ISERR(LN(INDEX($A:$J,$L39,T$2)/INDEX($A:$J,$L40,T$2))),0,LN(INDEX($A:$J,$L39,T$2)/INDEX($A:$J,$L40,T$2)))</f>
        <v>-0.00474803308071119</v>
      </c>
      <c r="U39" s="8" t="n">
        <f aca="false">IF(ISERR(LN(INDEX($A:$J,$L39,U$2)/INDEX($A:$J,$L40,U$2))),0,LN(INDEX($A:$J,$L39,U$2)/INDEX($A:$J,$L40,U$2)))</f>
        <v>-0.0117948084823593</v>
      </c>
      <c r="V39" s="8" t="n">
        <f aca="false">IF(ISERR(LN(INDEX($A:$J,$L39,V$2)/INDEX($A:$J,$L40,V$2))),0,LN(INDEX($A:$J,$L39,V$2)/INDEX($A:$J,$L40,V$2)))</f>
        <v>-0.00501051229182836</v>
      </c>
      <c r="W39" s="8" t="n">
        <f aca="false">IF(ISERR(LN(INDEX($A:$J,$L39,W$2)/INDEX($A:$J,$L40,W$2))),0,LN(INDEX($A:$J,$L39,W$2)/INDEX($A:$J,$L40,W$2)))</f>
        <v>0</v>
      </c>
      <c r="X39" s="8"/>
      <c r="Y39" s="8"/>
      <c r="AF39" s="58"/>
    </row>
    <row r="40" customFormat="false" ht="12.75" hidden="false" customHeight="true" outlineLevel="0" collapsed="false">
      <c r="A40" s="1" t="n">
        <v>36215</v>
      </c>
      <c r="B40" s="2" t="n">
        <v>62.41</v>
      </c>
      <c r="C40" s="2" t="n">
        <v>130.97</v>
      </c>
      <c r="D40" s="2" t="n">
        <v>63.21</v>
      </c>
      <c r="E40" s="2" t="n">
        <v>65.93</v>
      </c>
      <c r="F40" s="2" t="n">
        <v>59.63</v>
      </c>
      <c r="G40" s="2" t="n">
        <v>134.51</v>
      </c>
      <c r="H40" s="2" t="n">
        <v>162</v>
      </c>
      <c r="I40" s="2" t="n">
        <v>65.08</v>
      </c>
      <c r="J40" s="3" t="n">
        <v>10.25</v>
      </c>
      <c r="L40" s="6" t="n">
        <f aca="false">L39-1</f>
        <v>473</v>
      </c>
      <c r="M40" s="20" t="n">
        <f aca="false">M39*$AB$13</f>
        <v>0.00646776124889817</v>
      </c>
      <c r="N40" s="16" t="n">
        <f aca="false">INDEX($A:$J,L40,1)</f>
        <v>36837</v>
      </c>
      <c r="O40" s="8" t="n">
        <f aca="false">IF(ISERR(LN(INDEX($A:$J,$L40,O$2)/INDEX($A:$J,$L41,O$2))),0,LN(INDEX($A:$J,$L40,O$2)/INDEX($A:$J,$L41,O$2)))</f>
        <v>0.0147702443042522</v>
      </c>
      <c r="P40" s="8" t="n">
        <f aca="false">IF(ISERR(LN(INDEX($A:$J,$L40,P$2)/INDEX($A:$J,$L41,P$2))),0,LN(INDEX($A:$J,$L40,P$2)/INDEX($A:$J,$L41,P$2)))</f>
        <v>0.0321863000506239</v>
      </c>
      <c r="Q40" s="8" t="n">
        <f aca="false">IF(ISERR(LN(INDEX($A:$J,$L40,Q$2)/INDEX($A:$J,$L41,Q$2))),0,LN(INDEX($A:$J,$L40,Q$2)/INDEX($A:$J,$L41,Q$2)))</f>
        <v>0.0173002635544496</v>
      </c>
      <c r="R40" s="8" t="n">
        <f aca="false">IF(ISERR(LN(INDEX($A:$J,$L40,R$2)/INDEX($A:$J,$L41,R$2))),0,LN(INDEX($A:$J,$L40,R$2)/INDEX($A:$J,$L41,R$2)))</f>
        <v>0.0101362290882635</v>
      </c>
      <c r="S40" s="8" t="n">
        <f aca="false">IF(ISERR(LN(INDEX($A:$J,$L40,S$2)/INDEX($A:$J,$L41,S$2))),0,LN(INDEX($A:$J,$L40,S$2)/INDEX($A:$J,$L41,S$2)))</f>
        <v>0.0166537440829518</v>
      </c>
      <c r="T40" s="8" t="n">
        <f aca="false">IF(ISERR(LN(INDEX($A:$J,$L40,T$2)/INDEX($A:$J,$L41,T$2))),0,LN(INDEX($A:$J,$L40,T$2)/INDEX($A:$J,$L41,T$2)))</f>
        <v>0.00432640982495468</v>
      </c>
      <c r="U40" s="8" t="n">
        <f aca="false">IF(ISERR(LN(INDEX($A:$J,$L40,U$2)/INDEX($A:$J,$L41,U$2))),0,LN(INDEX($A:$J,$L40,U$2)/INDEX($A:$J,$L41,U$2)))</f>
        <v>0.0042062973503024</v>
      </c>
      <c r="V40" s="8" t="n">
        <f aca="false">IF(ISERR(LN(INDEX($A:$J,$L40,V$2)/INDEX($A:$J,$L41,V$2))),0,LN(INDEX($A:$J,$L40,V$2)/INDEX($A:$J,$L41,V$2)))</f>
        <v>0.006178173295166</v>
      </c>
      <c r="W40" s="8" t="n">
        <f aca="false">IF(ISERR(LN(INDEX($A:$J,$L40,W$2)/INDEX($A:$J,$L41,W$2))),0,LN(INDEX($A:$J,$L40,W$2)/INDEX($A:$J,$L41,W$2)))</f>
        <v>-0.00188771216694649</v>
      </c>
      <c r="X40" s="8"/>
      <c r="Y40" s="8"/>
      <c r="AF40" s="58"/>
    </row>
    <row r="41" customFormat="false" ht="12.75" hidden="false" customHeight="true" outlineLevel="0" collapsed="false">
      <c r="A41" s="1" t="n">
        <v>36216</v>
      </c>
      <c r="B41" s="2" t="n">
        <v>62.41</v>
      </c>
      <c r="C41" s="2" t="n">
        <v>129.58</v>
      </c>
      <c r="D41" s="2" t="n">
        <v>63.91</v>
      </c>
      <c r="E41" s="2" t="n">
        <v>65.1</v>
      </c>
      <c r="F41" s="2" t="n">
        <v>60.46</v>
      </c>
      <c r="G41" s="2" t="n">
        <v>134.29</v>
      </c>
      <c r="H41" s="2" t="n">
        <v>160.32</v>
      </c>
      <c r="I41" s="2" t="n">
        <v>65.56</v>
      </c>
      <c r="J41" s="3" t="n">
        <v>9.781</v>
      </c>
      <c r="L41" s="6" t="n">
        <f aca="false">L40-1</f>
        <v>472</v>
      </c>
      <c r="M41" s="20" t="n">
        <f aca="false">M40*$AB$13</f>
        <v>0.00607969557396428</v>
      </c>
      <c r="N41" s="16" t="n">
        <f aca="false">INDEX($A:$J,L41,1)</f>
        <v>36836</v>
      </c>
      <c r="O41" s="8" t="n">
        <f aca="false">IF(ISERR(LN(INDEX($A:$J,$L41,O$2)/INDEX($A:$J,$L42,O$2))),0,LN(INDEX($A:$J,$L41,O$2)/INDEX($A:$J,$L42,O$2)))</f>
        <v>0.0179675028006327</v>
      </c>
      <c r="P41" s="8" t="n">
        <f aca="false">IF(ISERR(LN(INDEX($A:$J,$L41,P$2)/INDEX($A:$J,$L42,P$2))),0,LN(INDEX($A:$J,$L41,P$2)/INDEX($A:$J,$L42,P$2)))</f>
        <v>-0.028955814739619</v>
      </c>
      <c r="Q41" s="8" t="n">
        <f aca="false">IF(ISERR(LN(INDEX($A:$J,$L41,Q$2)/INDEX($A:$J,$L42,Q$2))),0,LN(INDEX($A:$J,$L41,Q$2)/INDEX($A:$J,$L42,Q$2)))</f>
        <v>-0.0201234405605495</v>
      </c>
      <c r="R41" s="8" t="n">
        <f aca="false">IF(ISERR(LN(INDEX($A:$J,$L41,R$2)/INDEX($A:$J,$L42,R$2))),0,LN(INDEX($A:$J,$L41,R$2)/INDEX($A:$J,$L42,R$2)))</f>
        <v>-0.0103339552381909</v>
      </c>
      <c r="S41" s="8" t="n">
        <f aca="false">IF(ISERR(LN(INDEX($A:$J,$L41,S$2)/INDEX($A:$J,$L42,S$2))),0,LN(INDEX($A:$J,$L41,S$2)/INDEX($A:$J,$L42,S$2)))</f>
        <v>-0.0315497865768139</v>
      </c>
      <c r="T41" s="8" t="n">
        <f aca="false">IF(ISERR(LN(INDEX($A:$J,$L41,T$2)/INDEX($A:$J,$L42,T$2))),0,LN(INDEX($A:$J,$L41,T$2)/INDEX($A:$J,$L42,T$2)))</f>
        <v>-0.00198526159353117</v>
      </c>
      <c r="U41" s="8" t="n">
        <f aca="false">IF(ISERR(LN(INDEX($A:$J,$L41,U$2)/INDEX($A:$J,$L42,U$2))),0,LN(INDEX($A:$J,$L41,U$2)/INDEX($A:$J,$L42,U$2)))</f>
        <v>-0.0106187621912968</v>
      </c>
      <c r="V41" s="8" t="n">
        <f aca="false">IF(ISERR(LN(INDEX($A:$J,$L41,V$2)/INDEX($A:$J,$L42,V$2))),0,LN(INDEX($A:$J,$L41,V$2)/INDEX($A:$J,$L42,V$2)))</f>
        <v>-0.0194180858571015</v>
      </c>
      <c r="W41" s="8" t="n">
        <f aca="false">IF(ISERR(LN(INDEX($A:$J,$L41,W$2)/INDEX($A:$J,$L42,W$2))),0,LN(INDEX($A:$J,$L41,W$2)/INDEX($A:$J,$L42,W$2)))</f>
        <v>-0.0188329483330921</v>
      </c>
      <c r="X41" s="8"/>
      <c r="Y41" s="8"/>
      <c r="AF41" s="58"/>
    </row>
    <row r="42" customFormat="false" ht="12.75" hidden="false" customHeight="true" outlineLevel="0" collapsed="false">
      <c r="A42" s="1" t="n">
        <v>36217</v>
      </c>
      <c r="B42" s="2" t="n">
        <v>63.87</v>
      </c>
      <c r="C42" s="2" t="n">
        <v>129.93</v>
      </c>
      <c r="D42" s="2" t="n">
        <v>64.4</v>
      </c>
      <c r="E42" s="2" t="n">
        <v>65.3</v>
      </c>
      <c r="F42" s="2" t="n">
        <v>58.89</v>
      </c>
      <c r="G42" s="2" t="n">
        <v>135.48</v>
      </c>
      <c r="H42" s="2" t="n">
        <v>159.14</v>
      </c>
      <c r="I42" s="2" t="n">
        <v>66.59</v>
      </c>
      <c r="J42" s="3" t="n">
        <v>10.938</v>
      </c>
      <c r="L42" s="6" t="n">
        <f aca="false">L41-1</f>
        <v>471</v>
      </c>
      <c r="M42" s="20" t="n">
        <f aca="false">M41*$AB$13</f>
        <v>0.00571491383952642</v>
      </c>
      <c r="N42" s="16" t="n">
        <f aca="false">INDEX($A:$J,L42,1)</f>
        <v>36833</v>
      </c>
      <c r="O42" s="8" t="n">
        <f aca="false">IF(ISERR(LN(INDEX($A:$J,$L42,O$2)/INDEX($A:$J,$L43,O$2))),0,LN(INDEX($A:$J,$L42,O$2)/INDEX($A:$J,$L43,O$2)))</f>
        <v>-0.00816230106690154</v>
      </c>
      <c r="P42" s="8" t="n">
        <f aca="false">IF(ISERR(LN(INDEX($A:$J,$L42,P$2)/INDEX($A:$J,$L43,P$2))),0,LN(INDEX($A:$J,$L42,P$2)/INDEX($A:$J,$L43,P$2)))</f>
        <v>0.000996098696124654</v>
      </c>
      <c r="Q42" s="8" t="n">
        <f aca="false">IF(ISERR(LN(INDEX($A:$J,$L42,Q$2)/INDEX($A:$J,$L43,Q$2))),0,LN(INDEX($A:$J,$L42,Q$2)/INDEX($A:$J,$L43,Q$2)))</f>
        <v>-0.00556025547726348</v>
      </c>
      <c r="R42" s="8" t="n">
        <f aca="false">IF(ISERR(LN(INDEX($A:$J,$L42,R$2)/INDEX($A:$J,$L43,R$2))),0,LN(INDEX($A:$J,$L42,R$2)/INDEX($A:$J,$L43,R$2)))</f>
        <v>-0.00983678992251942</v>
      </c>
      <c r="S42" s="8" t="n">
        <f aca="false">IF(ISERR(LN(INDEX($A:$J,$L42,S$2)/INDEX($A:$J,$L43,S$2))),0,LN(INDEX($A:$J,$L42,S$2)/INDEX($A:$J,$L43,S$2)))</f>
        <v>0.00312546764324406</v>
      </c>
      <c r="T42" s="8" t="n">
        <f aca="false">IF(ISERR(LN(INDEX($A:$J,$L42,T$2)/INDEX($A:$J,$L43,T$2))),0,LN(INDEX($A:$J,$L42,T$2)/INDEX($A:$J,$L43,T$2)))</f>
        <v>-0.00150136652530065</v>
      </c>
      <c r="U42" s="8" t="n">
        <f aca="false">IF(ISERR(LN(INDEX($A:$J,$L42,U$2)/INDEX($A:$J,$L43,U$2))),0,LN(INDEX($A:$J,$L42,U$2)/INDEX($A:$J,$L43,U$2)))</f>
        <v>0.00376973308922224</v>
      </c>
      <c r="V42" s="8" t="n">
        <f aca="false">IF(ISERR(LN(INDEX($A:$J,$L42,V$2)/INDEX($A:$J,$L43,V$2))),0,LN(INDEX($A:$J,$L42,V$2)/INDEX($A:$J,$L43,V$2)))</f>
        <v>0.0261970817199834</v>
      </c>
      <c r="W42" s="8" t="n">
        <f aca="false">IF(ISERR(LN(INDEX($A:$J,$L42,W$2)/INDEX($A:$J,$L43,W$2))),0,LN(INDEX($A:$J,$L42,W$2)/INDEX($A:$J,$L43,W$2)))</f>
        <v>-0.00372439909098244</v>
      </c>
      <c r="X42" s="8"/>
      <c r="Y42" s="8"/>
      <c r="AF42" s="58"/>
    </row>
    <row r="43" customFormat="false" ht="12.75" hidden="false" customHeight="true" outlineLevel="0" collapsed="false">
      <c r="A43" s="1" t="n">
        <v>36220</v>
      </c>
      <c r="B43" s="2" t="n">
        <v>62.41</v>
      </c>
      <c r="C43" s="2" t="n">
        <v>132.09</v>
      </c>
      <c r="D43" s="2" t="n">
        <v>65.68</v>
      </c>
      <c r="E43" s="2" t="n">
        <v>64.75</v>
      </c>
      <c r="F43" s="2" t="n">
        <v>59.53</v>
      </c>
      <c r="G43" s="2" t="n">
        <v>135.34</v>
      </c>
      <c r="H43" s="2" t="n">
        <v>160.47</v>
      </c>
      <c r="I43" s="2" t="n">
        <v>66.99</v>
      </c>
      <c r="J43" s="3" t="n">
        <v>11.969</v>
      </c>
      <c r="L43" s="6" t="n">
        <f aca="false">L42-1</f>
        <v>470</v>
      </c>
      <c r="M43" s="20" t="n">
        <f aca="false">M42*$AB$13</f>
        <v>0.00537201900915484</v>
      </c>
      <c r="N43" s="16" t="n">
        <f aca="false">INDEX($A:$J,L43,1)</f>
        <v>36832</v>
      </c>
      <c r="O43" s="8" t="n">
        <f aca="false">IF(ISERR(LN(INDEX($A:$J,$L43,O$2)/INDEX($A:$J,$L44,O$2))),0,LN(INDEX($A:$J,$L43,O$2)/INDEX($A:$J,$L44,O$2)))</f>
        <v>0.00928052196990384</v>
      </c>
      <c r="P43" s="8" t="n">
        <f aca="false">IF(ISERR(LN(INDEX($A:$J,$L43,P$2)/INDEX($A:$J,$L44,P$2))),0,LN(INDEX($A:$J,$L43,P$2)/INDEX($A:$J,$L44,P$2)))</f>
        <v>0.00457819087408842</v>
      </c>
      <c r="Q43" s="8" t="n">
        <f aca="false">IF(ISERR(LN(INDEX($A:$J,$L43,Q$2)/INDEX($A:$J,$L44,Q$2))),0,LN(INDEX($A:$J,$L43,Q$2)/INDEX($A:$J,$L44,Q$2)))</f>
        <v>-0.0212052573655308</v>
      </c>
      <c r="R43" s="8" t="n">
        <f aca="false">IF(ISERR(LN(INDEX($A:$J,$L43,R$2)/INDEX($A:$J,$L44,R$2))),0,LN(INDEX($A:$J,$L43,R$2)/INDEX($A:$J,$L44,R$2)))</f>
        <v>-0.00195579956730419</v>
      </c>
      <c r="S43" s="8" t="n">
        <f aca="false">IF(ISERR(LN(INDEX($A:$J,$L43,S$2)/INDEX($A:$J,$L44,S$2))),0,LN(INDEX($A:$J,$L43,S$2)/INDEX($A:$J,$L44,S$2)))</f>
        <v>-0.0258244993009038</v>
      </c>
      <c r="T43" s="8" t="n">
        <f aca="false">IF(ISERR(LN(INDEX($A:$J,$L43,T$2)/INDEX($A:$J,$L44,T$2))),0,LN(INDEX($A:$J,$L43,T$2)/INDEX($A:$J,$L44,T$2)))</f>
        <v>0.00300499054179103</v>
      </c>
      <c r="U43" s="8" t="n">
        <f aca="false">IF(ISERR(LN(INDEX($A:$J,$L43,U$2)/INDEX($A:$J,$L44,U$2))),0,LN(INDEX($A:$J,$L43,U$2)/INDEX($A:$J,$L44,U$2)))</f>
        <v>0.0193895346183327</v>
      </c>
      <c r="V43" s="8" t="n">
        <f aca="false">IF(ISERR(LN(INDEX($A:$J,$L43,V$2)/INDEX($A:$J,$L44,V$2))),0,LN(INDEX($A:$J,$L43,V$2)/INDEX($A:$J,$L44,V$2)))</f>
        <v>0.0308499745242364</v>
      </c>
      <c r="W43" s="8" t="n">
        <f aca="false">IF(ISERR(LN(INDEX($A:$J,$L43,W$2)/INDEX($A:$J,$L44,W$2))),0,LN(INDEX($A:$J,$L43,W$2)/INDEX($A:$J,$L44,W$2)))</f>
        <v>-0.0110906866941582</v>
      </c>
      <c r="X43" s="8"/>
      <c r="Y43" s="8"/>
      <c r="AF43" s="58"/>
    </row>
    <row r="44" customFormat="false" ht="12.75" hidden="false" customHeight="true" outlineLevel="0" collapsed="false">
      <c r="A44" s="1" t="n">
        <v>36221</v>
      </c>
      <c r="B44" s="2" t="n">
        <v>60.95</v>
      </c>
      <c r="C44" s="2" t="n">
        <v>130.41</v>
      </c>
      <c r="D44" s="2" t="n">
        <v>64.77</v>
      </c>
      <c r="E44" s="2" t="n">
        <v>64.24</v>
      </c>
      <c r="F44" s="2" t="n">
        <v>59.49</v>
      </c>
      <c r="G44" s="2" t="n">
        <v>135.53</v>
      </c>
      <c r="H44" s="2" t="n">
        <v>160.74</v>
      </c>
      <c r="I44" s="2" t="n">
        <v>83.44</v>
      </c>
      <c r="J44" s="3" t="n">
        <v>11.969</v>
      </c>
      <c r="L44" s="6" t="n">
        <f aca="false">L43-1</f>
        <v>469</v>
      </c>
      <c r="M44" s="20" t="n">
        <f aca="false">M43*$AB$13</f>
        <v>0.00504969786860555</v>
      </c>
      <c r="N44" s="16" t="n">
        <f aca="false">INDEX($A:$J,L44,1)</f>
        <v>36831</v>
      </c>
      <c r="O44" s="8" t="n">
        <f aca="false">IF(ISERR(LN(INDEX($A:$J,$L44,O$2)/INDEX($A:$J,$L45,O$2))),0,LN(INDEX($A:$J,$L44,O$2)/INDEX($A:$J,$L45,O$2)))</f>
        <v>0.00661056351807981</v>
      </c>
      <c r="P44" s="8" t="n">
        <f aca="false">IF(ISERR(LN(INDEX($A:$J,$L44,P$2)/INDEX($A:$J,$L45,P$2))),0,LN(INDEX($A:$J,$L44,P$2)/INDEX($A:$J,$L45,P$2)))</f>
        <v>0.00275700914014969</v>
      </c>
      <c r="Q44" s="8" t="n">
        <f aca="false">IF(ISERR(LN(INDEX($A:$J,$L44,Q$2)/INDEX($A:$J,$L45,Q$2))),0,LN(INDEX($A:$J,$L44,Q$2)/INDEX($A:$J,$L45,Q$2)))</f>
        <v>0.0360807866478763</v>
      </c>
      <c r="R44" s="8" t="n">
        <f aca="false">IF(ISERR(LN(INDEX($A:$J,$L44,R$2)/INDEX($A:$J,$L45,R$2))),0,LN(INDEX($A:$J,$L44,R$2)/INDEX($A:$J,$L45,R$2)))</f>
        <v>-0.0358860343283494</v>
      </c>
      <c r="S44" s="8" t="n">
        <f aca="false">IF(ISERR(LN(INDEX($A:$J,$L44,S$2)/INDEX($A:$J,$L45,S$2))),0,LN(INDEX($A:$J,$L44,S$2)/INDEX($A:$J,$L45,S$2)))</f>
        <v>0.0271669816027673</v>
      </c>
      <c r="T44" s="8" t="n">
        <f aca="false">IF(ISERR(LN(INDEX($A:$J,$L44,T$2)/INDEX($A:$J,$L45,T$2))),0,LN(INDEX($A:$J,$L44,T$2)/INDEX($A:$J,$L45,T$2)))</f>
        <v>-0.00432433106300321</v>
      </c>
      <c r="U44" s="8" t="n">
        <f aca="false">IF(ISERR(LN(INDEX($A:$J,$L44,U$2)/INDEX($A:$J,$L45,U$2))),0,LN(INDEX($A:$J,$L44,U$2)/INDEX($A:$J,$L45,U$2)))</f>
        <v>-0.0138225569739136</v>
      </c>
      <c r="V44" s="8" t="n">
        <f aca="false">IF(ISERR(LN(INDEX($A:$J,$L44,V$2)/INDEX($A:$J,$L45,V$2))),0,LN(INDEX($A:$J,$L44,V$2)/INDEX($A:$J,$L45,V$2)))</f>
        <v>-0.0333528490270868</v>
      </c>
      <c r="W44" s="8" t="n">
        <f aca="false">IF(ISERR(LN(INDEX($A:$J,$L44,W$2)/INDEX($A:$J,$L45,W$2))),0,LN(INDEX($A:$J,$L44,W$2)/INDEX($A:$J,$L45,W$2)))</f>
        <v>0.0412816589733038</v>
      </c>
      <c r="X44" s="8"/>
      <c r="Y44" s="8"/>
      <c r="AF44" s="58"/>
    </row>
    <row r="45" customFormat="false" ht="12.75" hidden="false" customHeight="true" outlineLevel="0" collapsed="false">
      <c r="A45" s="1" t="n">
        <v>36222</v>
      </c>
      <c r="B45" s="2" t="n">
        <v>62.04</v>
      </c>
      <c r="C45" s="2" t="n">
        <v>128.1</v>
      </c>
      <c r="D45" s="2" t="n">
        <v>66.5</v>
      </c>
      <c r="E45" s="2" t="n">
        <v>63.55</v>
      </c>
      <c r="F45" s="2" t="n">
        <v>60.68</v>
      </c>
      <c r="G45" s="2" t="n">
        <v>135.07</v>
      </c>
      <c r="H45" s="2" t="n">
        <v>160.03</v>
      </c>
      <c r="I45" s="2" t="n">
        <v>83.81</v>
      </c>
      <c r="J45" s="3" t="n">
        <v>11.844</v>
      </c>
      <c r="L45" s="6" t="n">
        <f aca="false">L44-1</f>
        <v>468</v>
      </c>
      <c r="M45" s="20" t="n">
        <f aca="false">M44*$AB$13</f>
        <v>0.00474671599648921</v>
      </c>
      <c r="N45" s="16" t="n">
        <f aca="false">INDEX($A:$J,L45,1)</f>
        <v>36830</v>
      </c>
      <c r="O45" s="8" t="n">
        <f aca="false">IF(ISERR(LN(INDEX($A:$J,$L45,O$2)/INDEX($A:$J,$L46,O$2))),0,LN(INDEX($A:$J,$L45,O$2)/INDEX($A:$J,$L46,O$2)))</f>
        <v>0.0160205255474603</v>
      </c>
      <c r="P45" s="8" t="n">
        <f aca="false">IF(ISERR(LN(INDEX($A:$J,$L45,P$2)/INDEX($A:$J,$L46,P$2))),0,LN(INDEX($A:$J,$L45,P$2)/INDEX($A:$J,$L46,P$2)))</f>
        <v>0.0222485174118668</v>
      </c>
      <c r="Q45" s="8" t="n">
        <f aca="false">IF(ISERR(LN(INDEX($A:$J,$L45,Q$2)/INDEX($A:$J,$L46,Q$2))),0,LN(INDEX($A:$J,$L45,Q$2)/INDEX($A:$J,$L46,Q$2)))</f>
        <v>0.0299104512640293</v>
      </c>
      <c r="R45" s="8" t="n">
        <f aca="false">IF(ISERR(LN(INDEX($A:$J,$L45,R$2)/INDEX($A:$J,$L46,R$2))),0,LN(INDEX($A:$J,$L45,R$2)/INDEX($A:$J,$L46,R$2)))</f>
        <v>0.0714868905074586</v>
      </c>
      <c r="S45" s="8" t="n">
        <f aca="false">IF(ISERR(LN(INDEX($A:$J,$L45,S$2)/INDEX($A:$J,$L46,S$2))),0,LN(INDEX($A:$J,$L45,S$2)/INDEX($A:$J,$L46,S$2)))</f>
        <v>0.046360101774818</v>
      </c>
      <c r="T45" s="8" t="n">
        <f aca="false">IF(ISERR(LN(INDEX($A:$J,$L45,T$2)/INDEX($A:$J,$L46,T$2))),0,LN(INDEX($A:$J,$L45,T$2)/INDEX($A:$J,$L46,T$2)))</f>
        <v>0.0226077085257173</v>
      </c>
      <c r="U45" s="8" t="n">
        <f aca="false">IF(ISERR(LN(INDEX($A:$J,$L45,U$2)/INDEX($A:$J,$L46,U$2))),0,LN(INDEX($A:$J,$L45,U$2)/INDEX($A:$J,$L46,U$2)))</f>
        <v>0.0466943478340556</v>
      </c>
      <c r="V45" s="8" t="n">
        <f aca="false">IF(ISERR(LN(INDEX($A:$J,$L45,V$2)/INDEX($A:$J,$L46,V$2))),0,LN(INDEX($A:$J,$L45,V$2)/INDEX($A:$J,$L46,V$2)))</f>
        <v>0.0352006440780865</v>
      </c>
      <c r="W45" s="8" t="n">
        <f aca="false">IF(ISERR(LN(INDEX($A:$J,$L45,W$2)/INDEX($A:$J,$L46,W$2))),0,LN(INDEX($A:$J,$L45,W$2)/INDEX($A:$J,$L46,W$2)))</f>
        <v>0.00769234562315565</v>
      </c>
      <c r="X45" s="8"/>
      <c r="Y45" s="8"/>
      <c r="AF45" s="58"/>
    </row>
    <row r="46" customFormat="false" ht="12.75" hidden="false" customHeight="true" outlineLevel="0" collapsed="false">
      <c r="A46" s="1" t="n">
        <v>36223</v>
      </c>
      <c r="B46" s="2" t="n">
        <v>62.04</v>
      </c>
      <c r="C46" s="2" t="n">
        <v>128.98</v>
      </c>
      <c r="D46" s="2" t="n">
        <v>69.18</v>
      </c>
      <c r="E46" s="2" t="n">
        <v>63.45</v>
      </c>
      <c r="F46" s="2" t="n">
        <v>63.75</v>
      </c>
      <c r="G46" s="2" t="n">
        <v>135.76</v>
      </c>
      <c r="H46" s="2" t="n">
        <v>161.45</v>
      </c>
      <c r="I46" s="2" t="n">
        <v>84.22</v>
      </c>
      <c r="J46" s="3" t="n">
        <v>11.625</v>
      </c>
      <c r="L46" s="6" t="n">
        <f aca="false">L45-1</f>
        <v>467</v>
      </c>
      <c r="M46" s="20" t="n">
        <f aca="false">M45*$AB$13</f>
        <v>0.00446191303669986</v>
      </c>
      <c r="N46" s="16" t="n">
        <f aca="false">INDEX($A:$J,L46,1)</f>
        <v>36829</v>
      </c>
      <c r="O46" s="8" t="n">
        <f aca="false">IF(ISERR(LN(INDEX($A:$J,$L46,O$2)/INDEX($A:$J,$L47,O$2))),0,LN(INDEX($A:$J,$L46,O$2)/INDEX($A:$J,$L47,O$2)))</f>
        <v>-0.0716343441190403</v>
      </c>
      <c r="P46" s="8" t="n">
        <f aca="false">IF(ISERR(LN(INDEX($A:$J,$L46,P$2)/INDEX($A:$J,$L47,P$2))),0,LN(INDEX($A:$J,$L46,P$2)/INDEX($A:$J,$L47,P$2)))</f>
        <v>0.00979978615479421</v>
      </c>
      <c r="Q46" s="8" t="n">
        <f aca="false">IF(ISERR(LN(INDEX($A:$J,$L46,Q$2)/INDEX($A:$J,$L47,Q$2))),0,LN(INDEX($A:$J,$L46,Q$2)/INDEX($A:$J,$L47,Q$2)))</f>
        <v>0.000130318629232308</v>
      </c>
      <c r="R46" s="8" t="n">
        <f aca="false">IF(ISERR(LN(INDEX($A:$J,$L46,R$2)/INDEX($A:$J,$L47,R$2))),0,LN(INDEX($A:$J,$L46,R$2)/INDEX($A:$J,$L47,R$2)))</f>
        <v>0.0314678920723062</v>
      </c>
      <c r="S46" s="8" t="n">
        <f aca="false">IF(ISERR(LN(INDEX($A:$J,$L46,S$2)/INDEX($A:$J,$L47,S$2))),0,LN(INDEX($A:$J,$L46,S$2)/INDEX($A:$J,$L47,S$2)))</f>
        <v>0.00761176037501132</v>
      </c>
      <c r="T46" s="8" t="n">
        <f aca="false">IF(ISERR(LN(INDEX($A:$J,$L46,T$2)/INDEX($A:$J,$L47,T$2))),0,LN(INDEX($A:$J,$L46,T$2)/INDEX($A:$J,$L47,T$2)))</f>
        <v>0.0116534906992461</v>
      </c>
      <c r="U46" s="8" t="n">
        <f aca="false">IF(ISERR(LN(INDEX($A:$J,$L46,U$2)/INDEX($A:$J,$L47,U$2))),0,LN(INDEX($A:$J,$L46,U$2)/INDEX($A:$J,$L47,U$2)))</f>
        <v>0.00504699574040973</v>
      </c>
      <c r="V46" s="8" t="n">
        <f aca="false">IF(ISERR(LN(INDEX($A:$J,$L46,V$2)/INDEX($A:$J,$L47,V$2))),0,LN(INDEX($A:$J,$L46,V$2)/INDEX($A:$J,$L47,V$2)))</f>
        <v>0.00148069831389511</v>
      </c>
      <c r="W46" s="8" t="n">
        <f aca="false">IF(ISERR(LN(INDEX($A:$J,$L46,W$2)/INDEX($A:$J,$L47,W$2))),0,LN(INDEX($A:$J,$L46,W$2)/INDEX($A:$J,$L47,W$2)))</f>
        <v>0.00386847677792033</v>
      </c>
      <c r="X46" s="8"/>
      <c r="Y46" s="8"/>
      <c r="AF46" s="58"/>
    </row>
    <row r="47" customFormat="false" ht="12.75" hidden="false" customHeight="true" outlineLevel="0" collapsed="false">
      <c r="A47" s="1" t="n">
        <v>36224</v>
      </c>
      <c r="B47" s="2" t="n">
        <v>59.85</v>
      </c>
      <c r="C47" s="2" t="n">
        <v>131.81</v>
      </c>
      <c r="D47" s="2" t="n">
        <v>70.39</v>
      </c>
      <c r="E47" s="2" t="n">
        <v>63.82</v>
      </c>
      <c r="F47" s="2" t="n">
        <v>64.33</v>
      </c>
      <c r="G47" s="2" t="n">
        <v>137.21</v>
      </c>
      <c r="H47" s="2" t="n">
        <v>162.56</v>
      </c>
      <c r="I47" s="2" t="n">
        <v>84.71</v>
      </c>
      <c r="J47" s="3" t="n">
        <v>11.969</v>
      </c>
      <c r="L47" s="6" t="n">
        <f aca="false">L46-1</f>
        <v>466</v>
      </c>
      <c r="M47" s="20" t="n">
        <f aca="false">M46*$AB$13</f>
        <v>0.00419419825449787</v>
      </c>
      <c r="N47" s="16" t="n">
        <f aca="false">INDEX($A:$J,L47,1)</f>
        <v>36826</v>
      </c>
      <c r="O47" s="8" t="n">
        <f aca="false">IF(ISERR(LN(INDEX($A:$J,$L47,O$2)/INDEX($A:$J,$L48,O$2))),0,LN(INDEX($A:$J,$L47,O$2)/INDEX($A:$J,$L48,O$2)))</f>
        <v>-0.0040165440884932</v>
      </c>
      <c r="P47" s="8" t="n">
        <f aca="false">IF(ISERR(LN(INDEX($A:$J,$L47,P$2)/INDEX($A:$J,$L48,P$2))),0,LN(INDEX($A:$J,$L47,P$2)/INDEX($A:$J,$L48,P$2)))</f>
        <v>-0.0186569382491296</v>
      </c>
      <c r="Q47" s="8" t="n">
        <f aca="false">IF(ISERR(LN(INDEX($A:$J,$L47,Q$2)/INDEX($A:$J,$L48,Q$2))),0,LN(INDEX($A:$J,$L47,Q$2)/INDEX($A:$J,$L48,Q$2)))</f>
        <v>-0.0334496488966103</v>
      </c>
      <c r="R47" s="8" t="n">
        <f aca="false">IF(ISERR(LN(INDEX($A:$J,$L47,R$2)/INDEX($A:$J,$L48,R$2))),0,LN(INDEX($A:$J,$L47,R$2)/INDEX($A:$J,$L48,R$2)))</f>
        <v>0.0228243213241943</v>
      </c>
      <c r="S47" s="8" t="n">
        <f aca="false">IF(ISERR(LN(INDEX($A:$J,$L47,S$2)/INDEX($A:$J,$L48,S$2))),0,LN(INDEX($A:$J,$L47,S$2)/INDEX($A:$J,$L48,S$2)))</f>
        <v>-0.048133522212684</v>
      </c>
      <c r="T47" s="8" t="n">
        <f aca="false">IF(ISERR(LN(INDEX($A:$J,$L47,T$2)/INDEX($A:$J,$L48,T$2))),0,LN(INDEX($A:$J,$L47,T$2)/INDEX($A:$J,$L48,T$2)))</f>
        <v>0.00778262496834448</v>
      </c>
      <c r="U47" s="8" t="n">
        <f aca="false">IF(ISERR(LN(INDEX($A:$J,$L47,U$2)/INDEX($A:$J,$L48,U$2))),0,LN(INDEX($A:$J,$L47,U$2)/INDEX($A:$J,$L48,U$2)))</f>
        <v>0.00144668974452802</v>
      </c>
      <c r="V47" s="8" t="n">
        <f aca="false">IF(ISERR(LN(INDEX($A:$J,$L47,V$2)/INDEX($A:$J,$L48,V$2))),0,LN(INDEX($A:$J,$L47,V$2)/INDEX($A:$J,$L48,V$2)))</f>
        <v>-0.00100499862998608</v>
      </c>
      <c r="W47" s="8" t="n">
        <f aca="false">IF(ISERR(LN(INDEX($A:$J,$L47,W$2)/INDEX($A:$J,$L48,W$2))),0,LN(INDEX($A:$J,$L47,W$2)/INDEX($A:$J,$L48,W$2)))</f>
        <v>0.0395308387566352</v>
      </c>
      <c r="X47" s="8"/>
      <c r="Y47" s="8"/>
      <c r="AF47" s="58"/>
    </row>
    <row r="48" customFormat="false" ht="12.75" hidden="false" customHeight="true" outlineLevel="0" collapsed="false">
      <c r="A48" s="1" t="n">
        <v>36227</v>
      </c>
      <c r="B48" s="2" t="n">
        <v>62.41</v>
      </c>
      <c r="C48" s="2" t="n">
        <v>130.16</v>
      </c>
      <c r="D48" s="2" t="n">
        <v>73.26</v>
      </c>
      <c r="E48" s="2" t="n">
        <v>63.16</v>
      </c>
      <c r="F48" s="2" t="n">
        <v>66.79</v>
      </c>
      <c r="G48" s="2" t="n">
        <v>137.2</v>
      </c>
      <c r="H48" s="2" t="n">
        <v>163.23</v>
      </c>
      <c r="I48" s="2" t="n">
        <v>83.98</v>
      </c>
      <c r="J48" s="3" t="n">
        <v>11.469</v>
      </c>
      <c r="L48" s="6" t="n">
        <f aca="false">L47-1</f>
        <v>465</v>
      </c>
      <c r="M48" s="20" t="n">
        <f aca="false">M47*$AB$13</f>
        <v>0.00394254635922799</v>
      </c>
      <c r="N48" s="16" t="n">
        <f aca="false">INDEX($A:$J,L48,1)</f>
        <v>36825</v>
      </c>
      <c r="O48" s="8" t="n">
        <f aca="false">IF(ISERR(LN(INDEX($A:$J,$L48,O$2)/INDEX($A:$J,$L49,O$2))),0,LN(INDEX($A:$J,$L48,O$2)/INDEX($A:$J,$L49,O$2)))</f>
        <v>-0.0131180143004045</v>
      </c>
      <c r="P48" s="8" t="n">
        <f aca="false">IF(ISERR(LN(INDEX($A:$J,$L48,P$2)/INDEX($A:$J,$L49,P$2))),0,LN(INDEX($A:$J,$L48,P$2)/INDEX($A:$J,$L49,P$2)))</f>
        <v>0.0124564361239821</v>
      </c>
      <c r="Q48" s="8" t="n">
        <f aca="false">IF(ISERR(LN(INDEX($A:$J,$L48,Q$2)/INDEX($A:$J,$L49,Q$2))),0,LN(INDEX($A:$J,$L48,Q$2)/INDEX($A:$J,$L49,Q$2)))</f>
        <v>0.00347211611090429</v>
      </c>
      <c r="R48" s="8" t="n">
        <f aca="false">IF(ISERR(LN(INDEX($A:$J,$L48,R$2)/INDEX($A:$J,$L49,R$2))),0,LN(INDEX($A:$J,$L48,R$2)/INDEX($A:$J,$L49,R$2)))</f>
        <v>0.0144259149374187</v>
      </c>
      <c r="S48" s="8" t="n">
        <f aca="false">IF(ISERR(LN(INDEX($A:$J,$L48,S$2)/INDEX($A:$J,$L49,S$2))),0,LN(INDEX($A:$J,$L48,S$2)/INDEX($A:$J,$L49,S$2)))</f>
        <v>0.00655246177945804</v>
      </c>
      <c r="T48" s="8" t="n">
        <f aca="false">IF(ISERR(LN(INDEX($A:$J,$L48,T$2)/INDEX($A:$J,$L49,T$2))),0,LN(INDEX($A:$J,$L48,T$2)/INDEX($A:$J,$L49,T$2)))</f>
        <v>0.00954601232590379</v>
      </c>
      <c r="U48" s="8" t="n">
        <f aca="false">IF(ISERR(LN(INDEX($A:$J,$L48,U$2)/INDEX($A:$J,$L49,U$2))),0,LN(INDEX($A:$J,$L48,U$2)/INDEX($A:$J,$L49,U$2)))</f>
        <v>0.0127241773060797</v>
      </c>
      <c r="V48" s="8" t="n">
        <f aca="false">IF(ISERR(LN(INDEX($A:$J,$L48,V$2)/INDEX($A:$J,$L49,V$2))),0,LN(INDEX($A:$J,$L48,V$2)/INDEX($A:$J,$L49,V$2)))</f>
        <v>0.0104696303499279</v>
      </c>
      <c r="W48" s="8" t="n">
        <f aca="false">IF(ISERR(LN(INDEX($A:$J,$L48,W$2)/INDEX($A:$J,$L49,W$2))),0,LN(INDEX($A:$J,$L48,W$2)/INDEX($A:$J,$L49,W$2)))</f>
        <v>-0.00803217169726427</v>
      </c>
      <c r="X48" s="8"/>
      <c r="Y48" s="8"/>
      <c r="AF48" s="34"/>
    </row>
    <row r="49" customFormat="false" ht="12.75" hidden="false" customHeight="true" outlineLevel="0" collapsed="false">
      <c r="A49" s="1" t="n">
        <v>36228</v>
      </c>
      <c r="B49" s="2" t="n">
        <v>60.58</v>
      </c>
      <c r="C49" s="2" t="n">
        <v>131.71</v>
      </c>
      <c r="D49" s="2" t="n">
        <v>73.42</v>
      </c>
      <c r="E49" s="2" t="n">
        <v>62.83</v>
      </c>
      <c r="F49" s="2" t="n">
        <v>65.74</v>
      </c>
      <c r="G49" s="2" t="n">
        <v>136.48</v>
      </c>
      <c r="H49" s="2" t="n">
        <v>162.72</v>
      </c>
      <c r="I49" s="2" t="n">
        <v>83.64</v>
      </c>
      <c r="J49" s="3" t="n">
        <v>12.063</v>
      </c>
      <c r="L49" s="6" t="n">
        <f aca="false">L48-1</f>
        <v>464</v>
      </c>
      <c r="M49" s="20" t="n">
        <f aca="false">M48*$AB$13</f>
        <v>0.00370599357767431</v>
      </c>
      <c r="N49" s="16" t="n">
        <f aca="false">INDEX($A:$J,L49,1)</f>
        <v>36824</v>
      </c>
      <c r="O49" s="8" t="n">
        <f aca="false">IF(ISERR(LN(INDEX($A:$J,$L49,O$2)/INDEX($A:$J,$L50,O$2))),0,LN(INDEX($A:$J,$L49,O$2)/INDEX($A:$J,$L50,O$2)))</f>
        <v>-0.00383253474163837</v>
      </c>
      <c r="P49" s="8" t="n">
        <f aca="false">IF(ISERR(LN(INDEX($A:$J,$L49,P$2)/INDEX($A:$J,$L50,P$2))),0,LN(INDEX($A:$J,$L49,P$2)/INDEX($A:$J,$L50,P$2)))</f>
        <v>0.00983529626110937</v>
      </c>
      <c r="Q49" s="8" t="n">
        <f aca="false">IF(ISERR(LN(INDEX($A:$J,$L49,Q$2)/INDEX($A:$J,$L50,Q$2))),0,LN(INDEX($A:$J,$L49,Q$2)/INDEX($A:$J,$L50,Q$2)))</f>
        <v>-0.042649199140972</v>
      </c>
      <c r="R49" s="8" t="n">
        <f aca="false">IF(ISERR(LN(INDEX($A:$J,$L49,R$2)/INDEX($A:$J,$L50,R$2))),0,LN(INDEX($A:$J,$L49,R$2)/INDEX($A:$J,$L50,R$2)))</f>
        <v>0.00369364895766201</v>
      </c>
      <c r="S49" s="8" t="n">
        <f aca="false">IF(ISERR(LN(INDEX($A:$J,$L49,S$2)/INDEX($A:$J,$L50,S$2))),0,LN(INDEX($A:$J,$L49,S$2)/INDEX($A:$J,$L50,S$2)))</f>
        <v>-0.0273540438607486</v>
      </c>
      <c r="T49" s="8" t="n">
        <f aca="false">IF(ISERR(LN(INDEX($A:$J,$L49,T$2)/INDEX($A:$J,$L50,T$2))),0,LN(INDEX($A:$J,$L49,T$2)/INDEX($A:$J,$L50,T$2)))</f>
        <v>-0.0181965314656436</v>
      </c>
      <c r="U49" s="8" t="n">
        <f aca="false">IF(ISERR(LN(INDEX($A:$J,$L49,U$2)/INDEX($A:$J,$L50,U$2))),0,LN(INDEX($A:$J,$L49,U$2)/INDEX($A:$J,$L50,U$2)))</f>
        <v>-0.0189301482019032</v>
      </c>
      <c r="V49" s="8" t="n">
        <f aca="false">IF(ISERR(LN(INDEX($A:$J,$L49,V$2)/INDEX($A:$J,$L50,V$2))),0,LN(INDEX($A:$J,$L49,V$2)/INDEX($A:$J,$L50,V$2)))</f>
        <v>0.00610901637321419</v>
      </c>
      <c r="W49" s="8" t="n">
        <f aca="false">IF(ISERR(LN(INDEX($A:$J,$L49,W$2)/INDEX($A:$J,$L50,W$2))),0,LN(INDEX($A:$J,$L49,W$2)/INDEX($A:$J,$L50,W$2)))</f>
        <v>-0.0563954561951042</v>
      </c>
      <c r="X49" s="8"/>
      <c r="Y49" s="8"/>
      <c r="AF49" s="59"/>
    </row>
    <row r="50" customFormat="false" ht="12.75" hidden="false" customHeight="true" outlineLevel="0" collapsed="false">
      <c r="A50" s="1" t="n">
        <v>36229</v>
      </c>
      <c r="B50" s="2" t="n">
        <v>63.14</v>
      </c>
      <c r="C50" s="2" t="n">
        <v>130.31</v>
      </c>
      <c r="D50" s="2" t="n">
        <v>80.56</v>
      </c>
      <c r="E50" s="2" t="n">
        <v>65.43</v>
      </c>
      <c r="F50" s="2" t="n">
        <v>74.05</v>
      </c>
      <c r="G50" s="2" t="n">
        <v>136.67</v>
      </c>
      <c r="H50" s="2" t="n">
        <v>163.28</v>
      </c>
      <c r="I50" s="2" t="n">
        <v>84.59</v>
      </c>
      <c r="J50" s="3" t="n">
        <v>12.938</v>
      </c>
      <c r="L50" s="6" t="n">
        <f aca="false">L49-1</f>
        <v>463</v>
      </c>
      <c r="M50" s="20" t="n">
        <f aca="false">M49*$AB$13</f>
        <v>0.00348363396301386</v>
      </c>
      <c r="N50" s="16" t="n">
        <f aca="false">INDEX($A:$J,L50,1)</f>
        <v>36823</v>
      </c>
      <c r="O50" s="8" t="n">
        <f aca="false">IF(ISERR(LN(INDEX($A:$J,$L50,O$2)/INDEX($A:$J,$L51,O$2))),0,LN(INDEX($A:$J,$L50,O$2)/INDEX($A:$J,$L51,O$2)))</f>
        <v>0.000927751429179566</v>
      </c>
      <c r="P50" s="8" t="n">
        <f aca="false">IF(ISERR(LN(INDEX($A:$J,$L50,P$2)/INDEX($A:$J,$L51,P$2))),0,LN(INDEX($A:$J,$L50,P$2)/INDEX($A:$J,$L51,P$2)))</f>
        <v>-0.0554808037510695</v>
      </c>
      <c r="Q50" s="8" t="n">
        <f aca="false">IF(ISERR(LN(INDEX($A:$J,$L50,Q$2)/INDEX($A:$J,$L51,Q$2))),0,LN(INDEX($A:$J,$L50,Q$2)/INDEX($A:$J,$L51,Q$2)))</f>
        <v>-0.0376999280232415</v>
      </c>
      <c r="R50" s="8" t="n">
        <f aca="false">IF(ISERR(LN(INDEX($A:$J,$L50,R$2)/INDEX($A:$J,$L51,R$2))),0,LN(INDEX($A:$J,$L50,R$2)/INDEX($A:$J,$L51,R$2)))</f>
        <v>-0.0136203597333338</v>
      </c>
      <c r="S50" s="8" t="n">
        <f aca="false">IF(ISERR(LN(INDEX($A:$J,$L50,S$2)/INDEX($A:$J,$L51,S$2))),0,LN(INDEX($A:$J,$L50,S$2)/INDEX($A:$J,$L51,S$2)))</f>
        <v>-0.0314821382703525</v>
      </c>
      <c r="T50" s="8" t="n">
        <f aca="false">IF(ISERR(LN(INDEX($A:$J,$L50,T$2)/INDEX($A:$J,$L51,T$2))),0,LN(INDEX($A:$J,$L50,T$2)/INDEX($A:$J,$L51,T$2)))</f>
        <v>-0.00790030031826862</v>
      </c>
      <c r="U50" s="8" t="n">
        <f aca="false">IF(ISERR(LN(INDEX($A:$J,$L50,U$2)/INDEX($A:$J,$L51,U$2))),0,LN(INDEX($A:$J,$L50,U$2)/INDEX($A:$J,$L51,U$2)))</f>
        <v>-0.00769179436633154</v>
      </c>
      <c r="V50" s="8" t="n">
        <f aca="false">IF(ISERR(LN(INDEX($A:$J,$L50,V$2)/INDEX($A:$J,$L51,V$2))),0,LN(INDEX($A:$J,$L50,V$2)/INDEX($A:$J,$L51,V$2)))</f>
        <v>0.0114608239009701</v>
      </c>
      <c r="W50" s="8" t="n">
        <f aca="false">IF(ISERR(LN(INDEX($A:$J,$L50,W$2)/INDEX($A:$J,$L51,W$2))),0,LN(INDEX($A:$J,$L50,W$2)/INDEX($A:$J,$L51,W$2)))</f>
        <v>-0.00563993472434849</v>
      </c>
      <c r="X50" s="8"/>
      <c r="Y50" s="8"/>
      <c r="AF50" s="60"/>
    </row>
    <row r="51" customFormat="false" ht="12.75" hidden="false" customHeight="true" outlineLevel="0" collapsed="false">
      <c r="A51" s="1" t="n">
        <v>36230</v>
      </c>
      <c r="B51" s="2" t="n">
        <v>67.15</v>
      </c>
      <c r="C51" s="2" t="n">
        <v>128.3</v>
      </c>
      <c r="D51" s="2" t="n">
        <v>82.36</v>
      </c>
      <c r="E51" s="2" t="n">
        <v>64.92</v>
      </c>
      <c r="F51" s="2" t="n">
        <v>74.18</v>
      </c>
      <c r="G51" s="2" t="n">
        <v>136.42</v>
      </c>
      <c r="H51" s="2" t="n">
        <v>163.17</v>
      </c>
      <c r="I51" s="2" t="n">
        <v>84.18</v>
      </c>
      <c r="J51" s="3" t="n">
        <v>12.469</v>
      </c>
      <c r="L51" s="6" t="n">
        <f aca="false">L50-1</f>
        <v>462</v>
      </c>
      <c r="M51" s="20" t="n">
        <f aca="false">M50*$AB$13</f>
        <v>0.00327461592523302</v>
      </c>
      <c r="N51" s="16" t="n">
        <f aca="false">INDEX($A:$J,L51,1)</f>
        <v>36822</v>
      </c>
      <c r="O51" s="8" t="n">
        <f aca="false">IF(ISERR(LN(INDEX($A:$J,$L51,O$2)/INDEX($A:$J,$L52,O$2))),0,LN(INDEX($A:$J,$L51,O$2)/INDEX($A:$J,$L52,O$2)))</f>
        <v>-0.0011595548609084</v>
      </c>
      <c r="P51" s="8" t="n">
        <f aca="false">IF(ISERR(LN(INDEX($A:$J,$L51,P$2)/INDEX($A:$J,$L52,P$2))),0,LN(INDEX($A:$J,$L51,P$2)/INDEX($A:$J,$L52,P$2)))</f>
        <v>0.000902638226468656</v>
      </c>
      <c r="Q51" s="8" t="n">
        <f aca="false">IF(ISERR(LN(INDEX($A:$J,$L51,Q$2)/INDEX($A:$J,$L52,Q$2))),0,LN(INDEX($A:$J,$L51,Q$2)/INDEX($A:$J,$L52,Q$2)))</f>
        <v>-0.0176422425811385</v>
      </c>
      <c r="R51" s="8" t="n">
        <f aca="false">IF(ISERR(LN(INDEX($A:$J,$L51,R$2)/INDEX($A:$J,$L52,R$2))),0,LN(INDEX($A:$J,$L51,R$2)/INDEX($A:$J,$L52,R$2)))</f>
        <v>0.00214961389739897</v>
      </c>
      <c r="S51" s="8" t="n">
        <f aca="false">IF(ISERR(LN(INDEX($A:$J,$L51,S$2)/INDEX($A:$J,$L52,S$2))),0,LN(INDEX($A:$J,$L51,S$2)/INDEX($A:$J,$L52,S$2)))</f>
        <v>-0.0238651289624454</v>
      </c>
      <c r="T51" s="8" t="n">
        <f aca="false">IF(ISERR(LN(INDEX($A:$J,$L51,T$2)/INDEX($A:$J,$L52,T$2))),0,LN(INDEX($A:$J,$L51,T$2)/INDEX($A:$J,$L52,T$2)))</f>
        <v>-0.0023334367357855</v>
      </c>
      <c r="U51" s="8" t="n">
        <f aca="false">IF(ISERR(LN(INDEX($A:$J,$L51,U$2)/INDEX($A:$J,$L52,U$2))),0,LN(INDEX($A:$J,$L51,U$2)/INDEX($A:$J,$L52,U$2)))</f>
        <v>0.00663724532794596</v>
      </c>
      <c r="V51" s="8" t="n">
        <f aca="false">IF(ISERR(LN(INDEX($A:$J,$L51,V$2)/INDEX($A:$J,$L52,V$2))),0,LN(INDEX($A:$J,$L51,V$2)/INDEX($A:$J,$L52,V$2)))</f>
        <v>0.0243813843848759</v>
      </c>
      <c r="W51" s="8" t="n">
        <f aca="false">IF(ISERR(LN(INDEX($A:$J,$L51,W$2)/INDEX($A:$J,$L52,W$2))),0,LN(INDEX($A:$J,$L51,W$2)/INDEX($A:$J,$L52,W$2)))</f>
        <v>-0.00375234961855046</v>
      </c>
      <c r="X51" s="8"/>
      <c r="Y51" s="8"/>
      <c r="Z51" s="8"/>
      <c r="AA51" s="17"/>
      <c r="AB51" s="17"/>
      <c r="AF51" s="60"/>
    </row>
    <row r="52" customFormat="false" ht="12.75" hidden="false" customHeight="true" outlineLevel="0" collapsed="false">
      <c r="A52" s="1" t="n">
        <v>36231</v>
      </c>
      <c r="B52" s="2" t="n">
        <v>70.07</v>
      </c>
      <c r="C52" s="2" t="n">
        <v>130</v>
      </c>
      <c r="D52" s="2" t="n">
        <v>85.25</v>
      </c>
      <c r="E52" s="2" t="n">
        <v>63.95</v>
      </c>
      <c r="F52" s="2" t="n">
        <v>79.94</v>
      </c>
      <c r="G52" s="2" t="n">
        <v>136.33</v>
      </c>
      <c r="H52" s="2" t="n">
        <v>162.52</v>
      </c>
      <c r="I52" s="2" t="n">
        <v>84.04</v>
      </c>
      <c r="J52" s="3" t="n">
        <v>13.125</v>
      </c>
      <c r="L52" s="6" t="n">
        <f aca="false">L51-1</f>
        <v>461</v>
      </c>
      <c r="M52" s="20" t="n">
        <f aca="false">M51*$AB$13</f>
        <v>0.00307813896971904</v>
      </c>
      <c r="N52" s="16" t="n">
        <f aca="false">INDEX($A:$J,L52,1)</f>
        <v>36819</v>
      </c>
      <c r="O52" s="8" t="n">
        <f aca="false">IF(ISERR(LN(INDEX($A:$J,$L52,O$2)/INDEX($A:$J,$L53,O$2))),0,LN(INDEX($A:$J,$L52,O$2)/INDEX($A:$J,$L53,O$2)))</f>
        <v>-0.0258536477086263</v>
      </c>
      <c r="P52" s="8" t="n">
        <f aca="false">IF(ISERR(LN(INDEX($A:$J,$L52,P$2)/INDEX($A:$J,$L53,P$2))),0,LN(INDEX($A:$J,$L52,P$2)/INDEX($A:$J,$L53,P$2)))</f>
        <v>-0.00556694028772652</v>
      </c>
      <c r="Q52" s="8" t="n">
        <f aca="false">IF(ISERR(LN(INDEX($A:$J,$L52,Q$2)/INDEX($A:$J,$L53,Q$2))),0,LN(INDEX($A:$J,$L52,Q$2)/INDEX($A:$J,$L53,Q$2)))</f>
        <v>0.0236711174080911</v>
      </c>
      <c r="R52" s="8" t="n">
        <f aca="false">IF(ISERR(LN(INDEX($A:$J,$L52,R$2)/INDEX($A:$J,$L53,R$2))),0,LN(INDEX($A:$J,$L52,R$2)/INDEX($A:$J,$L53,R$2)))</f>
        <v>0.00821093636447004</v>
      </c>
      <c r="S52" s="8" t="n">
        <f aca="false">IF(ISERR(LN(INDEX($A:$J,$L52,S$2)/INDEX($A:$J,$L53,S$2))),0,LN(INDEX($A:$J,$L52,S$2)/INDEX($A:$J,$L53,S$2)))</f>
        <v>0.0232953283772284</v>
      </c>
      <c r="T52" s="8" t="n">
        <f aca="false">IF(ISERR(LN(INDEX($A:$J,$L52,T$2)/INDEX($A:$J,$L53,T$2))),0,LN(INDEX($A:$J,$L52,T$2)/INDEX($A:$J,$L53,T$2)))</f>
        <v>-0.000980873055591948</v>
      </c>
      <c r="U52" s="8" t="n">
        <f aca="false">IF(ISERR(LN(INDEX($A:$J,$L52,U$2)/INDEX($A:$J,$L53,U$2))),0,LN(INDEX($A:$J,$L52,U$2)/INDEX($A:$J,$L53,U$2)))</f>
        <v>0.0118070815750567</v>
      </c>
      <c r="V52" s="8" t="n">
        <f aca="false">IF(ISERR(LN(INDEX($A:$J,$L52,V$2)/INDEX($A:$J,$L53,V$2))),0,LN(INDEX($A:$J,$L52,V$2)/INDEX($A:$J,$L53,V$2)))</f>
        <v>-0.00765904509937372</v>
      </c>
      <c r="W52" s="8" t="n">
        <f aca="false">IF(ISERR(LN(INDEX($A:$J,$L52,W$2)/INDEX($A:$J,$L53,W$2))),0,LN(INDEX($A:$J,$L52,W$2)/INDEX($A:$J,$L53,W$2)))</f>
        <v>0.0265670273847217</v>
      </c>
      <c r="X52" s="8"/>
      <c r="Y52" s="8"/>
      <c r="Z52" s="8"/>
      <c r="AA52" s="17"/>
      <c r="AB52" s="17"/>
    </row>
    <row r="53" customFormat="false" ht="12.75" hidden="false" customHeight="true" outlineLevel="0" collapsed="false">
      <c r="A53" s="1" t="n">
        <v>36234</v>
      </c>
      <c r="B53" s="2" t="n">
        <v>72.26</v>
      </c>
      <c r="C53" s="2" t="n">
        <v>134.62</v>
      </c>
      <c r="D53" s="2" t="n">
        <v>84.14</v>
      </c>
      <c r="E53" s="2" t="n">
        <v>64.67</v>
      </c>
      <c r="F53" s="2" t="n">
        <v>78.32</v>
      </c>
      <c r="G53" s="2" t="n">
        <v>136.56</v>
      </c>
      <c r="H53" s="2" t="n">
        <v>163.22</v>
      </c>
      <c r="I53" s="2" t="n">
        <v>84.28</v>
      </c>
      <c r="J53" s="3" t="n">
        <v>13.031</v>
      </c>
      <c r="L53" s="6" t="n">
        <f aca="false">L52-1</f>
        <v>460</v>
      </c>
      <c r="M53" s="20" t="n">
        <f aca="false">M52*$AB$13</f>
        <v>0.0028934506315359</v>
      </c>
      <c r="N53" s="16" t="n">
        <f aca="false">INDEX($A:$J,L53,1)</f>
        <v>36818</v>
      </c>
      <c r="O53" s="8" t="n">
        <f aca="false">IF(ISERR(LN(INDEX($A:$J,$L53,O$2)/INDEX($A:$J,$L54,O$2))),0,LN(INDEX($A:$J,$L53,O$2)/INDEX($A:$J,$L54,O$2)))</f>
        <v>0.0128432747936741</v>
      </c>
      <c r="P53" s="8" t="n">
        <f aca="false">IF(ISERR(LN(INDEX($A:$J,$L53,P$2)/INDEX($A:$J,$L54,P$2))),0,LN(INDEX($A:$J,$L53,P$2)/INDEX($A:$J,$L54,P$2)))</f>
        <v>0.0304196510719987</v>
      </c>
      <c r="Q53" s="8" t="n">
        <f aca="false">IF(ISERR(LN(INDEX($A:$J,$L53,Q$2)/INDEX($A:$J,$L54,Q$2))),0,LN(INDEX($A:$J,$L53,Q$2)/INDEX($A:$J,$L54,Q$2)))</f>
        <v>0.00288091447748516</v>
      </c>
      <c r="R53" s="8" t="n">
        <f aca="false">IF(ISERR(LN(INDEX($A:$J,$L53,R$2)/INDEX($A:$J,$L54,R$2))),0,LN(INDEX($A:$J,$L53,R$2)/INDEX($A:$J,$L54,R$2)))</f>
        <v>0.0230450229009821</v>
      </c>
      <c r="S53" s="8" t="n">
        <f aca="false">IF(ISERR(LN(INDEX($A:$J,$L53,S$2)/INDEX($A:$J,$L54,S$2))),0,LN(INDEX($A:$J,$L53,S$2)/INDEX($A:$J,$L54,S$2)))</f>
        <v>0.00607079677556458</v>
      </c>
      <c r="T53" s="8" t="n">
        <f aca="false">IF(ISERR(LN(INDEX($A:$J,$L53,T$2)/INDEX($A:$J,$L54,T$2))),0,LN(INDEX($A:$J,$L53,T$2)/INDEX($A:$J,$L54,T$2)))</f>
        <v>0.0050987609309834</v>
      </c>
      <c r="U53" s="8" t="n">
        <f aca="false">IF(ISERR(LN(INDEX($A:$J,$L53,U$2)/INDEX($A:$J,$L54,U$2))),0,LN(INDEX($A:$J,$L53,U$2)/INDEX($A:$J,$L54,U$2)))</f>
        <v>0.0318675541707169</v>
      </c>
      <c r="V53" s="8" t="n">
        <f aca="false">IF(ISERR(LN(INDEX($A:$J,$L53,V$2)/INDEX($A:$J,$L54,V$2))),0,LN(INDEX($A:$J,$L53,V$2)/INDEX($A:$J,$L54,V$2)))</f>
        <v>0.0623331075940286</v>
      </c>
      <c r="W53" s="8" t="n">
        <f aca="false">IF(ISERR(LN(INDEX($A:$J,$L53,W$2)/INDEX($A:$J,$L54,W$2))),0,LN(INDEX($A:$J,$L53,W$2)/INDEX($A:$J,$L54,W$2)))</f>
        <v>0.00190951427019403</v>
      </c>
      <c r="X53" s="8"/>
      <c r="Y53" s="8"/>
      <c r="Z53" s="8"/>
      <c r="AA53" s="17"/>
      <c r="AB53" s="17"/>
    </row>
    <row r="54" customFormat="false" ht="12.75" hidden="false" customHeight="true" outlineLevel="0" collapsed="false">
      <c r="A54" s="1" t="n">
        <v>36235</v>
      </c>
      <c r="B54" s="2" t="n">
        <v>70.8</v>
      </c>
      <c r="C54" s="2" t="n">
        <v>134.62</v>
      </c>
      <c r="D54" s="2" t="n">
        <v>81.77</v>
      </c>
      <c r="E54" s="2" t="n">
        <v>63.98</v>
      </c>
      <c r="F54" s="2" t="n">
        <v>74.2</v>
      </c>
      <c r="G54" s="2" t="n">
        <v>135.69</v>
      </c>
      <c r="H54" s="2" t="n">
        <v>162.97</v>
      </c>
      <c r="I54" s="2" t="n">
        <v>84.36</v>
      </c>
      <c r="J54" s="3" t="n">
        <v>12.625</v>
      </c>
      <c r="L54" s="6" t="n">
        <f aca="false">L53-1</f>
        <v>459</v>
      </c>
      <c r="M54" s="20" t="n">
        <f aca="false">M53*$AB$13</f>
        <v>0.00271984359364375</v>
      </c>
      <c r="N54" s="16" t="n">
        <f aca="false">INDEX($A:$J,L54,1)</f>
        <v>36817</v>
      </c>
      <c r="O54" s="8" t="n">
        <f aca="false">IF(ISERR(LN(INDEX($A:$J,$L54,O$2)/INDEX($A:$J,$L55,O$2))),0,LN(INDEX($A:$J,$L54,O$2)/INDEX($A:$J,$L55,O$2)))</f>
        <v>-0.0102424930936166</v>
      </c>
      <c r="P54" s="8" t="n">
        <f aca="false">IF(ISERR(LN(INDEX($A:$J,$L54,P$2)/INDEX($A:$J,$L55,P$2))),0,LN(INDEX($A:$J,$L54,P$2)/INDEX($A:$J,$L55,P$2)))</f>
        <v>-0.00419921671895239</v>
      </c>
      <c r="Q54" s="8" t="n">
        <f aca="false">IF(ISERR(LN(INDEX($A:$J,$L54,Q$2)/INDEX($A:$J,$L55,Q$2))),0,LN(INDEX($A:$J,$L54,Q$2)/INDEX($A:$J,$L55,Q$2)))</f>
        <v>-0.0180300709428302</v>
      </c>
      <c r="R54" s="8" t="n">
        <f aca="false">IF(ISERR(LN(INDEX($A:$J,$L54,R$2)/INDEX($A:$J,$L55,R$2))),0,LN(INDEX($A:$J,$L54,R$2)/INDEX($A:$J,$L55,R$2)))</f>
        <v>-0.00177462335836849</v>
      </c>
      <c r="S54" s="8" t="n">
        <f aca="false">IF(ISERR(LN(INDEX($A:$J,$L54,S$2)/INDEX($A:$J,$L55,S$2))),0,LN(INDEX($A:$J,$L54,S$2)/INDEX($A:$J,$L55,S$2)))</f>
        <v>-0.016342554994555</v>
      </c>
      <c r="T54" s="8" t="n">
        <f aca="false">IF(ISERR(LN(INDEX($A:$J,$L54,T$2)/INDEX($A:$J,$L55,T$2))),0,LN(INDEX($A:$J,$L54,T$2)/INDEX($A:$J,$L55,T$2)))</f>
        <v>-0.00387251920773922</v>
      </c>
      <c r="U54" s="8" t="n">
        <f aca="false">IF(ISERR(LN(INDEX($A:$J,$L54,U$2)/INDEX($A:$J,$L55,U$2))),0,LN(INDEX($A:$J,$L54,U$2)/INDEX($A:$J,$L55,U$2)))</f>
        <v>-0.00563944102212695</v>
      </c>
      <c r="V54" s="8" t="n">
        <f aca="false">IF(ISERR(LN(INDEX($A:$J,$L54,V$2)/INDEX($A:$J,$L55,V$2))),0,LN(INDEX($A:$J,$L54,V$2)/INDEX($A:$J,$L55,V$2)))</f>
        <v>-0.00855457258828418</v>
      </c>
      <c r="W54" s="8" t="n">
        <f aca="false">IF(ISERR(LN(INDEX($A:$J,$L54,W$2)/INDEX($A:$J,$L55,W$2))),0,LN(INDEX($A:$J,$L54,W$2)/INDEX($A:$J,$L55,W$2)))</f>
        <v>-0.001909514270194</v>
      </c>
      <c r="X54" s="8"/>
      <c r="Y54" s="8"/>
      <c r="Z54" s="8"/>
      <c r="AA54" s="17"/>
      <c r="AB54" s="17"/>
    </row>
    <row r="55" customFormat="false" ht="12.75" hidden="false" customHeight="true" outlineLevel="0" collapsed="false">
      <c r="A55" s="1" t="n">
        <v>36236</v>
      </c>
      <c r="B55" s="2" t="n">
        <v>72.63</v>
      </c>
      <c r="C55" s="2" t="n">
        <v>131.2</v>
      </c>
      <c r="D55" s="2" t="n">
        <v>84.44</v>
      </c>
      <c r="E55" s="2" t="n">
        <v>65.12</v>
      </c>
      <c r="F55" s="2" t="n">
        <v>77.56</v>
      </c>
      <c r="G55" s="2" t="n">
        <v>135.73</v>
      </c>
      <c r="H55" s="2" t="n">
        <v>162.41</v>
      </c>
      <c r="I55" s="2" t="n">
        <v>84.44</v>
      </c>
      <c r="J55" s="3" t="n">
        <v>12.813</v>
      </c>
      <c r="L55" s="6" t="n">
        <f aca="false">L54-1</f>
        <v>458</v>
      </c>
      <c r="M55" s="20" t="n">
        <f aca="false">M54*$AB$13</f>
        <v>0.00255665297802512</v>
      </c>
      <c r="N55" s="16" t="n">
        <f aca="false">INDEX($A:$J,L55,1)</f>
        <v>36816</v>
      </c>
      <c r="O55" s="8" t="n">
        <f aca="false">IF(ISERR(LN(INDEX($A:$J,$L55,O$2)/INDEX($A:$J,$L56,O$2))),0,LN(INDEX($A:$J,$L55,O$2)/INDEX($A:$J,$L56,O$2)))</f>
        <v>0.0203598477320463</v>
      </c>
      <c r="P55" s="8" t="n">
        <f aca="false">IF(ISERR(LN(INDEX($A:$J,$L55,P$2)/INDEX($A:$J,$L56,P$2))),0,LN(INDEX($A:$J,$L55,P$2)/INDEX($A:$J,$L56,P$2)))</f>
        <v>-0.0231133181983828</v>
      </c>
      <c r="Q55" s="8" t="n">
        <f aca="false">IF(ISERR(LN(INDEX($A:$J,$L55,Q$2)/INDEX($A:$J,$L56,Q$2))),0,LN(INDEX($A:$J,$L55,Q$2)/INDEX($A:$J,$L56,Q$2)))</f>
        <v>0.00707988101211949</v>
      </c>
      <c r="R55" s="8" t="n">
        <f aca="false">IF(ISERR(LN(INDEX($A:$J,$L55,R$2)/INDEX($A:$J,$L56,R$2))),0,LN(INDEX($A:$J,$L55,R$2)/INDEX($A:$J,$L56,R$2)))</f>
        <v>0.00756399601919471</v>
      </c>
      <c r="S55" s="8" t="n">
        <f aca="false">IF(ISERR(LN(INDEX($A:$J,$L55,S$2)/INDEX($A:$J,$L56,S$2))),0,LN(INDEX($A:$J,$L55,S$2)/INDEX($A:$J,$L56,S$2)))</f>
        <v>0.0135525542578284</v>
      </c>
      <c r="T55" s="8" t="n">
        <f aca="false">IF(ISERR(LN(INDEX($A:$J,$L55,T$2)/INDEX($A:$J,$L56,T$2))),0,LN(INDEX($A:$J,$L55,T$2)/INDEX($A:$J,$L56,T$2)))</f>
        <v>-0.0106789725758543</v>
      </c>
      <c r="U55" s="8" t="n">
        <f aca="false">IF(ISERR(LN(INDEX($A:$J,$L55,U$2)/INDEX($A:$J,$L56,U$2))),0,LN(INDEX($A:$J,$L55,U$2)/INDEX($A:$J,$L56,U$2)))</f>
        <v>-0.0245785081944366</v>
      </c>
      <c r="V55" s="8" t="n">
        <f aca="false">IF(ISERR(LN(INDEX($A:$J,$L55,V$2)/INDEX($A:$J,$L56,V$2))),0,LN(INDEX($A:$J,$L55,V$2)/INDEX($A:$J,$L56,V$2)))</f>
        <v>-0.0149978201349454</v>
      </c>
      <c r="W55" s="8" t="n">
        <f aca="false">IF(ISERR(LN(INDEX($A:$J,$L55,W$2)/INDEX($A:$J,$L56,W$2))),0,LN(INDEX($A:$J,$L55,W$2)/INDEX($A:$J,$L56,W$2)))</f>
        <v>0.0116055461203079</v>
      </c>
      <c r="X55" s="8"/>
      <c r="Y55" s="8"/>
      <c r="Z55" s="8"/>
      <c r="AA55" s="17"/>
      <c r="AB55" s="17"/>
    </row>
    <row r="56" customFormat="false" ht="12.75" hidden="false" customHeight="true" outlineLevel="0" collapsed="false">
      <c r="A56" s="1" t="n">
        <v>36237</v>
      </c>
      <c r="B56" s="2" t="n">
        <v>73.72</v>
      </c>
      <c r="C56" s="2" t="n">
        <v>132.42</v>
      </c>
      <c r="D56" s="2" t="n">
        <v>85.86</v>
      </c>
      <c r="E56" s="2" t="n">
        <v>65.01</v>
      </c>
      <c r="F56" s="2" t="n">
        <v>78.19</v>
      </c>
      <c r="G56" s="2" t="n">
        <v>135.69</v>
      </c>
      <c r="H56" s="2" t="n">
        <v>162.11</v>
      </c>
      <c r="I56" s="2" t="n">
        <v>84.68</v>
      </c>
      <c r="J56" s="3" t="n">
        <v>12.875</v>
      </c>
      <c r="L56" s="6" t="n">
        <f aca="false">L55-1</f>
        <v>457</v>
      </c>
      <c r="M56" s="20" t="n">
        <f aca="false">M55*$AB$13</f>
        <v>0.00240325379934361</v>
      </c>
      <c r="N56" s="16" t="n">
        <f aca="false">INDEX($A:$J,L56,1)</f>
        <v>36815</v>
      </c>
      <c r="O56" s="8" t="n">
        <f aca="false">IF(ISERR(LN(INDEX($A:$J,$L56,O$2)/INDEX($A:$J,$L57,O$2))),0,LN(INDEX($A:$J,$L56,O$2)/INDEX($A:$J,$L57,O$2)))</f>
        <v>-0.0476119251149023</v>
      </c>
      <c r="P56" s="8" t="n">
        <f aca="false">IF(ISERR(LN(INDEX($A:$J,$L56,P$2)/INDEX($A:$J,$L57,P$2))),0,LN(INDEX($A:$J,$L56,P$2)/INDEX($A:$J,$L57,P$2)))</f>
        <v>-0.0233914594573707</v>
      </c>
      <c r="Q56" s="8" t="n">
        <f aca="false">IF(ISERR(LN(INDEX($A:$J,$L56,Q$2)/INDEX($A:$J,$L57,Q$2))),0,LN(INDEX($A:$J,$L56,Q$2)/INDEX($A:$J,$L57,Q$2)))</f>
        <v>-0.0396775509479817</v>
      </c>
      <c r="R56" s="8" t="n">
        <f aca="false">IF(ISERR(LN(INDEX($A:$J,$L56,R$2)/INDEX($A:$J,$L57,R$2))),0,LN(INDEX($A:$J,$L56,R$2)/INDEX($A:$J,$L57,R$2)))</f>
        <v>-0.0231772873504239</v>
      </c>
      <c r="S56" s="8" t="n">
        <f aca="false">IF(ISERR(LN(INDEX($A:$J,$L56,S$2)/INDEX($A:$J,$L57,S$2))),0,LN(INDEX($A:$J,$L56,S$2)/INDEX($A:$J,$L57,S$2)))</f>
        <v>-0.0389514076575468</v>
      </c>
      <c r="T56" s="8" t="n">
        <f aca="false">IF(ISERR(LN(INDEX($A:$J,$L56,T$2)/INDEX($A:$J,$L57,T$2))),0,LN(INDEX($A:$J,$L56,T$2)/INDEX($A:$J,$L57,T$2)))</f>
        <v>0.00121469799326751</v>
      </c>
      <c r="U56" s="8" t="n">
        <f aca="false">IF(ISERR(LN(INDEX($A:$J,$L56,U$2)/INDEX($A:$J,$L57,U$2))),0,LN(INDEX($A:$J,$L56,U$2)/INDEX($A:$J,$L57,U$2)))</f>
        <v>0.00111745426422204</v>
      </c>
      <c r="V56" s="8" t="n">
        <f aca="false">IF(ISERR(LN(INDEX($A:$J,$L56,V$2)/INDEX($A:$J,$L57,V$2))),0,LN(INDEX($A:$J,$L56,V$2)/INDEX($A:$J,$L57,V$2)))</f>
        <v>-0.0226733581300913</v>
      </c>
      <c r="W56" s="8" t="n">
        <f aca="false">IF(ISERR(LN(INDEX($A:$J,$L56,W$2)/INDEX($A:$J,$L57,W$2))),0,LN(INDEX($A:$J,$L56,W$2)/INDEX($A:$J,$L57,W$2)))</f>
        <v>-0.0116055461203079</v>
      </c>
      <c r="X56" s="8"/>
      <c r="Y56" s="8"/>
      <c r="Z56" s="8"/>
      <c r="AA56" s="17"/>
      <c r="AB56" s="17"/>
    </row>
    <row r="57" customFormat="false" ht="12.75" hidden="false" customHeight="true" outlineLevel="0" collapsed="false">
      <c r="A57" s="1" t="n">
        <v>36238</v>
      </c>
      <c r="B57" s="2" t="n">
        <v>74.82</v>
      </c>
      <c r="C57" s="2" t="n">
        <v>132.96</v>
      </c>
      <c r="D57" s="2" t="n">
        <v>84.79</v>
      </c>
      <c r="E57" s="2" t="n">
        <v>64.15</v>
      </c>
      <c r="F57" s="2" t="n">
        <v>77.07</v>
      </c>
      <c r="G57" s="2" t="n">
        <v>136.28</v>
      </c>
      <c r="H57" s="2" t="n">
        <v>160.41</v>
      </c>
      <c r="I57" s="2" t="n">
        <v>84.61</v>
      </c>
      <c r="J57" s="3" t="n">
        <v>12.875</v>
      </c>
      <c r="L57" s="6" t="n">
        <f aca="false">L56-1</f>
        <v>456</v>
      </c>
      <c r="M57" s="20" t="n">
        <f aca="false">M56*$AB$13</f>
        <v>0.002259058571383</v>
      </c>
      <c r="N57" s="16" t="n">
        <f aca="false">INDEX($A:$J,L57,1)</f>
        <v>36812</v>
      </c>
      <c r="O57" s="8" t="n">
        <f aca="false">IF(ISERR(LN(INDEX($A:$J,$L57,O$2)/INDEX($A:$J,$L58,O$2))),0,LN(INDEX($A:$J,$L57,O$2)/INDEX($A:$J,$L58,O$2)))</f>
        <v>0.03042740325338</v>
      </c>
      <c r="P57" s="8" t="n">
        <f aca="false">IF(ISERR(LN(INDEX($A:$J,$L57,P$2)/INDEX($A:$J,$L58,P$2))),0,LN(INDEX($A:$J,$L57,P$2)/INDEX($A:$J,$L58,P$2)))</f>
        <v>-0.00566392962443853</v>
      </c>
      <c r="Q57" s="8" t="n">
        <f aca="false">IF(ISERR(LN(INDEX($A:$J,$L57,Q$2)/INDEX($A:$J,$L58,Q$2))),0,LN(INDEX($A:$J,$L57,Q$2)/INDEX($A:$J,$L58,Q$2)))</f>
        <v>-0.0129019696492942</v>
      </c>
      <c r="R57" s="8" t="n">
        <f aca="false">IF(ISERR(LN(INDEX($A:$J,$L57,R$2)/INDEX($A:$J,$L58,R$2))),0,LN(INDEX($A:$J,$L57,R$2)/INDEX($A:$J,$L58,R$2)))</f>
        <v>-0.00457168533264917</v>
      </c>
      <c r="S57" s="8" t="n">
        <f aca="false">IF(ISERR(LN(INDEX($A:$J,$L57,S$2)/INDEX($A:$J,$L58,S$2))),0,LN(INDEX($A:$J,$L57,S$2)/INDEX($A:$J,$L58,S$2)))</f>
        <v>-0.0159501711494907</v>
      </c>
      <c r="T57" s="8" t="n">
        <f aca="false">IF(ISERR(LN(INDEX($A:$J,$L57,T$2)/INDEX($A:$J,$L58,T$2))),0,LN(INDEX($A:$J,$L57,T$2)/INDEX($A:$J,$L58,T$2)))</f>
        <v>0.0164827113217931</v>
      </c>
      <c r="U57" s="8" t="n">
        <f aca="false">IF(ISERR(LN(INDEX($A:$J,$L57,U$2)/INDEX($A:$J,$L58,U$2))),0,LN(INDEX($A:$J,$L57,U$2)/INDEX($A:$J,$L58,U$2)))</f>
        <v>0.0350739584891702</v>
      </c>
      <c r="V57" s="8" t="n">
        <f aca="false">IF(ISERR(LN(INDEX($A:$J,$L57,V$2)/INDEX($A:$J,$L58,V$2))),0,LN(INDEX($A:$J,$L57,V$2)/INDEX($A:$J,$L58,V$2)))</f>
        <v>0.0321438914658418</v>
      </c>
      <c r="W57" s="8" t="n">
        <f aca="false">IF(ISERR(LN(INDEX($A:$J,$L57,W$2)/INDEX($A:$J,$L58,W$2))),0,LN(INDEX($A:$J,$L57,W$2)/INDEX($A:$J,$L58,W$2)))</f>
        <v>0.00772204609391032</v>
      </c>
      <c r="X57" s="8"/>
      <c r="Y57" s="8"/>
      <c r="Z57" s="8"/>
      <c r="AA57" s="17"/>
      <c r="AB57" s="17"/>
    </row>
    <row r="58" customFormat="false" ht="12.75" hidden="false" customHeight="true" outlineLevel="0" collapsed="false">
      <c r="A58" s="1" t="n">
        <v>36241</v>
      </c>
      <c r="B58" s="2" t="n">
        <v>75.91</v>
      </c>
      <c r="C58" s="2" t="n">
        <v>130.38</v>
      </c>
      <c r="D58" s="2" t="n">
        <v>86.67</v>
      </c>
      <c r="E58" s="2" t="n">
        <v>63.41</v>
      </c>
      <c r="F58" s="2" t="n">
        <v>81.14</v>
      </c>
      <c r="G58" s="2" t="n">
        <v>136.26</v>
      </c>
      <c r="H58" s="2" t="n">
        <v>158.7</v>
      </c>
      <c r="I58" s="2" t="n">
        <v>85.08</v>
      </c>
      <c r="J58" s="3" t="n">
        <v>12.844</v>
      </c>
      <c r="L58" s="6" t="n">
        <f aca="false">L57-1</f>
        <v>455</v>
      </c>
      <c r="M58" s="20" t="n">
        <f aca="false">M57*$AB$13</f>
        <v>0.00212351505710002</v>
      </c>
      <c r="N58" s="16" t="n">
        <f aca="false">INDEX($A:$J,L58,1)</f>
        <v>36811</v>
      </c>
      <c r="O58" s="8" t="n">
        <f aca="false">IF(ISERR(LN(INDEX($A:$J,$L58,O$2)/INDEX($A:$J,$L59,O$2))),0,LN(INDEX($A:$J,$L58,O$2)/INDEX($A:$J,$L59,O$2)))</f>
        <v>-0.0116313207855171</v>
      </c>
      <c r="P58" s="8" t="n">
        <f aca="false">IF(ISERR(LN(INDEX($A:$J,$L58,P$2)/INDEX($A:$J,$L59,P$2))),0,LN(INDEX($A:$J,$L58,P$2)/INDEX($A:$J,$L59,P$2)))</f>
        <v>-0.00190733587187952</v>
      </c>
      <c r="Q58" s="8" t="n">
        <f aca="false">IF(ISERR(LN(INDEX($A:$J,$L58,Q$2)/INDEX($A:$J,$L59,Q$2))),0,LN(INDEX($A:$J,$L58,Q$2)/INDEX($A:$J,$L59,Q$2)))</f>
        <v>0.0207125338972941</v>
      </c>
      <c r="R58" s="8" t="n">
        <f aca="false">IF(ISERR(LN(INDEX($A:$J,$L58,R$2)/INDEX($A:$J,$L59,R$2))),0,LN(INDEX($A:$J,$L58,R$2)/INDEX($A:$J,$L59,R$2)))</f>
        <v>-0.0238234252257846</v>
      </c>
      <c r="S58" s="8" t="n">
        <f aca="false">IF(ISERR(LN(INDEX($A:$J,$L58,S$2)/INDEX($A:$J,$L59,S$2))),0,LN(INDEX($A:$J,$L58,S$2)/INDEX($A:$J,$L59,S$2)))</f>
        <v>0.00590052239255627</v>
      </c>
      <c r="T58" s="8" t="n">
        <f aca="false">IF(ISERR(LN(INDEX($A:$J,$L58,T$2)/INDEX($A:$J,$L59,T$2))),0,LN(INDEX($A:$J,$L58,T$2)/INDEX($A:$J,$L59,T$2)))</f>
        <v>0.00266015189811796</v>
      </c>
      <c r="U58" s="8" t="n">
        <f aca="false">IF(ISERR(LN(INDEX($A:$J,$L58,U$2)/INDEX($A:$J,$L59,U$2))),0,LN(INDEX($A:$J,$L58,U$2)/INDEX($A:$J,$L59,U$2)))</f>
        <v>-0.0181605469988118</v>
      </c>
      <c r="V58" s="8" t="n">
        <f aca="false">IF(ISERR(LN(INDEX($A:$J,$L58,V$2)/INDEX($A:$J,$L59,V$2))),0,LN(INDEX($A:$J,$L58,V$2)/INDEX($A:$J,$L59,V$2)))</f>
        <v>-0.00237605512962599</v>
      </c>
      <c r="W58" s="8" t="n">
        <f aca="false">IF(ISERR(LN(INDEX($A:$J,$L58,W$2)/INDEX($A:$J,$L59,W$2))),0,LN(INDEX($A:$J,$L58,W$2)/INDEX($A:$J,$L59,W$2)))</f>
        <v>0.00778214044205495</v>
      </c>
      <c r="X58" s="8"/>
      <c r="Y58" s="8"/>
      <c r="Z58" s="8"/>
      <c r="AA58" s="17"/>
      <c r="AB58" s="17"/>
    </row>
    <row r="59" customFormat="false" ht="12.75" hidden="false" customHeight="true" outlineLevel="0" collapsed="false">
      <c r="A59" s="1" t="n">
        <v>36242</v>
      </c>
      <c r="B59" s="2" t="n">
        <v>75.91</v>
      </c>
      <c r="C59" s="2" t="n">
        <v>129.46</v>
      </c>
      <c r="D59" s="2" t="n">
        <v>84.29</v>
      </c>
      <c r="E59" s="2" t="n">
        <v>61.96</v>
      </c>
      <c r="F59" s="2" t="n">
        <v>77.23</v>
      </c>
      <c r="G59" s="2" t="n">
        <v>135.39</v>
      </c>
      <c r="H59" s="2" t="n">
        <v>154.83</v>
      </c>
      <c r="I59" s="2" t="n">
        <v>84.61</v>
      </c>
      <c r="J59" s="3" t="n">
        <v>13.313</v>
      </c>
      <c r="L59" s="6" t="n">
        <f aca="false">L58-1</f>
        <v>454</v>
      </c>
      <c r="M59" s="20" t="n">
        <f aca="false">M58*$AB$13</f>
        <v>0.00199610415367402</v>
      </c>
      <c r="N59" s="16" t="n">
        <f aca="false">INDEX($A:$J,L59,1)</f>
        <v>36810</v>
      </c>
      <c r="O59" s="8" t="n">
        <f aca="false">IF(ISERR(LN(INDEX($A:$J,$L59,O$2)/INDEX($A:$J,$L60,O$2))),0,LN(INDEX($A:$J,$L59,O$2)/INDEX($A:$J,$L60,O$2)))</f>
        <v>-0.0116085688031679</v>
      </c>
      <c r="P59" s="8" t="n">
        <f aca="false">IF(ISERR(LN(INDEX($A:$J,$L59,P$2)/INDEX($A:$J,$L60,P$2))),0,LN(INDEX($A:$J,$L59,P$2)/INDEX($A:$J,$L60,P$2)))</f>
        <v>-0.0141119453348238</v>
      </c>
      <c r="Q59" s="8" t="n">
        <f aca="false">IF(ISERR(LN(INDEX($A:$J,$L59,Q$2)/INDEX($A:$J,$L60,Q$2))),0,LN(INDEX($A:$J,$L59,Q$2)/INDEX($A:$J,$L60,Q$2)))</f>
        <v>0.0282047242140721</v>
      </c>
      <c r="R59" s="8" t="n">
        <f aca="false">IF(ISERR(LN(INDEX($A:$J,$L59,R$2)/INDEX($A:$J,$L60,R$2))),0,LN(INDEX($A:$J,$L59,R$2)/INDEX($A:$J,$L60,R$2)))</f>
        <v>0.0061695759998168</v>
      </c>
      <c r="S59" s="8" t="n">
        <f aca="false">IF(ISERR(LN(INDEX($A:$J,$L59,S$2)/INDEX($A:$J,$L60,S$2))),0,LN(INDEX($A:$J,$L59,S$2)/INDEX($A:$J,$L60,S$2)))</f>
        <v>0.0260488818841012</v>
      </c>
      <c r="T59" s="8" t="n">
        <f aca="false">IF(ISERR(LN(INDEX($A:$J,$L59,T$2)/INDEX($A:$J,$L60,T$2))),0,LN(INDEX($A:$J,$L59,T$2)/INDEX($A:$J,$L60,T$2)))</f>
        <v>0.000619655491385462</v>
      </c>
      <c r="U59" s="8" t="n">
        <f aca="false">IF(ISERR(LN(INDEX($A:$J,$L59,U$2)/INDEX($A:$J,$L60,U$2))),0,LN(INDEX($A:$J,$L59,U$2)/INDEX($A:$J,$L60,U$2)))</f>
        <v>-0.00660328620234332</v>
      </c>
      <c r="V59" s="8" t="n">
        <f aca="false">IF(ISERR(LN(INDEX($A:$J,$L59,V$2)/INDEX($A:$J,$L60,V$2))),0,LN(INDEX($A:$J,$L59,V$2)/INDEX($A:$J,$L60,V$2)))</f>
        <v>-0.0180123036510122</v>
      </c>
      <c r="W59" s="8" t="n">
        <f aca="false">IF(ISERR(LN(INDEX($A:$J,$L59,W$2)/INDEX($A:$J,$L60,W$2))),0,LN(INDEX($A:$J,$L59,W$2)/INDEX($A:$J,$L60,W$2)))</f>
        <v>0.100580292484837</v>
      </c>
      <c r="X59" s="8"/>
      <c r="Y59" s="8"/>
      <c r="Z59" s="8"/>
      <c r="AA59" s="17"/>
      <c r="AB59" s="17"/>
    </row>
    <row r="60" customFormat="false" ht="12.75" hidden="false" customHeight="true" outlineLevel="0" collapsed="false">
      <c r="A60" s="1" t="n">
        <v>36243</v>
      </c>
      <c r="B60" s="2" t="n">
        <v>75.91</v>
      </c>
      <c r="C60" s="2" t="n">
        <v>126.87</v>
      </c>
      <c r="D60" s="2" t="n">
        <v>85.76</v>
      </c>
      <c r="E60" s="2" t="n">
        <v>61.84</v>
      </c>
      <c r="F60" s="2" t="n">
        <v>79.61</v>
      </c>
      <c r="G60" s="2" t="n">
        <v>135.43</v>
      </c>
      <c r="H60" s="2" t="n">
        <v>155.23</v>
      </c>
      <c r="I60" s="2" t="n">
        <v>85.36</v>
      </c>
      <c r="J60" s="3" t="n">
        <v>13.375</v>
      </c>
      <c r="L60" s="6" t="n">
        <f aca="false">L59-1</f>
        <v>453</v>
      </c>
      <c r="M60" s="20" t="n">
        <f aca="false">M59*$AB$13</f>
        <v>0.00187633790445357</v>
      </c>
      <c r="N60" s="16" t="n">
        <f aca="false">INDEX($A:$J,L60,1)</f>
        <v>36809</v>
      </c>
      <c r="O60" s="8" t="n">
        <f aca="false">IF(ISERR(LN(INDEX($A:$J,$L60,O$2)/INDEX($A:$J,$L61,O$2))),0,LN(INDEX($A:$J,$L60,O$2)/INDEX($A:$J,$L61,O$2)))</f>
        <v>0.0336298900037506</v>
      </c>
      <c r="P60" s="8" t="n">
        <f aca="false">IF(ISERR(LN(INDEX($A:$J,$L60,P$2)/INDEX($A:$J,$L61,P$2))),0,LN(INDEX($A:$J,$L60,P$2)/INDEX($A:$J,$L61,P$2)))</f>
        <v>-0.00958287104285675</v>
      </c>
      <c r="Q60" s="8" t="n">
        <f aca="false">IF(ISERR(LN(INDEX($A:$J,$L60,Q$2)/INDEX($A:$J,$L61,Q$2))),0,LN(INDEX($A:$J,$L60,Q$2)/INDEX($A:$J,$L61,Q$2)))</f>
        <v>0.0205769783225185</v>
      </c>
      <c r="R60" s="8" t="n">
        <f aca="false">IF(ISERR(LN(INDEX($A:$J,$L60,R$2)/INDEX($A:$J,$L61,R$2))),0,LN(INDEX($A:$J,$L60,R$2)/INDEX($A:$J,$L61,R$2)))</f>
        <v>0.0137518282334148</v>
      </c>
      <c r="S60" s="8" t="n">
        <f aca="false">IF(ISERR(LN(INDEX($A:$J,$L60,S$2)/INDEX($A:$J,$L61,S$2))),0,LN(INDEX($A:$J,$L60,S$2)/INDEX($A:$J,$L61,S$2)))</f>
        <v>0.0208825930601937</v>
      </c>
      <c r="T60" s="8" t="n">
        <f aca="false">IF(ISERR(LN(INDEX($A:$J,$L60,T$2)/INDEX($A:$J,$L61,T$2))),0,LN(INDEX($A:$J,$L60,T$2)/INDEX($A:$J,$L61,T$2)))</f>
        <v>-6.19828307757119E-005</v>
      </c>
      <c r="U60" s="8" t="n">
        <f aca="false">IF(ISERR(LN(INDEX($A:$J,$L60,U$2)/INDEX($A:$J,$L61,U$2))),0,LN(INDEX($A:$J,$L60,U$2)/INDEX($A:$J,$L61,U$2)))</f>
        <v>-0.012398264932279</v>
      </c>
      <c r="V60" s="8" t="n">
        <f aca="false">IF(ISERR(LN(INDEX($A:$J,$L60,V$2)/INDEX($A:$J,$L61,V$2))),0,LN(INDEX($A:$J,$L60,V$2)/INDEX($A:$J,$L61,V$2)))</f>
        <v>-0.0495749342585532</v>
      </c>
      <c r="W60" s="8" t="n">
        <f aca="false">IF(ISERR(LN(INDEX($A:$J,$L60,W$2)/INDEX($A:$J,$L61,W$2))),0,LN(INDEX($A:$J,$L60,W$2)/INDEX($A:$J,$L61,W$2)))</f>
        <v>-0.0360417713472655</v>
      </c>
      <c r="X60" s="8"/>
      <c r="Y60" s="8"/>
      <c r="Z60" s="8"/>
      <c r="AA60" s="17"/>
      <c r="AB60" s="17"/>
    </row>
    <row r="61" customFormat="false" ht="12.75" hidden="false" customHeight="true" outlineLevel="0" collapsed="false">
      <c r="A61" s="1" t="n">
        <v>36244</v>
      </c>
      <c r="B61" s="2" t="n">
        <v>76.64</v>
      </c>
      <c r="C61" s="2" t="n">
        <v>128.99</v>
      </c>
      <c r="D61" s="2" t="n">
        <v>88.39</v>
      </c>
      <c r="E61" s="2" t="n">
        <v>64.17</v>
      </c>
      <c r="F61" s="2" t="n">
        <v>84.6</v>
      </c>
      <c r="G61" s="2" t="n">
        <v>136.45</v>
      </c>
      <c r="H61" s="2" t="n">
        <v>159.36</v>
      </c>
      <c r="I61" s="2" t="n">
        <v>85.13</v>
      </c>
      <c r="J61" s="3" t="n">
        <v>13.594</v>
      </c>
      <c r="L61" s="6" t="n">
        <f aca="false">L60-1</f>
        <v>452</v>
      </c>
      <c r="M61" s="20" t="n">
        <f aca="false">M60*$AB$13</f>
        <v>0.00176375763018636</v>
      </c>
      <c r="N61" s="16" t="n">
        <f aca="false">INDEX($A:$J,L61,1)</f>
        <v>36808</v>
      </c>
      <c r="O61" s="8" t="n">
        <f aca="false">IF(ISERR(LN(INDEX($A:$J,$L61,O$2)/INDEX($A:$J,$L62,O$2))),0,LN(INDEX($A:$J,$L61,O$2)/INDEX($A:$J,$L62,O$2)))</f>
        <v>0.0802627096831378</v>
      </c>
      <c r="P61" s="8" t="n">
        <f aca="false">IF(ISERR(LN(INDEX($A:$J,$L61,P$2)/INDEX($A:$J,$L62,P$2))),0,LN(INDEX($A:$J,$L61,P$2)/INDEX($A:$J,$L62,P$2)))</f>
        <v>-0.0111035144925106</v>
      </c>
      <c r="Q61" s="8" t="n">
        <f aca="false">IF(ISERR(LN(INDEX($A:$J,$L61,Q$2)/INDEX($A:$J,$L62,Q$2))),0,LN(INDEX($A:$J,$L61,Q$2)/INDEX($A:$J,$L62,Q$2)))</f>
        <v>0.0125765329241002</v>
      </c>
      <c r="R61" s="8" t="n">
        <f aca="false">IF(ISERR(LN(INDEX($A:$J,$L61,R$2)/INDEX($A:$J,$L62,R$2))),0,LN(INDEX($A:$J,$L61,R$2)/INDEX($A:$J,$L62,R$2)))</f>
        <v>-0.00517912249602848</v>
      </c>
      <c r="S61" s="8" t="n">
        <f aca="false">IF(ISERR(LN(INDEX($A:$J,$L61,S$2)/INDEX($A:$J,$L62,S$2))),0,LN(INDEX($A:$J,$L61,S$2)/INDEX($A:$J,$L62,S$2)))</f>
        <v>-0.00234984264498443</v>
      </c>
      <c r="T61" s="8" t="n">
        <f aca="false">IF(ISERR(LN(INDEX($A:$J,$L61,T$2)/INDEX($A:$J,$L62,T$2))),0,LN(INDEX($A:$J,$L61,T$2)/INDEX($A:$J,$L62,T$2)))</f>
        <v>0.00341477375250821</v>
      </c>
      <c r="U61" s="8" t="n">
        <f aca="false">IF(ISERR(LN(INDEX($A:$J,$L61,U$2)/INDEX($A:$J,$L62,U$2))),0,LN(INDEX($A:$J,$L61,U$2)/INDEX($A:$J,$L62,U$2)))</f>
        <v>-0.00208378840151474</v>
      </c>
      <c r="V61" s="8" t="n">
        <f aca="false">IF(ISERR(LN(INDEX($A:$J,$L61,V$2)/INDEX($A:$J,$L62,V$2))),0,LN(INDEX($A:$J,$L61,V$2)/INDEX($A:$J,$L62,V$2)))</f>
        <v>0.0662567966431797</v>
      </c>
      <c r="W61" s="8" t="n">
        <f aca="false">IF(ISERR(LN(INDEX($A:$J,$L61,W$2)/INDEX($A:$J,$L62,W$2))),0,LN(INDEX($A:$J,$L61,W$2)/INDEX($A:$J,$L62,W$2)))</f>
        <v>-0.0206192872027357</v>
      </c>
      <c r="X61" s="8"/>
      <c r="Y61" s="8"/>
      <c r="Z61" s="8"/>
      <c r="AA61" s="17"/>
      <c r="AB61" s="17"/>
    </row>
    <row r="62" customFormat="false" ht="12.75" hidden="false" customHeight="true" outlineLevel="0" collapsed="false">
      <c r="A62" s="1" t="n">
        <v>36245</v>
      </c>
      <c r="B62" s="2" t="n">
        <v>77.74</v>
      </c>
      <c r="C62" s="2" t="n">
        <v>125.39</v>
      </c>
      <c r="D62" s="2" t="n">
        <v>91.82</v>
      </c>
      <c r="E62" s="2" t="n">
        <v>64.69</v>
      </c>
      <c r="F62" s="2" t="n">
        <v>89.39</v>
      </c>
      <c r="G62" s="2" t="n">
        <v>136.21</v>
      </c>
      <c r="H62" s="2" t="n">
        <v>159.05</v>
      </c>
      <c r="I62" s="2" t="n">
        <v>84.83</v>
      </c>
      <c r="J62" s="3" t="n">
        <v>13.719</v>
      </c>
      <c r="L62" s="6" t="n">
        <f aca="false">L61-1</f>
        <v>451</v>
      </c>
      <c r="M62" s="20" t="n">
        <f aca="false">M61*$AB$13</f>
        <v>0.00165793217237518</v>
      </c>
      <c r="N62" s="16" t="n">
        <f aca="false">INDEX($A:$J,L62,1)</f>
        <v>36805</v>
      </c>
      <c r="O62" s="8" t="n">
        <f aca="false">IF(ISERR(LN(INDEX($A:$J,$L62,O$2)/INDEX($A:$J,$L63,O$2))),0,LN(INDEX($A:$J,$L62,O$2)/INDEX($A:$J,$L63,O$2)))</f>
        <v>0.0142787997109931</v>
      </c>
      <c r="P62" s="8" t="n">
        <f aca="false">IF(ISERR(LN(INDEX($A:$J,$L62,P$2)/INDEX($A:$J,$L63,P$2))),0,LN(INDEX($A:$J,$L62,P$2)/INDEX($A:$J,$L63,P$2)))</f>
        <v>-0.00283318846431957</v>
      </c>
      <c r="Q62" s="8" t="n">
        <f aca="false">IF(ISERR(LN(INDEX($A:$J,$L62,Q$2)/INDEX($A:$J,$L63,Q$2))),0,LN(INDEX($A:$J,$L62,Q$2)/INDEX($A:$J,$L63,Q$2)))</f>
        <v>5.99826050625448E-005</v>
      </c>
      <c r="R62" s="8" t="n">
        <f aca="false">IF(ISERR(LN(INDEX($A:$J,$L62,R$2)/INDEX($A:$J,$L63,R$2))),0,LN(INDEX($A:$J,$L62,R$2)/INDEX($A:$J,$L63,R$2)))</f>
        <v>-0.0128316559569534</v>
      </c>
      <c r="S62" s="8" t="n">
        <f aca="false">IF(ISERR(LN(INDEX($A:$J,$L62,S$2)/INDEX($A:$J,$L63,S$2))),0,LN(INDEX($A:$J,$L62,S$2)/INDEX($A:$J,$L63,S$2)))</f>
        <v>-0.0068753150298413</v>
      </c>
      <c r="T62" s="8" t="n">
        <f aca="false">IF(ISERR(LN(INDEX($A:$J,$L62,T$2)/INDEX($A:$J,$L63,T$2))),0,LN(INDEX($A:$J,$L62,T$2)/INDEX($A:$J,$L63,T$2)))</f>
        <v>-0.0130987353217578</v>
      </c>
      <c r="U62" s="8" t="n">
        <f aca="false">IF(ISERR(LN(INDEX($A:$J,$L62,U$2)/INDEX($A:$J,$L63,U$2))),0,LN(INDEX($A:$J,$L62,U$2)/INDEX($A:$J,$L63,U$2)))</f>
        <v>-0.0220715123682071</v>
      </c>
      <c r="V62" s="8" t="n">
        <f aca="false">IF(ISERR(LN(INDEX($A:$J,$L62,V$2)/INDEX($A:$J,$L63,V$2))),0,LN(INDEX($A:$J,$L62,V$2)/INDEX($A:$J,$L63,V$2)))</f>
        <v>-0.0269192188385089</v>
      </c>
      <c r="W62" s="8" t="n">
        <f aca="false">IF(ISERR(LN(INDEX($A:$J,$L62,W$2)/INDEX($A:$J,$L63,W$2))),0,LN(INDEX($A:$J,$L62,W$2)/INDEX($A:$J,$L63,W$2)))</f>
        <v>-0.0202027073175195</v>
      </c>
      <c r="X62" s="8"/>
      <c r="Y62" s="8"/>
      <c r="Z62" s="8"/>
      <c r="AA62" s="17"/>
      <c r="AB62" s="17"/>
    </row>
    <row r="63" customFormat="false" ht="12.75" hidden="false" customHeight="true" outlineLevel="0" collapsed="false">
      <c r="A63" s="1" t="n">
        <v>36248</v>
      </c>
      <c r="B63" s="2" t="n">
        <v>81.39</v>
      </c>
      <c r="C63" s="2" t="n">
        <v>123.14</v>
      </c>
      <c r="D63" s="2" t="n">
        <v>94.98</v>
      </c>
      <c r="E63" s="2" t="n">
        <v>64.34</v>
      </c>
      <c r="F63" s="2" t="n">
        <v>93.67</v>
      </c>
      <c r="G63" s="2" t="n">
        <v>135.89</v>
      </c>
      <c r="H63" s="2" t="n">
        <v>161.17</v>
      </c>
      <c r="I63" s="2" t="n">
        <v>85.73</v>
      </c>
      <c r="J63" s="3" t="n">
        <v>13.75</v>
      </c>
      <c r="L63" s="6" t="n">
        <f aca="false">L62-1</f>
        <v>450</v>
      </c>
      <c r="M63" s="20" t="n">
        <f aca="false">M62*$AB$13</f>
        <v>0.00155845624203267</v>
      </c>
      <c r="N63" s="16" t="n">
        <f aca="false">INDEX($A:$J,L63,1)</f>
        <v>36804</v>
      </c>
      <c r="O63" s="8" t="n">
        <f aca="false">IF(ISERR(LN(INDEX($A:$J,$L63,O$2)/INDEX($A:$J,$L64,O$2))),0,LN(INDEX($A:$J,$L63,O$2)/INDEX($A:$J,$L64,O$2)))</f>
        <v>0.0183327858777677</v>
      </c>
      <c r="P63" s="8" t="n">
        <f aca="false">IF(ISERR(LN(INDEX($A:$J,$L63,P$2)/INDEX($A:$J,$L64,P$2))),0,LN(INDEX($A:$J,$L63,P$2)/INDEX($A:$J,$L64,P$2)))</f>
        <v>0.0119227595960299</v>
      </c>
      <c r="Q63" s="8" t="n">
        <f aca="false">IF(ISERR(LN(INDEX($A:$J,$L63,Q$2)/INDEX($A:$J,$L64,Q$2))),0,LN(INDEX($A:$J,$L63,Q$2)/INDEX($A:$J,$L64,Q$2)))</f>
        <v>-0.0238275853232025</v>
      </c>
      <c r="R63" s="8" t="n">
        <f aca="false">IF(ISERR(LN(INDEX($A:$J,$L63,R$2)/INDEX($A:$J,$L64,R$2))),0,LN(INDEX($A:$J,$L63,R$2)/INDEX($A:$J,$L64,R$2)))</f>
        <v>-0.026422170327343</v>
      </c>
      <c r="S63" s="8" t="n">
        <f aca="false">IF(ISERR(LN(INDEX($A:$J,$L63,S$2)/INDEX($A:$J,$L64,S$2))),0,LN(INDEX($A:$J,$L63,S$2)/INDEX($A:$J,$L64,S$2)))</f>
        <v>-0.0121460404277205</v>
      </c>
      <c r="T63" s="8" t="n">
        <f aca="false">IF(ISERR(LN(INDEX($A:$J,$L63,T$2)/INDEX($A:$J,$L64,T$2))),0,LN(INDEX($A:$J,$L63,T$2)/INDEX($A:$J,$L64,T$2)))</f>
        <v>-0.010198873099489</v>
      </c>
      <c r="U63" s="8" t="n">
        <f aca="false">IF(ISERR(LN(INDEX($A:$J,$L63,U$2)/INDEX($A:$J,$L64,U$2))),0,LN(INDEX($A:$J,$L63,U$2)/INDEX($A:$J,$L64,U$2)))</f>
        <v>-0.00966054495977417</v>
      </c>
      <c r="V63" s="8" t="n">
        <f aca="false">IF(ISERR(LN(INDEX($A:$J,$L63,V$2)/INDEX($A:$J,$L64,V$2))),0,LN(INDEX($A:$J,$L63,V$2)/INDEX($A:$J,$L64,V$2)))</f>
        <v>-0.0113027165665482</v>
      </c>
      <c r="W63" s="8" t="n">
        <f aca="false">IF(ISERR(LN(INDEX($A:$J,$L63,W$2)/INDEX($A:$J,$L64,W$2))),0,LN(INDEX($A:$J,$L63,W$2)/INDEX($A:$J,$L64,W$2)))</f>
        <v>-0.0119285708652738</v>
      </c>
      <c r="X63" s="8"/>
      <c r="Y63" s="8"/>
      <c r="Z63" s="8"/>
      <c r="AA63" s="17"/>
      <c r="AB63" s="17"/>
    </row>
    <row r="64" customFormat="false" ht="12.75" hidden="false" customHeight="true" outlineLevel="0" collapsed="false">
      <c r="A64" s="1" t="n">
        <v>36249</v>
      </c>
      <c r="B64" s="2" t="n">
        <v>82.48</v>
      </c>
      <c r="C64" s="2" t="n">
        <v>123.75</v>
      </c>
      <c r="D64" s="2" t="n">
        <v>93.8</v>
      </c>
      <c r="E64" s="2" t="n">
        <v>63</v>
      </c>
      <c r="F64" s="2" t="n">
        <v>91.27</v>
      </c>
      <c r="G64" s="2" t="n">
        <v>135.75</v>
      </c>
      <c r="H64" s="2" t="n">
        <v>161.9</v>
      </c>
      <c r="I64" s="2" t="n">
        <v>85.5</v>
      </c>
      <c r="J64" s="3" t="n">
        <v>13.594</v>
      </c>
      <c r="L64" s="6" t="n">
        <f aca="false">L63-1</f>
        <v>449</v>
      </c>
      <c r="M64" s="20" t="n">
        <f aca="false">M63*$AB$13</f>
        <v>0.00146494886751071</v>
      </c>
      <c r="N64" s="16" t="n">
        <f aca="false">INDEX($A:$J,L64,1)</f>
        <v>36803</v>
      </c>
      <c r="O64" s="8" t="n">
        <f aca="false">IF(ISERR(LN(INDEX($A:$J,$L64,O$2)/INDEX($A:$J,$L65,O$2))),0,LN(INDEX($A:$J,$L64,O$2)/INDEX($A:$J,$L65,O$2)))</f>
        <v>-0.00602064202546061</v>
      </c>
      <c r="P64" s="8" t="n">
        <f aca="false">IF(ISERR(LN(INDEX($A:$J,$L64,P$2)/INDEX($A:$J,$L65,P$2))),0,LN(INDEX($A:$J,$L64,P$2)/INDEX($A:$J,$L65,P$2)))</f>
        <v>0.00831427921705081</v>
      </c>
      <c r="Q64" s="8" t="n">
        <f aca="false">IF(ISERR(LN(INDEX($A:$J,$L64,Q$2)/INDEX($A:$J,$L65,Q$2))),0,LN(INDEX($A:$J,$L64,Q$2)/INDEX($A:$J,$L65,Q$2)))</f>
        <v>-0.0209240543002878</v>
      </c>
      <c r="R64" s="8" t="n">
        <f aca="false">IF(ISERR(LN(INDEX($A:$J,$L64,R$2)/INDEX($A:$J,$L65,R$2))),0,LN(INDEX($A:$J,$L64,R$2)/INDEX($A:$J,$L65,R$2)))</f>
        <v>0.00456337651484407</v>
      </c>
      <c r="S64" s="8" t="n">
        <f aca="false">IF(ISERR(LN(INDEX($A:$J,$L64,S$2)/INDEX($A:$J,$L65,S$2))),0,LN(INDEX($A:$J,$L64,S$2)/INDEX($A:$J,$L65,S$2)))</f>
        <v>-0.0205822584470542</v>
      </c>
      <c r="T64" s="8" t="n">
        <f aca="false">IF(ISERR(LN(INDEX($A:$J,$L64,T$2)/INDEX($A:$J,$L65,T$2))),0,LN(INDEX($A:$J,$L64,T$2)/INDEX($A:$J,$L65,T$2)))</f>
        <v>-0.00774728484549088</v>
      </c>
      <c r="U64" s="8" t="n">
        <f aca="false">IF(ISERR(LN(INDEX($A:$J,$L64,U$2)/INDEX($A:$J,$L65,U$2))),0,LN(INDEX($A:$J,$L64,U$2)/INDEX($A:$J,$L65,U$2)))</f>
        <v>0.00578512066613002</v>
      </c>
      <c r="V64" s="8" t="n">
        <f aca="false">IF(ISERR(LN(INDEX($A:$J,$L64,V$2)/INDEX($A:$J,$L65,V$2))),0,LN(INDEX($A:$J,$L64,V$2)/INDEX($A:$J,$L65,V$2)))</f>
        <v>-0.00305547305850437</v>
      </c>
      <c r="W64" s="8" t="n">
        <f aca="false">IF(ISERR(LN(INDEX($A:$J,$L64,W$2)/INDEX($A:$J,$L65,W$2))),0,LN(INDEX($A:$J,$L64,W$2)/INDEX($A:$J,$L65,W$2)))</f>
        <v>-0.0272921422880075</v>
      </c>
      <c r="X64" s="8"/>
      <c r="Y64" s="8"/>
      <c r="Z64" s="8"/>
      <c r="AA64" s="17"/>
      <c r="AB64" s="17"/>
    </row>
    <row r="65" customFormat="false" ht="12.75" hidden="false" customHeight="true" outlineLevel="0" collapsed="false">
      <c r="A65" s="1" t="n">
        <v>36250</v>
      </c>
      <c r="B65" s="2" t="n">
        <v>77.37</v>
      </c>
      <c r="C65" s="2" t="n">
        <v>126.45</v>
      </c>
      <c r="D65" s="2" t="n">
        <v>90.72</v>
      </c>
      <c r="E65" s="2" t="n">
        <v>61.67</v>
      </c>
      <c r="F65" s="2" t="n">
        <v>87.93</v>
      </c>
      <c r="G65" s="2" t="n">
        <v>136.38</v>
      </c>
      <c r="H65" s="2" t="n">
        <v>161.07</v>
      </c>
      <c r="I65" s="2" t="n">
        <v>85.41</v>
      </c>
      <c r="J65" s="3" t="n">
        <v>13.25</v>
      </c>
      <c r="L65" s="6" t="n">
        <f aca="false">L64-1</f>
        <v>448</v>
      </c>
      <c r="M65" s="20" t="n">
        <f aca="false">M64*$AB$13</f>
        <v>0.00137705193546006</v>
      </c>
      <c r="N65" s="16" t="n">
        <f aca="false">INDEX($A:$J,L65,1)</f>
        <v>36802</v>
      </c>
      <c r="O65" s="8" t="n">
        <f aca="false">IF(ISERR(LN(INDEX($A:$J,$L65,O$2)/INDEX($A:$J,$L66,O$2))),0,LN(INDEX($A:$J,$L65,O$2)/INDEX($A:$J,$L66,O$2)))</f>
        <v>-0.00153139386742825</v>
      </c>
      <c r="P65" s="8" t="n">
        <f aca="false">IF(ISERR(LN(INDEX($A:$J,$L65,P$2)/INDEX($A:$J,$L66,P$2))),0,LN(INDEX($A:$J,$L65,P$2)/INDEX($A:$J,$L66,P$2)))</f>
        <v>0.0220101181921152</v>
      </c>
      <c r="Q65" s="8" t="n">
        <f aca="false">IF(ISERR(LN(INDEX($A:$J,$L65,Q$2)/INDEX($A:$J,$L66,Q$2))),0,LN(INDEX($A:$J,$L65,Q$2)/INDEX($A:$J,$L66,Q$2)))</f>
        <v>-0.00873767016484287</v>
      </c>
      <c r="R65" s="8" t="n">
        <f aca="false">IF(ISERR(LN(INDEX($A:$J,$L65,R$2)/INDEX($A:$J,$L66,R$2))),0,LN(INDEX($A:$J,$L65,R$2)/INDEX($A:$J,$L66,R$2)))</f>
        <v>-0.00663077439819689</v>
      </c>
      <c r="S65" s="8" t="n">
        <f aca="false">IF(ISERR(LN(INDEX($A:$J,$L65,S$2)/INDEX($A:$J,$L66,S$2))),0,LN(INDEX($A:$J,$L65,S$2)/INDEX($A:$J,$L66,S$2)))</f>
        <v>-0.0127026807383938</v>
      </c>
      <c r="T65" s="8" t="n">
        <f aca="false">IF(ISERR(LN(INDEX($A:$J,$L65,T$2)/INDEX($A:$J,$L66,T$2))),0,LN(INDEX($A:$J,$L65,T$2)/INDEX($A:$J,$L66,T$2)))</f>
        <v>-0.00337065444922604</v>
      </c>
      <c r="U65" s="8" t="n">
        <f aca="false">IF(ISERR(LN(INDEX($A:$J,$L65,U$2)/INDEX($A:$J,$L66,U$2))),0,LN(INDEX($A:$J,$L65,U$2)/INDEX($A:$J,$L66,U$2)))</f>
        <v>-0.0115369661199871</v>
      </c>
      <c r="V65" s="8" t="n">
        <f aca="false">IF(ISERR(LN(INDEX($A:$J,$L65,V$2)/INDEX($A:$J,$L66,V$2))),0,LN(INDEX($A:$J,$L65,V$2)/INDEX($A:$J,$L66,V$2)))</f>
        <v>-0.0119101540210521</v>
      </c>
      <c r="W65" s="8" t="n">
        <f aca="false">IF(ISERR(LN(INDEX($A:$J,$L65,W$2)/INDEX($A:$J,$L66,W$2))),0,LN(INDEX($A:$J,$L65,W$2)/INDEX($A:$J,$L66,W$2)))</f>
        <v>-0.00193658514637818</v>
      </c>
      <c r="X65" s="8"/>
      <c r="Y65" s="8"/>
      <c r="Z65" s="8"/>
      <c r="AA65" s="17"/>
      <c r="AB65" s="17"/>
    </row>
    <row r="66" customFormat="false" ht="12.75" hidden="false" customHeight="true" outlineLevel="0" collapsed="false">
      <c r="A66" s="1" t="n">
        <v>36251</v>
      </c>
      <c r="B66" s="2" t="n">
        <v>84.67</v>
      </c>
      <c r="C66" s="2" t="n">
        <v>123.22</v>
      </c>
      <c r="D66" s="2" t="n">
        <v>89.64</v>
      </c>
      <c r="E66" s="2" t="n">
        <v>62.82</v>
      </c>
      <c r="F66" s="2" t="n">
        <v>85.38</v>
      </c>
      <c r="G66" s="2" t="n">
        <v>137.58</v>
      </c>
      <c r="H66" s="2" t="n">
        <v>161</v>
      </c>
      <c r="I66" s="2" t="n">
        <v>85.15</v>
      </c>
      <c r="J66" s="3" t="n">
        <v>13.25</v>
      </c>
      <c r="L66" s="6" t="n">
        <f aca="false">L65-1</f>
        <v>447</v>
      </c>
      <c r="M66" s="20" t="n">
        <f aca="false">M65*$AB$13</f>
        <v>0.00129442881933246</v>
      </c>
      <c r="N66" s="16" t="n">
        <f aca="false">INDEX($A:$J,L66,1)</f>
        <v>36801</v>
      </c>
      <c r="O66" s="8" t="n">
        <f aca="false">IF(ISERR(LN(INDEX($A:$J,$L66,O$2)/INDEX($A:$J,$L67,O$2))),0,LN(INDEX($A:$J,$L66,O$2)/INDEX($A:$J,$L67,O$2)))</f>
        <v>0.041395992431356</v>
      </c>
      <c r="P66" s="8" t="n">
        <f aca="false">IF(ISERR(LN(INDEX($A:$J,$L66,P$2)/INDEX($A:$J,$L67,P$2))),0,LN(INDEX($A:$J,$L66,P$2)/INDEX($A:$J,$L67,P$2)))</f>
        <v>-0.0148842903026983</v>
      </c>
      <c r="Q66" s="8" t="n">
        <f aca="false">IF(ISERR(LN(INDEX($A:$J,$L66,Q$2)/INDEX($A:$J,$L67,Q$2))),0,LN(INDEX($A:$J,$L66,Q$2)/INDEX($A:$J,$L67,Q$2)))</f>
        <v>0.00936882031345894</v>
      </c>
      <c r="R66" s="8" t="n">
        <f aca="false">IF(ISERR(LN(INDEX($A:$J,$L66,R$2)/INDEX($A:$J,$L67,R$2))),0,LN(INDEX($A:$J,$L66,R$2)/INDEX($A:$J,$L67,R$2)))</f>
        <v>-0.00576607857863174</v>
      </c>
      <c r="S66" s="8" t="n">
        <f aca="false">IF(ISERR(LN(INDEX($A:$J,$L66,S$2)/INDEX($A:$J,$L67,S$2))),0,LN(INDEX($A:$J,$L66,S$2)/INDEX($A:$J,$L67,S$2)))</f>
        <v>0.00881361637494523</v>
      </c>
      <c r="T66" s="8" t="n">
        <f aca="false">IF(ISERR(LN(INDEX($A:$J,$L66,T$2)/INDEX($A:$J,$L67,T$2))),0,LN(INDEX($A:$J,$L66,T$2)/INDEX($A:$J,$L67,T$2)))</f>
        <v>-0.00449654524225559</v>
      </c>
      <c r="U66" s="8" t="n">
        <f aca="false">IF(ISERR(LN(INDEX($A:$J,$L66,U$2)/INDEX($A:$J,$L67,U$2))),0,LN(INDEX($A:$J,$L66,U$2)/INDEX($A:$J,$L67,U$2)))</f>
        <v>-0.0131096260833447</v>
      </c>
      <c r="V66" s="8" t="n">
        <f aca="false">IF(ISERR(LN(INDEX($A:$J,$L66,V$2)/INDEX($A:$J,$L67,V$2))),0,LN(INDEX($A:$J,$L66,V$2)/INDEX($A:$J,$L67,V$2)))</f>
        <v>-0.0723053649395329</v>
      </c>
      <c r="W66" s="8" t="n">
        <f aca="false">IF(ISERR(LN(INDEX($A:$J,$L66,W$2)/INDEX($A:$J,$L67,W$2))),0,LN(INDEX($A:$J,$L66,W$2)/INDEX($A:$J,$L67,W$2)))</f>
        <v>-0.0114503319699467</v>
      </c>
      <c r="X66" s="8"/>
      <c r="Y66" s="8"/>
      <c r="Z66" s="8"/>
      <c r="AA66" s="17"/>
      <c r="AB66" s="17"/>
    </row>
    <row r="67" customFormat="false" ht="12.75" hidden="false" customHeight="true" outlineLevel="0" collapsed="false">
      <c r="A67" s="1" t="n">
        <v>36255</v>
      </c>
      <c r="B67" s="2" t="n">
        <v>81.02</v>
      </c>
      <c r="C67" s="2" t="n">
        <v>120.88</v>
      </c>
      <c r="D67" s="2" t="n">
        <v>90.81</v>
      </c>
      <c r="E67" s="2" t="n">
        <v>63.19</v>
      </c>
      <c r="F67" s="2" t="n">
        <v>86.73</v>
      </c>
      <c r="G67" s="2" t="n">
        <v>138.68</v>
      </c>
      <c r="H67" s="2" t="n">
        <v>162.09</v>
      </c>
      <c r="I67" s="2" t="n">
        <v>85.09</v>
      </c>
      <c r="J67" s="3" t="n">
        <v>13.594</v>
      </c>
      <c r="L67" s="6" t="n">
        <f aca="false">L66-1</f>
        <v>446</v>
      </c>
      <c r="M67" s="20" t="n">
        <f aca="false">M66*$AB$13</f>
        <v>0.00121676309017251</v>
      </c>
      <c r="N67" s="16" t="n">
        <f aca="false">INDEX($A:$J,L67,1)</f>
        <v>36798</v>
      </c>
      <c r="O67" s="8" t="n">
        <f aca="false">IF(ISERR(LN(INDEX($A:$J,$L67,O$2)/INDEX($A:$J,$L68,O$2))),0,LN(INDEX($A:$J,$L67,O$2)/INDEX($A:$J,$L68,O$2)))</f>
        <v>-0.0320435445294998</v>
      </c>
      <c r="P67" s="8" t="n">
        <f aca="false">IF(ISERR(LN(INDEX($A:$J,$L67,P$2)/INDEX($A:$J,$L68,P$2))),0,LN(INDEX($A:$J,$L67,P$2)/INDEX($A:$J,$L68,P$2)))</f>
        <v>-0.0106309138473634</v>
      </c>
      <c r="Q67" s="8" t="n">
        <f aca="false">IF(ISERR(LN(INDEX($A:$J,$L67,Q$2)/INDEX($A:$J,$L68,Q$2))),0,LN(INDEX($A:$J,$L67,Q$2)/INDEX($A:$J,$L68,Q$2)))</f>
        <v>0.0222863382076662</v>
      </c>
      <c r="R67" s="8" t="n">
        <f aca="false">IF(ISERR(LN(INDEX($A:$J,$L67,R$2)/INDEX($A:$J,$L68,R$2))),0,LN(INDEX($A:$J,$L67,R$2)/INDEX($A:$J,$L68,R$2)))</f>
        <v>0.00494031470016442</v>
      </c>
      <c r="S67" s="8" t="n">
        <f aca="false">IF(ISERR(LN(INDEX($A:$J,$L67,S$2)/INDEX($A:$J,$L68,S$2))),0,LN(INDEX($A:$J,$L67,S$2)/INDEX($A:$J,$L68,S$2)))</f>
        <v>0.0292279070444715</v>
      </c>
      <c r="T67" s="8" t="n">
        <f aca="false">IF(ISERR(LN(INDEX($A:$J,$L67,T$2)/INDEX($A:$J,$L68,T$2))),0,LN(INDEX($A:$J,$L67,T$2)/INDEX($A:$J,$L68,T$2)))</f>
        <v>0.00209587190107358</v>
      </c>
      <c r="U67" s="8" t="n">
        <f aca="false">IF(ISERR(LN(INDEX($A:$J,$L67,U$2)/INDEX($A:$J,$L68,U$2))),0,LN(INDEX($A:$J,$L67,U$2)/INDEX($A:$J,$L68,U$2)))</f>
        <v>-0.00797583986075976</v>
      </c>
      <c r="V67" s="8" t="n">
        <f aca="false">IF(ISERR(LN(INDEX($A:$J,$L67,V$2)/INDEX($A:$J,$L68,V$2))),0,LN(INDEX($A:$J,$L67,V$2)/INDEX($A:$J,$L68,V$2)))</f>
        <v>0.0330193005072932</v>
      </c>
      <c r="W67" s="8" t="n">
        <f aca="false">IF(ISERR(LN(INDEX($A:$J,$L67,W$2)/INDEX($A:$J,$L68,W$2))),0,LN(INDEX($A:$J,$L67,W$2)/INDEX($A:$J,$L68,W$2)))</f>
        <v>0.0646802115038755</v>
      </c>
      <c r="X67" s="8"/>
      <c r="Y67" s="8"/>
      <c r="Z67" s="8"/>
      <c r="AA67" s="17"/>
      <c r="AB67" s="17"/>
    </row>
    <row r="68" customFormat="false" ht="12.75" hidden="false" customHeight="true" outlineLevel="0" collapsed="false">
      <c r="A68" s="1" t="n">
        <v>36256</v>
      </c>
      <c r="B68" s="2" t="n">
        <v>81.02</v>
      </c>
      <c r="C68" s="2" t="n">
        <v>118.65</v>
      </c>
      <c r="D68" s="2" t="n">
        <v>88.5</v>
      </c>
      <c r="E68" s="2" t="n">
        <v>62.7</v>
      </c>
      <c r="F68" s="2" t="n">
        <v>84.38</v>
      </c>
      <c r="G68" s="2" t="n">
        <v>137.09</v>
      </c>
      <c r="H68" s="2" t="n">
        <v>159.97</v>
      </c>
      <c r="I68" s="2" t="n">
        <v>81.03</v>
      </c>
      <c r="J68" s="3" t="n">
        <v>13.438</v>
      </c>
      <c r="L68" s="6" t="n">
        <f aca="false">L67-1</f>
        <v>445</v>
      </c>
      <c r="M68" s="20" t="n">
        <f aca="false">M67*$AB$13</f>
        <v>0.00114375730476216</v>
      </c>
      <c r="N68" s="16" t="n">
        <f aca="false">INDEX($A:$J,L68,1)</f>
        <v>36797</v>
      </c>
      <c r="O68" s="8" t="n">
        <f aca="false">IF(ISERR(LN(INDEX($A:$J,$L68,O$2)/INDEX($A:$J,$L69,O$2))),0,LN(INDEX($A:$J,$L68,O$2)/INDEX($A:$J,$L69,O$2)))</f>
        <v>-0.018870890221013</v>
      </c>
      <c r="P68" s="8" t="n">
        <f aca="false">IF(ISERR(LN(INDEX($A:$J,$L68,P$2)/INDEX($A:$J,$L69,P$2))),0,LN(INDEX($A:$J,$L68,P$2)/INDEX($A:$J,$L69,P$2)))</f>
        <v>0.0122038595118224</v>
      </c>
      <c r="Q68" s="8" t="n">
        <f aca="false">IF(ISERR(LN(INDEX($A:$J,$L68,Q$2)/INDEX($A:$J,$L69,Q$2))),0,LN(INDEX($A:$J,$L68,Q$2)/INDEX($A:$J,$L69,Q$2)))</f>
        <v>0.00358644591732588</v>
      </c>
      <c r="R68" s="8" t="n">
        <f aca="false">IF(ISERR(LN(INDEX($A:$J,$L68,R$2)/INDEX($A:$J,$L69,R$2))),0,LN(INDEX($A:$J,$L68,R$2)/INDEX($A:$J,$L69,R$2)))</f>
        <v>0.0244398587325952</v>
      </c>
      <c r="S68" s="8" t="n">
        <f aca="false">IF(ISERR(LN(INDEX($A:$J,$L68,S$2)/INDEX($A:$J,$L69,S$2))),0,LN(INDEX($A:$J,$L68,S$2)/INDEX($A:$J,$L69,S$2)))</f>
        <v>0.00731882225411436</v>
      </c>
      <c r="T68" s="8" t="n">
        <f aca="false">IF(ISERR(LN(INDEX($A:$J,$L68,T$2)/INDEX($A:$J,$L69,T$2))),0,LN(INDEX($A:$J,$L68,T$2)/INDEX($A:$J,$L69,T$2)))</f>
        <v>0.0229811538619027</v>
      </c>
      <c r="U68" s="8" t="n">
        <f aca="false">IF(ISERR(LN(INDEX($A:$J,$L68,U$2)/INDEX($A:$J,$L69,U$2))),0,LN(INDEX($A:$J,$L68,U$2)/INDEX($A:$J,$L69,U$2)))</f>
        <v>0.031820866611079</v>
      </c>
      <c r="V68" s="8" t="n">
        <f aca="false">IF(ISERR(LN(INDEX($A:$J,$L68,V$2)/INDEX($A:$J,$L69,V$2))),0,LN(INDEX($A:$J,$L68,V$2)/INDEX($A:$J,$L69,V$2)))</f>
        <v>0.0786383363376566</v>
      </c>
      <c r="W68" s="8" t="n">
        <f aca="false">IF(ISERR(LN(INDEX($A:$J,$L68,W$2)/INDEX($A:$J,$L69,W$2))),0,LN(INDEX($A:$J,$L68,W$2)/INDEX($A:$J,$L69,W$2)))</f>
        <v>0.0392038711898448</v>
      </c>
      <c r="X68" s="8"/>
      <c r="Y68" s="8"/>
      <c r="Z68" s="8"/>
      <c r="AA68" s="17"/>
      <c r="AB68" s="17"/>
    </row>
    <row r="69" customFormat="false" ht="12.75" hidden="false" customHeight="true" outlineLevel="0" collapsed="false">
      <c r="A69" s="1" t="n">
        <v>36257</v>
      </c>
      <c r="B69" s="2" t="n">
        <v>77.37</v>
      </c>
      <c r="C69" s="2" t="n">
        <v>118.14</v>
      </c>
      <c r="D69" s="2" t="n">
        <v>85.87</v>
      </c>
      <c r="E69" s="2" t="n">
        <v>64.02</v>
      </c>
      <c r="F69" s="2" t="n">
        <v>79.53</v>
      </c>
      <c r="G69" s="2" t="n">
        <v>136.82</v>
      </c>
      <c r="H69" s="2" t="n">
        <v>158.75</v>
      </c>
      <c r="I69" s="2" t="n">
        <v>78.65</v>
      </c>
      <c r="J69" s="3" t="n">
        <v>13.313</v>
      </c>
      <c r="L69" s="6" t="n">
        <f aca="false">L68-1</f>
        <v>444</v>
      </c>
      <c r="M69" s="20" t="n">
        <f aca="false">M68*$AB$13</f>
        <v>0.00107513186647643</v>
      </c>
      <c r="N69" s="16" t="n">
        <f aca="false">INDEX($A:$J,L69,1)</f>
        <v>36796</v>
      </c>
      <c r="O69" s="8" t="n">
        <f aca="false">IF(ISERR(LN(INDEX($A:$J,$L69,O$2)/INDEX($A:$J,$L70,O$2))),0,LN(INDEX($A:$J,$L69,O$2)/INDEX($A:$J,$L70,O$2)))</f>
        <v>0.00888105304396049</v>
      </c>
      <c r="P69" s="8" t="n">
        <f aca="false">IF(ISERR(LN(INDEX($A:$J,$L69,P$2)/INDEX($A:$J,$L70,P$2))),0,LN(INDEX($A:$J,$L69,P$2)/INDEX($A:$J,$L70,P$2)))</f>
        <v>0.00244296587080222</v>
      </c>
      <c r="Q69" s="8" t="n">
        <f aca="false">IF(ISERR(LN(INDEX($A:$J,$L69,Q$2)/INDEX($A:$J,$L70,Q$2))),0,LN(INDEX($A:$J,$L69,Q$2)/INDEX($A:$J,$L70,Q$2)))</f>
        <v>0.0108371652515201</v>
      </c>
      <c r="R69" s="8" t="n">
        <f aca="false">IF(ISERR(LN(INDEX($A:$J,$L69,R$2)/INDEX($A:$J,$L70,R$2))),0,LN(INDEX($A:$J,$L69,R$2)/INDEX($A:$J,$L70,R$2)))</f>
        <v>0.0237520527294351</v>
      </c>
      <c r="S69" s="8" t="n">
        <f aca="false">IF(ISERR(LN(INDEX($A:$J,$L69,S$2)/INDEX($A:$J,$L70,S$2))),0,LN(INDEX($A:$J,$L69,S$2)/INDEX($A:$J,$L70,S$2)))</f>
        <v>0.0108654266399256</v>
      </c>
      <c r="T69" s="8" t="n">
        <f aca="false">IF(ISERR(LN(INDEX($A:$J,$L69,T$2)/INDEX($A:$J,$L70,T$2))),0,LN(INDEX($A:$J,$L69,T$2)/INDEX($A:$J,$L70,T$2)))</f>
        <v>-0.00312337578226819</v>
      </c>
      <c r="U69" s="8" t="n">
        <f aca="false">IF(ISERR(LN(INDEX($A:$J,$L69,U$2)/INDEX($A:$J,$L70,U$2))),0,LN(INDEX($A:$J,$L69,U$2)/INDEX($A:$J,$L70,U$2)))</f>
        <v>-0.00381042446221268</v>
      </c>
      <c r="V69" s="8" t="n">
        <f aca="false">IF(ISERR(LN(INDEX($A:$J,$L69,V$2)/INDEX($A:$J,$L70,V$2))),0,LN(INDEX($A:$J,$L69,V$2)/INDEX($A:$J,$L70,V$2)))</f>
        <v>-0.0166788318668178</v>
      </c>
      <c r="W69" s="8" t="n">
        <f aca="false">IF(ISERR(LN(INDEX($A:$J,$L69,W$2)/INDEX($A:$J,$L70,W$2))),0,LN(INDEX($A:$J,$L69,W$2)/INDEX($A:$J,$L70,W$2)))</f>
        <v>0.0408388364836916</v>
      </c>
      <c r="X69" s="8"/>
      <c r="Y69" s="8"/>
      <c r="Z69" s="8"/>
      <c r="AA69" s="17"/>
      <c r="AB69" s="17"/>
    </row>
    <row r="70" customFormat="false" ht="12.75" hidden="false" customHeight="true" outlineLevel="0" collapsed="false">
      <c r="A70" s="1" t="n">
        <v>36258</v>
      </c>
      <c r="B70" s="2" t="n">
        <v>72.26</v>
      </c>
      <c r="C70" s="2" t="n">
        <v>119.83</v>
      </c>
      <c r="D70" s="2" t="n">
        <v>87.21</v>
      </c>
      <c r="E70" s="2" t="n">
        <v>63.88</v>
      </c>
      <c r="F70" s="2" t="n">
        <v>82.64</v>
      </c>
      <c r="G70" s="2" t="n">
        <v>136.78</v>
      </c>
      <c r="H70" s="2" t="n">
        <v>158.28</v>
      </c>
      <c r="I70" s="2" t="n">
        <v>78.88</v>
      </c>
      <c r="J70" s="3" t="n">
        <v>13.438</v>
      </c>
      <c r="L70" s="6" t="n">
        <f aca="false">L69-1</f>
        <v>443</v>
      </c>
      <c r="M70" s="20" t="n">
        <f aca="false">M69*$AB$13</f>
        <v>0.00101062395448785</v>
      </c>
      <c r="N70" s="16" t="n">
        <f aca="false">INDEX($A:$J,L70,1)</f>
        <v>36795</v>
      </c>
      <c r="O70" s="8" t="n">
        <f aca="false">IF(ISERR(LN(INDEX($A:$J,$L70,O$2)/INDEX($A:$J,$L71,O$2))),0,LN(INDEX($A:$J,$L70,O$2)/INDEX($A:$J,$L71,O$2)))</f>
        <v>-0.0126632058127061</v>
      </c>
      <c r="P70" s="8" t="n">
        <f aca="false">IF(ISERR(LN(INDEX($A:$J,$L70,P$2)/INDEX($A:$J,$L71,P$2))),0,LN(INDEX($A:$J,$L70,P$2)/INDEX($A:$J,$L71,P$2)))</f>
        <v>0.00308191006116773</v>
      </c>
      <c r="Q70" s="8" t="n">
        <f aca="false">IF(ISERR(LN(INDEX($A:$J,$L70,Q$2)/INDEX($A:$J,$L71,Q$2))),0,LN(INDEX($A:$J,$L70,Q$2)/INDEX($A:$J,$L71,Q$2)))</f>
        <v>0.0347128774161031</v>
      </c>
      <c r="R70" s="8" t="n">
        <f aca="false">IF(ISERR(LN(INDEX($A:$J,$L70,R$2)/INDEX($A:$J,$L71,R$2))),0,LN(INDEX($A:$J,$L70,R$2)/INDEX($A:$J,$L71,R$2)))</f>
        <v>-0.023963491571538</v>
      </c>
      <c r="S70" s="8" t="n">
        <f aca="false">IF(ISERR(LN(INDEX($A:$J,$L70,S$2)/INDEX($A:$J,$L71,S$2))),0,LN(INDEX($A:$J,$L70,S$2)/INDEX($A:$J,$L71,S$2)))</f>
        <v>0.0267010544364151</v>
      </c>
      <c r="T70" s="8" t="n">
        <f aca="false">IF(ISERR(LN(INDEX($A:$J,$L70,T$2)/INDEX($A:$J,$L71,T$2))),0,LN(INDEX($A:$J,$L70,T$2)/INDEX($A:$J,$L71,T$2)))</f>
        <v>0.0104494158743411</v>
      </c>
      <c r="U70" s="8" t="n">
        <f aca="false">IF(ISERR(LN(INDEX($A:$J,$L70,U$2)/INDEX($A:$J,$L71,U$2))),0,LN(INDEX($A:$J,$L70,U$2)/INDEX($A:$J,$L71,U$2)))</f>
        <v>-0.00711147378083404</v>
      </c>
      <c r="V70" s="8" t="n">
        <f aca="false">IF(ISERR(LN(INDEX($A:$J,$L70,V$2)/INDEX($A:$J,$L71,V$2))),0,LN(INDEX($A:$J,$L70,V$2)/INDEX($A:$J,$L71,V$2)))</f>
        <v>-0.0209728060055518</v>
      </c>
      <c r="W70" s="8" t="n">
        <f aca="false">IF(ISERR(LN(INDEX($A:$J,$L70,W$2)/INDEX($A:$J,$L71,W$2))),0,LN(INDEX($A:$J,$L70,W$2)/INDEX($A:$J,$L71,W$2)))</f>
        <v>-0.0302398851897182</v>
      </c>
      <c r="X70" s="8"/>
      <c r="Y70" s="8"/>
      <c r="Z70" s="8"/>
      <c r="AA70" s="17"/>
      <c r="AB70" s="17"/>
    </row>
    <row r="71" customFormat="false" ht="12.75" hidden="false" customHeight="true" outlineLevel="0" collapsed="false">
      <c r="A71" s="1" t="n">
        <v>36259</v>
      </c>
      <c r="B71" s="2" t="n">
        <v>75.18</v>
      </c>
      <c r="C71" s="2" t="n">
        <v>122.07</v>
      </c>
      <c r="D71" s="2" t="n">
        <v>90.55</v>
      </c>
      <c r="E71" s="2" t="n">
        <v>66.13</v>
      </c>
      <c r="F71" s="2" t="n">
        <v>87.06</v>
      </c>
      <c r="G71" s="2" t="n">
        <v>138.23</v>
      </c>
      <c r="H71" s="2" t="n">
        <v>160.79</v>
      </c>
      <c r="I71" s="2" t="n">
        <v>82.24</v>
      </c>
      <c r="J71" s="3" t="n">
        <v>13.625</v>
      </c>
      <c r="L71" s="6" t="n">
        <f aca="false">L70-1</f>
        <v>442</v>
      </c>
      <c r="M71" s="20" t="n">
        <f aca="false">M70*$AB$13</f>
        <v>0.000949986517218575</v>
      </c>
      <c r="N71" s="16" t="n">
        <f aca="false">INDEX($A:$J,L71,1)</f>
        <v>36794</v>
      </c>
      <c r="O71" s="8" t="n">
        <f aca="false">IF(ISERR(LN(INDEX($A:$J,$L71,O$2)/INDEX($A:$J,$L72,O$2))),0,LN(INDEX($A:$J,$L71,O$2)/INDEX($A:$J,$L72,O$2)))</f>
        <v>-0.0312176966559982</v>
      </c>
      <c r="P71" s="8" t="n">
        <f aca="false">IF(ISERR(LN(INDEX($A:$J,$L71,P$2)/INDEX($A:$J,$L72,P$2))),0,LN(INDEX($A:$J,$L71,P$2)/INDEX($A:$J,$L72,P$2)))</f>
        <v>-0.01803970489355</v>
      </c>
      <c r="Q71" s="8" t="n">
        <f aca="false">IF(ISERR(LN(INDEX($A:$J,$L71,Q$2)/INDEX($A:$J,$L72,Q$2))),0,LN(INDEX($A:$J,$L71,Q$2)/INDEX($A:$J,$L72,Q$2)))</f>
        <v>-0.0111568618816599</v>
      </c>
      <c r="R71" s="8" t="n">
        <f aca="false">IF(ISERR(LN(INDEX($A:$J,$L71,R$2)/INDEX($A:$J,$L72,R$2))),0,LN(INDEX($A:$J,$L71,R$2)/INDEX($A:$J,$L72,R$2)))</f>
        <v>-0.0636792725966522</v>
      </c>
      <c r="S71" s="8" t="n">
        <f aca="false">IF(ISERR(LN(INDEX($A:$J,$L71,S$2)/INDEX($A:$J,$L72,S$2))),0,LN(INDEX($A:$J,$L71,S$2)/INDEX($A:$J,$L72,S$2)))</f>
        <v>-0.0198946516596947</v>
      </c>
      <c r="T71" s="8" t="n">
        <f aca="false">IF(ISERR(LN(INDEX($A:$J,$L71,T$2)/INDEX($A:$J,$L72,T$2))),0,LN(INDEX($A:$J,$L71,T$2)/INDEX($A:$J,$L72,T$2)))</f>
        <v>-0.0189129486005709</v>
      </c>
      <c r="U71" s="8" t="n">
        <f aca="false">IF(ISERR(LN(INDEX($A:$J,$L71,U$2)/INDEX($A:$J,$L72,U$2))),0,LN(INDEX($A:$J,$L71,U$2)/INDEX($A:$J,$L72,U$2)))</f>
        <v>-0.00752407060779335</v>
      </c>
      <c r="V71" s="8" t="n">
        <f aca="false">IF(ISERR(LN(INDEX($A:$J,$L71,V$2)/INDEX($A:$J,$L72,V$2))),0,LN(INDEX($A:$J,$L71,V$2)/INDEX($A:$J,$L72,V$2)))</f>
        <v>-0.0258529966510649</v>
      </c>
      <c r="W71" s="8" t="n">
        <f aca="false">IF(ISERR(LN(INDEX($A:$J,$L71,W$2)/INDEX($A:$J,$L72,W$2))),0,LN(INDEX($A:$J,$L71,W$2)/INDEX($A:$J,$L72,W$2)))</f>
        <v>-0.0210534091978324</v>
      </c>
      <c r="X71" s="8"/>
      <c r="Y71" s="8"/>
      <c r="Z71" s="8"/>
      <c r="AA71" s="17"/>
      <c r="AB71" s="17"/>
    </row>
    <row r="72" customFormat="false" ht="12.75" hidden="false" customHeight="true" outlineLevel="0" collapsed="false">
      <c r="A72" s="1" t="n">
        <v>36262</v>
      </c>
      <c r="B72" s="2" t="n">
        <v>70.44</v>
      </c>
      <c r="C72" s="2" t="n">
        <v>123.06</v>
      </c>
      <c r="D72" s="2" t="n">
        <v>91.36</v>
      </c>
      <c r="E72" s="2" t="n">
        <v>66.4</v>
      </c>
      <c r="F72" s="2" t="n">
        <v>87.17</v>
      </c>
      <c r="G72" s="2" t="n">
        <v>138.61</v>
      </c>
      <c r="H72" s="2" t="n">
        <v>161.62</v>
      </c>
      <c r="I72" s="2" t="n">
        <v>80.39</v>
      </c>
      <c r="J72" s="3" t="n">
        <v>14.188</v>
      </c>
      <c r="L72" s="6" t="n">
        <f aca="false">L71-1</f>
        <v>441</v>
      </c>
      <c r="M72" s="20" t="n">
        <f aca="false">M71*$AB$13</f>
        <v>0.000892987326185461</v>
      </c>
      <c r="N72" s="16" t="n">
        <f aca="false">INDEX($A:$J,L72,1)</f>
        <v>36791</v>
      </c>
      <c r="O72" s="8" t="n">
        <f aca="false">IF(ISERR(LN(INDEX($A:$J,$L72,O$2)/INDEX($A:$J,$L73,O$2))),0,LN(INDEX($A:$J,$L72,O$2)/INDEX($A:$J,$L73,O$2)))</f>
        <v>0.0681307686865841</v>
      </c>
      <c r="P72" s="8" t="n">
        <f aca="false">IF(ISERR(LN(INDEX($A:$J,$L72,P$2)/INDEX($A:$J,$L73,P$2))),0,LN(INDEX($A:$J,$L72,P$2)/INDEX($A:$J,$L73,P$2)))</f>
        <v>-0.0251759401679321</v>
      </c>
      <c r="Q72" s="8" t="n">
        <f aca="false">IF(ISERR(LN(INDEX($A:$J,$L72,Q$2)/INDEX($A:$J,$L73,Q$2))),0,LN(INDEX($A:$J,$L72,Q$2)/INDEX($A:$J,$L73,Q$2)))</f>
        <v>-0.00662274195103852</v>
      </c>
      <c r="R72" s="8" t="n">
        <f aca="false">IF(ISERR(LN(INDEX($A:$J,$L72,R$2)/INDEX($A:$J,$L73,R$2))),0,LN(INDEX($A:$J,$L72,R$2)/INDEX($A:$J,$L73,R$2)))</f>
        <v>-0.00967335546193767</v>
      </c>
      <c r="S72" s="8" t="n">
        <f aca="false">IF(ISERR(LN(INDEX($A:$J,$L72,S$2)/INDEX($A:$J,$L73,S$2))),0,LN(INDEX($A:$J,$L72,S$2)/INDEX($A:$J,$L73,S$2)))</f>
        <v>-0.0144883524965184</v>
      </c>
      <c r="T72" s="8" t="n">
        <f aca="false">IF(ISERR(LN(INDEX($A:$J,$L72,T$2)/INDEX($A:$J,$L73,T$2))),0,LN(INDEX($A:$J,$L72,T$2)/INDEX($A:$J,$L73,T$2)))</f>
        <v>0.0091975675034996</v>
      </c>
      <c r="U72" s="8" t="n">
        <f aca="false">IF(ISERR(LN(INDEX($A:$J,$L72,U$2)/INDEX($A:$J,$L73,U$2))),0,LN(INDEX($A:$J,$L72,U$2)/INDEX($A:$J,$L73,U$2)))</f>
        <v>0.00757069174116158</v>
      </c>
      <c r="V72" s="8" t="n">
        <f aca="false">IF(ISERR(LN(INDEX($A:$J,$L72,V$2)/INDEX($A:$J,$L73,V$2))),0,LN(INDEX($A:$J,$L72,V$2)/INDEX($A:$J,$L73,V$2)))</f>
        <v>-0.0269737395433079</v>
      </c>
      <c r="W72" s="8" t="n">
        <f aca="false">IF(ISERR(LN(INDEX($A:$J,$L72,W$2)/INDEX($A:$J,$L73,W$2))),0,LN(INDEX($A:$J,$L72,W$2)/INDEX($A:$J,$L73,W$2)))</f>
        <v>0</v>
      </c>
      <c r="X72" s="8"/>
      <c r="Y72" s="8"/>
      <c r="Z72" s="8"/>
      <c r="AA72" s="17"/>
      <c r="AB72" s="17"/>
    </row>
    <row r="73" customFormat="false" ht="12.75" hidden="false" customHeight="true" outlineLevel="0" collapsed="false">
      <c r="A73" s="1" t="n">
        <v>36263</v>
      </c>
      <c r="B73" s="2" t="n">
        <v>64.23</v>
      </c>
      <c r="C73" s="2" t="n">
        <v>122.17</v>
      </c>
      <c r="D73" s="2" t="n">
        <v>91.19</v>
      </c>
      <c r="E73" s="2" t="n">
        <v>66.5</v>
      </c>
      <c r="F73" s="2" t="n">
        <v>86.5</v>
      </c>
      <c r="G73" s="2" t="n">
        <v>138.32</v>
      </c>
      <c r="H73" s="2" t="n">
        <v>162.42</v>
      </c>
      <c r="I73" s="2" t="n">
        <v>79.8</v>
      </c>
      <c r="J73" s="3" t="n">
        <v>13.906</v>
      </c>
      <c r="L73" s="6" t="n">
        <f aca="false">L72-1</f>
        <v>440</v>
      </c>
      <c r="M73" s="20" t="n">
        <f aca="false">M72*$AB$13</f>
        <v>0.000839408086614333</v>
      </c>
      <c r="N73" s="16" t="n">
        <f aca="false">INDEX($A:$J,L73,1)</f>
        <v>36790</v>
      </c>
      <c r="O73" s="8" t="n">
        <f aca="false">IF(ISERR(LN(INDEX($A:$J,$L73,O$2)/INDEX($A:$J,$L74,O$2))),0,LN(INDEX($A:$J,$L73,O$2)/INDEX($A:$J,$L74,O$2)))</f>
        <v>-0.0370388977621139</v>
      </c>
      <c r="P73" s="8" t="n">
        <f aca="false">IF(ISERR(LN(INDEX($A:$J,$L73,P$2)/INDEX($A:$J,$L74,P$2))),0,LN(INDEX($A:$J,$L73,P$2)/INDEX($A:$J,$L74,P$2)))</f>
        <v>-0.0635763741961308</v>
      </c>
      <c r="Q73" s="8" t="n">
        <f aca="false">IF(ISERR(LN(INDEX($A:$J,$L73,Q$2)/INDEX($A:$J,$L74,Q$2))),0,LN(INDEX($A:$J,$L73,Q$2)/INDEX($A:$J,$L74,Q$2)))</f>
        <v>-0.0499631544055608</v>
      </c>
      <c r="R73" s="8" t="n">
        <f aca="false">IF(ISERR(LN(INDEX($A:$J,$L73,R$2)/INDEX($A:$J,$L74,R$2))),0,LN(INDEX($A:$J,$L73,R$2)/INDEX($A:$J,$L74,R$2)))</f>
        <v>-0.00176661151058737</v>
      </c>
      <c r="S73" s="8" t="n">
        <f aca="false">IF(ISERR(LN(INDEX($A:$J,$L73,S$2)/INDEX($A:$J,$L74,S$2))),0,LN(INDEX($A:$J,$L73,S$2)/INDEX($A:$J,$L74,S$2)))</f>
        <v>-0.0297383355174186</v>
      </c>
      <c r="T73" s="8" t="n">
        <f aca="false">IF(ISERR(LN(INDEX($A:$J,$L73,T$2)/INDEX($A:$J,$L74,T$2))),0,LN(INDEX($A:$J,$L73,T$2)/INDEX($A:$J,$L74,T$2)))</f>
        <v>-0.0213707924331021</v>
      </c>
      <c r="U73" s="8" t="n">
        <f aca="false">IF(ISERR(LN(INDEX($A:$J,$L73,U$2)/INDEX($A:$J,$L74,U$2))),0,LN(INDEX($A:$J,$L73,U$2)/INDEX($A:$J,$L74,U$2)))</f>
        <v>-0.0141196244310007</v>
      </c>
      <c r="V73" s="8" t="n">
        <f aca="false">IF(ISERR(LN(INDEX($A:$J,$L73,V$2)/INDEX($A:$J,$L74,V$2))),0,LN(INDEX($A:$J,$L73,V$2)/INDEX($A:$J,$L74,V$2)))</f>
        <v>0.00658378384025863</v>
      </c>
      <c r="W73" s="8" t="n">
        <f aca="false">IF(ISERR(LN(INDEX($A:$J,$L73,W$2)/INDEX($A:$J,$L74,W$2))),0,LN(INDEX($A:$J,$L73,W$2)/INDEX($A:$J,$L74,W$2)))</f>
        <v>-0.0124225199985572</v>
      </c>
      <c r="X73" s="8"/>
      <c r="Y73" s="8"/>
      <c r="Z73" s="8"/>
      <c r="AA73" s="17"/>
      <c r="AB73" s="17"/>
    </row>
    <row r="74" customFormat="false" ht="12.75" hidden="false" customHeight="true" outlineLevel="0" collapsed="false">
      <c r="A74" s="1" t="n">
        <v>36264</v>
      </c>
      <c r="B74" s="2" t="n">
        <v>64.96</v>
      </c>
      <c r="C74" s="2" t="n">
        <v>124.9</v>
      </c>
      <c r="D74" s="2" t="n">
        <v>90</v>
      </c>
      <c r="E74" s="2" t="n">
        <v>69.18</v>
      </c>
      <c r="F74" s="2" t="n">
        <v>84.4</v>
      </c>
      <c r="G74" s="2" t="n">
        <v>139.83</v>
      </c>
      <c r="H74" s="2" t="n">
        <v>164.28</v>
      </c>
      <c r="I74" s="2" t="n">
        <v>79.69</v>
      </c>
      <c r="J74" s="3" t="n">
        <v>14.531</v>
      </c>
      <c r="L74" s="6" t="n">
        <f aca="false">L73-1</f>
        <v>439</v>
      </c>
      <c r="M74" s="20" t="n">
        <f aca="false">M73*$AB$13</f>
        <v>0.000789043601417473</v>
      </c>
      <c r="N74" s="16" t="n">
        <f aca="false">INDEX($A:$J,L74,1)</f>
        <v>36789</v>
      </c>
      <c r="O74" s="8" t="n">
        <f aca="false">IF(ISERR(LN(INDEX($A:$J,$L74,O$2)/INDEX($A:$J,$L75,O$2))),0,LN(INDEX($A:$J,$L74,O$2)/INDEX($A:$J,$L75,O$2)))</f>
        <v>-0.0811647599860312</v>
      </c>
      <c r="P74" s="8" t="n">
        <f aca="false">IF(ISERR(LN(INDEX($A:$J,$L74,P$2)/INDEX($A:$J,$L75,P$2))),0,LN(INDEX($A:$J,$L74,P$2)/INDEX($A:$J,$L75,P$2)))</f>
        <v>-0.00835817303772416</v>
      </c>
      <c r="Q74" s="8" t="n">
        <f aca="false">IF(ISERR(LN(INDEX($A:$J,$L74,Q$2)/INDEX($A:$J,$L75,Q$2))),0,LN(INDEX($A:$J,$L74,Q$2)/INDEX($A:$J,$L75,Q$2)))</f>
        <v>0.00242242591639829</v>
      </c>
      <c r="R74" s="8" t="n">
        <f aca="false">IF(ISERR(LN(INDEX($A:$J,$L74,R$2)/INDEX($A:$J,$L75,R$2))),0,LN(INDEX($A:$J,$L74,R$2)/INDEX($A:$J,$L75,R$2)))</f>
        <v>-0.0153744392563272</v>
      </c>
      <c r="S74" s="8" t="n">
        <f aca="false">IF(ISERR(LN(INDEX($A:$J,$L74,S$2)/INDEX($A:$J,$L75,S$2))),0,LN(INDEX($A:$J,$L74,S$2)/INDEX($A:$J,$L75,S$2)))</f>
        <v>-0.018872983954535</v>
      </c>
      <c r="T74" s="8" t="n">
        <f aca="false">IF(ISERR(LN(INDEX($A:$J,$L74,T$2)/INDEX($A:$J,$L75,T$2))),0,LN(INDEX($A:$J,$L74,T$2)/INDEX($A:$J,$L75,T$2)))</f>
        <v>0.00287925338374385</v>
      </c>
      <c r="U74" s="8" t="n">
        <f aca="false">IF(ISERR(LN(INDEX($A:$J,$L74,U$2)/INDEX($A:$J,$L75,U$2))),0,LN(INDEX($A:$J,$L74,U$2)/INDEX($A:$J,$L75,U$2)))</f>
        <v>-0.00128629198183615</v>
      </c>
      <c r="V74" s="8" t="n">
        <f aca="false">IF(ISERR(LN(INDEX($A:$J,$L74,V$2)/INDEX($A:$J,$L75,V$2))),0,LN(INDEX($A:$J,$L74,V$2)/INDEX($A:$J,$L75,V$2)))</f>
        <v>0.0284480170328115</v>
      </c>
      <c r="W74" s="8" t="n">
        <f aca="false">IF(ISERR(LN(INDEX($A:$J,$L74,W$2)/INDEX($A:$J,$L75,W$2))),0,LN(INDEX($A:$J,$L74,W$2)/INDEX($A:$J,$L75,W$2)))</f>
        <v>-0.0243914531241591</v>
      </c>
      <c r="X74" s="8"/>
      <c r="Y74" s="8"/>
      <c r="Z74" s="8"/>
      <c r="AA74" s="17"/>
      <c r="AB74" s="17"/>
    </row>
    <row r="75" customFormat="false" ht="12.75" hidden="false" customHeight="true" outlineLevel="0" collapsed="false">
      <c r="A75" s="1" t="n">
        <v>36265</v>
      </c>
      <c r="B75" s="2" t="n">
        <v>68.98</v>
      </c>
      <c r="C75" s="2" t="n">
        <v>129.05</v>
      </c>
      <c r="D75" s="2" t="n">
        <v>93.46</v>
      </c>
      <c r="E75" s="2" t="n">
        <v>72.13</v>
      </c>
      <c r="F75" s="2" t="n">
        <v>88.77</v>
      </c>
      <c r="G75" s="2" t="n">
        <v>138.62</v>
      </c>
      <c r="H75" s="2" t="n">
        <v>165.14</v>
      </c>
      <c r="I75" s="2" t="n">
        <v>79.75</v>
      </c>
      <c r="J75" s="3" t="n">
        <v>14.219</v>
      </c>
      <c r="L75" s="6" t="n">
        <f aca="false">L74-1</f>
        <v>438</v>
      </c>
      <c r="M75" s="20" t="n">
        <f aca="false">M74*$AB$13</f>
        <v>0.000741700985332425</v>
      </c>
      <c r="N75" s="16" t="n">
        <f aca="false">INDEX($A:$J,L75,1)</f>
        <v>36788</v>
      </c>
      <c r="O75" s="8" t="n">
        <f aca="false">IF(ISERR(LN(INDEX($A:$J,$L75,O$2)/INDEX($A:$J,$L76,O$2))),0,LN(INDEX($A:$J,$L75,O$2)/INDEX($A:$J,$L76,O$2)))</f>
        <v>-0.0150828948780924</v>
      </c>
      <c r="P75" s="8" t="n">
        <f aca="false">IF(ISERR(LN(INDEX($A:$J,$L75,P$2)/INDEX($A:$J,$L76,P$2))),0,LN(INDEX($A:$J,$L75,P$2)/INDEX($A:$J,$L76,P$2)))</f>
        <v>-0.0105249357757407</v>
      </c>
      <c r="Q75" s="8" t="n">
        <f aca="false">IF(ISERR(LN(INDEX($A:$J,$L75,Q$2)/INDEX($A:$J,$L76,Q$2))),0,LN(INDEX($A:$J,$L75,Q$2)/INDEX($A:$J,$L76,Q$2)))</f>
        <v>-0.023118127655097</v>
      </c>
      <c r="R75" s="8" t="n">
        <f aca="false">IF(ISERR(LN(INDEX($A:$J,$L75,R$2)/INDEX($A:$J,$L76,R$2))),0,LN(INDEX($A:$J,$L75,R$2)/INDEX($A:$J,$L76,R$2)))</f>
        <v>-0.00212211905625663</v>
      </c>
      <c r="S75" s="8" t="n">
        <f aca="false">IF(ISERR(LN(INDEX($A:$J,$L75,S$2)/INDEX($A:$J,$L76,S$2))),0,LN(INDEX($A:$J,$L75,S$2)/INDEX($A:$J,$L76,S$2)))</f>
        <v>-0.0230186631956211</v>
      </c>
      <c r="T75" s="8" t="n">
        <f aca="false">IF(ISERR(LN(INDEX($A:$J,$L75,T$2)/INDEX($A:$J,$L76,T$2))),0,LN(INDEX($A:$J,$L75,T$2)/INDEX($A:$J,$L76,T$2)))</f>
        <v>-0.0186276103518831</v>
      </c>
      <c r="U75" s="8" t="n">
        <f aca="false">IF(ISERR(LN(INDEX($A:$J,$L75,U$2)/INDEX($A:$J,$L76,U$2))),0,LN(INDEX($A:$J,$L75,U$2)/INDEX($A:$J,$L76,U$2)))</f>
        <v>0.00483215004070816</v>
      </c>
      <c r="V75" s="8" t="n">
        <f aca="false">IF(ISERR(LN(INDEX($A:$J,$L75,V$2)/INDEX($A:$J,$L76,V$2))),0,LN(INDEX($A:$J,$L75,V$2)/INDEX($A:$J,$L76,V$2)))</f>
        <v>0</v>
      </c>
      <c r="W75" s="8" t="n">
        <f aca="false">IF(ISERR(LN(INDEX($A:$J,$L75,W$2)/INDEX($A:$J,$L76,W$2))),0,LN(INDEX($A:$J,$L75,W$2)/INDEX($A:$J,$L76,W$2)))</f>
        <v>0.0141396560838439</v>
      </c>
      <c r="X75" s="8"/>
      <c r="Y75" s="8"/>
      <c r="Z75" s="8"/>
      <c r="AA75" s="17"/>
      <c r="AB75" s="17"/>
    </row>
    <row r="76" customFormat="false" ht="12.75" hidden="false" customHeight="true" outlineLevel="0" collapsed="false">
      <c r="A76" s="1" t="n">
        <v>36266</v>
      </c>
      <c r="B76" s="2" t="n">
        <v>68.25</v>
      </c>
      <c r="C76" s="2" t="n">
        <v>131.82</v>
      </c>
      <c r="D76" s="2" t="n">
        <v>99.35</v>
      </c>
      <c r="E76" s="2" t="n">
        <v>75.57</v>
      </c>
      <c r="F76" s="2" t="n">
        <v>95.8</v>
      </c>
      <c r="G76" s="2" t="n">
        <v>139.48</v>
      </c>
      <c r="H76" s="2" t="n">
        <v>167.31</v>
      </c>
      <c r="I76" s="2" t="n">
        <v>78.88</v>
      </c>
      <c r="J76" s="3" t="n">
        <v>14.188</v>
      </c>
      <c r="L76" s="6" t="n">
        <f aca="false">L75-1</f>
        <v>437</v>
      </c>
      <c r="M76" s="20" t="n">
        <f aca="false">M75*$AB$13</f>
        <v>0.000697198926212479</v>
      </c>
      <c r="N76" s="16" t="n">
        <f aca="false">INDEX($A:$J,L76,1)</f>
        <v>36787</v>
      </c>
      <c r="O76" s="8" t="n">
        <f aca="false">IF(ISERR(LN(INDEX($A:$J,$L76,O$2)/INDEX($A:$J,$L77,O$2))),0,LN(INDEX($A:$J,$L76,O$2)/INDEX($A:$J,$L77,O$2)))</f>
        <v>0.00343406930884566</v>
      </c>
      <c r="P76" s="8" t="n">
        <f aca="false">IF(ISERR(LN(INDEX($A:$J,$L76,P$2)/INDEX($A:$J,$L77,P$2))),0,LN(INDEX($A:$J,$L76,P$2)/INDEX($A:$J,$L77,P$2)))</f>
        <v>-0.00896368437869212</v>
      </c>
      <c r="Q76" s="8" t="n">
        <f aca="false">IF(ISERR(LN(INDEX($A:$J,$L76,Q$2)/INDEX($A:$J,$L77,Q$2))),0,LN(INDEX($A:$J,$L76,Q$2)/INDEX($A:$J,$L77,Q$2)))</f>
        <v>-0.0216022466340947</v>
      </c>
      <c r="R76" s="8" t="n">
        <f aca="false">IF(ISERR(LN(INDEX($A:$J,$L76,R$2)/INDEX($A:$J,$L77,R$2))),0,LN(INDEX($A:$J,$L76,R$2)/INDEX($A:$J,$L77,R$2)))</f>
        <v>0.00405523390530196</v>
      </c>
      <c r="S76" s="8" t="n">
        <f aca="false">IF(ISERR(LN(INDEX($A:$J,$L76,S$2)/INDEX($A:$J,$L77,S$2))),0,LN(INDEX($A:$J,$L76,S$2)/INDEX($A:$J,$L77,S$2)))</f>
        <v>-0.0236608724072152</v>
      </c>
      <c r="T76" s="8" t="n">
        <f aca="false">IF(ISERR(LN(INDEX($A:$J,$L76,T$2)/INDEX($A:$J,$L77,T$2))),0,LN(INDEX($A:$J,$L76,T$2)/INDEX($A:$J,$L77,T$2)))</f>
        <v>-0.0160845696050716</v>
      </c>
      <c r="U76" s="8" t="n">
        <f aca="false">IF(ISERR(LN(INDEX($A:$J,$L76,U$2)/INDEX($A:$J,$L77,U$2))),0,LN(INDEX($A:$J,$L76,U$2)/INDEX($A:$J,$L77,U$2)))</f>
        <v>-0.0279760790945033</v>
      </c>
      <c r="V76" s="8" t="n">
        <f aca="false">IF(ISERR(LN(INDEX($A:$J,$L76,V$2)/INDEX($A:$J,$L77,V$2))),0,LN(INDEX($A:$J,$L76,V$2)/INDEX($A:$J,$L77,V$2)))</f>
        <v>-0.0206060779483318</v>
      </c>
      <c r="W76" s="8" t="n">
        <f aca="false">IF(ISERR(LN(INDEX($A:$J,$L76,W$2)/INDEX($A:$J,$L77,W$2))),0,LN(INDEX($A:$J,$L76,W$2)/INDEX($A:$J,$L77,W$2)))</f>
        <v>-0.0438310186502774</v>
      </c>
      <c r="X76" s="8"/>
      <c r="Y76" s="8"/>
      <c r="Z76" s="8"/>
      <c r="AA76" s="17"/>
      <c r="AB76" s="17"/>
    </row>
    <row r="77" customFormat="false" ht="12.75" hidden="false" customHeight="true" outlineLevel="0" collapsed="false">
      <c r="A77" s="1" t="n">
        <v>36269</v>
      </c>
      <c r="B77" s="2" t="n">
        <v>68.61</v>
      </c>
      <c r="C77" s="2" t="n">
        <v>134.22</v>
      </c>
      <c r="D77" s="2" t="n">
        <v>101.76</v>
      </c>
      <c r="E77" s="2" t="n">
        <v>77.74</v>
      </c>
      <c r="F77" s="2" t="n">
        <v>96.06</v>
      </c>
      <c r="G77" s="2" t="n">
        <v>139.02</v>
      </c>
      <c r="H77" s="2" t="n">
        <v>166.59</v>
      </c>
      <c r="I77" s="2" t="n">
        <v>79.41</v>
      </c>
      <c r="J77" s="3" t="n">
        <v>14.281</v>
      </c>
      <c r="L77" s="6" t="n">
        <f aca="false">L76-1</f>
        <v>436</v>
      </c>
      <c r="M77" s="20" t="n">
        <f aca="false">M76*$AB$13</f>
        <v>0.00065536699063973</v>
      </c>
      <c r="N77" s="16" t="n">
        <f aca="false">INDEX($A:$J,L77,1)</f>
        <v>36784</v>
      </c>
      <c r="O77" s="8" t="n">
        <f aca="false">IF(ISERR(LN(INDEX($A:$J,$L77,O$2)/INDEX($A:$J,$L78,O$2))),0,LN(INDEX($A:$J,$L77,O$2)/INDEX($A:$J,$L78,O$2)))</f>
        <v>0.00390625496706499</v>
      </c>
      <c r="P77" s="8" t="n">
        <f aca="false">IF(ISERR(LN(INDEX($A:$J,$L77,P$2)/INDEX($A:$J,$L78,P$2))),0,LN(INDEX($A:$J,$L77,P$2)/INDEX($A:$J,$L78,P$2)))</f>
        <v>0.00103817014549933</v>
      </c>
      <c r="Q77" s="8" t="n">
        <f aca="false">IF(ISERR(LN(INDEX($A:$J,$L77,Q$2)/INDEX($A:$J,$L78,Q$2))),0,LN(INDEX($A:$J,$L77,Q$2)/INDEX($A:$J,$L78,Q$2)))</f>
        <v>0.0254466656611644</v>
      </c>
      <c r="R77" s="8" t="n">
        <f aca="false">IF(ISERR(LN(INDEX($A:$J,$L77,R$2)/INDEX($A:$J,$L78,R$2))),0,LN(INDEX($A:$J,$L77,R$2)/INDEX($A:$J,$L78,R$2)))</f>
        <v>-0.0338628512364266</v>
      </c>
      <c r="S77" s="8" t="n">
        <f aca="false">IF(ISERR(LN(INDEX($A:$J,$L77,S$2)/INDEX($A:$J,$L78,S$2))),0,LN(INDEX($A:$J,$L77,S$2)/INDEX($A:$J,$L78,S$2)))</f>
        <v>0.00743545920694369</v>
      </c>
      <c r="T77" s="8" t="n">
        <f aca="false">IF(ISERR(LN(INDEX($A:$J,$L77,T$2)/INDEX($A:$J,$L78,T$2))),0,LN(INDEX($A:$J,$L77,T$2)/INDEX($A:$J,$L78,T$2)))</f>
        <v>0.0211682242253935</v>
      </c>
      <c r="U77" s="8" t="n">
        <f aca="false">IF(ISERR(LN(INDEX($A:$J,$L77,U$2)/INDEX($A:$J,$L78,U$2))),0,LN(INDEX($A:$J,$L77,U$2)/INDEX($A:$J,$L78,U$2)))</f>
        <v>-0.0066617732341496</v>
      </c>
      <c r="V77" s="8" t="n">
        <f aca="false">IF(ISERR(LN(INDEX($A:$J,$L77,V$2)/INDEX($A:$J,$L78,V$2))),0,LN(INDEX($A:$J,$L77,V$2)/INDEX($A:$J,$L78,V$2)))</f>
        <v>0.0289471326444778</v>
      </c>
      <c r="W77" s="8" t="n">
        <f aca="false">IF(ISERR(LN(INDEX($A:$J,$L77,W$2)/INDEX($A:$J,$L78,W$2))),0,LN(INDEX($A:$J,$L77,W$2)/INDEX($A:$J,$L78,W$2)))</f>
        <v>-0.0212002447299558</v>
      </c>
      <c r="X77" s="8"/>
      <c r="Y77" s="8"/>
      <c r="Z77" s="8"/>
      <c r="AA77" s="17"/>
      <c r="AB77" s="17"/>
    </row>
    <row r="78" customFormat="false" ht="12.75" hidden="false" customHeight="true" outlineLevel="0" collapsed="false">
      <c r="A78" s="1" t="n">
        <v>36270</v>
      </c>
      <c r="B78" s="2" t="n">
        <v>70.07</v>
      </c>
      <c r="C78" s="2" t="n">
        <v>134.55</v>
      </c>
      <c r="D78" s="2" t="n">
        <v>100.01</v>
      </c>
      <c r="E78" s="2" t="n">
        <v>75.5</v>
      </c>
      <c r="F78" s="2" t="n">
        <v>96.12</v>
      </c>
      <c r="G78" s="2" t="n">
        <v>139.37</v>
      </c>
      <c r="H78" s="2" t="n">
        <v>166.27</v>
      </c>
      <c r="I78" s="2" t="n">
        <v>79.25</v>
      </c>
      <c r="J78" s="3" t="n">
        <v>14.219</v>
      </c>
      <c r="L78" s="6" t="n">
        <f aca="false">L77-1</f>
        <v>435</v>
      </c>
      <c r="M78" s="20" t="n">
        <f aca="false">M77*$AB$13</f>
        <v>0.000616044971201346</v>
      </c>
      <c r="N78" s="16" t="n">
        <f aca="false">INDEX($A:$J,L78,1)</f>
        <v>36783</v>
      </c>
      <c r="O78" s="8" t="n">
        <f aca="false">IF(ISERR(LN(INDEX($A:$J,$L78,O$2)/INDEX($A:$J,$L79,O$2))),0,LN(INDEX($A:$J,$L78,O$2)/INDEX($A:$J,$L79,O$2)))</f>
        <v>0.00646728204026298</v>
      </c>
      <c r="P78" s="8" t="n">
        <f aca="false">IF(ISERR(LN(INDEX($A:$J,$L78,P$2)/INDEX($A:$J,$L79,P$2))),0,LN(INDEX($A:$J,$L78,P$2)/INDEX($A:$J,$L79,P$2)))</f>
        <v>0.00974191825362991</v>
      </c>
      <c r="Q78" s="8" t="n">
        <f aca="false">IF(ISERR(LN(INDEX($A:$J,$L78,Q$2)/INDEX($A:$J,$L79,Q$2))),0,LN(INDEX($A:$J,$L78,Q$2)/INDEX($A:$J,$L79,Q$2)))</f>
        <v>0.0183501876388677</v>
      </c>
      <c r="R78" s="8" t="n">
        <f aca="false">IF(ISERR(LN(INDEX($A:$J,$L78,R$2)/INDEX($A:$J,$L79,R$2))),0,LN(INDEX($A:$J,$L78,R$2)/INDEX($A:$J,$L79,R$2)))</f>
        <v>0.00131024819867819</v>
      </c>
      <c r="S78" s="8" t="n">
        <f aca="false">IF(ISERR(LN(INDEX($A:$J,$L78,S$2)/INDEX($A:$J,$L79,S$2))),0,LN(INDEX($A:$J,$L78,S$2)/INDEX($A:$J,$L79,S$2)))</f>
        <v>0.00246913705692111</v>
      </c>
      <c r="T78" s="8" t="n">
        <f aca="false">IF(ISERR(LN(INDEX($A:$J,$L78,T$2)/INDEX($A:$J,$L79,T$2))),0,LN(INDEX($A:$J,$L78,T$2)/INDEX($A:$J,$L79,T$2)))</f>
        <v>0.000770712947591302</v>
      </c>
      <c r="U78" s="8" t="n">
        <f aca="false">IF(ISERR(LN(INDEX($A:$J,$L78,U$2)/INDEX($A:$J,$L79,U$2))),0,LN(INDEX($A:$J,$L78,U$2)/INDEX($A:$J,$L79,U$2)))</f>
        <v>0.0103470050351035</v>
      </c>
      <c r="V78" s="8" t="n">
        <f aca="false">IF(ISERR(LN(INDEX($A:$J,$L78,V$2)/INDEX($A:$J,$L79,V$2))),0,LN(INDEX($A:$J,$L78,V$2)/INDEX($A:$J,$L79,V$2)))</f>
        <v>0.0211066426066693</v>
      </c>
      <c r="W78" s="8" t="n">
        <f aca="false">IF(ISERR(LN(INDEX($A:$J,$L78,W$2)/INDEX($A:$J,$L79,W$2))),0,LN(INDEX($A:$J,$L78,W$2)/INDEX($A:$J,$L79,W$2)))</f>
        <v>0.0251064386625856</v>
      </c>
      <c r="X78" s="8"/>
      <c r="Y78" s="8"/>
      <c r="Z78" s="8"/>
      <c r="AA78" s="17"/>
      <c r="AB78" s="17"/>
    </row>
    <row r="79" customFormat="false" ht="12.75" hidden="false" customHeight="true" outlineLevel="0" collapsed="false">
      <c r="A79" s="1" t="n">
        <v>36271</v>
      </c>
      <c r="B79" s="2" t="n">
        <v>72.99</v>
      </c>
      <c r="C79" s="2" t="n">
        <v>137.84</v>
      </c>
      <c r="D79" s="2" t="n">
        <v>102.38</v>
      </c>
      <c r="E79" s="2" t="n">
        <v>75.37</v>
      </c>
      <c r="F79" s="2" t="n">
        <v>98.56</v>
      </c>
      <c r="G79" s="2" t="n">
        <v>140.8</v>
      </c>
      <c r="H79" s="2" t="n">
        <v>170.18</v>
      </c>
      <c r="I79" s="2" t="n">
        <v>82.82</v>
      </c>
      <c r="J79" s="3" t="n">
        <v>14.219</v>
      </c>
      <c r="L79" s="6" t="n">
        <f aca="false">L78-1</f>
        <v>434</v>
      </c>
      <c r="M79" s="20" t="n">
        <f aca="false">M78*$AB$13</f>
        <v>0.000579082272929266</v>
      </c>
      <c r="N79" s="16" t="n">
        <f aca="false">INDEX($A:$J,L79,1)</f>
        <v>36782</v>
      </c>
      <c r="O79" s="8" t="n">
        <f aca="false">IF(ISERR(LN(INDEX($A:$J,$L79,O$2)/INDEX($A:$J,$L80,O$2))),0,LN(INDEX($A:$J,$L79,O$2)/INDEX($A:$J,$L80,O$2)))</f>
        <v>0.00104329691257767</v>
      </c>
      <c r="P79" s="8" t="n">
        <f aca="false">IF(ISERR(LN(INDEX($A:$J,$L79,P$2)/INDEX($A:$J,$L80,P$2))),0,LN(INDEX($A:$J,$L79,P$2)/INDEX($A:$J,$L80,P$2)))</f>
        <v>-0.0383435743988148</v>
      </c>
      <c r="Q79" s="8" t="n">
        <f aca="false">IF(ISERR(LN(INDEX($A:$J,$L79,Q$2)/INDEX($A:$J,$L80,Q$2))),0,LN(INDEX($A:$J,$L79,Q$2)/INDEX($A:$J,$L80,Q$2)))</f>
        <v>-0.019878417736779</v>
      </c>
      <c r="R79" s="8" t="n">
        <f aca="false">IF(ISERR(LN(INDEX($A:$J,$L79,R$2)/INDEX($A:$J,$L80,R$2))),0,LN(INDEX($A:$J,$L79,R$2)/INDEX($A:$J,$L80,R$2)))</f>
        <v>-0.00373902099466413</v>
      </c>
      <c r="S79" s="8" t="n">
        <f aca="false">IF(ISERR(LN(INDEX($A:$J,$L79,S$2)/INDEX($A:$J,$L80,S$2))),0,LN(INDEX($A:$J,$L79,S$2)/INDEX($A:$J,$L80,S$2)))</f>
        <v>-0.0147241923939366</v>
      </c>
      <c r="T79" s="8" t="n">
        <f aca="false">IF(ISERR(LN(INDEX($A:$J,$L79,T$2)/INDEX($A:$J,$L80,T$2))),0,LN(INDEX($A:$J,$L79,T$2)/INDEX($A:$J,$L80,T$2)))</f>
        <v>-0.00225118578484306</v>
      </c>
      <c r="U79" s="8" t="n">
        <f aca="false">IF(ISERR(LN(INDEX($A:$J,$L79,U$2)/INDEX($A:$J,$L80,U$2))),0,LN(INDEX($A:$J,$L79,U$2)/INDEX($A:$J,$L80,U$2)))</f>
        <v>0.00135165598411503</v>
      </c>
      <c r="V79" s="8" t="n">
        <f aca="false">IF(ISERR(LN(INDEX($A:$J,$L79,V$2)/INDEX($A:$J,$L80,V$2))),0,LN(INDEX($A:$J,$L79,V$2)/INDEX($A:$J,$L80,V$2)))</f>
        <v>-0.016691383737306</v>
      </c>
      <c r="W79" s="8" t="n">
        <f aca="false">IF(ISERR(LN(INDEX($A:$J,$L79,W$2)/INDEX($A:$J,$L80,W$2))),0,LN(INDEX($A:$J,$L79,W$2)/INDEX($A:$J,$L80,W$2)))</f>
        <v>-0.0308304830333414</v>
      </c>
      <c r="X79" s="8"/>
      <c r="Y79" s="8"/>
      <c r="Z79" s="8"/>
      <c r="AA79" s="17"/>
      <c r="AB79" s="17"/>
    </row>
    <row r="80" customFormat="false" ht="12.75" hidden="false" customHeight="true" outlineLevel="0" collapsed="false">
      <c r="A80" s="1" t="n">
        <v>36272</v>
      </c>
      <c r="B80" s="2" t="n">
        <v>74.09</v>
      </c>
      <c r="C80" s="2" t="n">
        <v>139.37</v>
      </c>
      <c r="D80" s="2" t="n">
        <v>104.2</v>
      </c>
      <c r="E80" s="2" t="n">
        <v>75.58</v>
      </c>
      <c r="F80" s="2" t="n">
        <v>101.58</v>
      </c>
      <c r="G80" s="2" t="n">
        <v>140.23</v>
      </c>
      <c r="H80" s="2" t="n">
        <v>170.49</v>
      </c>
      <c r="I80" s="2" t="n">
        <v>82.19</v>
      </c>
      <c r="J80" s="3" t="n">
        <v>14.469</v>
      </c>
      <c r="L80" s="6" t="n">
        <f aca="false">L79-1</f>
        <v>433</v>
      </c>
      <c r="M80" s="20" t="n">
        <f aca="false">M79*$AB$13</f>
        <v>0.00054433733655351</v>
      </c>
      <c r="N80" s="16" t="n">
        <f aca="false">INDEX($A:$J,L80,1)</f>
        <v>36781</v>
      </c>
      <c r="O80" s="8" t="n">
        <f aca="false">IF(ISERR(LN(INDEX($A:$J,$L80,O$2)/INDEX($A:$J,$L81,O$2))),0,LN(INDEX($A:$J,$L80,O$2)/INDEX($A:$J,$L81,O$2)))</f>
        <v>0.0101417200785389</v>
      </c>
      <c r="P80" s="8" t="n">
        <f aca="false">IF(ISERR(LN(INDEX($A:$J,$L80,P$2)/INDEX($A:$J,$L81,P$2))),0,LN(INDEX($A:$J,$L80,P$2)/INDEX($A:$J,$L81,P$2)))</f>
        <v>-0.00409657736867155</v>
      </c>
      <c r="Q80" s="8" t="n">
        <f aca="false">IF(ISERR(LN(INDEX($A:$J,$L80,Q$2)/INDEX($A:$J,$L81,Q$2))),0,LN(INDEX($A:$J,$L80,Q$2)/INDEX($A:$J,$L81,Q$2)))</f>
        <v>0.00237825706661228</v>
      </c>
      <c r="R80" s="8" t="n">
        <f aca="false">IF(ISERR(LN(INDEX($A:$J,$L80,R$2)/INDEX($A:$J,$L81,R$2))),0,LN(INDEX($A:$J,$L80,R$2)/INDEX($A:$J,$L81,R$2)))</f>
        <v>-0.0214148851898513</v>
      </c>
      <c r="S80" s="8" t="n">
        <f aca="false">IF(ISERR(LN(INDEX($A:$J,$L80,S$2)/INDEX($A:$J,$L81,S$2))),0,LN(INDEX($A:$J,$L80,S$2)/INDEX($A:$J,$L81,S$2)))</f>
        <v>0.00481959613007185</v>
      </c>
      <c r="T80" s="8" t="n">
        <f aca="false">IF(ISERR(LN(INDEX($A:$J,$L80,T$2)/INDEX($A:$J,$L81,T$2))),0,LN(INDEX($A:$J,$L80,T$2)/INDEX($A:$J,$L81,T$2)))</f>
        <v>0.0231064990998353</v>
      </c>
      <c r="U80" s="8" t="n">
        <f aca="false">IF(ISERR(LN(INDEX($A:$J,$L80,U$2)/INDEX($A:$J,$L81,U$2))),0,LN(INDEX($A:$J,$L80,U$2)/INDEX($A:$J,$L81,U$2)))</f>
        <v>-0.000135247841876</v>
      </c>
      <c r="V80" s="8" t="n">
        <f aca="false">IF(ISERR(LN(INDEX($A:$J,$L80,V$2)/INDEX($A:$J,$L81,V$2))),0,LN(INDEX($A:$J,$L80,V$2)/INDEX($A:$J,$L81,V$2)))</f>
        <v>0.021368452396813</v>
      </c>
      <c r="W80" s="8" t="n">
        <f aca="false">IF(ISERR(LN(INDEX($A:$J,$L80,W$2)/INDEX($A:$J,$L81,W$2))),0,LN(INDEX($A:$J,$L80,W$2)/INDEX($A:$J,$L81,W$2)))</f>
        <v>-0.0187972632852424</v>
      </c>
      <c r="X80" s="8"/>
      <c r="Y80" s="8"/>
      <c r="Z80" s="8"/>
      <c r="AA80" s="17"/>
      <c r="AB80" s="17"/>
    </row>
    <row r="81" customFormat="false" ht="12.75" hidden="false" customHeight="true" outlineLevel="0" collapsed="false">
      <c r="A81" s="1" t="n">
        <v>36273</v>
      </c>
      <c r="B81" s="2" t="n">
        <v>78.1</v>
      </c>
      <c r="C81" s="2" t="n">
        <v>140.43</v>
      </c>
      <c r="D81" s="2" t="n">
        <v>102.56</v>
      </c>
      <c r="E81" s="2" t="n">
        <v>75.1</v>
      </c>
      <c r="F81" s="2" t="n">
        <v>97.73</v>
      </c>
      <c r="G81" s="2" t="n">
        <v>141.39</v>
      </c>
      <c r="H81" s="2" t="n">
        <v>170.65</v>
      </c>
      <c r="I81" s="2" t="n">
        <v>83.97</v>
      </c>
      <c r="J81" s="3" t="n">
        <v>14.688</v>
      </c>
      <c r="L81" s="6" t="n">
        <f aca="false">L80-1</f>
        <v>432</v>
      </c>
      <c r="M81" s="20" t="n">
        <f aca="false">M80*$AB$13</f>
        <v>0.000511677096360299</v>
      </c>
      <c r="N81" s="16" t="n">
        <f aca="false">INDEX($A:$J,L81,1)</f>
        <v>36780</v>
      </c>
      <c r="O81" s="8" t="n">
        <f aca="false">IF(ISERR(LN(INDEX($A:$J,$L81,O$2)/INDEX($A:$J,$L82,O$2))),0,LN(INDEX($A:$J,$L81,O$2)/INDEX($A:$J,$L82,O$2)))</f>
        <v>-0.00280800465306876</v>
      </c>
      <c r="P81" s="8" t="n">
        <f aca="false">IF(ISERR(LN(INDEX($A:$J,$L81,P$2)/INDEX($A:$J,$L82,P$2))),0,LN(INDEX($A:$J,$L81,P$2)/INDEX($A:$J,$L82,P$2)))</f>
        <v>-0.0137116099217777</v>
      </c>
      <c r="Q81" s="8" t="n">
        <f aca="false">IF(ISERR(LN(INDEX($A:$J,$L81,Q$2)/INDEX($A:$J,$L82,Q$2))),0,LN(INDEX($A:$J,$L81,Q$2)/INDEX($A:$J,$L82,Q$2)))</f>
        <v>0.0337275793094822</v>
      </c>
      <c r="R81" s="8" t="n">
        <f aca="false">IF(ISERR(LN(INDEX($A:$J,$L81,R$2)/INDEX($A:$J,$L82,R$2))),0,LN(INDEX($A:$J,$L81,R$2)/INDEX($A:$J,$L82,R$2)))</f>
        <v>-0.0225743220385391</v>
      </c>
      <c r="S81" s="8" t="n">
        <f aca="false">IF(ISERR(LN(INDEX($A:$J,$L81,S$2)/INDEX($A:$J,$L82,S$2))),0,LN(INDEX($A:$J,$L81,S$2)/INDEX($A:$J,$L82,S$2)))</f>
        <v>0.0386797618385868</v>
      </c>
      <c r="T81" s="8" t="n">
        <f aca="false">IF(ISERR(LN(INDEX($A:$J,$L81,T$2)/INDEX($A:$J,$L82,T$2))),0,LN(INDEX($A:$J,$L81,T$2)/INDEX($A:$J,$L82,T$2)))</f>
        <v>0.0146406568023741</v>
      </c>
      <c r="U81" s="8" t="n">
        <f aca="false">IF(ISERR(LN(INDEX($A:$J,$L81,U$2)/INDEX($A:$J,$L82,U$2))),0,LN(INDEX($A:$J,$L81,U$2)/INDEX($A:$J,$L82,U$2)))</f>
        <v>-0.00265616363255307</v>
      </c>
      <c r="V81" s="8" t="n">
        <f aca="false">IF(ISERR(LN(INDEX($A:$J,$L81,V$2)/INDEX($A:$J,$L82,V$2))),0,LN(INDEX($A:$J,$L81,V$2)/INDEX($A:$J,$L82,V$2)))</f>
        <v>-0.0267622381178355</v>
      </c>
      <c r="W81" s="8" t="n">
        <f aca="false">IF(ISERR(LN(INDEX($A:$J,$L81,W$2)/INDEX($A:$J,$L82,W$2))),0,LN(INDEX($A:$J,$L81,W$2)/INDEX($A:$J,$L82,W$2)))</f>
        <v>0.0654069174312129</v>
      </c>
      <c r="X81" s="8"/>
      <c r="Y81" s="8"/>
      <c r="Z81" s="8"/>
      <c r="AA81" s="17"/>
      <c r="AB81" s="17"/>
    </row>
    <row r="82" customFormat="false" ht="12.75" hidden="false" customHeight="true" outlineLevel="0" collapsed="false">
      <c r="A82" s="1" t="n">
        <v>36276</v>
      </c>
      <c r="B82" s="2" t="n">
        <v>77.37</v>
      </c>
      <c r="C82" s="2" t="n">
        <v>140.27</v>
      </c>
      <c r="D82" s="2" t="n">
        <v>101.11</v>
      </c>
      <c r="E82" s="2" t="n">
        <v>73.97</v>
      </c>
      <c r="F82" s="2" t="n">
        <v>94.82</v>
      </c>
      <c r="G82" s="2" t="n">
        <v>140.26</v>
      </c>
      <c r="H82" s="2" t="n">
        <v>171.06</v>
      </c>
      <c r="I82" s="2" t="n">
        <v>84.54</v>
      </c>
      <c r="J82" s="3" t="n">
        <v>14.438</v>
      </c>
      <c r="L82" s="6" t="n">
        <f aca="false">L81-1</f>
        <v>431</v>
      </c>
      <c r="M82" s="20" t="n">
        <f aca="false">M81*$AB$13</f>
        <v>0.000480976470578681</v>
      </c>
      <c r="N82" s="16" t="n">
        <f aca="false">INDEX($A:$J,L82,1)</f>
        <v>36777</v>
      </c>
      <c r="O82" s="8" t="n">
        <f aca="false">IF(ISERR(LN(INDEX($A:$J,$L82,O$2)/INDEX($A:$J,$L83,O$2))),0,LN(INDEX($A:$J,$L82,O$2)/INDEX($A:$J,$L83,O$2)))</f>
        <v>-0.00408092445333064</v>
      </c>
      <c r="P82" s="8" t="n">
        <f aca="false">IF(ISERR(LN(INDEX($A:$J,$L82,P$2)/INDEX($A:$J,$L83,P$2))),0,LN(INDEX($A:$J,$L82,P$2)/INDEX($A:$J,$L83,P$2)))</f>
        <v>-0.0219688469132311</v>
      </c>
      <c r="Q82" s="8" t="n">
        <f aca="false">IF(ISERR(LN(INDEX($A:$J,$L82,Q$2)/INDEX($A:$J,$L83,Q$2))),0,LN(INDEX($A:$J,$L82,Q$2)/INDEX($A:$J,$L83,Q$2)))</f>
        <v>-0.0165158441265909</v>
      </c>
      <c r="R82" s="8" t="n">
        <f aca="false">IF(ISERR(LN(INDEX($A:$J,$L82,R$2)/INDEX($A:$J,$L83,R$2))),0,LN(INDEX($A:$J,$L82,R$2)/INDEX($A:$J,$L83,R$2)))</f>
        <v>0.00232412726409182</v>
      </c>
      <c r="S82" s="8" t="n">
        <f aca="false">IF(ISERR(LN(INDEX($A:$J,$L82,S$2)/INDEX($A:$J,$L83,S$2))),0,LN(INDEX($A:$J,$L82,S$2)/INDEX($A:$J,$L83,S$2)))</f>
        <v>-0.0050758140099661</v>
      </c>
      <c r="T82" s="8" t="n">
        <f aca="false">IF(ISERR(LN(INDEX($A:$J,$L82,T$2)/INDEX($A:$J,$L83,T$2))),0,LN(INDEX($A:$J,$L82,T$2)/INDEX($A:$J,$L83,T$2)))</f>
        <v>0.00190681281825814</v>
      </c>
      <c r="U82" s="8" t="n">
        <f aca="false">IF(ISERR(LN(INDEX($A:$J,$L82,U$2)/INDEX($A:$J,$L83,U$2))),0,LN(INDEX($A:$J,$L82,U$2)/INDEX($A:$J,$L83,U$2)))</f>
        <v>-0.0120661069753831</v>
      </c>
      <c r="V82" s="8" t="n">
        <f aca="false">IF(ISERR(LN(INDEX($A:$J,$L82,V$2)/INDEX($A:$J,$L83,V$2))),0,LN(INDEX($A:$J,$L82,V$2)/INDEX($A:$J,$L83,V$2)))</f>
        <v>0.00212135302159153</v>
      </c>
      <c r="W82" s="8" t="n">
        <f aca="false">IF(ISERR(LN(INDEX($A:$J,$L82,W$2)/INDEX($A:$J,$L83,W$2))),0,LN(INDEX($A:$J,$L82,W$2)/INDEX($A:$J,$L83,W$2)))</f>
        <v>-0.0541710124959928</v>
      </c>
      <c r="X82" s="8"/>
      <c r="Y82" s="8"/>
      <c r="Z82" s="8"/>
      <c r="AA82" s="17"/>
      <c r="AB82" s="17"/>
    </row>
    <row r="83" customFormat="false" ht="12.75" hidden="false" customHeight="true" outlineLevel="0" collapsed="false">
      <c r="A83" s="1" t="n">
        <v>36277</v>
      </c>
      <c r="B83" s="2" t="n">
        <v>74.82</v>
      </c>
      <c r="C83" s="2" t="n">
        <v>142.01</v>
      </c>
      <c r="D83" s="2" t="n">
        <v>105.21</v>
      </c>
      <c r="E83" s="2" t="n">
        <v>74.99</v>
      </c>
      <c r="F83" s="2" t="n">
        <v>99.2</v>
      </c>
      <c r="G83" s="2" t="n">
        <v>141.26</v>
      </c>
      <c r="H83" s="2" t="n">
        <v>172.27</v>
      </c>
      <c r="I83" s="2" t="n">
        <v>80.19</v>
      </c>
      <c r="J83" s="3" t="n">
        <v>14.469</v>
      </c>
      <c r="L83" s="6" t="n">
        <f aca="false">L82-1</f>
        <v>430</v>
      </c>
      <c r="M83" s="20" t="n">
        <f aca="false">M82*$AB$13</f>
        <v>0.00045211788234396</v>
      </c>
      <c r="N83" s="16" t="n">
        <f aca="false">INDEX($A:$J,L83,1)</f>
        <v>36776</v>
      </c>
      <c r="O83" s="8" t="n">
        <f aca="false">IF(ISERR(LN(INDEX($A:$J,$L83,O$2)/INDEX($A:$J,$L84,O$2))),0,LN(INDEX($A:$J,$L83,O$2)/INDEX($A:$J,$L84,O$2)))</f>
        <v>0.0420639414314229</v>
      </c>
      <c r="P83" s="8" t="n">
        <f aca="false">IF(ISERR(LN(INDEX($A:$J,$L83,P$2)/INDEX($A:$J,$L84,P$2))),0,LN(INDEX($A:$J,$L83,P$2)/INDEX($A:$J,$L84,P$2)))</f>
        <v>-0.0126596170693636</v>
      </c>
      <c r="Q83" s="8" t="n">
        <f aca="false">IF(ISERR(LN(INDEX($A:$J,$L83,Q$2)/INDEX($A:$J,$L84,Q$2))),0,LN(INDEX($A:$J,$L83,Q$2)/INDEX($A:$J,$L84,Q$2)))</f>
        <v>0.0118358309045964</v>
      </c>
      <c r="R83" s="8" t="n">
        <f aca="false">IF(ISERR(LN(INDEX($A:$J,$L83,R$2)/INDEX($A:$J,$L84,R$2))),0,LN(INDEX($A:$J,$L83,R$2)/INDEX($A:$J,$L84,R$2)))</f>
        <v>-0.0117439072161421</v>
      </c>
      <c r="S83" s="8" t="n">
        <f aca="false">IF(ISERR(LN(INDEX($A:$J,$L83,S$2)/INDEX($A:$J,$L84,S$2))),0,LN(INDEX($A:$J,$L83,S$2)/INDEX($A:$J,$L84,S$2)))</f>
        <v>0.00561161202693649</v>
      </c>
      <c r="T83" s="8" t="n">
        <f aca="false">IF(ISERR(LN(INDEX($A:$J,$L83,T$2)/INDEX($A:$J,$L84,T$2))),0,LN(INDEX($A:$J,$L83,T$2)/INDEX($A:$J,$L84,T$2)))</f>
        <v>0.0209040833252756</v>
      </c>
      <c r="U83" s="8" t="n">
        <f aca="false">IF(ISERR(LN(INDEX($A:$J,$L83,U$2)/INDEX($A:$J,$L84,U$2))),0,LN(INDEX($A:$J,$L83,U$2)/INDEX($A:$J,$L84,U$2)))</f>
        <v>0.0152633717619603</v>
      </c>
      <c r="V83" s="8" t="n">
        <f aca="false">IF(ISERR(LN(INDEX($A:$J,$L83,V$2)/INDEX($A:$J,$L84,V$2))),0,LN(INDEX($A:$J,$L83,V$2)/INDEX($A:$J,$L84,V$2)))</f>
        <v>0.0246408850962439</v>
      </c>
      <c r="W83" s="8" t="n">
        <f aca="false">IF(ISERR(LN(INDEX($A:$J,$L83,W$2)/INDEX($A:$J,$L84,W$2))),0,LN(INDEX($A:$J,$L83,W$2)/INDEX($A:$J,$L84,W$2)))</f>
        <v>-0.0387709592352752</v>
      </c>
      <c r="X83" s="8"/>
      <c r="Y83" s="8"/>
      <c r="Z83" s="8"/>
      <c r="AA83" s="17"/>
      <c r="AB83" s="17"/>
    </row>
    <row r="84" customFormat="false" ht="12.75" hidden="false" customHeight="true" outlineLevel="0" collapsed="false">
      <c r="A84" s="1" t="n">
        <v>36278</v>
      </c>
      <c r="B84" s="2" t="n">
        <v>72.26</v>
      </c>
      <c r="C84" s="2" t="n">
        <v>140.43</v>
      </c>
      <c r="D84" s="2" t="n">
        <v>108.54</v>
      </c>
      <c r="E84" s="2" t="n">
        <v>76.95</v>
      </c>
      <c r="F84" s="2" t="n">
        <v>104.15</v>
      </c>
      <c r="G84" s="2" t="n">
        <v>141.57</v>
      </c>
      <c r="H84" s="2" t="n">
        <v>172.33</v>
      </c>
      <c r="I84" s="2" t="n">
        <v>83.38</v>
      </c>
      <c r="J84" s="3" t="n">
        <v>14.438</v>
      </c>
      <c r="L84" s="6" t="n">
        <f aca="false">L83-1</f>
        <v>429</v>
      </c>
      <c r="M84" s="20" t="n">
        <f aca="false">M83*$AB$13</f>
        <v>0.000424990809403322</v>
      </c>
      <c r="N84" s="16" t="n">
        <f aca="false">INDEX($A:$J,L84,1)</f>
        <v>36775</v>
      </c>
      <c r="O84" s="8" t="n">
        <f aca="false">IF(ISERR(LN(INDEX($A:$J,$L84,O$2)/INDEX($A:$J,$L85,O$2))),0,LN(INDEX($A:$J,$L84,O$2)/INDEX($A:$J,$L85,O$2)))</f>
        <v>-0.0390339892240673</v>
      </c>
      <c r="P84" s="8" t="n">
        <f aca="false">IF(ISERR(LN(INDEX($A:$J,$L84,P$2)/INDEX($A:$J,$L85,P$2))),0,LN(INDEX($A:$J,$L84,P$2)/INDEX($A:$J,$L85,P$2)))</f>
        <v>0.0141481459660268</v>
      </c>
      <c r="Q84" s="8" t="n">
        <f aca="false">IF(ISERR(LN(INDEX($A:$J,$L84,Q$2)/INDEX($A:$J,$L85,Q$2))),0,LN(INDEX($A:$J,$L84,Q$2)/INDEX($A:$J,$L85,Q$2)))</f>
        <v>0.0288948462179487</v>
      </c>
      <c r="R84" s="8" t="n">
        <f aca="false">IF(ISERR(LN(INDEX($A:$J,$L84,R$2)/INDEX($A:$J,$L85,R$2))),0,LN(INDEX($A:$J,$L84,R$2)/INDEX($A:$J,$L85,R$2)))</f>
        <v>-0.00159080899655408</v>
      </c>
      <c r="S84" s="8" t="n">
        <f aca="false">IF(ISERR(LN(INDEX($A:$J,$L84,S$2)/INDEX($A:$J,$L85,S$2))),0,LN(INDEX($A:$J,$L84,S$2)/INDEX($A:$J,$L85,S$2)))</f>
        <v>0.0318545956051135</v>
      </c>
      <c r="T84" s="8" t="n">
        <f aca="false">IF(ISERR(LN(INDEX($A:$J,$L84,T$2)/INDEX($A:$J,$L85,T$2))),0,LN(INDEX($A:$J,$L84,T$2)/INDEX($A:$J,$L85,T$2)))</f>
        <v>0.00510542850470368</v>
      </c>
      <c r="U84" s="8" t="n">
        <f aca="false">IF(ISERR(LN(INDEX($A:$J,$L84,U$2)/INDEX($A:$J,$L85,U$2))),0,LN(INDEX($A:$J,$L84,U$2)/INDEX($A:$J,$L85,U$2)))</f>
        <v>-0.00234265998925846</v>
      </c>
      <c r="V84" s="8" t="n">
        <f aca="false">IF(ISERR(LN(INDEX($A:$J,$L84,V$2)/INDEX($A:$J,$L85,V$2))),0,LN(INDEX($A:$J,$L84,V$2)/INDEX($A:$J,$L85,V$2)))</f>
        <v>-0.033801088989113</v>
      </c>
      <c r="W84" s="8" t="n">
        <f aca="false">IF(ISERR(LN(INDEX($A:$J,$L84,W$2)/INDEX($A:$J,$L85,W$2))),0,LN(INDEX($A:$J,$L84,W$2)/INDEX($A:$J,$L85,W$2)))</f>
        <v>0.0635728040176123</v>
      </c>
      <c r="X84" s="8"/>
      <c r="Y84" s="8"/>
      <c r="Z84" s="8"/>
      <c r="AA84" s="17"/>
      <c r="AB84" s="17"/>
    </row>
    <row r="85" customFormat="false" ht="12.75" hidden="false" customHeight="true" outlineLevel="0" collapsed="false">
      <c r="A85" s="1" t="n">
        <v>36279</v>
      </c>
      <c r="B85" s="2" t="n">
        <v>72.99</v>
      </c>
      <c r="C85" s="2" t="n">
        <v>140.86</v>
      </c>
      <c r="D85" s="2" t="n">
        <v>111.4</v>
      </c>
      <c r="E85" s="2" t="n">
        <v>78.96</v>
      </c>
      <c r="F85" s="2" t="n">
        <v>106.53</v>
      </c>
      <c r="G85" s="2" t="n">
        <v>141.58</v>
      </c>
      <c r="H85" s="2" t="n">
        <v>172.01</v>
      </c>
      <c r="I85" s="2" t="n">
        <v>82.25</v>
      </c>
      <c r="J85" s="3" t="n">
        <v>14.375</v>
      </c>
      <c r="L85" s="6" t="n">
        <f aca="false">L84-1</f>
        <v>428</v>
      </c>
      <c r="M85" s="20" t="n">
        <f aca="false">M84*$AB$13</f>
        <v>0.000399491360839123</v>
      </c>
      <c r="N85" s="16" t="n">
        <f aca="false">INDEX($A:$J,L85,1)</f>
        <v>36774</v>
      </c>
      <c r="O85" s="8" t="n">
        <f aca="false">IF(ISERR(LN(INDEX($A:$J,$L85,O$2)/INDEX($A:$J,$L86,O$2))),0,LN(INDEX($A:$J,$L85,O$2)/INDEX($A:$J,$L86,O$2)))</f>
        <v>-0.0173555206707532</v>
      </c>
      <c r="P85" s="8" t="n">
        <f aca="false">IF(ISERR(LN(INDEX($A:$J,$L85,P$2)/INDEX($A:$J,$L86,P$2))),0,LN(INDEX($A:$J,$L85,P$2)/INDEX($A:$J,$L86,P$2)))</f>
        <v>0.00259403517704675</v>
      </c>
      <c r="Q85" s="8" t="n">
        <f aca="false">IF(ISERR(LN(INDEX($A:$J,$L85,Q$2)/INDEX($A:$J,$L86,Q$2))),0,LN(INDEX($A:$J,$L85,Q$2)/INDEX($A:$J,$L86,Q$2)))</f>
        <v>-0.010874218404371</v>
      </c>
      <c r="R85" s="8" t="n">
        <f aca="false">IF(ISERR(LN(INDEX($A:$J,$L85,R$2)/INDEX($A:$J,$L86,R$2))),0,LN(INDEX($A:$J,$L85,R$2)/INDEX($A:$J,$L86,R$2)))</f>
        <v>0.0074455227841081</v>
      </c>
      <c r="S85" s="8" t="n">
        <f aca="false">IF(ISERR(LN(INDEX($A:$J,$L85,S$2)/INDEX($A:$J,$L86,S$2))),0,LN(INDEX($A:$J,$L85,S$2)/INDEX($A:$J,$L86,S$2)))</f>
        <v>0.000830277498744972</v>
      </c>
      <c r="T85" s="8" t="n">
        <f aca="false">IF(ISERR(LN(INDEX($A:$J,$L85,T$2)/INDEX($A:$J,$L86,T$2))),0,LN(INDEX($A:$J,$L85,T$2)/INDEX($A:$J,$L86,T$2)))</f>
        <v>0.00183422460583675</v>
      </c>
      <c r="U85" s="8" t="n">
        <f aca="false">IF(ISERR(LN(INDEX($A:$J,$L85,U$2)/INDEX($A:$J,$L86,U$2))),0,LN(INDEX($A:$J,$L85,U$2)/INDEX($A:$J,$L86,U$2)))</f>
        <v>-0.0110087928247619</v>
      </c>
      <c r="V85" s="8" t="n">
        <f aca="false">IF(ISERR(LN(INDEX($A:$J,$L85,V$2)/INDEX($A:$J,$L86,V$2))),0,LN(INDEX($A:$J,$L85,V$2)/INDEX($A:$J,$L86,V$2)))</f>
        <v>-0.0205598249397826</v>
      </c>
      <c r="W85" s="8" t="n">
        <f aca="false">IF(ISERR(LN(INDEX($A:$J,$L85,W$2)/INDEX($A:$J,$L86,W$2))),0,LN(INDEX($A:$J,$L85,W$2)/INDEX($A:$J,$L86,W$2)))</f>
        <v>-0.00962151805556452</v>
      </c>
      <c r="X85" s="8"/>
      <c r="Y85" s="8"/>
      <c r="Z85" s="8"/>
      <c r="AA85" s="17"/>
      <c r="AB85" s="17"/>
    </row>
    <row r="86" customFormat="false" ht="12.75" hidden="false" customHeight="true" outlineLevel="0" collapsed="false">
      <c r="A86" s="1" t="n">
        <v>36280</v>
      </c>
      <c r="B86" s="2" t="n">
        <v>72.35</v>
      </c>
      <c r="C86" s="2" t="n">
        <v>141.79</v>
      </c>
      <c r="D86" s="2" t="n">
        <v>110.55</v>
      </c>
      <c r="E86" s="2" t="n">
        <v>79.72</v>
      </c>
      <c r="F86" s="2" t="n">
        <v>105.15</v>
      </c>
      <c r="G86" s="2" t="n">
        <v>140.86</v>
      </c>
      <c r="H86" s="2" t="n">
        <v>171.62</v>
      </c>
      <c r="I86" s="2" t="n">
        <v>80.27</v>
      </c>
      <c r="J86" s="3" t="n">
        <v>14.344</v>
      </c>
      <c r="L86" s="6" t="n">
        <f aca="false">L85-1</f>
        <v>427</v>
      </c>
      <c r="M86" s="20" t="n">
        <f aca="false">M85*$AB$13</f>
        <v>0.000375521879188776</v>
      </c>
      <c r="N86" s="16" t="n">
        <f aca="false">INDEX($A:$J,L86,1)</f>
        <v>36770</v>
      </c>
      <c r="O86" s="8" t="n">
        <f aca="false">IF(ISERR(LN(INDEX($A:$J,$L86,O$2)/INDEX($A:$J,$L87,O$2))),0,LN(INDEX($A:$J,$L86,O$2)/INDEX($A:$J,$L87,O$2)))</f>
        <v>-0.0106110870683918</v>
      </c>
      <c r="P86" s="8" t="n">
        <f aca="false">IF(ISERR(LN(INDEX($A:$J,$L86,P$2)/INDEX($A:$J,$L87,P$2))),0,LN(INDEX($A:$J,$L86,P$2)/INDEX($A:$J,$L87,P$2)))</f>
        <v>-0.012454586183165</v>
      </c>
      <c r="Q86" s="8" t="n">
        <f aca="false">IF(ISERR(LN(INDEX($A:$J,$L86,Q$2)/INDEX($A:$J,$L87,Q$2))),0,LN(INDEX($A:$J,$L86,Q$2)/INDEX($A:$J,$L87,Q$2)))</f>
        <v>0.0103336940826314</v>
      </c>
      <c r="R86" s="8" t="n">
        <f aca="false">IF(ISERR(LN(INDEX($A:$J,$L86,R$2)/INDEX($A:$J,$L87,R$2))),0,LN(INDEX($A:$J,$L86,R$2)/INDEX($A:$J,$L87,R$2)))</f>
        <v>-0.00956267248105991</v>
      </c>
      <c r="S86" s="8" t="n">
        <f aca="false">IF(ISERR(LN(INDEX($A:$J,$L86,S$2)/INDEX($A:$J,$L87,S$2))),0,LN(INDEX($A:$J,$L86,S$2)/INDEX($A:$J,$L87,S$2)))</f>
        <v>0.000969529161817856</v>
      </c>
      <c r="T86" s="8" t="n">
        <f aca="false">IF(ISERR(LN(INDEX($A:$J,$L86,T$2)/INDEX($A:$J,$L87,T$2))),0,LN(INDEX($A:$J,$L86,T$2)/INDEX($A:$J,$L87,T$2)))</f>
        <v>-0.0013285675569486</v>
      </c>
      <c r="U86" s="8" t="n">
        <f aca="false">IF(ISERR(LN(INDEX($A:$J,$L86,U$2)/INDEX($A:$J,$L87,U$2))),0,LN(INDEX($A:$J,$L86,U$2)/INDEX($A:$J,$L87,U$2)))</f>
        <v>0.00535500409480797</v>
      </c>
      <c r="V86" s="8" t="n">
        <f aca="false">IF(ISERR(LN(INDEX($A:$J,$L86,V$2)/INDEX($A:$J,$L87,V$2))),0,LN(INDEX($A:$J,$L86,V$2)/INDEX($A:$J,$L87,V$2)))</f>
        <v>-0.0112478847985834</v>
      </c>
      <c r="W86" s="8" t="n">
        <f aca="false">IF(ISERR(LN(INDEX($A:$J,$L86,W$2)/INDEX($A:$J,$L87,W$2))),0,LN(INDEX($A:$J,$L86,W$2)/INDEX($A:$J,$L87,W$2)))</f>
        <v>0.0291153127365657</v>
      </c>
      <c r="X86" s="8"/>
      <c r="Y86" s="8"/>
      <c r="Z86" s="8"/>
      <c r="AA86" s="17"/>
      <c r="AB86" s="17"/>
    </row>
    <row r="87" customFormat="false" ht="12.75" hidden="false" customHeight="true" outlineLevel="0" collapsed="false">
      <c r="A87" s="1" t="n">
        <v>36283</v>
      </c>
      <c r="B87" s="2" t="n">
        <v>72.15</v>
      </c>
      <c r="C87" s="2" t="n">
        <v>143.97</v>
      </c>
      <c r="D87" s="2" t="n">
        <v>113.1</v>
      </c>
      <c r="E87" s="2" t="n">
        <v>80.64</v>
      </c>
      <c r="F87" s="2" t="n">
        <v>109.15</v>
      </c>
      <c r="G87" s="2" t="n">
        <v>141.84</v>
      </c>
      <c r="H87" s="2" t="n">
        <v>173.26</v>
      </c>
      <c r="I87" s="2" t="n">
        <v>82.26</v>
      </c>
      <c r="J87" s="3" t="n">
        <v>14.375</v>
      </c>
      <c r="L87" s="6" t="n">
        <f aca="false">L86-1</f>
        <v>426</v>
      </c>
      <c r="M87" s="20" t="n">
        <f aca="false">M86*$AB$13</f>
        <v>0.000352990566437449</v>
      </c>
      <c r="N87" s="16" t="n">
        <f aca="false">INDEX($A:$J,L87,1)</f>
        <v>36769</v>
      </c>
      <c r="O87" s="8" t="n">
        <f aca="false">IF(ISERR(LN(INDEX($A:$J,$L87,O$2)/INDEX($A:$J,$L88,O$2))),0,LN(INDEX($A:$J,$L87,O$2)/INDEX($A:$J,$L88,O$2)))</f>
        <v>0.0430186322767269</v>
      </c>
      <c r="P87" s="8" t="n">
        <f aca="false">IF(ISERR(LN(INDEX($A:$J,$L87,P$2)/INDEX($A:$J,$L88,P$2))),0,LN(INDEX($A:$J,$L87,P$2)/INDEX($A:$J,$L88,P$2)))</f>
        <v>0.0140792819101668</v>
      </c>
      <c r="Q87" s="8" t="n">
        <f aca="false">IF(ISERR(LN(INDEX($A:$J,$L87,Q$2)/INDEX($A:$J,$L88,Q$2))),0,LN(INDEX($A:$J,$L87,Q$2)/INDEX($A:$J,$L88,Q$2)))</f>
        <v>0.0060827071824391</v>
      </c>
      <c r="R87" s="8" t="n">
        <f aca="false">IF(ISERR(LN(INDEX($A:$J,$L87,R$2)/INDEX($A:$J,$L88,R$2))),0,LN(INDEX($A:$J,$L87,R$2)/INDEX($A:$J,$L88,R$2)))</f>
        <v>-0.00158492592832478</v>
      </c>
      <c r="S87" s="8" t="n">
        <f aca="false">IF(ISERR(LN(INDEX($A:$J,$L87,S$2)/INDEX($A:$J,$L88,S$2))),0,LN(INDEX($A:$J,$L87,S$2)/INDEX($A:$J,$L88,S$2)))</f>
        <v>0.0133921231481359</v>
      </c>
      <c r="T87" s="8" t="n">
        <f aca="false">IF(ISERR(LN(INDEX($A:$J,$L87,T$2)/INDEX($A:$J,$L88,T$2))),0,LN(INDEX($A:$J,$L87,T$2)/INDEX($A:$J,$L88,T$2)))</f>
        <v>0.00920963033911193</v>
      </c>
      <c r="U87" s="8" t="n">
        <f aca="false">IF(ISERR(LN(INDEX($A:$J,$L87,U$2)/INDEX($A:$J,$L88,U$2))),0,LN(INDEX($A:$J,$L87,U$2)/INDEX($A:$J,$L88,U$2)))</f>
        <v>0.00953116058494626</v>
      </c>
      <c r="V87" s="8" t="n">
        <f aca="false">IF(ISERR(LN(INDEX($A:$J,$L87,V$2)/INDEX($A:$J,$L88,V$2))),0,LN(INDEX($A:$J,$L87,V$2)/INDEX($A:$J,$L88,V$2)))</f>
        <v>0.0193678710350078</v>
      </c>
      <c r="W87" s="8" t="n">
        <f aca="false">IF(ISERR(LN(INDEX($A:$J,$L87,W$2)/INDEX($A:$J,$L88,W$2))),0,LN(INDEX($A:$J,$L87,W$2)/INDEX($A:$J,$L88,W$2)))</f>
        <v>0.0218753250319249</v>
      </c>
      <c r="X87" s="8"/>
      <c r="Y87" s="8"/>
      <c r="Z87" s="8"/>
      <c r="AA87" s="17"/>
      <c r="AB87" s="17"/>
    </row>
    <row r="88" customFormat="false" ht="12.75" hidden="false" customHeight="true" outlineLevel="0" collapsed="false">
      <c r="A88" s="1" t="n">
        <v>36284</v>
      </c>
      <c r="B88" s="2" t="n">
        <v>70.78</v>
      </c>
      <c r="C88" s="2" t="n">
        <v>142.4</v>
      </c>
      <c r="D88" s="2" t="n">
        <v>113.7</v>
      </c>
      <c r="E88" s="2" t="n">
        <v>82.19</v>
      </c>
      <c r="F88" s="2" t="n">
        <v>107.87</v>
      </c>
      <c r="G88" s="2" t="n">
        <v>141.63</v>
      </c>
      <c r="H88" s="2" t="n">
        <v>173.23</v>
      </c>
      <c r="I88" s="2" t="n">
        <v>82.13</v>
      </c>
      <c r="J88" s="3" t="n">
        <v>14.438</v>
      </c>
      <c r="L88" s="6" t="n">
        <f aca="false">L87-1</f>
        <v>425</v>
      </c>
      <c r="M88" s="20" t="n">
        <f aca="false">M87*$AB$13</f>
        <v>0.000331811132451202</v>
      </c>
      <c r="N88" s="16" t="n">
        <f aca="false">INDEX($A:$J,L88,1)</f>
        <v>36768</v>
      </c>
      <c r="O88" s="8" t="n">
        <f aca="false">IF(ISERR(LN(INDEX($A:$J,$L88,O$2)/INDEX($A:$J,$L89,O$2))),0,LN(INDEX($A:$J,$L88,O$2)/INDEX($A:$J,$L89,O$2)))</f>
        <v>0.0133589772951981</v>
      </c>
      <c r="P88" s="8" t="n">
        <f aca="false">IF(ISERR(LN(INDEX($A:$J,$L88,P$2)/INDEX($A:$J,$L89,P$2))),0,LN(INDEX($A:$J,$L88,P$2)/INDEX($A:$J,$L89,P$2)))</f>
        <v>0.0141483987147004</v>
      </c>
      <c r="Q88" s="8" t="n">
        <f aca="false">IF(ISERR(LN(INDEX($A:$J,$L88,Q$2)/INDEX($A:$J,$L89,Q$2))),0,LN(INDEX($A:$J,$L88,Q$2)/INDEX($A:$J,$L89,Q$2)))</f>
        <v>-0.00782241187149488</v>
      </c>
      <c r="R88" s="8" t="n">
        <f aca="false">IF(ISERR(LN(INDEX($A:$J,$L88,R$2)/INDEX($A:$J,$L89,R$2))),0,LN(INDEX($A:$J,$L88,R$2)/INDEX($A:$J,$L89,R$2)))</f>
        <v>-0.0174433168610968</v>
      </c>
      <c r="S88" s="8" t="n">
        <f aca="false">IF(ISERR(LN(INDEX($A:$J,$L88,S$2)/INDEX($A:$J,$L89,S$2))),0,LN(INDEX($A:$J,$L88,S$2)/INDEX($A:$J,$L89,S$2)))</f>
        <v>0.000140449438433271</v>
      </c>
      <c r="T88" s="8" t="n">
        <f aca="false">IF(ISERR(LN(INDEX($A:$J,$L88,T$2)/INDEX($A:$J,$L89,T$2))),0,LN(INDEX($A:$J,$L88,T$2)/INDEX($A:$J,$L89,T$2)))</f>
        <v>0.00281150344941545</v>
      </c>
      <c r="U88" s="8" t="n">
        <f aca="false">IF(ISERR(LN(INDEX($A:$J,$L88,U$2)/INDEX($A:$J,$L89,U$2))),0,LN(INDEX($A:$J,$L88,U$2)/INDEX($A:$J,$L89,U$2)))</f>
        <v>0.00448218067875413</v>
      </c>
      <c r="V88" s="8" t="n">
        <f aca="false">IF(ISERR(LN(INDEX($A:$J,$L88,V$2)/INDEX($A:$J,$L89,V$2))),0,LN(INDEX($A:$J,$L88,V$2)/INDEX($A:$J,$L89,V$2)))</f>
        <v>0.0179584373543773</v>
      </c>
      <c r="W88" s="8" t="n">
        <f aca="false">IF(ISERR(LN(INDEX($A:$J,$L88,W$2)/INDEX($A:$J,$L89,W$2))),0,LN(INDEX($A:$J,$L88,W$2)/INDEX($A:$J,$L89,W$2)))</f>
        <v>-0.0139701455248116</v>
      </c>
      <c r="X88" s="8"/>
      <c r="Y88" s="8"/>
      <c r="Z88" s="8"/>
      <c r="AA88" s="17"/>
      <c r="AB88" s="17"/>
    </row>
    <row r="89" customFormat="false" ht="12.75" hidden="false" customHeight="true" outlineLevel="0" collapsed="false">
      <c r="A89" s="1" t="n">
        <v>36285</v>
      </c>
      <c r="B89" s="2" t="n">
        <v>72.3</v>
      </c>
      <c r="C89" s="2" t="n">
        <v>143.31</v>
      </c>
      <c r="D89" s="2" t="n">
        <v>111.66</v>
      </c>
      <c r="E89" s="2" t="n">
        <v>82.9</v>
      </c>
      <c r="F89" s="2" t="n">
        <v>104.4</v>
      </c>
      <c r="G89" s="2" t="n">
        <v>140.82</v>
      </c>
      <c r="H89" s="2" t="n">
        <v>173.32</v>
      </c>
      <c r="I89" s="2" t="n">
        <v>81.88</v>
      </c>
      <c r="J89" s="3" t="n">
        <v>14.5</v>
      </c>
      <c r="L89" s="6" t="n">
        <f aca="false">L88-1</f>
        <v>424</v>
      </c>
      <c r="M89" s="20" t="n">
        <f aca="false">M88*$AB$13</f>
        <v>0.00031190246450413</v>
      </c>
      <c r="N89" s="16" t="n">
        <f aca="false">INDEX($A:$J,L89,1)</f>
        <v>36767</v>
      </c>
      <c r="O89" s="8" t="n">
        <f aca="false">IF(ISERR(LN(INDEX($A:$J,$L89,O$2)/INDEX($A:$J,$L90,O$2))),0,LN(INDEX($A:$J,$L89,O$2)/INDEX($A:$J,$L90,O$2)))</f>
        <v>0.0124450346612322</v>
      </c>
      <c r="P89" s="8" t="n">
        <f aca="false">IF(ISERR(LN(INDEX($A:$J,$L89,P$2)/INDEX($A:$J,$L90,P$2))),0,LN(INDEX($A:$J,$L89,P$2)/INDEX($A:$J,$L90,P$2)))</f>
        <v>-0.00938912383177893</v>
      </c>
      <c r="Q89" s="8" t="n">
        <f aca="false">IF(ISERR(LN(INDEX($A:$J,$L89,Q$2)/INDEX($A:$J,$L90,Q$2))),0,LN(INDEX($A:$J,$L89,Q$2)/INDEX($A:$J,$L90,Q$2)))</f>
        <v>0.0160718824086244</v>
      </c>
      <c r="R89" s="8" t="n">
        <f aca="false">IF(ISERR(LN(INDEX($A:$J,$L89,R$2)/INDEX($A:$J,$L90,R$2))),0,LN(INDEX($A:$J,$L89,R$2)/INDEX($A:$J,$L90,R$2)))</f>
        <v>0.0222056505818094</v>
      </c>
      <c r="S89" s="8" t="n">
        <f aca="false">IF(ISERR(LN(INDEX($A:$J,$L89,S$2)/INDEX($A:$J,$L90,S$2))),0,LN(INDEX($A:$J,$L89,S$2)/INDEX($A:$J,$L90,S$2)))</f>
        <v>0.00316533869606631</v>
      </c>
      <c r="T89" s="8" t="n">
        <f aca="false">IF(ISERR(LN(INDEX($A:$J,$L89,T$2)/INDEX($A:$J,$L90,T$2))),0,LN(INDEX($A:$J,$L89,T$2)/INDEX($A:$J,$L90,T$2)))</f>
        <v>0.00185736755609237</v>
      </c>
      <c r="U89" s="8" t="n">
        <f aca="false">IF(ISERR(LN(INDEX($A:$J,$L89,U$2)/INDEX($A:$J,$L90,U$2))),0,LN(INDEX($A:$J,$L89,U$2)/INDEX($A:$J,$L90,U$2)))</f>
        <v>0.00971213433991928</v>
      </c>
      <c r="V89" s="8" t="n">
        <f aca="false">IF(ISERR(LN(INDEX($A:$J,$L89,V$2)/INDEX($A:$J,$L90,V$2))),0,LN(INDEX($A:$J,$L89,V$2)/INDEX($A:$J,$L90,V$2)))</f>
        <v>0.0169064346887669</v>
      </c>
      <c r="W89" s="8" t="n">
        <f aca="false">IF(ISERR(LN(INDEX($A:$J,$L89,W$2)/INDEX($A:$J,$L90,W$2))),0,LN(INDEX($A:$J,$L89,W$2)/INDEX($A:$J,$L90,W$2)))</f>
        <v>0.00796816964917688</v>
      </c>
      <c r="X89" s="8"/>
      <c r="Y89" s="8"/>
      <c r="Z89" s="8"/>
      <c r="AA89" s="17"/>
      <c r="AB89" s="17"/>
    </row>
    <row r="90" customFormat="false" ht="12.75" hidden="false" customHeight="true" outlineLevel="0" collapsed="false">
      <c r="A90" s="1" t="n">
        <v>36286</v>
      </c>
      <c r="B90" s="2" t="n">
        <v>72.62</v>
      </c>
      <c r="C90" s="2" t="n">
        <v>143.7</v>
      </c>
      <c r="D90" s="2" t="n">
        <v>111.07</v>
      </c>
      <c r="E90" s="2" t="n">
        <v>83.92</v>
      </c>
      <c r="F90" s="2" t="n">
        <v>101.73</v>
      </c>
      <c r="G90" s="2" t="n">
        <v>141.12</v>
      </c>
      <c r="H90" s="2" t="n">
        <v>173.31</v>
      </c>
      <c r="I90" s="2" t="n">
        <v>80.29</v>
      </c>
      <c r="J90" s="3" t="n">
        <v>14.469</v>
      </c>
      <c r="L90" s="6" t="n">
        <f aca="false">L89-1</f>
        <v>423</v>
      </c>
      <c r="M90" s="20" t="n">
        <f aca="false">M89*$AB$13</f>
        <v>0.000293188316633882</v>
      </c>
      <c r="N90" s="16" t="n">
        <f aca="false">INDEX($A:$J,L90,1)</f>
        <v>36766</v>
      </c>
      <c r="O90" s="8" t="n">
        <f aca="false">IF(ISERR(LN(INDEX($A:$J,$L90,O$2)/INDEX($A:$J,$L91,O$2))),0,LN(INDEX($A:$J,$L90,O$2)/INDEX($A:$J,$L91,O$2)))</f>
        <v>0.0288623882591099</v>
      </c>
      <c r="P90" s="8" t="n">
        <f aca="false">IF(ISERR(LN(INDEX($A:$J,$L90,P$2)/INDEX($A:$J,$L91,P$2))),0,LN(INDEX($A:$J,$L90,P$2)/INDEX($A:$J,$L91,P$2)))</f>
        <v>-0.00677350512111388</v>
      </c>
      <c r="Q90" s="8" t="n">
        <f aca="false">IF(ISERR(LN(INDEX($A:$J,$L90,Q$2)/INDEX($A:$J,$L91,Q$2))),0,LN(INDEX($A:$J,$L90,Q$2)/INDEX($A:$J,$L91,Q$2)))</f>
        <v>0.00727453768857878</v>
      </c>
      <c r="R90" s="8" t="n">
        <f aca="false">IF(ISERR(LN(INDEX($A:$J,$L90,R$2)/INDEX($A:$J,$L91,R$2))),0,LN(INDEX($A:$J,$L90,R$2)/INDEX($A:$J,$L91,R$2)))</f>
        <v>-0.00581755717423871</v>
      </c>
      <c r="S90" s="8" t="n">
        <f aca="false">IF(ISERR(LN(INDEX($A:$J,$L90,S$2)/INDEX($A:$J,$L91,S$2))),0,LN(INDEX($A:$J,$L90,S$2)/INDEX($A:$J,$L91,S$2)))</f>
        <v>0.00827708025696285</v>
      </c>
      <c r="T90" s="8" t="n">
        <f aca="false">IF(ISERR(LN(INDEX($A:$J,$L90,T$2)/INDEX($A:$J,$L91,T$2))),0,LN(INDEX($A:$J,$L90,T$2)/INDEX($A:$J,$L91,T$2)))</f>
        <v>-0.00204931227660247</v>
      </c>
      <c r="U90" s="8" t="n">
        <f aca="false">IF(ISERR(LN(INDEX($A:$J,$L90,U$2)/INDEX($A:$J,$L91,U$2))),0,LN(INDEX($A:$J,$L90,U$2)/INDEX($A:$J,$L91,U$2)))</f>
        <v>-0.00128211016234937</v>
      </c>
      <c r="V90" s="8" t="n">
        <f aca="false">IF(ISERR(LN(INDEX($A:$J,$L90,V$2)/INDEX($A:$J,$L91,V$2))),0,LN(INDEX($A:$J,$L90,V$2)/INDEX($A:$J,$L91,V$2)))</f>
        <v>0.00486753546921147</v>
      </c>
      <c r="W90" s="8" t="n">
        <f aca="false">IF(ISERR(LN(INDEX($A:$J,$L90,W$2)/INDEX($A:$J,$L91,W$2))),0,LN(INDEX($A:$J,$L90,W$2)/INDEX($A:$J,$L91,W$2)))</f>
        <v>0.0181476774813829</v>
      </c>
      <c r="X90" s="8"/>
      <c r="Y90" s="8"/>
      <c r="Z90" s="8"/>
      <c r="AA90" s="17"/>
      <c r="AB90" s="17"/>
    </row>
    <row r="91" customFormat="false" ht="12.75" hidden="false" customHeight="true" outlineLevel="0" collapsed="false">
      <c r="A91" s="1" t="n">
        <v>36287</v>
      </c>
      <c r="B91" s="2" t="n">
        <v>68.93</v>
      </c>
      <c r="C91" s="2" t="n">
        <v>144.04</v>
      </c>
      <c r="D91" s="2" t="n">
        <v>110.95</v>
      </c>
      <c r="E91" s="2" t="n">
        <v>84.24</v>
      </c>
      <c r="F91" s="2" t="n">
        <v>102.17</v>
      </c>
      <c r="G91" s="2" t="n">
        <v>141.17</v>
      </c>
      <c r="H91" s="2" t="n">
        <v>173.92</v>
      </c>
      <c r="I91" s="2" t="n">
        <v>83.6</v>
      </c>
      <c r="J91" s="3" t="n">
        <v>14.438</v>
      </c>
      <c r="L91" s="6" t="n">
        <f aca="false">L90-1</f>
        <v>422</v>
      </c>
      <c r="M91" s="20" t="n">
        <f aca="false">M90*$AB$13</f>
        <v>0.000275597017635849</v>
      </c>
      <c r="N91" s="16" t="n">
        <f aca="false">INDEX($A:$J,L91,1)</f>
        <v>36763</v>
      </c>
      <c r="O91" s="8" t="n">
        <f aca="false">IF(ISERR(LN(INDEX($A:$J,$L91,O$2)/INDEX($A:$J,$L92,O$2))),0,LN(INDEX($A:$J,$L91,O$2)/INDEX($A:$J,$L92,O$2)))</f>
        <v>0.0158933718820844</v>
      </c>
      <c r="P91" s="8" t="n">
        <f aca="false">IF(ISERR(LN(INDEX($A:$J,$L91,P$2)/INDEX($A:$J,$L92,P$2))),0,LN(INDEX($A:$J,$L91,P$2)/INDEX($A:$J,$L92,P$2)))</f>
        <v>0.00644680382120394</v>
      </c>
      <c r="Q91" s="8" t="n">
        <f aca="false">IF(ISERR(LN(INDEX($A:$J,$L91,Q$2)/INDEX($A:$J,$L92,Q$2))),0,LN(INDEX($A:$J,$L91,Q$2)/INDEX($A:$J,$L92,Q$2)))</f>
        <v>0.00381116763251833</v>
      </c>
      <c r="R91" s="8" t="n">
        <f aca="false">IF(ISERR(LN(INDEX($A:$J,$L91,R$2)/INDEX($A:$J,$L92,R$2))),0,LN(INDEX($A:$J,$L91,R$2)/INDEX($A:$J,$L92,R$2)))</f>
        <v>0.00405108436018561</v>
      </c>
      <c r="S91" s="8" t="n">
        <f aca="false">IF(ISERR(LN(INDEX($A:$J,$L91,S$2)/INDEX($A:$J,$L92,S$2))),0,LN(INDEX($A:$J,$L91,S$2)/INDEX($A:$J,$L92,S$2)))</f>
        <v>-0.00255409858604151</v>
      </c>
      <c r="T91" s="8" t="n">
        <f aca="false">IF(ISERR(LN(INDEX($A:$J,$L91,T$2)/INDEX($A:$J,$L92,T$2))),0,LN(INDEX($A:$J,$L91,T$2)/INDEX($A:$J,$L92,T$2)))</f>
        <v>-0.00274716671733878</v>
      </c>
      <c r="U91" s="8" t="n">
        <f aca="false">IF(ISERR(LN(INDEX($A:$J,$L91,U$2)/INDEX($A:$J,$L92,U$2))),0,LN(INDEX($A:$J,$L91,U$2)/INDEX($A:$J,$L92,U$2)))</f>
        <v>0.00334609438320093</v>
      </c>
      <c r="V91" s="8" t="n">
        <f aca="false">IF(ISERR(LN(INDEX($A:$J,$L91,V$2)/INDEX($A:$J,$L92,V$2))),0,LN(INDEX($A:$J,$L91,V$2)/INDEX($A:$J,$L92,V$2)))</f>
        <v>0.00244268150101992</v>
      </c>
      <c r="W91" s="8" t="n">
        <f aca="false">IF(ISERR(LN(INDEX($A:$J,$L91,W$2)/INDEX($A:$J,$L92,W$2))),0,LN(INDEX($A:$J,$L91,W$2)/INDEX($A:$J,$L92,W$2)))</f>
        <v>0.00205502983613656</v>
      </c>
      <c r="X91" s="8"/>
      <c r="Y91" s="8"/>
      <c r="Z91" s="8"/>
      <c r="AA91" s="17"/>
      <c r="AB91" s="17"/>
    </row>
    <row r="92" customFormat="false" ht="12.75" hidden="false" customHeight="true" outlineLevel="0" collapsed="false">
      <c r="A92" s="1" t="n">
        <v>36290</v>
      </c>
      <c r="B92" s="2" t="n">
        <v>71.78</v>
      </c>
      <c r="C92" s="2" t="n">
        <v>143.87</v>
      </c>
      <c r="D92" s="2" t="n">
        <v>112.74</v>
      </c>
      <c r="E92" s="2" t="n">
        <v>82.69</v>
      </c>
      <c r="F92" s="2" t="n">
        <v>104.79</v>
      </c>
      <c r="G92" s="2" t="n">
        <v>143.79</v>
      </c>
      <c r="H92" s="2" t="n">
        <v>176.02</v>
      </c>
      <c r="I92" s="2" t="n">
        <v>85.09</v>
      </c>
      <c r="J92" s="3" t="n">
        <v>14.5</v>
      </c>
      <c r="L92" s="6" t="n">
        <f aca="false">L91-1</f>
        <v>421</v>
      </c>
      <c r="M92" s="20" t="n">
        <f aca="false">M91*$AB$13</f>
        <v>0.000259061196577698</v>
      </c>
      <c r="N92" s="16" t="n">
        <f aca="false">INDEX($A:$J,L92,1)</f>
        <v>36762</v>
      </c>
      <c r="O92" s="8" t="n">
        <f aca="false">IF(ISERR(LN(INDEX($A:$J,$L92,O$2)/INDEX($A:$J,$L93,O$2))),0,LN(INDEX($A:$J,$L92,O$2)/INDEX($A:$J,$L93,O$2)))</f>
        <v>-0.0157682232679422</v>
      </c>
      <c r="P92" s="8" t="n">
        <f aca="false">IF(ISERR(LN(INDEX($A:$J,$L92,P$2)/INDEX($A:$J,$L93,P$2))),0,LN(INDEX($A:$J,$L92,P$2)/INDEX($A:$J,$L93,P$2)))</f>
        <v>0.00412425709795626</v>
      </c>
      <c r="Q92" s="8" t="n">
        <f aca="false">IF(ISERR(LN(INDEX($A:$J,$L92,Q$2)/INDEX($A:$J,$L93,Q$2))),0,LN(INDEX($A:$J,$L92,Q$2)/INDEX($A:$J,$L93,Q$2)))</f>
        <v>-0.0138228500609073</v>
      </c>
      <c r="R92" s="8" t="n">
        <f aca="false">IF(ISERR(LN(INDEX($A:$J,$L92,R$2)/INDEX($A:$J,$L93,R$2))),0,LN(INDEX($A:$J,$L92,R$2)/INDEX($A:$J,$L93,R$2)))</f>
        <v>0.00904181321791822</v>
      </c>
      <c r="S92" s="8" t="n">
        <f aca="false">IF(ISERR(LN(INDEX($A:$J,$L92,S$2)/INDEX($A:$J,$L93,S$2))),0,LN(INDEX($A:$J,$L92,S$2)/INDEX($A:$J,$L93,S$2)))</f>
        <v>-0.0197845656322692</v>
      </c>
      <c r="T92" s="8" t="n">
        <f aca="false">IF(ISERR(LN(INDEX($A:$J,$L92,T$2)/INDEX($A:$J,$L93,T$2))),0,LN(INDEX($A:$J,$L92,T$2)/INDEX($A:$J,$L93,T$2)))</f>
        <v>-0.00413841993879086</v>
      </c>
      <c r="U92" s="8" t="n">
        <f aca="false">IF(ISERR(LN(INDEX($A:$J,$L92,U$2)/INDEX($A:$J,$L93,U$2))),0,LN(INDEX($A:$J,$L92,U$2)/INDEX($A:$J,$L93,U$2)))</f>
        <v>0.0123347139362669</v>
      </c>
      <c r="V92" s="8" t="n">
        <f aca="false">IF(ISERR(LN(INDEX($A:$J,$L92,V$2)/INDEX($A:$J,$L93,V$2))),0,LN(INDEX($A:$J,$L92,V$2)/INDEX($A:$J,$L93,V$2)))</f>
        <v>0.0426393676189354</v>
      </c>
      <c r="W92" s="8" t="n">
        <f aca="false">IF(ISERR(LN(INDEX($A:$J,$L92,W$2)/INDEX($A:$J,$L93,W$2))),0,LN(INDEX($A:$J,$L92,W$2)/INDEX($A:$J,$L93,W$2)))</f>
        <v>-0.0121705356202552</v>
      </c>
      <c r="X92" s="8"/>
      <c r="Y92" s="8"/>
      <c r="Z92" s="8"/>
      <c r="AA92" s="17"/>
      <c r="AB92" s="17"/>
    </row>
    <row r="93" customFormat="false" ht="12.75" hidden="false" customHeight="true" outlineLevel="0" collapsed="false">
      <c r="A93" s="1" t="n">
        <v>36291</v>
      </c>
      <c r="B93" s="2" t="n">
        <v>73.08</v>
      </c>
      <c r="C93" s="2" t="n">
        <v>143.96</v>
      </c>
      <c r="D93" s="2" t="n">
        <v>111.57</v>
      </c>
      <c r="E93" s="2" t="n">
        <v>82.44</v>
      </c>
      <c r="F93" s="2" t="n">
        <v>102.66</v>
      </c>
      <c r="G93" s="2" t="n">
        <v>143.6</v>
      </c>
      <c r="H93" s="2" t="n">
        <v>177.3</v>
      </c>
      <c r="I93" s="2" t="n">
        <v>86.47</v>
      </c>
      <c r="J93" s="3" t="n">
        <v>14.531</v>
      </c>
      <c r="L93" s="6" t="n">
        <f aca="false">L92-1</f>
        <v>420</v>
      </c>
      <c r="M93" s="20" t="n">
        <f aca="false">M92*$AB$13</f>
        <v>0.000243517524783036</v>
      </c>
      <c r="N93" s="16" t="n">
        <f aca="false">INDEX($A:$J,L93,1)</f>
        <v>36761</v>
      </c>
      <c r="O93" s="8" t="n">
        <f aca="false">IF(ISERR(LN(INDEX($A:$J,$L93,O$2)/INDEX($A:$J,$L94,O$2))),0,LN(INDEX($A:$J,$L93,O$2)/INDEX($A:$J,$L94,O$2)))</f>
        <v>-0.0193362494480374</v>
      </c>
      <c r="P93" s="8" t="n">
        <f aca="false">IF(ISERR(LN(INDEX($A:$J,$L93,P$2)/INDEX($A:$J,$L94,P$2))),0,LN(INDEX($A:$J,$L93,P$2)/INDEX($A:$J,$L94,P$2)))</f>
        <v>-0.00549523821689102</v>
      </c>
      <c r="Q93" s="8" t="n">
        <f aca="false">IF(ISERR(LN(INDEX($A:$J,$L93,Q$2)/INDEX($A:$J,$L94,Q$2))),0,LN(INDEX($A:$J,$L93,Q$2)/INDEX($A:$J,$L94,Q$2)))</f>
        <v>0.0356772204549442</v>
      </c>
      <c r="R93" s="8" t="n">
        <f aca="false">IF(ISERR(LN(INDEX($A:$J,$L93,R$2)/INDEX($A:$J,$L94,R$2))),0,LN(INDEX($A:$J,$L93,R$2)/INDEX($A:$J,$L94,R$2)))</f>
        <v>0.00178253166628335</v>
      </c>
      <c r="S93" s="8" t="n">
        <f aca="false">IF(ISERR(LN(INDEX($A:$J,$L93,S$2)/INDEX($A:$J,$L94,S$2))),0,LN(INDEX($A:$J,$L93,S$2)/INDEX($A:$J,$L94,S$2)))</f>
        <v>0.0480991907201113</v>
      </c>
      <c r="T93" s="8" t="n">
        <f aca="false">IF(ISERR(LN(INDEX($A:$J,$L93,T$2)/INDEX($A:$J,$L94,T$2))),0,LN(INDEX($A:$J,$L93,T$2)/INDEX($A:$J,$L94,T$2)))</f>
        <v>-0.003045107980126</v>
      </c>
      <c r="U93" s="8" t="n">
        <f aca="false">IF(ISERR(LN(INDEX($A:$J,$L93,U$2)/INDEX($A:$J,$L94,U$2))),0,LN(INDEX($A:$J,$L93,U$2)/INDEX($A:$J,$L94,U$2)))</f>
        <v>0.00186107158355246</v>
      </c>
      <c r="V93" s="8" t="n">
        <f aca="false">IF(ISERR(LN(INDEX($A:$J,$L93,V$2)/INDEX($A:$J,$L94,V$2))),0,LN(INDEX($A:$J,$L93,V$2)/INDEX($A:$J,$L94,V$2)))</f>
        <v>0.0516597066053905</v>
      </c>
      <c r="W93" s="8" t="n">
        <f aca="false">IF(ISERR(LN(INDEX($A:$J,$L93,W$2)/INDEX($A:$J,$L94,W$2))),0,LN(INDEX($A:$J,$L93,W$2)/INDEX($A:$J,$L94,W$2)))</f>
        <v>0.0411580724935076</v>
      </c>
      <c r="X93" s="8"/>
      <c r="Y93" s="8"/>
      <c r="Z93" s="8"/>
      <c r="AA93" s="17"/>
      <c r="AB93" s="17"/>
    </row>
    <row r="94" customFormat="false" ht="12.75" hidden="false" customHeight="true" outlineLevel="0" collapsed="false">
      <c r="A94" s="1" t="n">
        <v>36292</v>
      </c>
      <c r="B94" s="2" t="n">
        <v>73.17</v>
      </c>
      <c r="C94" s="2" t="n">
        <v>143.6</v>
      </c>
      <c r="D94" s="2" t="n">
        <v>108.79</v>
      </c>
      <c r="E94" s="2" t="n">
        <v>82.92</v>
      </c>
      <c r="F94" s="2" t="n">
        <v>99.01</v>
      </c>
      <c r="G94" s="2" t="n">
        <v>142.48</v>
      </c>
      <c r="H94" s="2" t="n">
        <v>177.59</v>
      </c>
      <c r="I94" s="2" t="n">
        <v>87.34</v>
      </c>
      <c r="J94" s="3" t="n">
        <v>14.406</v>
      </c>
      <c r="L94" s="6" t="n">
        <f aca="false">L93-1</f>
        <v>419</v>
      </c>
      <c r="M94" s="20" t="n">
        <f aca="false">M93*$AB$13</f>
        <v>0.000228906473296054</v>
      </c>
      <c r="N94" s="16" t="n">
        <f aca="false">INDEX($A:$J,L94,1)</f>
        <v>36760</v>
      </c>
      <c r="O94" s="8" t="n">
        <f aca="false">IF(ISERR(LN(INDEX($A:$J,$L94,O$2)/INDEX($A:$J,$L95,O$2))),0,LN(INDEX($A:$J,$L94,O$2)/INDEX($A:$J,$L95,O$2)))</f>
        <v>-0.0107449141214922</v>
      </c>
      <c r="P94" s="8" t="n">
        <f aca="false">IF(ISERR(LN(INDEX($A:$J,$L94,P$2)/INDEX($A:$J,$L95,P$2))),0,LN(INDEX($A:$J,$L94,P$2)/INDEX($A:$J,$L95,P$2)))</f>
        <v>-0.00130395115620117</v>
      </c>
      <c r="Q94" s="8" t="n">
        <f aca="false">IF(ISERR(LN(INDEX($A:$J,$L94,Q$2)/INDEX($A:$J,$L95,Q$2))),0,LN(INDEX($A:$J,$L94,Q$2)/INDEX($A:$J,$L95,Q$2)))</f>
        <v>0.00789968401753624</v>
      </c>
      <c r="R94" s="8" t="n">
        <f aca="false">IF(ISERR(LN(INDEX($A:$J,$L94,R$2)/INDEX($A:$J,$L95,R$2))),0,LN(INDEX($A:$J,$L94,R$2)/INDEX($A:$J,$L95,R$2)))</f>
        <v>0.00285867623656208</v>
      </c>
      <c r="S94" s="8" t="n">
        <f aca="false">IF(ISERR(LN(INDEX($A:$J,$L94,S$2)/INDEX($A:$J,$L95,S$2))),0,LN(INDEX($A:$J,$L94,S$2)/INDEX($A:$J,$L95,S$2)))</f>
        <v>0.00636176325706802</v>
      </c>
      <c r="T94" s="8" t="n">
        <f aca="false">IF(ISERR(LN(INDEX($A:$J,$L94,T$2)/INDEX($A:$J,$L95,T$2))),0,LN(INDEX($A:$J,$L94,T$2)/INDEX($A:$J,$L95,T$2)))</f>
        <v>0</v>
      </c>
      <c r="U94" s="8" t="n">
        <f aca="false">IF(ISERR(LN(INDEX($A:$J,$L94,U$2)/INDEX($A:$J,$L95,U$2))),0,LN(INDEX($A:$J,$L94,U$2)/INDEX($A:$J,$L95,U$2)))</f>
        <v>0.00200452249950942</v>
      </c>
      <c r="V94" s="8" t="n">
        <f aca="false">IF(ISERR(LN(INDEX($A:$J,$L94,V$2)/INDEX($A:$J,$L95,V$2))),0,LN(INDEX($A:$J,$L94,V$2)/INDEX($A:$J,$L95,V$2)))</f>
        <v>-0.0311491721895522</v>
      </c>
      <c r="W94" s="8" t="n">
        <f aca="false">IF(ISERR(LN(INDEX($A:$J,$L94,W$2)/INDEX($A:$J,$L95,W$2))),0,LN(INDEX($A:$J,$L94,W$2)/INDEX($A:$J,$L95,W$2)))</f>
        <v>0.0084388686458646</v>
      </c>
      <c r="X94" s="8"/>
      <c r="Y94" s="8"/>
      <c r="Z94" s="8"/>
      <c r="AA94" s="17"/>
      <c r="AB94" s="17"/>
    </row>
    <row r="95" customFormat="false" ht="12.75" hidden="false" customHeight="true" outlineLevel="0" collapsed="false">
      <c r="A95" s="1" t="n">
        <v>36293</v>
      </c>
      <c r="B95" s="2" t="n">
        <v>73.07</v>
      </c>
      <c r="C95" s="2" t="n">
        <v>145.69</v>
      </c>
      <c r="D95" s="2" t="n">
        <v>112.15</v>
      </c>
      <c r="E95" s="2" t="n">
        <v>83.75</v>
      </c>
      <c r="F95" s="2" t="n">
        <v>102.82</v>
      </c>
      <c r="G95" s="2" t="n">
        <v>143.82</v>
      </c>
      <c r="H95" s="2" t="n">
        <v>179.41</v>
      </c>
      <c r="I95" s="2" t="n">
        <v>89.48</v>
      </c>
      <c r="J95" s="3" t="n">
        <v>13.563</v>
      </c>
      <c r="L95" s="6" t="n">
        <f aca="false">L94-1</f>
        <v>418</v>
      </c>
      <c r="M95" s="20" t="n">
        <f aca="false">M94*$AB$13</f>
        <v>0.000215172084898291</v>
      </c>
      <c r="N95" s="16" t="n">
        <f aca="false">INDEX($A:$J,L95,1)</f>
        <v>36759</v>
      </c>
      <c r="O95" s="8" t="n">
        <f aca="false">IF(ISERR(LN(INDEX($A:$J,$L95,O$2)/INDEX($A:$J,$L96,O$2))),0,LN(INDEX($A:$J,$L95,O$2)/INDEX($A:$J,$L96,O$2)))</f>
        <v>-0.00266828539149392</v>
      </c>
      <c r="P95" s="8" t="n">
        <f aca="false">IF(ISERR(LN(INDEX($A:$J,$L95,P$2)/INDEX($A:$J,$L96,P$2))),0,LN(INDEX($A:$J,$L95,P$2)/INDEX($A:$J,$L96,P$2)))</f>
        <v>-0.00565248556941673</v>
      </c>
      <c r="Q95" s="8" t="n">
        <f aca="false">IF(ISERR(LN(INDEX($A:$J,$L95,Q$2)/INDEX($A:$J,$L96,Q$2))),0,LN(INDEX($A:$J,$L95,Q$2)/INDEX($A:$J,$L96,Q$2)))</f>
        <v>0.0103317245566724</v>
      </c>
      <c r="R95" s="8" t="n">
        <f aca="false">IF(ISERR(LN(INDEX($A:$J,$L95,R$2)/INDEX($A:$J,$L96,R$2))),0,LN(INDEX($A:$J,$L95,R$2)/INDEX($A:$J,$L96,R$2)))</f>
        <v>-0.00375033924704389</v>
      </c>
      <c r="S95" s="8" t="n">
        <f aca="false">IF(ISERR(LN(INDEX($A:$J,$L95,S$2)/INDEX($A:$J,$L96,S$2))),0,LN(INDEX($A:$J,$L95,S$2)/INDEX($A:$J,$L96,S$2)))</f>
        <v>0.000807250621755275</v>
      </c>
      <c r="T95" s="8" t="n">
        <f aca="false">IF(ISERR(LN(INDEX($A:$J,$L95,T$2)/INDEX($A:$J,$L96,T$2))),0,LN(INDEX($A:$J,$L95,T$2)/INDEX($A:$J,$L96,T$2)))</f>
        <v>-0.0053697339929272</v>
      </c>
      <c r="U95" s="8" t="n">
        <f aca="false">IF(ISERR(LN(INDEX($A:$J,$L95,U$2)/INDEX($A:$J,$L96,U$2))),0,LN(INDEX($A:$J,$L95,U$2)/INDEX($A:$J,$L96,U$2)))</f>
        <v>0.000980415120900331</v>
      </c>
      <c r="V95" s="8" t="n">
        <f aca="false">IF(ISERR(LN(INDEX($A:$J,$L95,V$2)/INDEX($A:$J,$L96,V$2))),0,LN(INDEX($A:$J,$L95,V$2)/INDEX($A:$J,$L96,V$2)))</f>
        <v>0.0293794222387368</v>
      </c>
      <c r="W95" s="8" t="n">
        <f aca="false">IF(ISERR(LN(INDEX($A:$J,$L95,W$2)/INDEX($A:$J,$L96,W$2))),0,LN(INDEX($A:$J,$L95,W$2)/INDEX($A:$J,$L96,W$2)))</f>
        <v>0.0544024940404151</v>
      </c>
      <c r="X95" s="8"/>
      <c r="Y95" s="8"/>
      <c r="Z95" s="8"/>
      <c r="AA95" s="17"/>
      <c r="AB95" s="17"/>
    </row>
    <row r="96" customFormat="false" ht="12.75" hidden="false" customHeight="true" outlineLevel="0" collapsed="false">
      <c r="A96" s="1" t="n">
        <v>36294</v>
      </c>
      <c r="B96" s="2" t="n">
        <v>72.1</v>
      </c>
      <c r="C96" s="2" t="n">
        <v>145.59</v>
      </c>
      <c r="D96" s="2" t="n">
        <v>110.75</v>
      </c>
      <c r="E96" s="2" t="n">
        <v>81.99</v>
      </c>
      <c r="F96" s="2" t="n">
        <v>100.95</v>
      </c>
      <c r="G96" s="2" t="n">
        <v>143.85</v>
      </c>
      <c r="H96" s="2" t="n">
        <v>176.94</v>
      </c>
      <c r="I96" s="2" t="n">
        <v>87.98</v>
      </c>
      <c r="J96" s="3" t="n">
        <v>13.75</v>
      </c>
      <c r="L96" s="6" t="n">
        <f aca="false">L95-1</f>
        <v>417</v>
      </c>
      <c r="M96" s="20" t="n">
        <f aca="false">M95*$AB$13</f>
        <v>0.000202261759804393</v>
      </c>
      <c r="N96" s="16" t="n">
        <f aca="false">INDEX($A:$J,L96,1)</f>
        <v>36756</v>
      </c>
      <c r="O96" s="8" t="n">
        <f aca="false">IF(ISERR(LN(INDEX($A:$J,$L96,O$2)/INDEX($A:$J,$L97,O$2))),0,LN(INDEX($A:$J,$L96,O$2)/INDEX($A:$J,$L97,O$2)))</f>
        <v>-0.00266118458733375</v>
      </c>
      <c r="P96" s="8" t="n">
        <f aca="false">IF(ISERR(LN(INDEX($A:$J,$L96,P$2)/INDEX($A:$J,$L97,P$2))),0,LN(INDEX($A:$J,$L96,P$2)/INDEX($A:$J,$L97,P$2)))</f>
        <v>0.00330964966764405</v>
      </c>
      <c r="Q96" s="8" t="n">
        <f aca="false">IF(ISERR(LN(INDEX($A:$J,$L96,Q$2)/INDEX($A:$J,$L97,Q$2))),0,LN(INDEX($A:$J,$L96,Q$2)/INDEX($A:$J,$L97,Q$2)))</f>
        <v>-0.0201180829279505</v>
      </c>
      <c r="R96" s="8" t="n">
        <f aca="false">IF(ISERR(LN(INDEX($A:$J,$L96,R$2)/INDEX($A:$J,$L97,R$2))),0,LN(INDEX($A:$J,$L96,R$2)/INDEX($A:$J,$L97,R$2)))</f>
        <v>-0.0194180858571016</v>
      </c>
      <c r="S96" s="8" t="n">
        <f aca="false">IF(ISERR(LN(INDEX($A:$J,$L96,S$2)/INDEX($A:$J,$L97,S$2))),0,LN(INDEX($A:$J,$L96,S$2)/INDEX($A:$J,$L97,S$2)))</f>
        <v>-0.0194844404688772</v>
      </c>
      <c r="T96" s="8" t="n">
        <f aca="false">IF(ISERR(LN(INDEX($A:$J,$L96,T$2)/INDEX($A:$J,$L97,T$2))),0,LN(INDEX($A:$J,$L96,T$2)/INDEX($A:$J,$L97,T$2)))</f>
        <v>-0.00928139109769614</v>
      </c>
      <c r="U96" s="8" t="n">
        <f aca="false">IF(ISERR(LN(INDEX($A:$J,$L96,U$2)/INDEX($A:$J,$L97,U$2))),0,LN(INDEX($A:$J,$L96,U$2)/INDEX($A:$J,$L97,U$2)))</f>
        <v>-0.00186662987607249</v>
      </c>
      <c r="V96" s="8" t="n">
        <f aca="false">IF(ISERR(LN(INDEX($A:$J,$L96,V$2)/INDEX($A:$J,$L97,V$2))),0,LN(INDEX($A:$J,$L96,V$2)/INDEX($A:$J,$L97,V$2)))</f>
        <v>0.00458337955180774</v>
      </c>
      <c r="W96" s="8" t="n">
        <f aca="false">IF(ISERR(LN(INDEX($A:$J,$L96,W$2)/INDEX($A:$J,$L97,W$2))),0,LN(INDEX($A:$J,$L96,W$2)/INDEX($A:$J,$L97,W$2)))</f>
        <v>-0.0628413626862797</v>
      </c>
      <c r="X96" s="8"/>
      <c r="Y96" s="8"/>
      <c r="Z96" s="8"/>
      <c r="AA96" s="17"/>
      <c r="AB96" s="17"/>
    </row>
    <row r="97" customFormat="false" ht="12.75" hidden="false" customHeight="true" outlineLevel="0" collapsed="false">
      <c r="A97" s="1" t="n">
        <v>36297</v>
      </c>
      <c r="B97" s="2" t="n">
        <v>72.24</v>
      </c>
      <c r="C97" s="2" t="n">
        <v>145.03</v>
      </c>
      <c r="D97" s="2" t="n">
        <v>109.18</v>
      </c>
      <c r="E97" s="2" t="n">
        <v>81.04</v>
      </c>
      <c r="F97" s="2" t="n">
        <v>99.2</v>
      </c>
      <c r="G97" s="2" t="n">
        <v>143.61</v>
      </c>
      <c r="H97" s="2" t="n">
        <v>175.74</v>
      </c>
      <c r="I97" s="2" t="n">
        <v>87.28</v>
      </c>
      <c r="J97" s="3" t="n">
        <v>13.406</v>
      </c>
      <c r="L97" s="6" t="n">
        <f aca="false">L96-1</f>
        <v>416</v>
      </c>
      <c r="M97" s="20" t="n">
        <f aca="false">M96*$AB$13</f>
        <v>0.00019012605421613</v>
      </c>
      <c r="N97" s="16" t="n">
        <f aca="false">INDEX($A:$J,L97,1)</f>
        <v>36755</v>
      </c>
      <c r="O97" s="8" t="n">
        <f aca="false">IF(ISERR(LN(INDEX($A:$J,$L97,O$2)/INDEX($A:$J,$L98,O$2))),0,LN(INDEX($A:$J,$L97,O$2)/INDEX($A:$J,$L98,O$2)))</f>
        <v>-0.00132794128284848</v>
      </c>
      <c r="P97" s="8" t="n">
        <f aca="false">IF(ISERR(LN(INDEX($A:$J,$L97,P$2)/INDEX($A:$J,$L98,P$2))),0,LN(INDEX($A:$J,$L97,P$2)/INDEX($A:$J,$L98,P$2)))</f>
        <v>-0.00279121274332385</v>
      </c>
      <c r="Q97" s="8" t="n">
        <f aca="false">IF(ISERR(LN(INDEX($A:$J,$L97,Q$2)/INDEX($A:$J,$L98,Q$2))),0,LN(INDEX($A:$J,$L97,Q$2)/INDEX($A:$J,$L98,Q$2)))</f>
        <v>0.0237788557776318</v>
      </c>
      <c r="R97" s="8" t="n">
        <f aca="false">IF(ISERR(LN(INDEX($A:$J,$L97,R$2)/INDEX($A:$J,$L98,R$2))),0,LN(INDEX($A:$J,$L97,R$2)/INDEX($A:$J,$L98,R$2)))</f>
        <v>0.00596179216289864</v>
      </c>
      <c r="S97" s="8" t="n">
        <f aca="false">IF(ISERR(LN(INDEX($A:$J,$L97,S$2)/INDEX($A:$J,$L98,S$2))),0,LN(INDEX($A:$J,$L97,S$2)/INDEX($A:$J,$L98,S$2)))</f>
        <v>0.0117324636645591</v>
      </c>
      <c r="T97" s="8" t="n">
        <f aca="false">IF(ISERR(LN(INDEX($A:$J,$L97,T$2)/INDEX($A:$J,$L98,T$2))),0,LN(INDEX($A:$J,$L97,T$2)/INDEX($A:$J,$L98,T$2)))</f>
        <v>0.00250000130208443</v>
      </c>
      <c r="U97" s="8" t="n">
        <f aca="false">IF(ISERR(LN(INDEX($A:$J,$L97,U$2)/INDEX($A:$J,$L98,U$2))),0,LN(INDEX($A:$J,$L97,U$2)/INDEX($A:$J,$L98,U$2)))</f>
        <v>0.00969767034131009</v>
      </c>
      <c r="V97" s="8" t="n">
        <f aca="false">IF(ISERR(LN(INDEX($A:$J,$L97,V$2)/INDEX($A:$J,$L98,V$2))),0,LN(INDEX($A:$J,$L97,V$2)/INDEX($A:$J,$L98,V$2)))</f>
        <v>-0.00360735312161372</v>
      </c>
      <c r="W97" s="8" t="n">
        <f aca="false">IF(ISERR(LN(INDEX($A:$J,$L97,W$2)/INDEX($A:$J,$L98,W$2))),0,LN(INDEX($A:$J,$L97,W$2)/INDEX($A:$J,$L98,W$2)))</f>
        <v>0.0451028530174561</v>
      </c>
      <c r="X97" s="8"/>
      <c r="Y97" s="8"/>
      <c r="Z97" s="8"/>
      <c r="AA97" s="17"/>
      <c r="AB97" s="17"/>
    </row>
    <row r="98" customFormat="false" ht="12.75" hidden="false" customHeight="true" outlineLevel="0" collapsed="false">
      <c r="A98" s="1" t="n">
        <v>36298</v>
      </c>
      <c r="B98" s="2" t="n">
        <v>72.21</v>
      </c>
      <c r="C98" s="2" t="n">
        <v>144.3</v>
      </c>
      <c r="D98" s="2" t="n">
        <v>107.12</v>
      </c>
      <c r="E98" s="2" t="n">
        <v>81.32</v>
      </c>
      <c r="F98" s="2" t="n">
        <v>95.96</v>
      </c>
      <c r="G98" s="2" t="n">
        <v>143.55</v>
      </c>
      <c r="H98" s="2" t="n">
        <v>176.06</v>
      </c>
      <c r="I98" s="2" t="n">
        <v>87.15</v>
      </c>
      <c r="J98" s="3" t="n">
        <v>13.375</v>
      </c>
      <c r="L98" s="6" t="n">
        <f aca="false">L97-1</f>
        <v>415</v>
      </c>
      <c r="M98" s="20" t="n">
        <f aca="false">M97*$AB$13</f>
        <v>0.000178718490963162</v>
      </c>
      <c r="N98" s="16" t="n">
        <f aca="false">INDEX($A:$J,L98,1)</f>
        <v>36754</v>
      </c>
      <c r="O98" s="8" t="n">
        <f aca="false">IF(ISERR(LN(INDEX($A:$J,$L98,O$2)/INDEX($A:$J,$L99,O$2))),0,LN(INDEX($A:$J,$L98,O$2)/INDEX($A:$J,$L99,O$2)))</f>
        <v>0.00665741126167624</v>
      </c>
      <c r="P98" s="8" t="n">
        <f aca="false">IF(ISERR(LN(INDEX($A:$J,$L98,P$2)/INDEX($A:$J,$L99,P$2))),0,LN(INDEX($A:$J,$L98,P$2)/INDEX($A:$J,$L99,P$2)))</f>
        <v>-0.00607472463924499</v>
      </c>
      <c r="Q98" s="8" t="n">
        <f aca="false">IF(ISERR(LN(INDEX($A:$J,$L98,Q$2)/INDEX($A:$J,$L99,Q$2))),0,LN(INDEX($A:$J,$L98,Q$2)/INDEX($A:$J,$L99,Q$2)))</f>
        <v>0.0202132121536834</v>
      </c>
      <c r="R98" s="8" t="n">
        <f aca="false">IF(ISERR(LN(INDEX($A:$J,$L98,R$2)/INDEX($A:$J,$L99,R$2))),0,LN(INDEX($A:$J,$L98,R$2)/INDEX($A:$J,$L99,R$2)))</f>
        <v>-0.00368647832576303</v>
      </c>
      <c r="S98" s="8" t="n">
        <f aca="false">IF(ISERR(LN(INDEX($A:$J,$L98,S$2)/INDEX($A:$J,$L99,S$2))),0,LN(INDEX($A:$J,$L98,S$2)/INDEX($A:$J,$L99,S$2)))</f>
        <v>0.0316006610418146</v>
      </c>
      <c r="T98" s="8" t="n">
        <f aca="false">IF(ISERR(LN(INDEX($A:$J,$L98,T$2)/INDEX($A:$J,$L99,T$2))),0,LN(INDEX($A:$J,$L98,T$2)/INDEX($A:$J,$L99,T$2)))</f>
        <v>0.00627748451913903</v>
      </c>
      <c r="U98" s="8" t="n">
        <f aca="false">IF(ISERR(LN(INDEX($A:$J,$L98,U$2)/INDEX($A:$J,$L99,U$2))),0,LN(INDEX($A:$J,$L98,U$2)/INDEX($A:$J,$L99,U$2)))</f>
        <v>0.00675470790535692</v>
      </c>
      <c r="V98" s="8" t="n">
        <f aca="false">IF(ISERR(LN(INDEX($A:$J,$L98,V$2)/INDEX($A:$J,$L99,V$2))),0,LN(INDEX($A:$J,$L98,V$2)/INDEX($A:$J,$L99,V$2)))</f>
        <v>0.00612184342258103</v>
      </c>
      <c r="W98" s="8" t="n">
        <f aca="false">IF(ISERR(LN(INDEX($A:$J,$L98,W$2)/INDEX($A:$J,$L99,W$2))),0,LN(INDEX($A:$J,$L98,W$2)/INDEX($A:$J,$L99,W$2)))</f>
        <v>-0.0195695510122914</v>
      </c>
      <c r="X98" s="8"/>
      <c r="Y98" s="8"/>
      <c r="Z98" s="8"/>
      <c r="AA98" s="17"/>
      <c r="AB98" s="17"/>
    </row>
    <row r="99" customFormat="false" ht="12.75" hidden="false" customHeight="true" outlineLevel="0" collapsed="false">
      <c r="A99" s="1" t="n">
        <v>36299</v>
      </c>
      <c r="B99" s="2" t="n">
        <v>71.53</v>
      </c>
      <c r="C99" s="2" t="n">
        <v>143.37</v>
      </c>
      <c r="D99" s="2" t="n">
        <v>106.81</v>
      </c>
      <c r="E99" s="2" t="n">
        <v>81.62</v>
      </c>
      <c r="F99" s="2" t="n">
        <v>96.85</v>
      </c>
      <c r="G99" s="2" t="n">
        <v>144.55</v>
      </c>
      <c r="H99" s="2" t="n">
        <v>176.84</v>
      </c>
      <c r="I99" s="2" t="n">
        <v>86.18</v>
      </c>
      <c r="J99" s="3" t="n">
        <v>13.875</v>
      </c>
      <c r="L99" s="6" t="n">
        <f aca="false">L98-1</f>
        <v>414</v>
      </c>
      <c r="M99" s="20" t="n">
        <f aca="false">M98*$AB$13</f>
        <v>0.000167995381505372</v>
      </c>
      <c r="N99" s="16" t="n">
        <f aca="false">INDEX($A:$J,L99,1)</f>
        <v>36753</v>
      </c>
      <c r="O99" s="8" t="n">
        <f aca="false">IF(ISERR(LN(INDEX($A:$J,$L99,O$2)/INDEX($A:$J,$L100,O$2))),0,LN(INDEX($A:$J,$L99,O$2)/INDEX($A:$J,$L100,O$2)))</f>
        <v>0.00548013305966187</v>
      </c>
      <c r="P99" s="8" t="n">
        <f aca="false">IF(ISERR(LN(INDEX($A:$J,$L99,P$2)/INDEX($A:$J,$L100,P$2))),0,LN(INDEX($A:$J,$L99,P$2)/INDEX($A:$J,$L100,P$2)))</f>
        <v>0.00984145204387262</v>
      </c>
      <c r="Q99" s="8" t="n">
        <f aca="false">IF(ISERR(LN(INDEX($A:$J,$L99,Q$2)/INDEX($A:$J,$L100,Q$2))),0,LN(INDEX($A:$J,$L99,Q$2)/INDEX($A:$J,$L100,Q$2)))</f>
        <v>-0.0110346847862165</v>
      </c>
      <c r="R99" s="8" t="n">
        <f aca="false">IF(ISERR(LN(INDEX($A:$J,$L99,R$2)/INDEX($A:$J,$L100,R$2))),0,LN(INDEX($A:$J,$L99,R$2)/INDEX($A:$J,$L100,R$2)))</f>
        <v>0.0155397794245099</v>
      </c>
      <c r="S99" s="8" t="n">
        <f aca="false">IF(ISERR(LN(INDEX($A:$J,$L99,S$2)/INDEX($A:$J,$L100,S$2))),0,LN(INDEX($A:$J,$L99,S$2)/INDEX($A:$J,$L100,S$2)))</f>
        <v>-0.00928011449714236</v>
      </c>
      <c r="T99" s="8" t="n">
        <f aca="false">IF(ISERR(LN(INDEX($A:$J,$L99,T$2)/INDEX($A:$J,$L100,T$2))),0,LN(INDEX($A:$J,$L99,T$2)/INDEX($A:$J,$L100,T$2)))</f>
        <v>-0.00207592940905712</v>
      </c>
      <c r="U99" s="8" t="n">
        <f aca="false">IF(ISERR(LN(INDEX($A:$J,$L99,U$2)/INDEX($A:$J,$L100,U$2))),0,LN(INDEX($A:$J,$L99,U$2)/INDEX($A:$J,$L100,U$2)))</f>
        <v>-0.00891788768139707</v>
      </c>
      <c r="V99" s="8" t="n">
        <f aca="false">IF(ISERR(LN(INDEX($A:$J,$L99,V$2)/INDEX($A:$J,$L100,V$2))),0,LN(INDEX($A:$J,$L99,V$2)/INDEX($A:$J,$L100,V$2)))</f>
        <v>-0.00734172768486827</v>
      </c>
      <c r="W99" s="8" t="n">
        <f aca="false">IF(ISERR(LN(INDEX($A:$J,$L99,W$2)/INDEX($A:$J,$L100,W$2))),0,LN(INDEX($A:$J,$L99,W$2)/INDEX($A:$J,$L100,W$2)))</f>
        <v>-0.050430853626892</v>
      </c>
      <c r="X99" s="8"/>
      <c r="Y99" s="8"/>
      <c r="Z99" s="8"/>
      <c r="AA99" s="17"/>
      <c r="AB99" s="17"/>
    </row>
    <row r="100" customFormat="false" ht="12.75" hidden="false" customHeight="true" outlineLevel="0" collapsed="false">
      <c r="A100" s="1" t="n">
        <v>36300</v>
      </c>
      <c r="B100" s="2" t="n">
        <v>71.97</v>
      </c>
      <c r="C100" s="2" t="n">
        <v>145.68</v>
      </c>
      <c r="D100" s="2" t="n">
        <v>108.09</v>
      </c>
      <c r="E100" s="2" t="n">
        <v>81.95</v>
      </c>
      <c r="F100" s="2" t="n">
        <v>97.66</v>
      </c>
      <c r="G100" s="2" t="n">
        <v>145.77</v>
      </c>
      <c r="H100" s="2" t="n">
        <v>178.71</v>
      </c>
      <c r="I100" s="2" t="n">
        <v>93.5</v>
      </c>
      <c r="J100" s="3" t="n">
        <v>14.219</v>
      </c>
      <c r="L100" s="6" t="n">
        <f aca="false">L99-1</f>
        <v>413</v>
      </c>
      <c r="M100" s="20" t="n">
        <f aca="false">M99*$AB$13</f>
        <v>0.00015791565861505</v>
      </c>
      <c r="N100" s="16" t="n">
        <f aca="false">INDEX($A:$J,L100,1)</f>
        <v>36752</v>
      </c>
      <c r="O100" s="8" t="n">
        <f aca="false">IF(ISERR(LN(INDEX($A:$J,$L100,O$2)/INDEX($A:$J,$L101,O$2))),0,LN(INDEX($A:$J,$L100,O$2)/INDEX($A:$J,$L101,O$2)))</f>
        <v>0.0238503736498977</v>
      </c>
      <c r="P100" s="8" t="n">
        <f aca="false">IF(ISERR(LN(INDEX($A:$J,$L100,P$2)/INDEX($A:$J,$L101,P$2))),0,LN(INDEX($A:$J,$L100,P$2)/INDEX($A:$J,$L101,P$2)))</f>
        <v>0.000585765905648952</v>
      </c>
      <c r="Q100" s="8" t="n">
        <f aca="false">IF(ISERR(LN(INDEX($A:$J,$L100,Q$2)/INDEX($A:$J,$L101,Q$2))),0,LN(INDEX($A:$J,$L100,Q$2)/INDEX($A:$J,$L101,Q$2)))</f>
        <v>0.0417017103611208</v>
      </c>
      <c r="R100" s="8" t="n">
        <f aca="false">IF(ISERR(LN(INDEX($A:$J,$L100,R$2)/INDEX($A:$J,$L101,R$2))),0,LN(INDEX($A:$J,$L100,R$2)/INDEX($A:$J,$L101,R$2)))</f>
        <v>0.0163276256646924</v>
      </c>
      <c r="S100" s="8" t="n">
        <f aca="false">IF(ISERR(LN(INDEX($A:$J,$L100,S$2)/INDEX($A:$J,$L101,S$2))),0,LN(INDEX($A:$J,$L100,S$2)/INDEX($A:$J,$L101,S$2)))</f>
        <v>0.0456477586680171</v>
      </c>
      <c r="T100" s="8" t="n">
        <f aca="false">IF(ISERR(LN(INDEX($A:$J,$L100,T$2)/INDEX($A:$J,$L101,T$2))),0,LN(INDEX($A:$J,$L100,T$2)/INDEX($A:$J,$L101,T$2)))</f>
        <v>0.00643048490003866</v>
      </c>
      <c r="U100" s="8" t="n">
        <f aca="false">IF(ISERR(LN(INDEX($A:$J,$L100,U$2)/INDEX($A:$J,$L101,U$2))),0,LN(INDEX($A:$J,$L100,U$2)/INDEX($A:$J,$L101,U$2)))</f>
        <v>0.0101983886744628</v>
      </c>
      <c r="V100" s="8" t="n">
        <f aca="false">IF(ISERR(LN(INDEX($A:$J,$L100,V$2)/INDEX($A:$J,$L101,V$2))),0,LN(INDEX($A:$J,$L100,V$2)/INDEX($A:$J,$L101,V$2)))</f>
        <v>0.00758738266368746</v>
      </c>
      <c r="W100" s="8" t="n">
        <f aca="false">IF(ISERR(LN(INDEX($A:$J,$L100,W$2)/INDEX($A:$J,$L101,W$2))),0,LN(INDEX($A:$J,$L100,W$2)/INDEX($A:$J,$L101,W$2)))</f>
        <v>0.018598107120322</v>
      </c>
      <c r="X100" s="8"/>
      <c r="Y100" s="8"/>
      <c r="Z100" s="8"/>
      <c r="AA100" s="17"/>
      <c r="AB100" s="17"/>
    </row>
    <row r="101" customFormat="false" ht="12.75" hidden="false" customHeight="true" outlineLevel="0" collapsed="false">
      <c r="A101" s="1" t="n">
        <v>36301</v>
      </c>
      <c r="B101" s="2" t="n">
        <v>71.96</v>
      </c>
      <c r="C101" s="2" t="n">
        <v>151.66</v>
      </c>
      <c r="D101" s="2" t="n">
        <v>110.84</v>
      </c>
      <c r="E101" s="2" t="n">
        <v>83.1</v>
      </c>
      <c r="F101" s="2" t="n">
        <v>99.12</v>
      </c>
      <c r="G101" s="2" t="n">
        <v>146.84</v>
      </c>
      <c r="H101" s="2" t="n">
        <v>179.85</v>
      </c>
      <c r="I101" s="2" t="n">
        <v>93.33</v>
      </c>
      <c r="J101" s="3" t="n">
        <v>13.375</v>
      </c>
      <c r="L101" s="6" t="n">
        <f aca="false">L100-1</f>
        <v>412</v>
      </c>
      <c r="M101" s="20" t="n">
        <f aca="false">M100*$AB$13</f>
        <v>0.000148440719098147</v>
      </c>
      <c r="N101" s="16" t="n">
        <f aca="false">INDEX($A:$J,L101,1)</f>
        <v>36749</v>
      </c>
      <c r="O101" s="8" t="n">
        <f aca="false">IF(ISERR(LN(INDEX($A:$J,$L101,O$2)/INDEX($A:$J,$L102,O$2))),0,LN(INDEX($A:$J,$L101,O$2)/INDEX($A:$J,$L102,O$2)))</f>
        <v>0.00300601428760528</v>
      </c>
      <c r="P101" s="8" t="n">
        <f aca="false">IF(ISERR(LN(INDEX($A:$J,$L101,P$2)/INDEX($A:$J,$L102,P$2))),0,LN(INDEX($A:$J,$L101,P$2)/INDEX($A:$J,$L102,P$2)))</f>
        <v>0.0081713152818538</v>
      </c>
      <c r="Q101" s="8" t="n">
        <f aca="false">IF(ISERR(LN(INDEX($A:$J,$L101,Q$2)/INDEX($A:$J,$L102,Q$2))),0,LN(INDEX($A:$J,$L101,Q$2)/INDEX($A:$J,$L102,Q$2)))</f>
        <v>0.00311906952081245</v>
      </c>
      <c r="R101" s="8" t="n">
        <f aca="false">IF(ISERR(LN(INDEX($A:$J,$L101,R$2)/INDEX($A:$J,$L102,R$2))),0,LN(INDEX($A:$J,$L101,R$2)/INDEX($A:$J,$L102,R$2)))</f>
        <v>0.00999917430358765</v>
      </c>
      <c r="S101" s="8" t="n">
        <f aca="false">IF(ISERR(LN(INDEX($A:$J,$L101,S$2)/INDEX($A:$J,$L102,S$2))),0,LN(INDEX($A:$J,$L101,S$2)/INDEX($A:$J,$L102,S$2)))</f>
        <v>-0.00621844211374407</v>
      </c>
      <c r="T101" s="8" t="n">
        <f aca="false">IF(ISERR(LN(INDEX($A:$J,$L101,T$2)/INDEX($A:$J,$L102,T$2))),0,LN(INDEX($A:$J,$L101,T$2)/INDEX($A:$J,$L102,T$2)))</f>
        <v>0.0196723467437831</v>
      </c>
      <c r="U101" s="8" t="n">
        <f aca="false">IF(ISERR(LN(INDEX($A:$J,$L101,U$2)/INDEX($A:$J,$L102,U$2))),0,LN(INDEX($A:$J,$L101,U$2)/INDEX($A:$J,$L102,U$2)))</f>
        <v>0.0163149804499499</v>
      </c>
      <c r="V101" s="8" t="n">
        <f aca="false">IF(ISERR(LN(INDEX($A:$J,$L101,V$2)/INDEX($A:$J,$L102,V$2))),0,LN(INDEX($A:$J,$L101,V$2)/INDEX($A:$J,$L102,V$2)))</f>
        <v>0.00906993723459484</v>
      </c>
      <c r="W101" s="8" t="n">
        <f aca="false">IF(ISERR(LN(INDEX($A:$J,$L101,W$2)/INDEX($A:$J,$L102,W$2))),0,LN(INDEX($A:$J,$L101,W$2)/INDEX($A:$J,$L102,W$2)))</f>
        <v>-0.0206615505264252</v>
      </c>
      <c r="X101" s="8"/>
      <c r="Y101" s="8"/>
      <c r="Z101" s="8"/>
      <c r="AA101" s="17"/>
      <c r="AB101" s="17"/>
    </row>
    <row r="102" customFormat="false" ht="12.75" hidden="false" customHeight="true" outlineLevel="0" collapsed="false">
      <c r="A102" s="1" t="n">
        <v>36304</v>
      </c>
      <c r="B102" s="2" t="n">
        <v>71.29</v>
      </c>
      <c r="C102" s="2" t="n">
        <v>152.53</v>
      </c>
      <c r="D102" s="2" t="n">
        <v>108.77</v>
      </c>
      <c r="E102" s="2" t="n">
        <v>81.67</v>
      </c>
      <c r="F102" s="2" t="n">
        <v>96.17</v>
      </c>
      <c r="G102" s="2" t="n">
        <v>146.12</v>
      </c>
      <c r="H102" s="2" t="n">
        <v>177.79</v>
      </c>
      <c r="I102" s="2" t="n">
        <v>92.75</v>
      </c>
      <c r="J102" s="3" t="n">
        <v>13.688</v>
      </c>
      <c r="L102" s="6" t="n">
        <f aca="false">L101-1</f>
        <v>411</v>
      </c>
      <c r="M102" s="20" t="n">
        <f aca="false">M101*$AB$13</f>
        <v>0.000139534275952258</v>
      </c>
      <c r="N102" s="16" t="n">
        <f aca="false">INDEX($A:$J,L102,1)</f>
        <v>36748</v>
      </c>
      <c r="O102" s="8" t="n">
        <f aca="false">IF(ISERR(LN(INDEX($A:$J,$L102,O$2)/INDEX($A:$J,$L103,O$2))),0,LN(INDEX($A:$J,$L102,O$2)/INDEX($A:$J,$L103,O$2)))</f>
        <v>-0.0042558582198336</v>
      </c>
      <c r="P102" s="8" t="n">
        <f aca="false">IF(ISERR(LN(INDEX($A:$J,$L102,P$2)/INDEX($A:$J,$L103,P$2))),0,LN(INDEX($A:$J,$L102,P$2)/INDEX($A:$J,$L103,P$2)))</f>
        <v>-0.00170514207106541</v>
      </c>
      <c r="Q102" s="8" t="n">
        <f aca="false">IF(ISERR(LN(INDEX($A:$J,$L102,Q$2)/INDEX($A:$J,$L103,Q$2))),0,LN(INDEX($A:$J,$L102,Q$2)/INDEX($A:$J,$L103,Q$2)))</f>
        <v>-0.0019675029244601</v>
      </c>
      <c r="R102" s="8" t="n">
        <f aca="false">IF(ISERR(LN(INDEX($A:$J,$L102,R$2)/INDEX($A:$J,$L103,R$2))),0,LN(INDEX($A:$J,$L102,R$2)/INDEX($A:$J,$L103,R$2)))</f>
        <v>-0.0197202229523494</v>
      </c>
      <c r="S102" s="8" t="n">
        <f aca="false">IF(ISERR(LN(INDEX($A:$J,$L102,S$2)/INDEX($A:$J,$L103,S$2))),0,LN(INDEX($A:$J,$L102,S$2)/INDEX($A:$J,$L103,S$2)))</f>
        <v>-0.0148447136252845</v>
      </c>
      <c r="T102" s="8" t="n">
        <f aca="false">IF(ISERR(LN(INDEX($A:$J,$L102,T$2)/INDEX($A:$J,$L103,T$2))),0,LN(INDEX($A:$J,$L102,T$2)/INDEX($A:$J,$L103,T$2)))</f>
        <v>-0.00796663384693906</v>
      </c>
      <c r="U102" s="8" t="n">
        <f aca="false">IF(ISERR(LN(INDEX($A:$J,$L102,U$2)/INDEX($A:$J,$L103,U$2))),0,LN(INDEX($A:$J,$L102,U$2)/INDEX($A:$J,$L103,U$2)))</f>
        <v>-0.00902767235600803</v>
      </c>
      <c r="V102" s="8" t="n">
        <f aca="false">IF(ISERR(LN(INDEX($A:$J,$L102,V$2)/INDEX($A:$J,$L103,V$2))),0,LN(INDEX($A:$J,$L102,V$2)/INDEX($A:$J,$L103,V$2)))</f>
        <v>-0.0230979789349129</v>
      </c>
      <c r="W102" s="8" t="n">
        <f aca="false">IF(ISERR(LN(INDEX($A:$J,$L102,W$2)/INDEX($A:$J,$L103,W$2))),0,LN(INDEX($A:$J,$L102,W$2)/INDEX($A:$J,$L103,W$2)))</f>
        <v>-0.168937445144026</v>
      </c>
      <c r="X102" s="8"/>
      <c r="Y102" s="8"/>
      <c r="Z102" s="8"/>
      <c r="AA102" s="17"/>
      <c r="AB102" s="17"/>
    </row>
    <row r="103" customFormat="false" ht="12.75" hidden="false" customHeight="true" outlineLevel="0" collapsed="false">
      <c r="A103" s="1" t="n">
        <v>36305</v>
      </c>
      <c r="B103" s="2" t="n">
        <v>69.6</v>
      </c>
      <c r="C103" s="2" t="n">
        <v>154.91</v>
      </c>
      <c r="D103" s="2" t="n">
        <v>108.26</v>
      </c>
      <c r="E103" s="2" t="n">
        <v>81.53</v>
      </c>
      <c r="F103" s="2" t="n">
        <v>95.7</v>
      </c>
      <c r="G103" s="2" t="n">
        <v>147.44</v>
      </c>
      <c r="H103" s="2" t="n">
        <v>175.68</v>
      </c>
      <c r="I103" s="2" t="n">
        <v>93.28</v>
      </c>
      <c r="J103" s="3" t="n">
        <v>13.625</v>
      </c>
      <c r="L103" s="6" t="n">
        <f aca="false">L102-1</f>
        <v>410</v>
      </c>
      <c r="M103" s="20" t="n">
        <f aca="false">M102*$AB$13</f>
        <v>0.000131162219395123</v>
      </c>
      <c r="N103" s="16" t="n">
        <f aca="false">INDEX($A:$J,L103,1)</f>
        <v>36747</v>
      </c>
      <c r="O103" s="8" t="n">
        <f aca="false">IF(ISERR(LN(INDEX($A:$J,$L103,O$2)/INDEX($A:$J,$L104,O$2))),0,LN(INDEX($A:$J,$L103,O$2)/INDEX($A:$J,$L104,O$2)))</f>
        <v>-0.00162246525450968</v>
      </c>
      <c r="P103" s="8" t="n">
        <f aca="false">IF(ISERR(LN(INDEX($A:$J,$L103,P$2)/INDEX($A:$J,$L104,P$2))),0,LN(INDEX($A:$J,$L103,P$2)/INDEX($A:$J,$L104,P$2)))</f>
        <v>0.0254841583336311</v>
      </c>
      <c r="Q103" s="8" t="n">
        <f aca="false">IF(ISERR(LN(INDEX($A:$J,$L103,Q$2)/INDEX($A:$J,$L104,Q$2))),0,LN(INDEX($A:$J,$L103,Q$2)/INDEX($A:$J,$L104,Q$2)))</f>
        <v>0.0201280157314918</v>
      </c>
      <c r="R103" s="8" t="n">
        <f aca="false">IF(ISERR(LN(INDEX($A:$J,$L103,R$2)/INDEX($A:$J,$L104,R$2))),0,LN(INDEX($A:$J,$L103,R$2)/INDEX($A:$J,$L104,R$2)))</f>
        <v>0.00628989404103305</v>
      </c>
      <c r="S103" s="8" t="n">
        <f aca="false">IF(ISERR(LN(INDEX($A:$J,$L103,S$2)/INDEX($A:$J,$L104,S$2))),0,LN(INDEX($A:$J,$L103,S$2)/INDEX($A:$J,$L104,S$2)))</f>
        <v>0.0248911358831505</v>
      </c>
      <c r="T103" s="8" t="n">
        <f aca="false">IF(ISERR(LN(INDEX($A:$J,$L103,T$2)/INDEX($A:$J,$L104,T$2))),0,LN(INDEX($A:$J,$L103,T$2)/INDEX($A:$J,$L104,T$2)))</f>
        <v>-0.00453312827345767</v>
      </c>
      <c r="U103" s="8" t="n">
        <f aca="false">IF(ISERR(LN(INDEX($A:$J,$L103,U$2)/INDEX($A:$J,$L104,U$2))),0,LN(INDEX($A:$J,$L103,U$2)/INDEX($A:$J,$L104,U$2)))</f>
        <v>0.000860832190891932</v>
      </c>
      <c r="V103" s="8" t="n">
        <f aca="false">IF(ISERR(LN(INDEX($A:$J,$L103,V$2)/INDEX($A:$J,$L104,V$2))),0,LN(INDEX($A:$J,$L103,V$2)/INDEX($A:$J,$L104,V$2)))</f>
        <v>-0.00850350388303352</v>
      </c>
      <c r="W103" s="8" t="n">
        <f aca="false">IF(ISERR(LN(INDEX($A:$J,$L103,W$2)/INDEX($A:$J,$L104,W$2))),0,LN(INDEX($A:$J,$L103,W$2)/INDEX($A:$J,$L104,W$2)))</f>
        <v>0.00520863370738521</v>
      </c>
      <c r="X103" s="8"/>
      <c r="Y103" s="8"/>
      <c r="Z103" s="8"/>
      <c r="AA103" s="17"/>
      <c r="AB103" s="17"/>
    </row>
    <row r="104" customFormat="false" ht="12.75" hidden="false" customHeight="true" outlineLevel="0" collapsed="false">
      <c r="A104" s="1" t="n">
        <v>36306</v>
      </c>
      <c r="B104" s="2" t="n">
        <v>68.57</v>
      </c>
      <c r="C104" s="2" t="n">
        <v>153.77</v>
      </c>
      <c r="D104" s="2" t="n">
        <v>110.45</v>
      </c>
      <c r="E104" s="2" t="n">
        <v>81.25</v>
      </c>
      <c r="F104" s="2" t="n">
        <v>99.99</v>
      </c>
      <c r="G104" s="2" t="n">
        <v>147.64</v>
      </c>
      <c r="H104" s="2" t="n">
        <v>175.38</v>
      </c>
      <c r="I104" s="2" t="n">
        <v>92.96</v>
      </c>
      <c r="J104" s="3" t="n">
        <v>14</v>
      </c>
      <c r="L104" s="6" t="n">
        <f aca="false">L103-1</f>
        <v>409</v>
      </c>
      <c r="M104" s="20" t="n">
        <f aca="false">M103*$AB$13</f>
        <v>0.000123292486231415</v>
      </c>
      <c r="N104" s="16" t="n">
        <f aca="false">INDEX($A:$J,L104,1)</f>
        <v>36746</v>
      </c>
      <c r="O104" s="8" t="n">
        <f aca="false">IF(ISERR(LN(INDEX($A:$J,$L104,O$2)/INDEX($A:$J,$L105,O$2))),0,LN(INDEX($A:$J,$L104,O$2)/INDEX($A:$J,$L105,O$2)))</f>
        <v>0.0200271193837765</v>
      </c>
      <c r="P104" s="8" t="n">
        <f aca="false">IF(ISERR(LN(INDEX($A:$J,$L104,P$2)/INDEX($A:$J,$L105,P$2))),0,LN(INDEX($A:$J,$L104,P$2)/INDEX($A:$J,$L105,P$2)))</f>
        <v>0.000874214103623964</v>
      </c>
      <c r="Q104" s="8" t="n">
        <f aca="false">IF(ISERR(LN(INDEX($A:$J,$L104,Q$2)/INDEX($A:$J,$L105,Q$2))),0,LN(INDEX($A:$J,$L104,Q$2)/INDEX($A:$J,$L105,Q$2)))</f>
        <v>-0.00757840347649475</v>
      </c>
      <c r="R104" s="8" t="n">
        <f aca="false">IF(ISERR(LN(INDEX($A:$J,$L104,R$2)/INDEX($A:$J,$L105,R$2))),0,LN(INDEX($A:$J,$L104,R$2)/INDEX($A:$J,$L105,R$2)))</f>
        <v>-0.0160947680263405</v>
      </c>
      <c r="S104" s="8" t="n">
        <f aca="false">IF(ISERR(LN(INDEX($A:$J,$L104,S$2)/INDEX($A:$J,$L105,S$2))),0,LN(INDEX($A:$J,$L104,S$2)/INDEX($A:$J,$L105,S$2)))</f>
        <v>-0.014993483440893</v>
      </c>
      <c r="T104" s="8" t="n">
        <f aca="false">IF(ISERR(LN(INDEX($A:$J,$L104,T$2)/INDEX($A:$J,$L105,T$2))),0,LN(INDEX($A:$J,$L104,T$2)/INDEX($A:$J,$L105,T$2)))</f>
        <v>-0.00184566480396657</v>
      </c>
      <c r="U104" s="8" t="n">
        <f aca="false">IF(ISERR(LN(INDEX($A:$J,$L104,U$2)/INDEX($A:$J,$L105,U$2))),0,LN(INDEX($A:$J,$L104,U$2)/INDEX($A:$J,$L105,U$2)))</f>
        <v>-0.00296197426565383</v>
      </c>
      <c r="V104" s="8" t="n">
        <f aca="false">IF(ISERR(LN(INDEX($A:$J,$L104,V$2)/INDEX($A:$J,$L105,V$2))),0,LN(INDEX($A:$J,$L104,V$2)/INDEX($A:$J,$L105,V$2)))</f>
        <v>0.00759543105373649</v>
      </c>
      <c r="W104" s="8" t="n">
        <f aca="false">IF(ISERR(LN(INDEX($A:$J,$L104,W$2)/INDEX($A:$J,$L105,W$2))),0,LN(INDEX($A:$J,$L104,W$2)/INDEX($A:$J,$L105,W$2)))</f>
        <v>0.0719734996250892</v>
      </c>
      <c r="X104" s="8"/>
      <c r="Y104" s="8"/>
      <c r="Z104" s="8"/>
      <c r="AA104" s="17"/>
      <c r="AB104" s="17"/>
    </row>
    <row r="105" customFormat="false" ht="12.75" hidden="false" customHeight="true" outlineLevel="0" collapsed="false">
      <c r="A105" s="1" t="n">
        <v>36307</v>
      </c>
      <c r="B105" s="2" t="n">
        <v>69.41</v>
      </c>
      <c r="C105" s="2" t="n">
        <v>152.71</v>
      </c>
      <c r="D105" s="2" t="n">
        <v>109.47</v>
      </c>
      <c r="E105" s="2" t="n">
        <v>81.61</v>
      </c>
      <c r="F105" s="2" t="n">
        <v>97.66</v>
      </c>
      <c r="G105" s="2" t="n">
        <v>147.12</v>
      </c>
      <c r="H105" s="2" t="n">
        <v>174.34</v>
      </c>
      <c r="I105" s="2" t="n">
        <v>90.72</v>
      </c>
      <c r="J105" s="3" t="n">
        <v>13.938</v>
      </c>
      <c r="L105" s="6" t="n">
        <f aca="false">L104-1</f>
        <v>408</v>
      </c>
      <c r="M105" s="20" t="n">
        <f aca="false">M104*$AB$13</f>
        <v>0.00011589493705753</v>
      </c>
      <c r="N105" s="16" t="n">
        <f aca="false">INDEX($A:$J,L105,1)</f>
        <v>36745</v>
      </c>
      <c r="O105" s="8" t="n">
        <f aca="false">IF(ISERR(LN(INDEX($A:$J,$L105,O$2)/INDEX($A:$J,$L106,O$2))),0,LN(INDEX($A:$J,$L105,O$2)/INDEX($A:$J,$L106,O$2)))</f>
        <v>0.00868904010088115</v>
      </c>
      <c r="P105" s="8" t="n">
        <f aca="false">IF(ISERR(LN(INDEX($A:$J,$L105,P$2)/INDEX($A:$J,$L106,P$2))),0,LN(INDEX($A:$J,$L105,P$2)/INDEX($A:$J,$L106,P$2)))</f>
        <v>0.00892018348866377</v>
      </c>
      <c r="Q105" s="8" t="n">
        <f aca="false">IF(ISERR(LN(INDEX($A:$J,$L105,Q$2)/INDEX($A:$J,$L106,Q$2))),0,LN(INDEX($A:$J,$L105,Q$2)/INDEX($A:$J,$L106,Q$2)))</f>
        <v>0.0219972093342194</v>
      </c>
      <c r="R105" s="8" t="n">
        <f aca="false">IF(ISERR(LN(INDEX($A:$J,$L105,R$2)/INDEX($A:$J,$L106,R$2))),0,LN(INDEX($A:$J,$L105,R$2)/INDEX($A:$J,$L106,R$2)))</f>
        <v>0.0202497735523923</v>
      </c>
      <c r="S105" s="8" t="n">
        <f aca="false">IF(ISERR(LN(INDEX($A:$J,$L105,S$2)/INDEX($A:$J,$L106,S$2))),0,LN(INDEX($A:$J,$L105,S$2)/INDEX($A:$J,$L106,S$2)))</f>
        <v>0.0113214608766256</v>
      </c>
      <c r="T105" s="8" t="n">
        <f aca="false">IF(ISERR(LN(INDEX($A:$J,$L105,T$2)/INDEX($A:$J,$L106,T$2))),0,LN(INDEX($A:$J,$L105,T$2)/INDEX($A:$J,$L106,T$2)))</f>
        <v>0.00414158417984247</v>
      </c>
      <c r="U105" s="8" t="n">
        <f aca="false">IF(ISERR(LN(INDEX($A:$J,$L105,U$2)/INDEX($A:$J,$L106,U$2))),0,LN(INDEX($A:$J,$L105,U$2)/INDEX($A:$J,$L106,U$2)))</f>
        <v>0.0106465613350039</v>
      </c>
      <c r="V105" s="8" t="n">
        <f aca="false">IF(ISERR(LN(INDEX($A:$J,$L105,V$2)/INDEX($A:$J,$L106,V$2))),0,LN(INDEX($A:$J,$L105,V$2)/INDEX($A:$J,$L106,V$2)))</f>
        <v>0.0238820976270819</v>
      </c>
      <c r="W105" s="8" t="n">
        <f aca="false">IF(ISERR(LN(INDEX($A:$J,$L105,W$2)/INDEX($A:$J,$L106,W$2))),0,LN(INDEX($A:$J,$L105,W$2)/INDEX($A:$J,$L106,W$2)))</f>
        <v>-0.0148150857851406</v>
      </c>
      <c r="X105" s="8"/>
      <c r="Y105" s="8"/>
      <c r="Z105" s="8"/>
      <c r="AA105" s="17"/>
      <c r="AB105" s="17"/>
    </row>
    <row r="106" customFormat="false" ht="12.75" hidden="false" customHeight="true" outlineLevel="0" collapsed="false">
      <c r="A106" s="1" t="n">
        <v>36308</v>
      </c>
      <c r="B106" s="2" t="n">
        <v>73.94</v>
      </c>
      <c r="C106" s="2" t="n">
        <v>149.97</v>
      </c>
      <c r="D106" s="2" t="n">
        <v>111.13</v>
      </c>
      <c r="E106" s="2" t="n">
        <v>82.55</v>
      </c>
      <c r="F106" s="2" t="n">
        <v>100.58</v>
      </c>
      <c r="G106" s="2" t="n">
        <v>147.93</v>
      </c>
      <c r="H106" s="2" t="n">
        <v>175.65</v>
      </c>
      <c r="I106" s="2" t="n">
        <v>95.17</v>
      </c>
      <c r="J106" s="3" t="n">
        <v>13.875</v>
      </c>
      <c r="L106" s="6" t="n">
        <f aca="false">L105-1</f>
        <v>407</v>
      </c>
      <c r="M106" s="20" t="n">
        <f aca="false">M105*$AB$13</f>
        <v>0.000108941240834078</v>
      </c>
      <c r="N106" s="16" t="n">
        <f aca="false">INDEX($A:$J,L106,1)</f>
        <v>36742</v>
      </c>
      <c r="O106" s="8" t="n">
        <f aca="false">IF(ISERR(LN(INDEX($A:$J,$L106,O$2)/INDEX($A:$J,$L107,O$2))),0,LN(INDEX($A:$J,$L106,O$2)/INDEX($A:$J,$L107,O$2)))</f>
        <v>-0.0507926557419119</v>
      </c>
      <c r="P106" s="8" t="n">
        <f aca="false">IF(ISERR(LN(INDEX($A:$J,$L106,P$2)/INDEX($A:$J,$L107,P$2))),0,LN(INDEX($A:$J,$L106,P$2)/INDEX($A:$J,$L107,P$2)))</f>
        <v>-0.00440245893757831</v>
      </c>
      <c r="Q106" s="8" t="n">
        <f aca="false">IF(ISERR(LN(INDEX($A:$J,$L106,Q$2)/INDEX($A:$J,$L107,Q$2))),0,LN(INDEX($A:$J,$L106,Q$2)/INDEX($A:$J,$L107,Q$2)))</f>
        <v>0.0100836450081713</v>
      </c>
      <c r="R106" s="8" t="n">
        <f aca="false">IF(ISERR(LN(INDEX($A:$J,$L106,R$2)/INDEX($A:$J,$L107,R$2))),0,LN(INDEX($A:$J,$L106,R$2)/INDEX($A:$J,$L107,R$2)))</f>
        <v>0.00326382882663006</v>
      </c>
      <c r="S106" s="8" t="n">
        <f aca="false">IF(ISERR(LN(INDEX($A:$J,$L106,S$2)/INDEX($A:$J,$L107,S$2))),0,LN(INDEX($A:$J,$L106,S$2)/INDEX($A:$J,$L107,S$2)))</f>
        <v>0.013346092269852</v>
      </c>
      <c r="T106" s="8" t="n">
        <f aca="false">IF(ISERR(LN(INDEX($A:$J,$L106,T$2)/INDEX($A:$J,$L107,T$2))),0,LN(INDEX($A:$J,$L106,T$2)/INDEX($A:$J,$L107,T$2)))</f>
        <v>0.00621259243517448</v>
      </c>
      <c r="U106" s="8" t="n">
        <f aca="false">IF(ISERR(LN(INDEX($A:$J,$L106,U$2)/INDEX($A:$J,$L107,U$2))),0,LN(INDEX($A:$J,$L106,U$2)/INDEX($A:$J,$L107,U$2)))</f>
        <v>0.00905684844386025</v>
      </c>
      <c r="V106" s="8" t="n">
        <f aca="false">IF(ISERR(LN(INDEX($A:$J,$L106,V$2)/INDEX($A:$J,$L107,V$2))),0,LN(INDEX($A:$J,$L106,V$2)/INDEX($A:$J,$L107,V$2)))</f>
        <v>-0.00204302810576678</v>
      </c>
      <c r="W106" s="8" t="n">
        <f aca="false">IF(ISERR(LN(INDEX($A:$J,$L106,W$2)/INDEX($A:$J,$L107,W$2))),0,LN(INDEX($A:$J,$L106,W$2)/INDEX($A:$J,$L107,W$2)))</f>
        <v>-0.00551418068761028</v>
      </c>
      <c r="X106" s="8"/>
      <c r="Y106" s="8"/>
      <c r="Z106" s="8"/>
      <c r="AA106" s="17"/>
      <c r="AB106" s="17"/>
    </row>
    <row r="107" customFormat="false" ht="12.75" hidden="false" customHeight="true" outlineLevel="0" collapsed="false">
      <c r="A107" s="1" t="n">
        <v>36312</v>
      </c>
      <c r="B107" s="2" t="n">
        <v>70.56</v>
      </c>
      <c r="C107" s="2" t="n">
        <v>149.64</v>
      </c>
      <c r="D107" s="2" t="n">
        <v>109.86</v>
      </c>
      <c r="E107" s="2" t="n">
        <v>81.65</v>
      </c>
      <c r="F107" s="2" t="n">
        <v>97.92</v>
      </c>
      <c r="G107" s="2" t="n">
        <v>148.65</v>
      </c>
      <c r="H107" s="2" t="n">
        <v>176.37</v>
      </c>
      <c r="I107" s="2" t="n">
        <v>93.73</v>
      </c>
      <c r="J107" s="3" t="n">
        <v>13.813</v>
      </c>
      <c r="L107" s="6" t="n">
        <f aca="false">L106-1</f>
        <v>406</v>
      </c>
      <c r="M107" s="20" t="n">
        <f aca="false">M106*$AB$13</f>
        <v>0.000102404766384034</v>
      </c>
      <c r="N107" s="16" t="n">
        <f aca="false">INDEX($A:$J,L107,1)</f>
        <v>36741</v>
      </c>
      <c r="O107" s="8" t="n">
        <f aca="false">IF(ISERR(LN(INDEX($A:$J,$L107,O$2)/INDEX($A:$J,$L108,O$2))),0,LN(INDEX($A:$J,$L107,O$2)/INDEX($A:$J,$L108,O$2)))</f>
        <v>0.0208302348795989</v>
      </c>
      <c r="P107" s="8" t="n">
        <f aca="false">IF(ISERR(LN(INDEX($A:$J,$L107,P$2)/INDEX($A:$J,$L108,P$2))),0,LN(INDEX($A:$J,$L107,P$2)/INDEX($A:$J,$L108,P$2)))</f>
        <v>0.00419884133073916</v>
      </c>
      <c r="Q107" s="8" t="n">
        <f aca="false">IF(ISERR(LN(INDEX($A:$J,$L107,Q$2)/INDEX($A:$J,$L108,Q$2))),0,LN(INDEX($A:$J,$L107,Q$2)/INDEX($A:$J,$L108,Q$2)))</f>
        <v>-0.0164479704381091</v>
      </c>
      <c r="R107" s="8" t="n">
        <f aca="false">IF(ISERR(LN(INDEX($A:$J,$L107,R$2)/INDEX($A:$J,$L108,R$2))),0,LN(INDEX($A:$J,$L107,R$2)/INDEX($A:$J,$L108,R$2)))</f>
        <v>-0.00163324598505016</v>
      </c>
      <c r="S107" s="8" t="n">
        <f aca="false">IF(ISERR(LN(INDEX($A:$J,$L107,S$2)/INDEX($A:$J,$L108,S$2))),0,LN(INDEX($A:$J,$L107,S$2)/INDEX($A:$J,$L108,S$2)))</f>
        <v>-0.0176260879088651</v>
      </c>
      <c r="T107" s="8" t="n">
        <f aca="false">IF(ISERR(LN(INDEX($A:$J,$L107,T$2)/INDEX($A:$J,$L108,T$2))),0,LN(INDEX($A:$J,$L107,T$2)/INDEX($A:$J,$L108,T$2)))</f>
        <v>0.00722164464201363</v>
      </c>
      <c r="U107" s="8" t="n">
        <f aca="false">IF(ISERR(LN(INDEX($A:$J,$L107,U$2)/INDEX($A:$J,$L108,U$2))),0,LN(INDEX($A:$J,$L107,U$2)/INDEX($A:$J,$L108,U$2)))</f>
        <v>-0.00441759013517216</v>
      </c>
      <c r="V107" s="8" t="n">
        <f aca="false">IF(ISERR(LN(INDEX($A:$J,$L107,V$2)/INDEX($A:$J,$L108,V$2))),0,LN(INDEX($A:$J,$L107,V$2)/INDEX($A:$J,$L108,V$2)))</f>
        <v>-0.0124156481145271</v>
      </c>
      <c r="W107" s="8" t="n">
        <f aca="false">IF(ISERR(LN(INDEX($A:$J,$L107,W$2)/INDEX($A:$J,$L108,W$2))),0,LN(INDEX($A:$J,$L107,W$2)/INDEX($A:$J,$L108,W$2)))</f>
        <v>0.00184445179864773</v>
      </c>
      <c r="X107" s="8"/>
      <c r="Y107" s="8"/>
      <c r="Z107" s="8"/>
      <c r="AA107" s="17"/>
      <c r="AB107" s="17"/>
    </row>
    <row r="108" customFormat="false" ht="12.75" hidden="false" customHeight="true" outlineLevel="0" collapsed="false">
      <c r="A108" s="1" t="n">
        <v>36313</v>
      </c>
      <c r="B108" s="2" t="n">
        <v>71.01</v>
      </c>
      <c r="C108" s="2" t="n">
        <v>149.5</v>
      </c>
      <c r="D108" s="2" t="n">
        <v>111.76</v>
      </c>
      <c r="E108" s="2" t="n">
        <v>81.6</v>
      </c>
      <c r="F108" s="2" t="n">
        <v>99.46</v>
      </c>
      <c r="G108" s="2" t="n">
        <v>149.06</v>
      </c>
      <c r="H108" s="2" t="n">
        <v>176.32</v>
      </c>
      <c r="I108" s="2" t="n">
        <v>91.65</v>
      </c>
      <c r="J108" s="3" t="n">
        <v>13.438</v>
      </c>
      <c r="L108" s="6" t="n">
        <f aca="false">L107-1</f>
        <v>405</v>
      </c>
      <c r="M108" s="20" t="n">
        <f aca="false">M107*$AB$13</f>
        <v>9.62604804009917E-005</v>
      </c>
      <c r="N108" s="16" t="n">
        <f aca="false">INDEX($A:$J,L108,1)</f>
        <v>36740</v>
      </c>
      <c r="O108" s="8" t="n">
        <f aca="false">IF(ISERR(LN(INDEX($A:$J,$L108,O$2)/INDEX($A:$J,$L109,O$2))),0,LN(INDEX($A:$J,$L108,O$2)/INDEX($A:$J,$L109,O$2)))</f>
        <v>0.0356252416577976</v>
      </c>
      <c r="P108" s="8" t="n">
        <f aca="false">IF(ISERR(LN(INDEX($A:$J,$L108,P$2)/INDEX($A:$J,$L109,P$2))),0,LN(INDEX($A:$J,$L108,P$2)/INDEX($A:$J,$L109,P$2)))</f>
        <v>0.00129027894713009</v>
      </c>
      <c r="Q108" s="8" t="n">
        <f aca="false">IF(ISERR(LN(INDEX($A:$J,$L108,Q$2)/INDEX($A:$J,$L109,Q$2))),0,LN(INDEX($A:$J,$L108,Q$2)/INDEX($A:$J,$L109,Q$2)))</f>
        <v>0.0299332448964015</v>
      </c>
      <c r="R108" s="8" t="n">
        <f aca="false">IF(ISERR(LN(INDEX($A:$J,$L108,R$2)/INDEX($A:$J,$L109,R$2))),0,LN(INDEX($A:$J,$L108,R$2)/INDEX($A:$J,$L109,R$2)))</f>
        <v>-0.000543823089628618</v>
      </c>
      <c r="S108" s="8" t="n">
        <f aca="false">IF(ISERR(LN(INDEX($A:$J,$L108,S$2)/INDEX($A:$J,$L109,S$2))),0,LN(INDEX($A:$J,$L108,S$2)/INDEX($A:$J,$L109,S$2)))</f>
        <v>0.0192871521626508</v>
      </c>
      <c r="T108" s="8" t="n">
        <f aca="false">IF(ISERR(LN(INDEX($A:$J,$L108,T$2)/INDEX($A:$J,$L109,T$2))),0,LN(INDEX($A:$J,$L108,T$2)/INDEX($A:$J,$L109,T$2)))</f>
        <v>0.00727417638892163</v>
      </c>
      <c r="U108" s="8" t="n">
        <f aca="false">IF(ISERR(LN(INDEX($A:$J,$L108,U$2)/INDEX($A:$J,$L109,U$2))),0,LN(INDEX($A:$J,$L108,U$2)/INDEX($A:$J,$L109,U$2)))</f>
        <v>0.00690194243714368</v>
      </c>
      <c r="V108" s="8" t="n">
        <f aca="false">IF(ISERR(LN(INDEX($A:$J,$L108,V$2)/INDEX($A:$J,$L109,V$2))),0,LN(INDEX($A:$J,$L108,V$2)/INDEX($A:$J,$L109,V$2)))</f>
        <v>0.0140249576968124</v>
      </c>
      <c r="W108" s="8" t="n">
        <f aca="false">IF(ISERR(LN(INDEX($A:$J,$L108,W$2)/INDEX($A:$J,$L109,W$2))),0,LN(INDEX($A:$J,$L108,W$2)/INDEX($A:$J,$L109,W$2)))</f>
        <v>-0.00913035235887038</v>
      </c>
      <c r="X108" s="8"/>
      <c r="Y108" s="8"/>
      <c r="Z108" s="8"/>
      <c r="AA108" s="17"/>
      <c r="AB108" s="17"/>
    </row>
    <row r="109" customFormat="false" ht="12.75" hidden="false" customHeight="true" outlineLevel="0" collapsed="false">
      <c r="A109" s="1" t="n">
        <v>36314</v>
      </c>
      <c r="B109" s="2" t="n">
        <v>71.27</v>
      </c>
      <c r="C109" s="2" t="n">
        <v>145.37</v>
      </c>
      <c r="D109" s="2" t="n">
        <v>113.65</v>
      </c>
      <c r="E109" s="2" t="n">
        <v>80.78</v>
      </c>
      <c r="F109" s="2" t="n">
        <v>101.02</v>
      </c>
      <c r="G109" s="2" t="n">
        <v>147.52</v>
      </c>
      <c r="H109" s="2" t="n">
        <v>176.09</v>
      </c>
      <c r="I109" s="2" t="n">
        <v>92.08</v>
      </c>
      <c r="J109" s="3" t="n">
        <v>14.281</v>
      </c>
      <c r="L109" s="6" t="n">
        <f aca="false">L108-1</f>
        <v>404</v>
      </c>
      <c r="M109" s="20" t="n">
        <f aca="false">M108*$AB$13</f>
        <v>9.04848515769322E-005</v>
      </c>
      <c r="N109" s="16" t="n">
        <f aca="false">INDEX($A:$J,L109,1)</f>
        <v>36739</v>
      </c>
      <c r="O109" s="8" t="n">
        <f aca="false">IF(ISERR(LN(INDEX($A:$J,$L109,O$2)/INDEX($A:$J,$L110,O$2))),0,LN(INDEX($A:$J,$L109,O$2)/INDEX($A:$J,$L110,O$2)))</f>
        <v>0.0237702193339121</v>
      </c>
      <c r="P109" s="8" t="n">
        <f aca="false">IF(ISERR(LN(INDEX($A:$J,$L109,P$2)/INDEX($A:$J,$L110,P$2))),0,LN(INDEX($A:$J,$L109,P$2)/INDEX($A:$J,$L110,P$2)))</f>
        <v>0.00770835018419353</v>
      </c>
      <c r="Q109" s="8" t="n">
        <f aca="false">IF(ISERR(LN(INDEX($A:$J,$L109,Q$2)/INDEX($A:$J,$L110,Q$2))),0,LN(INDEX($A:$J,$L109,Q$2)/INDEX($A:$J,$L110,Q$2)))</f>
        <v>0.0309310528792854</v>
      </c>
      <c r="R109" s="8" t="n">
        <f aca="false">IF(ISERR(LN(INDEX($A:$J,$L109,R$2)/INDEX($A:$J,$L110,R$2))),0,LN(INDEX($A:$J,$L109,R$2)/INDEX($A:$J,$L110,R$2)))</f>
        <v>0.00435888812201223</v>
      </c>
      <c r="S109" s="8" t="n">
        <f aca="false">IF(ISERR(LN(INDEX($A:$J,$L109,S$2)/INDEX($A:$J,$L110,S$2))),0,LN(INDEX($A:$J,$L109,S$2)/INDEX($A:$J,$L110,S$2)))</f>
        <v>0.0178918510791032</v>
      </c>
      <c r="T109" s="8" t="n">
        <f aca="false">IF(ISERR(LN(INDEX($A:$J,$L109,T$2)/INDEX($A:$J,$L110,T$2))),0,LN(INDEX($A:$J,$L109,T$2)/INDEX($A:$J,$L110,T$2)))</f>
        <v>-0.00240893374735278</v>
      </c>
      <c r="U109" s="8" t="n">
        <f aca="false">IF(ISERR(LN(INDEX($A:$J,$L109,U$2)/INDEX($A:$J,$L110,U$2))),0,LN(INDEX($A:$J,$L109,U$2)/INDEX($A:$J,$L110,U$2)))</f>
        <v>-0.00194903340946441</v>
      </c>
      <c r="V109" s="8" t="n">
        <f aca="false">IF(ISERR(LN(INDEX($A:$J,$L109,V$2)/INDEX($A:$J,$L110,V$2))),0,LN(INDEX($A:$J,$L109,V$2)/INDEX($A:$J,$L110,V$2)))</f>
        <v>-0.0381050566597251</v>
      </c>
      <c r="W109" s="8" t="n">
        <f aca="false">IF(ISERR(LN(INDEX($A:$J,$L109,W$2)/INDEX($A:$J,$L110,W$2))),0,LN(INDEX($A:$J,$L109,W$2)/INDEX($A:$J,$L110,W$2)))</f>
        <v>0.00913035235887049</v>
      </c>
      <c r="X109" s="8"/>
      <c r="Y109" s="8"/>
      <c r="Z109" s="8"/>
      <c r="AA109" s="17"/>
      <c r="AB109" s="17"/>
    </row>
    <row r="110" customFormat="false" ht="12.75" hidden="false" customHeight="true" outlineLevel="0" collapsed="false">
      <c r="A110" s="1" t="n">
        <v>36315</v>
      </c>
      <c r="B110" s="2" t="n">
        <v>72.52</v>
      </c>
      <c r="C110" s="2" t="n">
        <v>146.1</v>
      </c>
      <c r="D110" s="2" t="n">
        <v>114.69</v>
      </c>
      <c r="E110" s="2" t="n">
        <v>82.24</v>
      </c>
      <c r="F110" s="2" t="n">
        <v>102.19</v>
      </c>
      <c r="G110" s="2" t="n">
        <v>147.81</v>
      </c>
      <c r="H110" s="2" t="n">
        <v>177.7</v>
      </c>
      <c r="I110" s="2" t="n">
        <v>91.17</v>
      </c>
      <c r="J110" s="3" t="n">
        <v>14.344</v>
      </c>
      <c r="L110" s="6" t="n">
        <f aca="false">L109-1</f>
        <v>403</v>
      </c>
      <c r="M110" s="20" t="n">
        <f aca="false">M109*$AB$13</f>
        <v>8.50557604823163E-005</v>
      </c>
      <c r="N110" s="16" t="n">
        <f aca="false">INDEX($A:$J,L110,1)</f>
        <v>36738</v>
      </c>
      <c r="O110" s="8" t="n">
        <f aca="false">IF(ISERR(LN(INDEX($A:$J,$L110,O$2)/INDEX($A:$J,$L111,O$2))),0,LN(INDEX($A:$J,$L110,O$2)/INDEX($A:$J,$L111,O$2)))</f>
        <v>0.0348317334017568</v>
      </c>
      <c r="P110" s="8" t="n">
        <f aca="false">IF(ISERR(LN(INDEX($A:$J,$L110,P$2)/INDEX($A:$J,$L111,P$2))),0,LN(INDEX($A:$J,$L110,P$2)/INDEX($A:$J,$L111,P$2)))</f>
        <v>0.0252423082594769</v>
      </c>
      <c r="Q110" s="8" t="n">
        <f aca="false">IF(ISERR(LN(INDEX($A:$J,$L110,Q$2)/INDEX($A:$J,$L111,Q$2))),0,LN(INDEX($A:$J,$L110,Q$2)/INDEX($A:$J,$L111,Q$2)))</f>
        <v>0.00452976677709854</v>
      </c>
      <c r="R110" s="8" t="n">
        <f aca="false">IF(ISERR(LN(INDEX($A:$J,$L110,R$2)/INDEX($A:$J,$L111,R$2))),0,LN(INDEX($A:$J,$L110,R$2)/INDEX($A:$J,$L111,R$2)))</f>
        <v>0.0399199018316029</v>
      </c>
      <c r="S110" s="8" t="n">
        <f aca="false">IF(ISERR(LN(INDEX($A:$J,$L110,S$2)/INDEX($A:$J,$L111,S$2))),0,LN(INDEX($A:$J,$L110,S$2)/INDEX($A:$J,$L111,S$2)))</f>
        <v>0.005819609053264</v>
      </c>
      <c r="T110" s="8" t="n">
        <f aca="false">IF(ISERR(LN(INDEX($A:$J,$L110,T$2)/INDEX($A:$J,$L111,T$2))),0,LN(INDEX($A:$J,$L110,T$2)/INDEX($A:$J,$L111,T$2)))</f>
        <v>0.0321137605995187</v>
      </c>
      <c r="U110" s="8" t="n">
        <f aca="false">IF(ISERR(LN(INDEX($A:$J,$L110,U$2)/INDEX($A:$J,$L111,U$2))),0,LN(INDEX($A:$J,$L110,U$2)/INDEX($A:$J,$L111,U$2)))</f>
        <v>0.0231446218415845</v>
      </c>
      <c r="V110" s="8" t="n">
        <f aca="false">IF(ISERR(LN(INDEX($A:$J,$L110,V$2)/INDEX($A:$J,$L111,V$2))),0,LN(INDEX($A:$J,$L110,V$2)/INDEX($A:$J,$L111,V$2)))</f>
        <v>-0.00113233421914354</v>
      </c>
      <c r="W110" s="8" t="n">
        <f aca="false">IF(ISERR(LN(INDEX($A:$J,$L110,W$2)/INDEX($A:$J,$L111,W$2))),0,LN(INDEX($A:$J,$L110,W$2)/INDEX($A:$J,$L111,W$2)))</f>
        <v>-0.0235448085779142</v>
      </c>
      <c r="X110" s="8"/>
      <c r="Y110" s="8"/>
      <c r="Z110" s="8"/>
      <c r="AA110" s="17"/>
      <c r="AB110" s="17"/>
    </row>
    <row r="111" customFormat="false" ht="12.75" hidden="false" customHeight="true" outlineLevel="0" collapsed="false">
      <c r="A111" s="1" t="n">
        <v>36318</v>
      </c>
      <c r="B111" s="2" t="n">
        <v>70.96</v>
      </c>
      <c r="C111" s="2" t="n">
        <v>145.53</v>
      </c>
      <c r="D111" s="2" t="n">
        <v>116.79</v>
      </c>
      <c r="E111" s="2" t="n">
        <v>82.32</v>
      </c>
      <c r="F111" s="2" t="n">
        <v>104.64</v>
      </c>
      <c r="G111" s="2" t="n">
        <v>148.35</v>
      </c>
      <c r="H111" s="2" t="n">
        <v>179.1</v>
      </c>
      <c r="I111" s="2" t="n">
        <v>91.24</v>
      </c>
      <c r="J111" s="3" t="n">
        <v>14.25</v>
      </c>
      <c r="L111" s="6" t="n">
        <f aca="false">L110-1</f>
        <v>402</v>
      </c>
      <c r="M111" s="20" t="n">
        <f aca="false">M110*$AB$13</f>
        <v>7.99524148533773E-005</v>
      </c>
      <c r="N111" s="16" t="n">
        <f aca="false">INDEX($A:$J,L111,1)</f>
        <v>36735</v>
      </c>
      <c r="O111" s="8" t="n">
        <f aca="false">IF(ISERR(LN(INDEX($A:$J,$L111,O$2)/INDEX($A:$J,$L112,O$2))),0,LN(INDEX($A:$J,$L111,O$2)/INDEX($A:$J,$L112,O$2)))</f>
        <v>0.0329723129005993</v>
      </c>
      <c r="P111" s="8" t="n">
        <f aca="false">IF(ISERR(LN(INDEX($A:$J,$L111,P$2)/INDEX($A:$J,$L112,P$2))),0,LN(INDEX($A:$J,$L111,P$2)/INDEX($A:$J,$L112,P$2)))</f>
        <v>-0.0205748552119817</v>
      </c>
      <c r="Q111" s="8" t="n">
        <f aca="false">IF(ISERR(LN(INDEX($A:$J,$L111,Q$2)/INDEX($A:$J,$L112,Q$2))),0,LN(INDEX($A:$J,$L111,Q$2)/INDEX($A:$J,$L112,Q$2)))</f>
        <v>-0.013014084888613</v>
      </c>
      <c r="R111" s="8" t="n">
        <f aca="false">IF(ISERR(LN(INDEX($A:$J,$L111,R$2)/INDEX($A:$J,$L112,R$2))),0,LN(INDEX($A:$J,$L111,R$2)/INDEX($A:$J,$L112,R$2)))</f>
        <v>-0.00378143766914593</v>
      </c>
      <c r="S111" s="8" t="n">
        <f aca="false">IF(ISERR(LN(INDEX($A:$J,$L111,S$2)/INDEX($A:$J,$L112,S$2))),0,LN(INDEX($A:$J,$L111,S$2)/INDEX($A:$J,$L112,S$2)))</f>
        <v>-0.021413064034381</v>
      </c>
      <c r="T111" s="8" t="n">
        <f aca="false">IF(ISERR(LN(INDEX($A:$J,$L111,T$2)/INDEX($A:$J,$L112,T$2))),0,LN(INDEX($A:$J,$L111,T$2)/INDEX($A:$J,$L112,T$2)))</f>
        <v>-0.00968967452971267</v>
      </c>
      <c r="U111" s="8" t="n">
        <f aca="false">IF(ISERR(LN(INDEX($A:$J,$L111,U$2)/INDEX($A:$J,$L112,U$2))),0,LN(INDEX($A:$J,$L111,U$2)/INDEX($A:$J,$L112,U$2)))</f>
        <v>-0.0238258870747463</v>
      </c>
      <c r="V111" s="8" t="n">
        <f aca="false">IF(ISERR(LN(INDEX($A:$J,$L111,V$2)/INDEX($A:$J,$L112,V$2))),0,LN(INDEX($A:$J,$L111,V$2)/INDEX($A:$J,$L112,V$2)))</f>
        <v>-0.0134301678436751</v>
      </c>
      <c r="W111" s="8" t="n">
        <f aca="false">IF(ISERR(LN(INDEX($A:$J,$L111,W$2)/INDEX($A:$J,$L112,W$2))),0,LN(INDEX($A:$J,$L111,W$2)/INDEX($A:$J,$L112,W$2)))</f>
        <v>-0.00177299940637575</v>
      </c>
      <c r="X111" s="8"/>
      <c r="Y111" s="8"/>
      <c r="Z111" s="8"/>
      <c r="AA111" s="17"/>
      <c r="AB111" s="17"/>
    </row>
    <row r="112" customFormat="false" ht="12.75" hidden="false" customHeight="true" outlineLevel="0" collapsed="false">
      <c r="A112" s="1" t="n">
        <v>36319</v>
      </c>
      <c r="B112" s="2" t="n">
        <v>70.28</v>
      </c>
      <c r="C112" s="2" t="n">
        <v>141.84</v>
      </c>
      <c r="D112" s="2" t="n">
        <v>117.01</v>
      </c>
      <c r="E112" s="2" t="n">
        <v>83.44</v>
      </c>
      <c r="F112" s="2" t="n">
        <v>104.29</v>
      </c>
      <c r="G112" s="2" t="n">
        <v>147.9</v>
      </c>
      <c r="H112" s="2" t="n">
        <v>178.44</v>
      </c>
      <c r="I112" s="2" t="n">
        <v>90.72</v>
      </c>
      <c r="J112" s="3" t="n">
        <v>14.219</v>
      </c>
      <c r="L112" s="6" t="n">
        <f aca="false">L111-1</f>
        <v>401</v>
      </c>
      <c r="M112" s="20" t="n">
        <f aca="false">M111*$AB$13</f>
        <v>7.51552699621747E-005</v>
      </c>
      <c r="N112" s="16" t="n">
        <f aca="false">INDEX($A:$J,L112,1)</f>
        <v>36734</v>
      </c>
      <c r="O112" s="8" t="n">
        <f aca="false">IF(ISERR(LN(INDEX($A:$J,$L112,O$2)/INDEX($A:$J,$L113,O$2))),0,LN(INDEX($A:$J,$L112,O$2)/INDEX($A:$J,$L113,O$2)))</f>
        <v>-0.00957214515948715</v>
      </c>
      <c r="P112" s="8" t="n">
        <f aca="false">IF(ISERR(LN(INDEX($A:$J,$L112,P$2)/INDEX($A:$J,$L113,P$2))),0,LN(INDEX($A:$J,$L112,P$2)/INDEX($A:$J,$L113,P$2)))</f>
        <v>-0.0116280379951192</v>
      </c>
      <c r="Q112" s="8" t="n">
        <f aca="false">IF(ISERR(LN(INDEX($A:$J,$L112,Q$2)/INDEX($A:$J,$L113,Q$2))),0,LN(INDEX($A:$J,$L112,Q$2)/INDEX($A:$J,$L113,Q$2)))</f>
        <v>0.0281624810487917</v>
      </c>
      <c r="R112" s="8" t="n">
        <f aca="false">IF(ISERR(LN(INDEX($A:$J,$L112,R$2)/INDEX($A:$J,$L113,R$2))),0,LN(INDEX($A:$J,$L112,R$2)/INDEX($A:$J,$L113,R$2)))</f>
        <v>-0.0103258215875357</v>
      </c>
      <c r="S112" s="8" t="n">
        <f aca="false">IF(ISERR(LN(INDEX($A:$J,$L112,S$2)/INDEX($A:$J,$L113,S$2))),0,LN(INDEX($A:$J,$L112,S$2)/INDEX($A:$J,$L113,S$2)))</f>
        <v>0.0320891770104314</v>
      </c>
      <c r="T112" s="8" t="n">
        <f aca="false">IF(ISERR(LN(INDEX($A:$J,$L112,T$2)/INDEX($A:$J,$L113,T$2))),0,LN(INDEX($A:$J,$L112,T$2)/INDEX($A:$J,$L113,T$2)))</f>
        <v>-0.01065000970741</v>
      </c>
      <c r="U112" s="8" t="n">
        <f aca="false">IF(ISERR(LN(INDEX($A:$J,$L112,U$2)/INDEX($A:$J,$L113,U$2))),0,LN(INDEX($A:$J,$L112,U$2)/INDEX($A:$J,$L113,U$2)))</f>
        <v>-0.0203204218463035</v>
      </c>
      <c r="V112" s="8" t="n">
        <f aca="false">IF(ISERR(LN(INDEX($A:$J,$L112,V$2)/INDEX($A:$J,$L113,V$2))),0,LN(INDEX($A:$J,$L112,V$2)/INDEX($A:$J,$L113,V$2)))</f>
        <v>-0.0191502025237769</v>
      </c>
      <c r="W112" s="8" t="n">
        <f aca="false">IF(ISERR(LN(INDEX($A:$J,$L112,W$2)/INDEX($A:$J,$L113,W$2))),0,LN(INDEX($A:$J,$L112,W$2)/INDEX($A:$J,$L113,W$2)))</f>
        <v>0.023473356185642</v>
      </c>
      <c r="X112" s="8"/>
      <c r="Y112" s="8"/>
      <c r="Z112" s="8"/>
      <c r="AA112" s="17"/>
      <c r="AB112" s="17"/>
    </row>
    <row r="113" customFormat="false" ht="12.75" hidden="false" customHeight="true" outlineLevel="0" collapsed="false">
      <c r="A113" s="1" t="n">
        <v>36320</v>
      </c>
      <c r="B113" s="2" t="n">
        <v>70.72</v>
      </c>
      <c r="C113" s="2" t="n">
        <v>142.96</v>
      </c>
      <c r="D113" s="2" t="n">
        <v>116.57</v>
      </c>
      <c r="E113" s="2" t="n">
        <v>83.7</v>
      </c>
      <c r="F113" s="2" t="n">
        <v>104.06</v>
      </c>
      <c r="G113" s="2" t="n">
        <v>147.87</v>
      </c>
      <c r="H113" s="2" t="n">
        <v>179.16</v>
      </c>
      <c r="I113" s="2" t="n">
        <v>90.09</v>
      </c>
      <c r="J113" s="3" t="n">
        <v>14.344</v>
      </c>
      <c r="L113" s="6" t="n">
        <f aca="false">L112-1</f>
        <v>400</v>
      </c>
      <c r="M113" s="20" t="n">
        <f aca="false">M112*$AB$13</f>
        <v>7.06459537644442E-005</v>
      </c>
      <c r="N113" s="16" t="n">
        <f aca="false">INDEX($A:$J,L113,1)</f>
        <v>36733</v>
      </c>
      <c r="O113" s="8" t="n">
        <f aca="false">IF(ISERR(LN(INDEX($A:$J,$L113,O$2)/INDEX($A:$J,$L114,O$2))),0,LN(INDEX($A:$J,$L113,O$2)/INDEX($A:$J,$L114,O$2)))</f>
        <v>-0.00906498083925734</v>
      </c>
      <c r="P113" s="8" t="n">
        <f aca="false">IF(ISERR(LN(INDEX($A:$J,$L113,P$2)/INDEX($A:$J,$L114,P$2))),0,LN(INDEX($A:$J,$L113,P$2)/INDEX($A:$J,$L114,P$2)))</f>
        <v>0.00846826067181006</v>
      </c>
      <c r="Q113" s="8" t="n">
        <f aca="false">IF(ISERR(LN(INDEX($A:$J,$L113,Q$2)/INDEX($A:$J,$L114,Q$2))),0,LN(INDEX($A:$J,$L113,Q$2)/INDEX($A:$J,$L114,Q$2)))</f>
        <v>0.0101007124183341</v>
      </c>
      <c r="R113" s="8" t="n">
        <f aca="false">IF(ISERR(LN(INDEX($A:$J,$L113,R$2)/INDEX($A:$J,$L114,R$2))),0,LN(INDEX($A:$J,$L113,R$2)/INDEX($A:$J,$L114,R$2)))</f>
        <v>0.000747384190245595</v>
      </c>
      <c r="S113" s="8" t="n">
        <f aca="false">IF(ISERR(LN(INDEX($A:$J,$L113,S$2)/INDEX($A:$J,$L114,S$2))),0,LN(INDEX($A:$J,$L113,S$2)/INDEX($A:$J,$L114,S$2)))</f>
        <v>0.0120344347234679</v>
      </c>
      <c r="T113" s="8" t="n">
        <f aca="false">IF(ISERR(LN(INDEX($A:$J,$L113,T$2)/INDEX($A:$J,$L114,T$2))),0,LN(INDEX($A:$J,$L113,T$2)/INDEX($A:$J,$L114,T$2)))</f>
        <v>0.00435213347681034</v>
      </c>
      <c r="U113" s="8" t="n">
        <f aca="false">IF(ISERR(LN(INDEX($A:$J,$L113,U$2)/INDEX($A:$J,$L114,U$2))),0,LN(INDEX($A:$J,$L113,U$2)/INDEX($A:$J,$L114,U$2)))</f>
        <v>-0.00171453106724057</v>
      </c>
      <c r="V113" s="8" t="n">
        <f aca="false">IF(ISERR(LN(INDEX($A:$J,$L113,V$2)/INDEX($A:$J,$L114,V$2))),0,LN(INDEX($A:$J,$L113,V$2)/INDEX($A:$J,$L114,V$2)))</f>
        <v>0.0213858921059369</v>
      </c>
      <c r="W113" s="8" t="n">
        <f aca="false">IF(ISERR(LN(INDEX($A:$J,$L113,W$2)/INDEX($A:$J,$L114,W$2))),0,LN(INDEX($A:$J,$L113,W$2)/INDEX($A:$J,$L114,W$2)))</f>
        <v>0.00919742610390658</v>
      </c>
      <c r="X113" s="8"/>
      <c r="Y113" s="8"/>
      <c r="Z113" s="8"/>
      <c r="AA113" s="17"/>
      <c r="AB113" s="17"/>
    </row>
    <row r="114" customFormat="false" ht="12.75" hidden="false" customHeight="true" outlineLevel="0" collapsed="false">
      <c r="A114" s="1" t="n">
        <v>36321</v>
      </c>
      <c r="B114" s="2" t="n">
        <v>69.72</v>
      </c>
      <c r="C114" s="2" t="n">
        <v>144.75</v>
      </c>
      <c r="D114" s="2" t="n">
        <v>116.19</v>
      </c>
      <c r="E114" s="2" t="n">
        <v>82.54</v>
      </c>
      <c r="F114" s="2" t="n">
        <v>103.08</v>
      </c>
      <c r="G114" s="2" t="n">
        <v>147.45</v>
      </c>
      <c r="H114" s="2" t="n">
        <v>178.03</v>
      </c>
      <c r="I114" s="2" t="n">
        <v>87.76</v>
      </c>
      <c r="J114" s="3" t="n">
        <v>14.094</v>
      </c>
      <c r="L114" s="6" t="n">
        <f aca="false">L113-1</f>
        <v>399</v>
      </c>
      <c r="M114" s="20" t="n">
        <f aca="false">M113*$AB$13</f>
        <v>6.64071965385775E-005</v>
      </c>
      <c r="N114" s="16" t="n">
        <f aca="false">INDEX($A:$J,L114,1)</f>
        <v>36732</v>
      </c>
      <c r="O114" s="8" t="n">
        <f aca="false">IF(ISERR(LN(INDEX($A:$J,$L114,O$2)/INDEX($A:$J,$L115,O$2))),0,LN(INDEX($A:$J,$L114,O$2)/INDEX($A:$J,$L115,O$2)))</f>
        <v>0.0107475387235815</v>
      </c>
      <c r="P114" s="8" t="n">
        <f aca="false">IF(ISERR(LN(INDEX($A:$J,$L114,P$2)/INDEX($A:$J,$L115,P$2))),0,LN(INDEX($A:$J,$L114,P$2)/INDEX($A:$J,$L115,P$2)))</f>
        <v>-0.00362827712769005</v>
      </c>
      <c r="Q114" s="8" t="n">
        <f aca="false">IF(ISERR(LN(INDEX($A:$J,$L114,Q$2)/INDEX($A:$J,$L115,Q$2))),0,LN(INDEX($A:$J,$L114,Q$2)/INDEX($A:$J,$L115,Q$2)))</f>
        <v>-0.0222675917604247</v>
      </c>
      <c r="R114" s="8" t="n">
        <f aca="false">IF(ISERR(LN(INDEX($A:$J,$L114,R$2)/INDEX($A:$J,$L115,R$2))),0,LN(INDEX($A:$J,$L114,R$2)/INDEX($A:$J,$L115,R$2)))</f>
        <v>0.0194400762033405</v>
      </c>
      <c r="S114" s="8" t="n">
        <f aca="false">IF(ISERR(LN(INDEX($A:$J,$L114,S$2)/INDEX($A:$J,$L115,S$2))),0,LN(INDEX($A:$J,$L114,S$2)/INDEX($A:$J,$L115,S$2)))</f>
        <v>-0.0204381883383398</v>
      </c>
      <c r="T114" s="8" t="n">
        <f aca="false">IF(ISERR(LN(INDEX($A:$J,$L114,T$2)/INDEX($A:$J,$L115,T$2))),0,LN(INDEX($A:$J,$L114,T$2)/INDEX($A:$J,$L115,T$2)))</f>
        <v>0.00112407853936132</v>
      </c>
      <c r="U114" s="8" t="n">
        <f aca="false">IF(ISERR(LN(INDEX($A:$J,$L114,U$2)/INDEX($A:$J,$L115,U$2))),0,LN(INDEX($A:$J,$L114,U$2)/INDEX($A:$J,$L115,U$2)))</f>
        <v>0.000666412819788956</v>
      </c>
      <c r="V114" s="8" t="n">
        <f aca="false">IF(ISERR(LN(INDEX($A:$J,$L114,V$2)/INDEX($A:$J,$L115,V$2))),0,LN(INDEX($A:$J,$L114,V$2)/INDEX($A:$J,$L115,V$2)))</f>
        <v>-0.00452502755483303</v>
      </c>
      <c r="W114" s="8" t="n">
        <f aca="false">IF(ISERR(LN(INDEX($A:$J,$L114,W$2)/INDEX($A:$J,$L115,W$2))),0,LN(INDEX($A:$J,$L114,W$2)/INDEX($A:$J,$L115,W$2)))</f>
        <v>-0.0237165266173162</v>
      </c>
      <c r="X114" s="8"/>
      <c r="Y114" s="8"/>
      <c r="Z114" s="8"/>
      <c r="AA114" s="17"/>
      <c r="AB114" s="17"/>
    </row>
    <row r="115" customFormat="false" ht="12.75" hidden="false" customHeight="true" outlineLevel="0" collapsed="false">
      <c r="A115" s="1" t="n">
        <v>36322</v>
      </c>
      <c r="B115" s="2" t="n">
        <v>68.55</v>
      </c>
      <c r="C115" s="2" t="n">
        <v>143.39</v>
      </c>
      <c r="D115" s="2" t="n">
        <v>116.72</v>
      </c>
      <c r="E115" s="2" t="n">
        <v>82.03</v>
      </c>
      <c r="F115" s="2" t="n">
        <v>104.44</v>
      </c>
      <c r="G115" s="2" t="n">
        <v>146.4</v>
      </c>
      <c r="H115" s="2" t="n">
        <v>177.28</v>
      </c>
      <c r="I115" s="2" t="n">
        <v>89.26</v>
      </c>
      <c r="J115" s="3" t="n">
        <v>14.219</v>
      </c>
      <c r="L115" s="6" t="n">
        <f aca="false">L114-1</f>
        <v>398</v>
      </c>
      <c r="M115" s="20" t="n">
        <f aca="false">M114*$AB$13</f>
        <v>6.24227647462629E-005</v>
      </c>
      <c r="N115" s="16" t="n">
        <f aca="false">INDEX($A:$J,L115,1)</f>
        <v>36731</v>
      </c>
      <c r="O115" s="8" t="n">
        <f aca="false">IF(ISERR(LN(INDEX($A:$J,$L115,O$2)/INDEX($A:$J,$L116,O$2))),0,LN(INDEX($A:$J,$L115,O$2)/INDEX($A:$J,$L116,O$2)))</f>
        <v>-0.0250827256254363</v>
      </c>
      <c r="P115" s="8" t="n">
        <f aca="false">IF(ISERR(LN(INDEX($A:$J,$L115,P$2)/INDEX($A:$J,$L116,P$2))),0,LN(INDEX($A:$J,$L115,P$2)/INDEX($A:$J,$L116,P$2)))</f>
        <v>0.0147314566050353</v>
      </c>
      <c r="Q115" s="8" t="n">
        <f aca="false">IF(ISERR(LN(INDEX($A:$J,$L115,Q$2)/INDEX($A:$J,$L116,Q$2))),0,LN(INDEX($A:$J,$L115,Q$2)/INDEX($A:$J,$L116,Q$2)))</f>
        <v>-0.0439583073353897</v>
      </c>
      <c r="R115" s="8" t="n">
        <f aca="false">IF(ISERR(LN(INDEX($A:$J,$L115,R$2)/INDEX($A:$J,$L116,R$2))),0,LN(INDEX($A:$J,$L115,R$2)/INDEX($A:$J,$L116,R$2)))</f>
        <v>-0.0119353505492728</v>
      </c>
      <c r="S115" s="8" t="n">
        <f aca="false">IF(ISERR(LN(INDEX($A:$J,$L115,S$2)/INDEX($A:$J,$L116,S$2))),0,LN(INDEX($A:$J,$L115,S$2)/INDEX($A:$J,$L116,S$2)))</f>
        <v>-0.0479076540677976</v>
      </c>
      <c r="T115" s="8" t="n">
        <f aca="false">IF(ISERR(LN(INDEX($A:$J,$L115,T$2)/INDEX($A:$J,$L116,T$2))),0,LN(INDEX($A:$J,$L115,T$2)/INDEX($A:$J,$L116,T$2)))</f>
        <v>-0.00954739762488952</v>
      </c>
      <c r="U115" s="8" t="n">
        <f aca="false">IF(ISERR(LN(INDEX($A:$J,$L115,U$2)/INDEX($A:$J,$L116,U$2))),0,LN(INDEX($A:$J,$L115,U$2)/INDEX($A:$J,$L116,U$2)))</f>
        <v>-0.00994985939978818</v>
      </c>
      <c r="V115" s="8" t="n">
        <f aca="false">IF(ISERR(LN(INDEX($A:$J,$L115,V$2)/INDEX($A:$J,$L116,V$2))),0,LN(INDEX($A:$J,$L115,V$2)/INDEX($A:$J,$L116,V$2)))</f>
        <v>0.010195450309081</v>
      </c>
      <c r="W115" s="8" t="n">
        <f aca="false">IF(ISERR(LN(INDEX($A:$J,$L115,W$2)/INDEX($A:$J,$L116,W$2))),0,LN(INDEX($A:$J,$L115,W$2)/INDEX($A:$J,$L116,W$2)))</f>
        <v>-0.0560559202983676</v>
      </c>
      <c r="X115" s="8"/>
      <c r="Y115" s="8"/>
      <c r="Z115" s="8"/>
      <c r="AA115" s="17"/>
      <c r="AB115" s="17"/>
    </row>
    <row r="116" customFormat="false" ht="12.75" hidden="false" customHeight="true" outlineLevel="0" collapsed="false">
      <c r="A116" s="1" t="n">
        <v>36325</v>
      </c>
      <c r="B116" s="2" t="n">
        <v>67.64</v>
      </c>
      <c r="C116" s="2" t="n">
        <v>142.97</v>
      </c>
      <c r="D116" s="2" t="n">
        <v>116.08</v>
      </c>
      <c r="E116" s="2" t="n">
        <v>81.13</v>
      </c>
      <c r="F116" s="2" t="n">
        <v>101.9</v>
      </c>
      <c r="G116" s="2" t="n">
        <v>146.04</v>
      </c>
      <c r="H116" s="2" t="n">
        <v>176.03</v>
      </c>
      <c r="I116" s="2" t="n">
        <v>87.24</v>
      </c>
      <c r="J116" s="3" t="n">
        <v>14.813</v>
      </c>
      <c r="L116" s="6" t="n">
        <f aca="false">L115-1</f>
        <v>397</v>
      </c>
      <c r="M116" s="20" t="n">
        <f aca="false">M115*$AB$13</f>
        <v>5.86773988614871E-005</v>
      </c>
      <c r="N116" s="16" t="n">
        <f aca="false">INDEX($A:$J,L116,1)</f>
        <v>36728</v>
      </c>
      <c r="O116" s="8" t="n">
        <f aca="false">IF(ISERR(LN(INDEX($A:$J,$L116,O$2)/INDEX($A:$J,$L117,O$2))),0,LN(INDEX($A:$J,$L116,O$2)/INDEX($A:$J,$L117,O$2)))</f>
        <v>-0.0191127471656853</v>
      </c>
      <c r="P116" s="8" t="n">
        <f aca="false">IF(ISERR(LN(INDEX($A:$J,$L116,P$2)/INDEX($A:$J,$L117,P$2))),0,LN(INDEX($A:$J,$L116,P$2)/INDEX($A:$J,$L117,P$2)))</f>
        <v>-0.00484262447578813</v>
      </c>
      <c r="Q116" s="8" t="n">
        <f aca="false">IF(ISERR(LN(INDEX($A:$J,$L116,Q$2)/INDEX($A:$J,$L117,Q$2))),0,LN(INDEX($A:$J,$L116,Q$2)/INDEX($A:$J,$L117,Q$2)))</f>
        <v>-0.0301869886962875</v>
      </c>
      <c r="R116" s="8" t="n">
        <f aca="false">IF(ISERR(LN(INDEX($A:$J,$L116,R$2)/INDEX($A:$J,$L117,R$2))),0,LN(INDEX($A:$J,$L116,R$2)/INDEX($A:$J,$L117,R$2)))</f>
        <v>-0.00131739926835393</v>
      </c>
      <c r="S116" s="8" t="n">
        <f aca="false">IF(ISERR(LN(INDEX($A:$J,$L116,S$2)/INDEX($A:$J,$L117,S$2))),0,LN(INDEX($A:$J,$L116,S$2)/INDEX($A:$J,$L117,S$2)))</f>
        <v>-0.0314848585243152</v>
      </c>
      <c r="T116" s="8" t="n">
        <f aca="false">IF(ISERR(LN(INDEX($A:$J,$L116,T$2)/INDEX($A:$J,$L117,T$2))),0,LN(INDEX($A:$J,$L116,T$2)/INDEX($A:$J,$L117,T$2)))</f>
        <v>0</v>
      </c>
      <c r="U116" s="8" t="n">
        <f aca="false">IF(ISERR(LN(INDEX($A:$J,$L116,U$2)/INDEX($A:$J,$L117,U$2))),0,LN(INDEX($A:$J,$L116,U$2)/INDEX($A:$J,$L117,U$2)))</f>
        <v>-0.0230688049867439</v>
      </c>
      <c r="V116" s="8" t="n">
        <f aca="false">IF(ISERR(LN(INDEX($A:$J,$L116,V$2)/INDEX($A:$J,$L117,V$2))),0,LN(INDEX($A:$J,$L116,V$2)/INDEX($A:$J,$L117,V$2)))</f>
        <v>-0.0269986596957075</v>
      </c>
      <c r="W116" s="8" t="n">
        <f aca="false">IF(ISERR(LN(INDEX($A:$J,$L116,W$2)/INDEX($A:$J,$L117,W$2))),0,LN(INDEX($A:$J,$L116,W$2)/INDEX($A:$J,$L117,W$2)))</f>
        <v>-0.0367929555572853</v>
      </c>
      <c r="X116" s="8"/>
      <c r="Y116" s="8"/>
      <c r="Z116" s="8"/>
      <c r="AA116" s="17"/>
      <c r="AB116" s="17"/>
    </row>
    <row r="117" customFormat="false" ht="12.75" hidden="false" customHeight="true" outlineLevel="0" collapsed="false">
      <c r="A117" s="1" t="n">
        <v>36326</v>
      </c>
      <c r="B117" s="2" t="n">
        <v>68.61</v>
      </c>
      <c r="C117" s="2" t="n">
        <v>142.34</v>
      </c>
      <c r="D117" s="2" t="n">
        <v>118.15</v>
      </c>
      <c r="E117" s="2" t="n">
        <v>81.04</v>
      </c>
      <c r="F117" s="2" t="n">
        <v>104.37</v>
      </c>
      <c r="G117" s="2" t="n">
        <v>148.15</v>
      </c>
      <c r="H117" s="2" t="n">
        <v>176.74</v>
      </c>
      <c r="I117" s="2" t="n">
        <v>86.46</v>
      </c>
      <c r="J117" s="3" t="n">
        <v>15.406</v>
      </c>
      <c r="L117" s="6" t="n">
        <f aca="false">L116-1</f>
        <v>396</v>
      </c>
      <c r="M117" s="20" t="n">
        <f aca="false">M116*$AB$13</f>
        <v>5.51567549297979E-005</v>
      </c>
      <c r="N117" s="16" t="n">
        <f aca="false">INDEX($A:$J,L117,1)</f>
        <v>36727</v>
      </c>
      <c r="O117" s="8" t="n">
        <f aca="false">IF(ISERR(LN(INDEX($A:$J,$L117,O$2)/INDEX($A:$J,$L118,O$2))),0,LN(INDEX($A:$J,$L117,O$2)/INDEX($A:$J,$L118,O$2)))</f>
        <v>0.0191127471656853</v>
      </c>
      <c r="P117" s="8" t="n">
        <f aca="false">IF(ISERR(LN(INDEX($A:$J,$L117,P$2)/INDEX($A:$J,$L118,P$2))),0,LN(INDEX($A:$J,$L117,P$2)/INDEX($A:$J,$L118,P$2)))</f>
        <v>-0.00646628104377091</v>
      </c>
      <c r="Q117" s="8" t="n">
        <f aca="false">IF(ISERR(LN(INDEX($A:$J,$L117,Q$2)/INDEX($A:$J,$L118,Q$2))),0,LN(INDEX($A:$J,$L117,Q$2)/INDEX($A:$J,$L118,Q$2)))</f>
        <v>-0.016703141191255</v>
      </c>
      <c r="R117" s="8" t="n">
        <f aca="false">IF(ISERR(LN(INDEX($A:$J,$L117,R$2)/INDEX($A:$J,$L118,R$2))),0,LN(INDEX($A:$J,$L117,R$2)/INDEX($A:$J,$L118,R$2)))</f>
        <v>0.0119195432588534</v>
      </c>
      <c r="S117" s="8" t="n">
        <f aca="false">IF(ISERR(LN(INDEX($A:$J,$L117,S$2)/INDEX($A:$J,$L118,S$2))),0,LN(INDEX($A:$J,$L117,S$2)/INDEX($A:$J,$L118,S$2)))</f>
        <v>-0.00359577883875115</v>
      </c>
      <c r="T117" s="8" t="n">
        <f aca="false">IF(ISERR(LN(INDEX($A:$J,$L117,T$2)/INDEX($A:$J,$L118,T$2))),0,LN(INDEX($A:$J,$L117,T$2)/INDEX($A:$J,$L118,T$2)))</f>
        <v>-0.00170235096438157</v>
      </c>
      <c r="U117" s="8" t="n">
        <f aca="false">IF(ISERR(LN(INDEX($A:$J,$L117,U$2)/INDEX($A:$J,$L118,U$2))),0,LN(INDEX($A:$J,$L117,U$2)/INDEX($A:$J,$L118,U$2)))</f>
        <v>0.00953578489020617</v>
      </c>
      <c r="V117" s="8" t="n">
        <f aca="false">IF(ISERR(LN(INDEX($A:$J,$L117,V$2)/INDEX($A:$J,$L118,V$2))),0,LN(INDEX($A:$J,$L117,V$2)/INDEX($A:$J,$L118,V$2)))</f>
        <v>-0.00941129407141333</v>
      </c>
      <c r="W117" s="8" t="n">
        <f aca="false">IF(ISERR(LN(INDEX($A:$J,$L117,W$2)/INDEX($A:$J,$L118,W$2))),0,LN(INDEX($A:$J,$L117,W$2)/INDEX($A:$J,$L118,W$2)))</f>
        <v>0.00658972282870274</v>
      </c>
      <c r="X117" s="8"/>
      <c r="Y117" s="8"/>
      <c r="Z117" s="8"/>
      <c r="AA117" s="17"/>
      <c r="AB117" s="17"/>
    </row>
    <row r="118" customFormat="false" ht="12.75" hidden="false" customHeight="true" outlineLevel="0" collapsed="false">
      <c r="A118" s="1" t="n">
        <v>36327</v>
      </c>
      <c r="B118" s="2" t="n">
        <v>69.04</v>
      </c>
      <c r="C118" s="2" t="n">
        <v>143.25</v>
      </c>
      <c r="D118" s="2" t="n">
        <v>116.68</v>
      </c>
      <c r="E118" s="2" t="n">
        <v>81.94</v>
      </c>
      <c r="F118" s="2" t="n">
        <v>103.25</v>
      </c>
      <c r="G118" s="2" t="n">
        <v>149.51</v>
      </c>
      <c r="H118" s="2" t="n">
        <v>178.33</v>
      </c>
      <c r="I118" s="2" t="n">
        <v>87.46</v>
      </c>
      <c r="J118" s="3" t="n">
        <v>15.344</v>
      </c>
      <c r="L118" s="6" t="n">
        <f aca="false">L117-1</f>
        <v>395</v>
      </c>
      <c r="M118" s="20" t="n">
        <f aca="false">M117*$AB$13</f>
        <v>5.184734963401E-005</v>
      </c>
      <c r="N118" s="16" t="n">
        <f aca="false">INDEX($A:$J,L118,1)</f>
        <v>36726</v>
      </c>
      <c r="O118" s="8" t="n">
        <f aca="false">IF(ISERR(LN(INDEX($A:$J,$L118,O$2)/INDEX($A:$J,$L119,O$2))),0,LN(INDEX($A:$J,$L118,O$2)/INDEX($A:$J,$L119,O$2)))</f>
        <v>-0.0135927062220714</v>
      </c>
      <c r="P118" s="8" t="n">
        <f aca="false">IF(ISERR(LN(INDEX($A:$J,$L118,P$2)/INDEX($A:$J,$L119,P$2))),0,LN(INDEX($A:$J,$L118,P$2)/INDEX($A:$J,$L119,P$2)))</f>
        <v>-0.0217716897536729</v>
      </c>
      <c r="Q118" s="8" t="n">
        <f aca="false">IF(ISERR(LN(INDEX($A:$J,$L118,Q$2)/INDEX($A:$J,$L119,Q$2))),0,LN(INDEX($A:$J,$L118,Q$2)/INDEX($A:$J,$L119,Q$2)))</f>
        <v>-0.0168309762458209</v>
      </c>
      <c r="R118" s="8" t="n">
        <f aca="false">IF(ISERR(LN(INDEX($A:$J,$L118,R$2)/INDEX($A:$J,$L119,R$2))),0,LN(INDEX($A:$J,$L118,R$2)/INDEX($A:$J,$L119,R$2)))</f>
        <v>0.0159235978492637</v>
      </c>
      <c r="S118" s="8" t="n">
        <f aca="false">IF(ISERR(LN(INDEX($A:$J,$L118,S$2)/INDEX($A:$J,$L119,S$2))),0,LN(INDEX($A:$J,$L118,S$2)/INDEX($A:$J,$L119,S$2)))</f>
        <v>-0.00885916830874426</v>
      </c>
      <c r="T118" s="8" t="n">
        <f aca="false">IF(ISERR(LN(INDEX($A:$J,$L118,T$2)/INDEX($A:$J,$L119,T$2))),0,LN(INDEX($A:$J,$L118,T$2)/INDEX($A:$J,$L119,T$2)))</f>
        <v>-0.00117685531725928</v>
      </c>
      <c r="U118" s="8" t="n">
        <f aca="false">IF(ISERR(LN(INDEX($A:$J,$L118,U$2)/INDEX($A:$J,$L119,U$2))),0,LN(INDEX($A:$J,$L118,U$2)/INDEX($A:$J,$L119,U$2)))</f>
        <v>-0.0155986364582574</v>
      </c>
      <c r="V118" s="8" t="n">
        <f aca="false">IF(ISERR(LN(INDEX($A:$J,$L118,V$2)/INDEX($A:$J,$L119,V$2))),0,LN(INDEX($A:$J,$L118,V$2)/INDEX($A:$J,$L119,V$2)))</f>
        <v>0.00716520218924558</v>
      </c>
      <c r="W118" s="8" t="n">
        <f aca="false">IF(ISERR(LN(INDEX($A:$J,$L118,W$2)/INDEX($A:$J,$L119,W$2))),0,LN(INDEX($A:$J,$L118,W$2)/INDEX($A:$J,$L119,W$2)))</f>
        <v>-0.0325227685705698</v>
      </c>
      <c r="X118" s="8"/>
      <c r="Y118" s="8"/>
      <c r="Z118" s="8"/>
      <c r="AA118" s="17"/>
      <c r="AB118" s="17"/>
    </row>
    <row r="119" customFormat="false" ht="12.75" hidden="false" customHeight="true" outlineLevel="0" collapsed="false">
      <c r="A119" s="1" t="n">
        <v>36328</v>
      </c>
      <c r="B119" s="2" t="n">
        <v>68.05</v>
      </c>
      <c r="C119" s="2" t="n">
        <v>144.8</v>
      </c>
      <c r="D119" s="2" t="n">
        <v>117.26</v>
      </c>
      <c r="E119" s="2" t="n">
        <v>82.51</v>
      </c>
      <c r="F119" s="2" t="n">
        <v>105.33</v>
      </c>
      <c r="G119" s="2" t="n">
        <v>149.65</v>
      </c>
      <c r="H119" s="2" t="n">
        <v>179.11</v>
      </c>
      <c r="I119" s="2" t="n">
        <v>87.76</v>
      </c>
      <c r="J119" s="3" t="n">
        <v>15.313</v>
      </c>
      <c r="L119" s="6" t="n">
        <f aca="false">L118-1</f>
        <v>394</v>
      </c>
      <c r="M119" s="20" t="n">
        <f aca="false">M118*$AB$13</f>
        <v>4.87365086559694E-005</v>
      </c>
      <c r="N119" s="16" t="n">
        <f aca="false">INDEX($A:$J,L119,1)</f>
        <v>36725</v>
      </c>
      <c r="O119" s="8" t="n">
        <f aca="false">IF(ISERR(LN(INDEX($A:$J,$L119,O$2)/INDEX($A:$J,$L120,O$2))),0,LN(INDEX($A:$J,$L119,O$2)/INDEX($A:$J,$L120,O$2)))</f>
        <v>0.0141402763931793</v>
      </c>
      <c r="P119" s="8" t="n">
        <f aca="false">IF(ISERR(LN(INDEX($A:$J,$L119,P$2)/INDEX($A:$J,$L120,P$2))),0,LN(INDEX($A:$J,$L119,P$2)/INDEX($A:$J,$L120,P$2)))</f>
        <v>-0.000871810402936712</v>
      </c>
      <c r="Q119" s="8" t="n">
        <f aca="false">IF(ISERR(LN(INDEX($A:$J,$L119,Q$2)/INDEX($A:$J,$L120,Q$2))),0,LN(INDEX($A:$J,$L119,Q$2)/INDEX($A:$J,$L120,Q$2)))</f>
        <v>0.0113924856148822</v>
      </c>
      <c r="R119" s="8" t="n">
        <f aca="false">IF(ISERR(LN(INDEX($A:$J,$L119,R$2)/INDEX($A:$J,$L120,R$2))),0,LN(INDEX($A:$J,$L119,R$2)/INDEX($A:$J,$L120,R$2)))</f>
        <v>-0.00597707361237538</v>
      </c>
      <c r="S119" s="8" t="n">
        <f aca="false">IF(ISERR(LN(INDEX($A:$J,$L119,S$2)/INDEX($A:$J,$L120,S$2))),0,LN(INDEX($A:$J,$L119,S$2)/INDEX($A:$J,$L120,S$2)))</f>
        <v>0.0180993647671724</v>
      </c>
      <c r="T119" s="8" t="n">
        <f aca="false">IF(ISERR(LN(INDEX($A:$J,$L119,T$2)/INDEX($A:$J,$L120,T$2))),0,LN(INDEX($A:$J,$L119,T$2)/INDEX($A:$J,$L120,T$2)))</f>
        <v>-0.00534377289879131</v>
      </c>
      <c r="U119" s="8" t="n">
        <f aca="false">IF(ISERR(LN(INDEX($A:$J,$L119,U$2)/INDEX($A:$J,$L120,U$2))),0,LN(INDEX($A:$J,$L119,U$2)/INDEX($A:$J,$L120,U$2)))</f>
        <v>-0.0132825824710839</v>
      </c>
      <c r="V119" s="8" t="n">
        <f aca="false">IF(ISERR(LN(INDEX($A:$J,$L119,V$2)/INDEX($A:$J,$L120,V$2))),0,LN(INDEX($A:$J,$L119,V$2)/INDEX($A:$J,$L120,V$2)))</f>
        <v>0.0107577671373408</v>
      </c>
      <c r="W119" s="8" t="n">
        <f aca="false">IF(ISERR(LN(INDEX($A:$J,$L119,W$2)/INDEX($A:$J,$L120,W$2))),0,LN(INDEX($A:$J,$L119,W$2)/INDEX($A:$J,$L120,W$2)))</f>
        <v>-0.0330350541281195</v>
      </c>
      <c r="X119" s="8"/>
      <c r="Y119" s="8"/>
      <c r="Z119" s="8"/>
      <c r="AA119" s="17"/>
      <c r="AB119" s="17"/>
    </row>
    <row r="120" customFormat="false" ht="12.75" hidden="false" customHeight="true" outlineLevel="0" collapsed="false">
      <c r="A120" s="1" t="n">
        <v>36329</v>
      </c>
      <c r="B120" s="2" t="n">
        <v>68.39</v>
      </c>
      <c r="C120" s="2" t="n">
        <v>146.08</v>
      </c>
      <c r="D120" s="2" t="n">
        <v>117.08</v>
      </c>
      <c r="E120" s="2" t="n">
        <v>82.39</v>
      </c>
      <c r="F120" s="2" t="n">
        <v>104.36</v>
      </c>
      <c r="G120" s="2" t="n">
        <v>149.36</v>
      </c>
      <c r="H120" s="2" t="n">
        <v>179.18</v>
      </c>
      <c r="I120" s="2" t="n">
        <v>88.17</v>
      </c>
      <c r="J120" s="3" t="n">
        <v>15.25</v>
      </c>
      <c r="L120" s="6" t="n">
        <f aca="false">L119-1</f>
        <v>393</v>
      </c>
      <c r="M120" s="20" t="n">
        <f aca="false">M119*$AB$13</f>
        <v>4.58123181366112E-005</v>
      </c>
      <c r="N120" s="16" t="n">
        <f aca="false">INDEX($A:$J,L120,1)</f>
        <v>36724</v>
      </c>
      <c r="O120" s="8" t="n">
        <f aca="false">IF(ISERR(LN(INDEX($A:$J,$L120,O$2)/INDEX($A:$J,$L121,O$2))),0,LN(INDEX($A:$J,$L120,O$2)/INDEX($A:$J,$L121,O$2)))</f>
        <v>0.0105995899125241</v>
      </c>
      <c r="P120" s="8" t="n">
        <f aca="false">IF(ISERR(LN(INDEX($A:$J,$L120,P$2)/INDEX($A:$J,$L121,P$2))),0,LN(INDEX($A:$J,$L120,P$2)/INDEX($A:$J,$L121,P$2)))</f>
        <v>0.00544447656431496</v>
      </c>
      <c r="Q120" s="8" t="n">
        <f aca="false">IF(ISERR(LN(INDEX($A:$J,$L120,Q$2)/INDEX($A:$J,$L121,Q$2))),0,LN(INDEX($A:$J,$L120,Q$2)/INDEX($A:$J,$L121,Q$2)))</f>
        <v>-0.0158733491562902</v>
      </c>
      <c r="R120" s="8" t="n">
        <f aca="false">IF(ISERR(LN(INDEX($A:$J,$L120,R$2)/INDEX($A:$J,$L121,R$2))),0,LN(INDEX($A:$J,$L120,R$2)/INDEX($A:$J,$L121,R$2)))</f>
        <v>0.00250216664085733</v>
      </c>
      <c r="S120" s="8" t="n">
        <f aca="false">IF(ISERR(LN(INDEX($A:$J,$L120,S$2)/INDEX($A:$J,$L121,S$2))),0,LN(INDEX($A:$J,$L120,S$2)/INDEX($A:$J,$L121,S$2)))</f>
        <v>-0.0182475897730025</v>
      </c>
      <c r="T120" s="8" t="n">
        <f aca="false">IF(ISERR(LN(INDEX($A:$J,$L120,T$2)/INDEX($A:$J,$L121,T$2))),0,LN(INDEX($A:$J,$L120,T$2)/INDEX($A:$J,$L121,T$2)))</f>
        <v>-0.00103936608031545</v>
      </c>
      <c r="U120" s="8" t="n">
        <f aca="false">IF(ISERR(LN(INDEX($A:$J,$L120,U$2)/INDEX($A:$J,$L121,U$2))),0,LN(INDEX($A:$J,$L120,U$2)/INDEX($A:$J,$L121,U$2)))</f>
        <v>0.00739282683090967</v>
      </c>
      <c r="V120" s="8" t="n">
        <f aca="false">IF(ISERR(LN(INDEX($A:$J,$L120,V$2)/INDEX($A:$J,$L121,V$2))),0,LN(INDEX($A:$J,$L120,V$2)/INDEX($A:$J,$L121,V$2)))</f>
        <v>0.0053056708434725</v>
      </c>
      <c r="W120" s="8" t="n">
        <f aca="false">IF(ISERR(LN(INDEX($A:$J,$L120,W$2)/INDEX($A:$J,$L121,W$2))),0,LN(INDEX($A:$J,$L120,W$2)/INDEX($A:$J,$L121,W$2)))</f>
        <v>0.0250796843970234</v>
      </c>
      <c r="X120" s="8"/>
      <c r="Y120" s="8"/>
      <c r="Z120" s="8"/>
      <c r="AA120" s="17"/>
      <c r="AB120" s="17"/>
    </row>
    <row r="121" customFormat="false" ht="12.75" hidden="false" customHeight="true" outlineLevel="0" collapsed="false">
      <c r="A121" s="1" t="n">
        <v>36332</v>
      </c>
      <c r="B121" s="2" t="n">
        <v>67.48</v>
      </c>
      <c r="C121" s="2" t="n">
        <v>147.7</v>
      </c>
      <c r="D121" s="2" t="n">
        <v>114.58</v>
      </c>
      <c r="E121" s="2" t="n">
        <v>82.06</v>
      </c>
      <c r="F121" s="2" t="n">
        <v>101.87</v>
      </c>
      <c r="G121" s="2" t="n">
        <v>149.08</v>
      </c>
      <c r="H121" s="2" t="n">
        <v>180.29</v>
      </c>
      <c r="I121" s="2" t="n">
        <v>91.09</v>
      </c>
      <c r="J121" s="3" t="n">
        <v>15.531</v>
      </c>
      <c r="L121" s="6" t="n">
        <f aca="false">L120-1</f>
        <v>392</v>
      </c>
      <c r="M121" s="20" t="n">
        <f aca="false">M120*$AB$13</f>
        <v>4.30635790484146E-005</v>
      </c>
      <c r="N121" s="16" t="n">
        <f aca="false">INDEX($A:$J,L121,1)</f>
        <v>36721</v>
      </c>
      <c r="O121" s="8" t="n">
        <f aca="false">IF(ISERR(LN(INDEX($A:$J,$L121,O$2)/INDEX($A:$J,$L122,O$2))),0,LN(INDEX($A:$J,$L121,O$2)/INDEX($A:$J,$L122,O$2)))</f>
        <v>0.00485538860509169</v>
      </c>
      <c r="P121" s="8" t="n">
        <f aca="false">IF(ISERR(LN(INDEX($A:$J,$L121,P$2)/INDEX($A:$J,$L122,P$2))),0,LN(INDEX($A:$J,$L121,P$2)/INDEX($A:$J,$L122,P$2)))</f>
        <v>0.00500001041670584</v>
      </c>
      <c r="Q121" s="8" t="n">
        <f aca="false">IF(ISERR(LN(INDEX($A:$J,$L121,Q$2)/INDEX($A:$J,$L122,Q$2))),0,LN(INDEX($A:$J,$L121,Q$2)/INDEX($A:$J,$L122,Q$2)))</f>
        <v>0.00723282017296954</v>
      </c>
      <c r="R121" s="8" t="n">
        <f aca="false">IF(ISERR(LN(INDEX($A:$J,$L121,R$2)/INDEX($A:$J,$L122,R$2))),0,LN(INDEX($A:$J,$L121,R$2)/INDEX($A:$J,$L122,R$2)))</f>
        <v>-0.00920781491174801</v>
      </c>
      <c r="S121" s="8" t="n">
        <f aca="false">IF(ISERR(LN(INDEX($A:$J,$L121,S$2)/INDEX($A:$J,$L122,S$2))),0,LN(INDEX($A:$J,$L121,S$2)/INDEX($A:$J,$L122,S$2)))</f>
        <v>0.015534292962184</v>
      </c>
      <c r="T121" s="8" t="n">
        <f aca="false">IF(ISERR(LN(INDEX($A:$J,$L121,T$2)/INDEX($A:$J,$L122,T$2))),0,LN(INDEX($A:$J,$L121,T$2)/INDEX($A:$J,$L122,T$2)))</f>
        <v>0.00273064339753243</v>
      </c>
      <c r="U121" s="8" t="n">
        <f aca="false">IF(ISERR(LN(INDEX($A:$J,$L121,U$2)/INDEX($A:$J,$L122,U$2))),0,LN(INDEX($A:$J,$L121,U$2)/INDEX($A:$J,$L122,U$2)))</f>
        <v>-0.000546124803088031</v>
      </c>
      <c r="V121" s="8" t="n">
        <f aca="false">IF(ISERR(LN(INDEX($A:$J,$L121,V$2)/INDEX($A:$J,$L122,V$2))),0,LN(INDEX($A:$J,$L121,V$2)/INDEX($A:$J,$L122,V$2)))</f>
        <v>0.0125891420868929</v>
      </c>
      <c r="W121" s="8" t="n">
        <f aca="false">IF(ISERR(LN(INDEX($A:$J,$L121,W$2)/INDEX($A:$J,$L122,W$2))),0,LN(INDEX($A:$J,$L121,W$2)/INDEX($A:$J,$L122,W$2)))</f>
        <v>-0.00476324090938381</v>
      </c>
      <c r="X121" s="8"/>
      <c r="Y121" s="8"/>
      <c r="Z121" s="8"/>
      <c r="AA121" s="17"/>
      <c r="AB121" s="17"/>
    </row>
    <row r="122" customFormat="false" ht="12.75" hidden="false" customHeight="true" outlineLevel="0" collapsed="false">
      <c r="A122" s="1" t="n">
        <v>36333</v>
      </c>
      <c r="B122" s="2" t="n">
        <v>67.12</v>
      </c>
      <c r="C122" s="2" t="n">
        <v>148.22</v>
      </c>
      <c r="D122" s="2" t="n">
        <v>113.54</v>
      </c>
      <c r="E122" s="2" t="n">
        <v>81.45</v>
      </c>
      <c r="F122" s="2" t="n">
        <v>100.91</v>
      </c>
      <c r="G122" s="2" t="n">
        <v>149.73</v>
      </c>
      <c r="H122" s="2" t="n">
        <v>180.56</v>
      </c>
      <c r="I122" s="2" t="n">
        <v>91.95</v>
      </c>
      <c r="J122" s="3" t="n">
        <v>15.5</v>
      </c>
      <c r="L122" s="6" t="n">
        <f aca="false">L121-1</f>
        <v>391</v>
      </c>
      <c r="M122" s="20" t="n">
        <f aca="false">M121*$AB$13</f>
        <v>4.04797643055097E-005</v>
      </c>
      <c r="N122" s="16" t="n">
        <f aca="false">INDEX($A:$J,L122,1)</f>
        <v>36720</v>
      </c>
      <c r="O122" s="8" t="n">
        <f aca="false">IF(ISERR(LN(INDEX($A:$J,$L122,O$2)/INDEX($A:$J,$L123,O$2))),0,LN(INDEX($A:$J,$L122,O$2)/INDEX($A:$J,$L123,O$2)))</f>
        <v>-0.00748133165228874</v>
      </c>
      <c r="P122" s="8" t="n">
        <f aca="false">IF(ISERR(LN(INDEX($A:$J,$L122,P$2)/INDEX($A:$J,$L123,P$2))),0,LN(INDEX($A:$J,$L122,P$2)/INDEX($A:$J,$L123,P$2)))</f>
        <v>0.00761545803277483</v>
      </c>
      <c r="Q122" s="8" t="n">
        <f aca="false">IF(ISERR(LN(INDEX($A:$J,$L122,Q$2)/INDEX($A:$J,$L123,Q$2))),0,LN(INDEX($A:$J,$L122,Q$2)/INDEX($A:$J,$L123,Q$2)))</f>
        <v>-0.00315404750951611</v>
      </c>
      <c r="R122" s="8" t="n">
        <f aca="false">IF(ISERR(LN(INDEX($A:$J,$L122,R$2)/INDEX($A:$J,$L123,R$2))),0,LN(INDEX($A:$J,$L122,R$2)/INDEX($A:$J,$L123,R$2)))</f>
        <v>0.00536091653429605</v>
      </c>
      <c r="S122" s="8" t="n">
        <f aca="false">IF(ISERR(LN(INDEX($A:$J,$L122,S$2)/INDEX($A:$J,$L123,S$2))),0,LN(INDEX($A:$J,$L122,S$2)/INDEX($A:$J,$L123,S$2)))</f>
        <v>0.00710026398575185</v>
      </c>
      <c r="T122" s="8" t="n">
        <f aca="false">IF(ISERR(LN(INDEX($A:$J,$L122,T$2)/INDEX($A:$J,$L123,T$2))),0,LN(INDEX($A:$J,$L122,T$2)/INDEX($A:$J,$L123,T$2)))</f>
        <v>-0.00162628105447903</v>
      </c>
      <c r="U122" s="8" t="n">
        <f aca="false">IF(ISERR(LN(INDEX($A:$J,$L122,U$2)/INDEX($A:$J,$L123,U$2))),0,LN(INDEX($A:$J,$L122,U$2)/INDEX($A:$J,$L123,U$2)))</f>
        <v>-0.00131857158713676</v>
      </c>
      <c r="V122" s="8" t="n">
        <f aca="false">IF(ISERR(LN(INDEX($A:$J,$L122,V$2)/INDEX($A:$J,$L123,V$2))),0,LN(INDEX($A:$J,$L122,V$2)/INDEX($A:$J,$L123,V$2)))</f>
        <v>0.0120303993979532</v>
      </c>
      <c r="W122" s="8" t="n">
        <f aca="false">IF(ISERR(LN(INDEX($A:$J,$L122,W$2)/INDEX($A:$J,$L123,W$2))),0,LN(INDEX($A:$J,$L122,W$2)/INDEX($A:$J,$L123,W$2)))</f>
        <v>0.0175429675557829</v>
      </c>
      <c r="X122" s="8"/>
      <c r="Y122" s="8"/>
      <c r="Z122" s="8"/>
      <c r="AA122" s="17"/>
      <c r="AB122" s="17"/>
    </row>
    <row r="123" customFormat="false" ht="12.75" hidden="false" customHeight="true" outlineLevel="0" collapsed="false">
      <c r="A123" s="1" t="n">
        <v>36334</v>
      </c>
      <c r="B123" s="2" t="n">
        <v>66.89</v>
      </c>
      <c r="C123" s="2" t="n">
        <v>147.6</v>
      </c>
      <c r="D123" s="2" t="n">
        <v>115.64</v>
      </c>
      <c r="E123" s="2" t="n">
        <v>81.32</v>
      </c>
      <c r="F123" s="2" t="n">
        <v>103.06</v>
      </c>
      <c r="G123" s="2" t="n">
        <v>149.82</v>
      </c>
      <c r="H123" s="2" t="n">
        <v>180.62</v>
      </c>
      <c r="I123" s="2" t="n">
        <v>93.82</v>
      </c>
      <c r="J123" s="3" t="n">
        <v>16.875</v>
      </c>
      <c r="L123" s="6" t="n">
        <f aca="false">L122-1</f>
        <v>390</v>
      </c>
      <c r="M123" s="20" t="n">
        <f aca="false">M122*$AB$13</f>
        <v>3.80509784471791E-005</v>
      </c>
      <c r="N123" s="16" t="n">
        <f aca="false">INDEX($A:$J,L123,1)</f>
        <v>36719</v>
      </c>
      <c r="O123" s="8" t="n">
        <f aca="false">IF(ISERR(LN(INDEX($A:$J,$L123,O$2)/INDEX($A:$J,$L124,O$2))),0,LN(INDEX($A:$J,$L123,O$2)/INDEX($A:$J,$L124,O$2)))</f>
        <v>0.0150190557837154</v>
      </c>
      <c r="P123" s="8" t="n">
        <f aca="false">IF(ISERR(LN(INDEX($A:$J,$L123,P$2)/INDEX($A:$J,$L124,P$2))),0,LN(INDEX($A:$J,$L123,P$2)/INDEX($A:$J,$L124,P$2)))</f>
        <v>0.00863728978120102</v>
      </c>
      <c r="Q123" s="8" t="n">
        <f aca="false">IF(ISERR(LN(INDEX($A:$J,$L123,Q$2)/INDEX($A:$J,$L124,Q$2))),0,LN(INDEX($A:$J,$L123,Q$2)/INDEX($A:$J,$L124,Q$2)))</f>
        <v>-0.00747617126151734</v>
      </c>
      <c r="R123" s="8" t="n">
        <f aca="false">IF(ISERR(LN(INDEX($A:$J,$L123,R$2)/INDEX($A:$J,$L124,R$2))),0,LN(INDEX($A:$J,$L123,R$2)/INDEX($A:$J,$L124,R$2)))</f>
        <v>0.0223245222057892</v>
      </c>
      <c r="S123" s="8" t="n">
        <f aca="false">IF(ISERR(LN(INDEX($A:$J,$L123,S$2)/INDEX($A:$J,$L124,S$2))),0,LN(INDEX($A:$J,$L123,S$2)/INDEX($A:$J,$L124,S$2)))</f>
        <v>-0.000757748009281432</v>
      </c>
      <c r="T123" s="8" t="n">
        <f aca="false">IF(ISERR(LN(INDEX($A:$J,$L123,T$2)/INDEX($A:$J,$L124,T$2))),0,LN(INDEX($A:$J,$L123,T$2)/INDEX($A:$J,$L124,T$2)))</f>
        <v>0.00332042363730233</v>
      </c>
      <c r="U123" s="8" t="n">
        <f aca="false">IF(ISERR(LN(INDEX($A:$J,$L123,U$2)/INDEX($A:$J,$L124,U$2))),0,LN(INDEX($A:$J,$L123,U$2)/INDEX($A:$J,$L124,U$2)))</f>
        <v>0.0137712344486483</v>
      </c>
      <c r="V123" s="8" t="n">
        <f aca="false">IF(ISERR(LN(INDEX($A:$J,$L123,V$2)/INDEX($A:$J,$L124,V$2))),0,LN(INDEX($A:$J,$L123,V$2)/INDEX($A:$J,$L124,V$2)))</f>
        <v>0.00715555802608688</v>
      </c>
      <c r="W123" s="8" t="n">
        <f aca="false">IF(ISERR(LN(INDEX($A:$J,$L123,W$2)/INDEX($A:$J,$L124,W$2))),0,LN(INDEX($A:$J,$L123,W$2)/INDEX($A:$J,$L124,W$2)))</f>
        <v>0.0162078102268533</v>
      </c>
      <c r="X123" s="8"/>
      <c r="Y123" s="8"/>
      <c r="Z123" s="8"/>
      <c r="AA123" s="17"/>
      <c r="AB123" s="17"/>
    </row>
    <row r="124" customFormat="false" ht="12.75" hidden="false" customHeight="true" outlineLevel="0" collapsed="false">
      <c r="A124" s="1" t="n">
        <v>36335</v>
      </c>
      <c r="B124" s="2" t="n">
        <v>66.99</v>
      </c>
      <c r="C124" s="2" t="n">
        <v>147.87</v>
      </c>
      <c r="D124" s="2" t="n">
        <v>114.71</v>
      </c>
      <c r="E124" s="2" t="n">
        <v>80.2</v>
      </c>
      <c r="F124" s="2" t="n">
        <v>101.32</v>
      </c>
      <c r="G124" s="2" t="n">
        <v>149.69</v>
      </c>
      <c r="H124" s="2" t="n">
        <v>179.31</v>
      </c>
      <c r="I124" s="2" t="n">
        <v>97.46</v>
      </c>
      <c r="J124" s="3" t="n">
        <v>17.188</v>
      </c>
      <c r="L124" s="6" t="n">
        <f aca="false">L123-1</f>
        <v>389</v>
      </c>
      <c r="M124" s="20" t="n">
        <f aca="false">M123*$AB$13</f>
        <v>3.57679197403484E-005</v>
      </c>
      <c r="N124" s="16" t="n">
        <f aca="false">INDEX($A:$J,L124,1)</f>
        <v>36718</v>
      </c>
      <c r="O124" s="8" t="n">
        <f aca="false">IF(ISERR(LN(INDEX($A:$J,$L124,O$2)/INDEX($A:$J,$L125,O$2))),0,LN(INDEX($A:$J,$L124,O$2)/INDEX($A:$J,$L125,O$2)))</f>
        <v>0.0292884170530827</v>
      </c>
      <c r="P124" s="8" t="n">
        <f aca="false">IF(ISERR(LN(INDEX($A:$J,$L124,P$2)/INDEX($A:$J,$L125,P$2))),0,LN(INDEX($A:$J,$L124,P$2)/INDEX($A:$J,$L125,P$2)))</f>
        <v>0.0236157399580798</v>
      </c>
      <c r="Q124" s="8" t="n">
        <f aca="false">IF(ISERR(LN(INDEX($A:$J,$L124,Q$2)/INDEX($A:$J,$L125,Q$2))),0,LN(INDEX($A:$J,$L124,Q$2)/INDEX($A:$J,$L125,Q$2)))</f>
        <v>0.0391967724941939</v>
      </c>
      <c r="R124" s="8" t="n">
        <f aca="false">IF(ISERR(LN(INDEX($A:$J,$L124,R$2)/INDEX($A:$J,$L125,R$2))),0,LN(INDEX($A:$J,$L124,R$2)/INDEX($A:$J,$L125,R$2)))</f>
        <v>0.0146334428536273</v>
      </c>
      <c r="S124" s="8" t="n">
        <f aca="false">IF(ISERR(LN(INDEX($A:$J,$L124,S$2)/INDEX($A:$J,$L125,S$2))),0,LN(INDEX($A:$J,$L124,S$2)/INDEX($A:$J,$L125,S$2)))</f>
        <v>0.0469096428964133</v>
      </c>
      <c r="T124" s="8" t="n">
        <f aca="false">IF(ISERR(LN(INDEX($A:$J,$L124,T$2)/INDEX($A:$J,$L125,T$2))),0,LN(INDEX($A:$J,$L124,T$2)/INDEX($A:$J,$L125,T$2)))</f>
        <v>0.00739653183917286</v>
      </c>
      <c r="U124" s="8" t="n">
        <f aca="false">IF(ISERR(LN(INDEX($A:$J,$L124,U$2)/INDEX($A:$J,$L125,U$2))),0,LN(INDEX($A:$J,$L124,U$2)/INDEX($A:$J,$L125,U$2)))</f>
        <v>-0.000828881977830602</v>
      </c>
      <c r="V124" s="8" t="n">
        <f aca="false">IF(ISERR(LN(INDEX($A:$J,$L124,V$2)/INDEX($A:$J,$L125,V$2))),0,LN(INDEX($A:$J,$L124,V$2)/INDEX($A:$J,$L125,V$2)))</f>
        <v>-0.0773699719219126</v>
      </c>
      <c r="W124" s="8" t="n">
        <f aca="false">IF(ISERR(LN(INDEX($A:$J,$L124,W$2)/INDEX($A:$J,$L125,W$2))),0,LN(INDEX($A:$J,$L124,W$2)/INDEX($A:$J,$L125,W$2)))</f>
        <v>0.0264916154469763</v>
      </c>
      <c r="X124" s="8"/>
      <c r="Y124" s="8"/>
      <c r="Z124" s="8"/>
      <c r="AA124" s="17"/>
      <c r="AB124" s="17"/>
    </row>
    <row r="125" customFormat="false" ht="12.75" hidden="false" customHeight="true" outlineLevel="0" collapsed="false">
      <c r="A125" s="1" t="n">
        <v>36336</v>
      </c>
      <c r="B125" s="2" t="n">
        <v>65.2</v>
      </c>
      <c r="C125" s="2" t="n">
        <v>148.83</v>
      </c>
      <c r="D125" s="2" t="n">
        <v>113.95</v>
      </c>
      <c r="E125" s="2" t="n">
        <v>81.47</v>
      </c>
      <c r="F125" s="2" t="n">
        <v>99.13</v>
      </c>
      <c r="G125" s="2" t="n">
        <v>149.84</v>
      </c>
      <c r="H125" s="2" t="n">
        <v>179.46</v>
      </c>
      <c r="I125" s="2" t="n">
        <v>97.84</v>
      </c>
      <c r="J125" s="3" t="n">
        <v>15.938</v>
      </c>
      <c r="L125" s="6" t="n">
        <f aca="false">L124-1</f>
        <v>388</v>
      </c>
      <c r="M125" s="20" t="n">
        <f aca="false">M124*$AB$13</f>
        <v>3.36218445559274E-005</v>
      </c>
      <c r="N125" s="16" t="n">
        <f aca="false">INDEX($A:$J,L125,1)</f>
        <v>36717</v>
      </c>
      <c r="O125" s="8" t="n">
        <f aca="false">IF(ISERR(LN(INDEX($A:$J,$L125,O$2)/INDEX($A:$J,$L126,O$2))),0,LN(INDEX($A:$J,$L125,O$2)/INDEX($A:$J,$L126,O$2)))</f>
        <v>-0.0225401839370328</v>
      </c>
      <c r="P125" s="8" t="n">
        <f aca="false">IF(ISERR(LN(INDEX($A:$J,$L125,P$2)/INDEX($A:$J,$L126,P$2))),0,LN(INDEX($A:$J,$L125,P$2)/INDEX($A:$J,$L126,P$2)))</f>
        <v>-0.00499245139192877</v>
      </c>
      <c r="Q125" s="8" t="n">
        <f aca="false">IF(ISERR(LN(INDEX($A:$J,$L125,Q$2)/INDEX($A:$J,$L126,Q$2))),0,LN(INDEX($A:$J,$L125,Q$2)/INDEX($A:$J,$L126,Q$2)))</f>
        <v>-0.0159180033423007</v>
      </c>
      <c r="R125" s="8" t="n">
        <f aca="false">IF(ISERR(LN(INDEX($A:$J,$L125,R$2)/INDEX($A:$J,$L126,R$2))),0,LN(INDEX($A:$J,$L125,R$2)/INDEX($A:$J,$L126,R$2)))</f>
        <v>0.0106138975784243</v>
      </c>
      <c r="S125" s="8" t="n">
        <f aca="false">IF(ISERR(LN(INDEX($A:$J,$L125,S$2)/INDEX($A:$J,$L126,S$2))),0,LN(INDEX($A:$J,$L125,S$2)/INDEX($A:$J,$L126,S$2)))</f>
        <v>-0.0258594569316448</v>
      </c>
      <c r="T125" s="8" t="n">
        <f aca="false">IF(ISERR(LN(INDEX($A:$J,$L125,T$2)/INDEX($A:$J,$L126,T$2))),0,LN(INDEX($A:$J,$L125,T$2)/INDEX($A:$J,$L126,T$2)))</f>
        <v>0.005930433828096</v>
      </c>
      <c r="U125" s="8" t="n">
        <f aca="false">IF(ISERR(LN(INDEX($A:$J,$L125,U$2)/INDEX($A:$J,$L126,U$2))),0,LN(INDEX($A:$J,$L125,U$2)/INDEX($A:$J,$L126,U$2)))</f>
        <v>0.00711385113887592</v>
      </c>
      <c r="V125" s="8" t="n">
        <f aca="false">IF(ISERR(LN(INDEX($A:$J,$L125,V$2)/INDEX($A:$J,$L126,V$2))),0,LN(INDEX($A:$J,$L125,V$2)/INDEX($A:$J,$L126,V$2)))</f>
        <v>0.0837872357412418</v>
      </c>
      <c r="W125" s="8" t="n">
        <f aca="false">IF(ISERR(LN(INDEX($A:$J,$L125,W$2)/INDEX($A:$J,$L126,W$2))),0,LN(INDEX($A:$J,$L125,W$2)/INDEX($A:$J,$L126,W$2)))</f>
        <v>0.0323845358353416</v>
      </c>
      <c r="X125" s="8"/>
      <c r="Y125" s="8"/>
      <c r="Z125" s="8"/>
      <c r="AA125" s="17"/>
      <c r="AB125" s="17"/>
    </row>
    <row r="126" customFormat="false" ht="12.75" hidden="false" customHeight="true" outlineLevel="0" collapsed="false">
      <c r="A126" s="1" t="n">
        <v>36339</v>
      </c>
      <c r="B126" s="2" t="n">
        <v>66.54</v>
      </c>
      <c r="C126" s="2" t="n">
        <v>147.64</v>
      </c>
      <c r="D126" s="2" t="n">
        <v>114.26</v>
      </c>
      <c r="E126" s="2" t="n">
        <v>82.08</v>
      </c>
      <c r="F126" s="2" t="n">
        <v>100.41</v>
      </c>
      <c r="G126" s="2" t="n">
        <v>151.55</v>
      </c>
      <c r="H126" s="2" t="n">
        <v>182.07</v>
      </c>
      <c r="I126" s="2" t="n">
        <v>99.11</v>
      </c>
      <c r="J126" s="3" t="n">
        <v>15.688</v>
      </c>
      <c r="L126" s="6" t="n">
        <f aca="false">L125-1</f>
        <v>387</v>
      </c>
      <c r="M126" s="20" t="n">
        <f aca="false">M125*$AB$13</f>
        <v>3.16045338825718E-005</v>
      </c>
      <c r="N126" s="16" t="n">
        <f aca="false">INDEX($A:$J,L126,1)</f>
        <v>36714</v>
      </c>
      <c r="O126" s="8" t="n">
        <f aca="false">IF(ISERR(LN(INDEX($A:$J,$L126,O$2)/INDEX($A:$J,$L127,O$2))),0,LN(INDEX($A:$J,$L126,O$2)/INDEX($A:$J,$L127,O$2)))</f>
        <v>-0.00492507855453468</v>
      </c>
      <c r="P126" s="8" t="n">
        <f aca="false">IF(ISERR(LN(INDEX($A:$J,$L126,P$2)/INDEX($A:$J,$L127,P$2))),0,LN(INDEX($A:$J,$L126,P$2)/INDEX($A:$J,$L127,P$2)))</f>
        <v>-0.00426947280216953</v>
      </c>
      <c r="Q126" s="8" t="n">
        <f aca="false">IF(ISERR(LN(INDEX($A:$J,$L126,Q$2)/INDEX($A:$J,$L127,Q$2))),0,LN(INDEX($A:$J,$L126,Q$2)/INDEX($A:$J,$L127,Q$2)))</f>
        <v>0.00895701861975018</v>
      </c>
      <c r="R126" s="8" t="n">
        <f aca="false">IF(ISERR(LN(INDEX($A:$J,$L126,R$2)/INDEX($A:$J,$L127,R$2))),0,LN(INDEX($A:$J,$L126,R$2)/INDEX($A:$J,$L127,R$2)))</f>
        <v>-0.0139946306382999</v>
      </c>
      <c r="S126" s="8" t="n">
        <f aca="false">IF(ISERR(LN(INDEX($A:$J,$L126,S$2)/INDEX($A:$J,$L127,S$2))),0,LN(INDEX($A:$J,$L126,S$2)/INDEX($A:$J,$L127,S$2)))</f>
        <v>-0.00170041778489236</v>
      </c>
      <c r="T126" s="8" t="n">
        <f aca="false">IF(ISERR(LN(INDEX($A:$J,$L126,T$2)/INDEX($A:$J,$L127,T$2))),0,LN(INDEX($A:$J,$L126,T$2)/INDEX($A:$J,$L127,T$2)))</f>
        <v>-0.0023763955998261</v>
      </c>
      <c r="U126" s="8" t="n">
        <f aca="false">IF(ISERR(LN(INDEX($A:$J,$L126,U$2)/INDEX($A:$J,$L127,U$2))),0,LN(INDEX($A:$J,$L126,U$2)/INDEX($A:$J,$L127,U$2)))</f>
        <v>0.0143343180416904</v>
      </c>
      <c r="V126" s="8" t="n">
        <f aca="false">IF(ISERR(LN(INDEX($A:$J,$L126,V$2)/INDEX($A:$J,$L127,V$2))),0,LN(INDEX($A:$J,$L126,V$2)/INDEX($A:$J,$L127,V$2)))</f>
        <v>-0.0113534645478063</v>
      </c>
      <c r="W126" s="8" t="n">
        <f aca="false">IF(ISERR(LN(INDEX($A:$J,$L126,W$2)/INDEX($A:$J,$L127,W$2))),0,LN(INDEX($A:$J,$L126,W$2)/INDEX($A:$J,$L127,W$2)))</f>
        <v>0.0174827182543493</v>
      </c>
      <c r="X126" s="8"/>
      <c r="Y126" s="8"/>
      <c r="Z126" s="8"/>
      <c r="AA126" s="17"/>
      <c r="AB126" s="17"/>
    </row>
    <row r="127" customFormat="false" ht="12.75" hidden="false" customHeight="true" outlineLevel="0" collapsed="false">
      <c r="A127" s="1" t="n">
        <v>36340</v>
      </c>
      <c r="B127" s="2" t="n">
        <v>66.75</v>
      </c>
      <c r="C127" s="2" t="n">
        <v>145.17</v>
      </c>
      <c r="D127" s="2" t="n">
        <v>115.85</v>
      </c>
      <c r="E127" s="2" t="n">
        <v>82.88</v>
      </c>
      <c r="F127" s="2" t="n">
        <v>100.94</v>
      </c>
      <c r="G127" s="2" t="n">
        <v>151.14</v>
      </c>
      <c r="H127" s="2" t="n">
        <v>183.39</v>
      </c>
      <c r="I127" s="2" t="n">
        <v>98.75</v>
      </c>
      <c r="J127" s="3" t="n">
        <v>15.406</v>
      </c>
      <c r="L127" s="6" t="n">
        <f aca="false">L126-1</f>
        <v>386</v>
      </c>
      <c r="M127" s="20" t="n">
        <f aca="false">M126*$AB$13</f>
        <v>2.97082618496175E-005</v>
      </c>
      <c r="N127" s="16" t="n">
        <f aca="false">INDEX($A:$J,L127,1)</f>
        <v>36713</v>
      </c>
      <c r="O127" s="8" t="n">
        <f aca="false">IF(ISERR(LN(INDEX($A:$J,$L127,O$2)/INDEX($A:$J,$L128,O$2))),0,LN(INDEX($A:$J,$L127,O$2)/INDEX($A:$J,$L128,O$2)))</f>
        <v>0.0207070226628328</v>
      </c>
      <c r="P127" s="8" t="n">
        <f aca="false">IF(ISERR(LN(INDEX($A:$J,$L127,P$2)/INDEX($A:$J,$L128,P$2))),0,LN(INDEX($A:$J,$L127,P$2)/INDEX($A:$J,$L128,P$2)))</f>
        <v>0.0207473393550599</v>
      </c>
      <c r="Q127" s="8" t="n">
        <f aca="false">IF(ISERR(LN(INDEX($A:$J,$L127,Q$2)/INDEX($A:$J,$L128,Q$2))),0,LN(INDEX($A:$J,$L127,Q$2)/INDEX($A:$J,$L128,Q$2)))</f>
        <v>0.00261330181048487</v>
      </c>
      <c r="R127" s="8" t="n">
        <f aca="false">IF(ISERR(LN(INDEX($A:$J,$L127,R$2)/INDEX($A:$J,$L128,R$2))),0,LN(INDEX($A:$J,$L127,R$2)/INDEX($A:$J,$L128,R$2)))</f>
        <v>0.0101766816621473</v>
      </c>
      <c r="S127" s="8" t="n">
        <f aca="false">IF(ISERR(LN(INDEX($A:$J,$L127,S$2)/INDEX($A:$J,$L128,S$2))),0,LN(INDEX($A:$J,$L127,S$2)/INDEX($A:$J,$L128,S$2)))</f>
        <v>-0.00661948229876195</v>
      </c>
      <c r="T127" s="8" t="n">
        <f aca="false">IF(ISERR(LN(INDEX($A:$J,$L127,T$2)/INDEX($A:$J,$L128,T$2))),0,LN(INDEX($A:$J,$L127,T$2)/INDEX($A:$J,$L128,T$2)))</f>
        <v>0.012339283534015</v>
      </c>
      <c r="U127" s="8" t="n">
        <f aca="false">IF(ISERR(LN(INDEX($A:$J,$L127,U$2)/INDEX($A:$J,$L128,U$2))),0,LN(INDEX($A:$J,$L127,U$2)/INDEX($A:$J,$L128,U$2)))</f>
        <v>0.0110179622693484</v>
      </c>
      <c r="V127" s="8" t="n">
        <f aca="false">IF(ISERR(LN(INDEX($A:$J,$L127,V$2)/INDEX($A:$J,$L128,V$2))),0,LN(INDEX($A:$J,$L127,V$2)/INDEX($A:$J,$L128,V$2)))</f>
        <v>0.00108147090569396</v>
      </c>
      <c r="W127" s="8" t="n">
        <f aca="false">IF(ISERR(LN(INDEX($A:$J,$L127,W$2)/INDEX($A:$J,$L128,W$2))),0,LN(INDEX($A:$J,$L127,W$2)/INDEX($A:$J,$L128,W$2)))</f>
        <v>-0.00352108080578902</v>
      </c>
      <c r="X127" s="8"/>
      <c r="Y127" s="8"/>
      <c r="Z127" s="8"/>
      <c r="AA127" s="17"/>
      <c r="AB127" s="17"/>
    </row>
    <row r="128" customFormat="false" ht="12.75" hidden="false" customHeight="true" outlineLevel="0" collapsed="false">
      <c r="A128" s="1" t="n">
        <v>36341</v>
      </c>
      <c r="B128" s="2" t="n">
        <v>67.23</v>
      </c>
      <c r="C128" s="2" t="n">
        <v>144.96</v>
      </c>
      <c r="D128" s="2" t="n">
        <v>118.67</v>
      </c>
      <c r="E128" s="2" t="n">
        <v>82.93</v>
      </c>
      <c r="F128" s="2" t="n">
        <v>103.86</v>
      </c>
      <c r="G128" s="2" t="n">
        <v>149.97</v>
      </c>
      <c r="H128" s="2" t="n">
        <v>185.52</v>
      </c>
      <c r="I128" s="2" t="n">
        <v>98.94</v>
      </c>
      <c r="J128" s="3" t="n">
        <v>16.063</v>
      </c>
      <c r="L128" s="6" t="n">
        <f aca="false">L127-1</f>
        <v>385</v>
      </c>
      <c r="M128" s="20" t="n">
        <f aca="false">M127*$AB$13</f>
        <v>2.79257661386404E-005</v>
      </c>
      <c r="N128" s="16" t="n">
        <f aca="false">INDEX($A:$J,L128,1)</f>
        <v>36712</v>
      </c>
      <c r="O128" s="8" t="n">
        <f aca="false">IF(ISERR(LN(INDEX($A:$J,$L128,O$2)/INDEX($A:$J,$L129,O$2))),0,LN(INDEX($A:$J,$L128,O$2)/INDEX($A:$J,$L129,O$2)))</f>
        <v>0.0144344307545079</v>
      </c>
      <c r="P128" s="8" t="n">
        <f aca="false">IF(ISERR(LN(INDEX($A:$J,$L128,P$2)/INDEX($A:$J,$L129,P$2))),0,LN(INDEX($A:$J,$L128,P$2)/INDEX($A:$J,$L129,P$2)))</f>
        <v>0.0158117423831766</v>
      </c>
      <c r="Q128" s="8" t="n">
        <f aca="false">IF(ISERR(LN(INDEX($A:$J,$L128,Q$2)/INDEX($A:$J,$L129,Q$2))),0,LN(INDEX($A:$J,$L128,Q$2)/INDEX($A:$J,$L129,Q$2)))</f>
        <v>-0.0708366465184077</v>
      </c>
      <c r="R128" s="8" t="n">
        <f aca="false">IF(ISERR(LN(INDEX($A:$J,$L128,R$2)/INDEX($A:$J,$L129,R$2))),0,LN(INDEX($A:$J,$L128,R$2)/INDEX($A:$J,$L129,R$2)))</f>
        <v>-0.0127542581859023</v>
      </c>
      <c r="S128" s="8" t="n">
        <f aca="false">IF(ISERR(LN(INDEX($A:$J,$L128,S$2)/INDEX($A:$J,$L129,S$2))),0,LN(INDEX($A:$J,$L128,S$2)/INDEX($A:$J,$L129,S$2)))</f>
        <v>-0.062954989531927</v>
      </c>
      <c r="T128" s="8" t="n">
        <f aca="false">IF(ISERR(LN(INDEX($A:$J,$L128,T$2)/INDEX($A:$J,$L129,T$2))),0,LN(INDEX($A:$J,$L128,T$2)/INDEX($A:$J,$L129,T$2)))</f>
        <v>-0.0022003676155656</v>
      </c>
      <c r="U128" s="8" t="n">
        <f aca="false">IF(ISERR(LN(INDEX($A:$J,$L128,U$2)/INDEX($A:$J,$L129,U$2))),0,LN(INDEX($A:$J,$L128,U$2)/INDEX($A:$J,$L129,U$2)))</f>
        <v>-0.0138825536762017</v>
      </c>
      <c r="V128" s="8" t="n">
        <f aca="false">IF(ISERR(LN(INDEX($A:$J,$L128,V$2)/INDEX($A:$J,$L129,V$2))),0,LN(INDEX($A:$J,$L128,V$2)/INDEX($A:$J,$L129,V$2)))</f>
        <v>0.0245243069469265</v>
      </c>
      <c r="W128" s="8" t="n">
        <f aca="false">IF(ISERR(LN(INDEX($A:$J,$L128,W$2)/INDEX($A:$J,$L129,W$2))),0,LN(INDEX($A:$J,$L128,W$2)/INDEX($A:$J,$L129,W$2)))</f>
        <v>-0.0463461732839019</v>
      </c>
      <c r="X128" s="8"/>
      <c r="Y128" s="8"/>
      <c r="Z128" s="8"/>
      <c r="AA128" s="17"/>
      <c r="AB128" s="17"/>
    </row>
    <row r="129" customFormat="false" ht="12.75" hidden="false" customHeight="true" outlineLevel="0" collapsed="false">
      <c r="A129" s="1" t="n">
        <v>36342</v>
      </c>
      <c r="B129" s="2" t="n">
        <v>68.46</v>
      </c>
      <c r="C129" s="2" t="n">
        <v>146.73</v>
      </c>
      <c r="D129" s="2" t="n">
        <v>119.83</v>
      </c>
      <c r="E129" s="2" t="n">
        <v>84.41</v>
      </c>
      <c r="F129" s="2" t="n">
        <v>103.19</v>
      </c>
      <c r="G129" s="2" t="n">
        <v>151</v>
      </c>
      <c r="H129" s="2" t="n">
        <v>186.38</v>
      </c>
      <c r="I129" s="2" t="n">
        <v>101.91</v>
      </c>
      <c r="J129" s="3" t="n">
        <v>16.219</v>
      </c>
      <c r="L129" s="6" t="n">
        <f aca="false">L128-1</f>
        <v>384</v>
      </c>
      <c r="M129" s="20" t="n">
        <f aca="false">M128*$AB$13</f>
        <v>2.6250220170322E-005</v>
      </c>
      <c r="N129" s="16" t="n">
        <f aca="false">INDEX($A:$J,L129,1)</f>
        <v>36710</v>
      </c>
      <c r="O129" s="8" t="n">
        <f aca="false">IF(ISERR(LN(INDEX($A:$J,$L129,O$2)/INDEX($A:$J,$L130,O$2))),0,LN(INDEX($A:$J,$L129,O$2)/INDEX($A:$J,$L130,O$2)))</f>
        <v>0.0131715646380947</v>
      </c>
      <c r="P129" s="8" t="n">
        <f aca="false">IF(ISERR(LN(INDEX($A:$J,$L129,P$2)/INDEX($A:$J,$L130,P$2))),0,LN(INDEX($A:$J,$L129,P$2)/INDEX($A:$J,$L130,P$2)))</f>
        <v>0.0143740390270356</v>
      </c>
      <c r="Q129" s="8" t="n">
        <f aca="false">IF(ISERR(LN(INDEX($A:$J,$L129,Q$2)/INDEX($A:$J,$L130,Q$2))),0,LN(INDEX($A:$J,$L129,Q$2)/INDEX($A:$J,$L130,Q$2)))</f>
        <v>-0.00868682008315122</v>
      </c>
      <c r="R129" s="8" t="n">
        <f aca="false">IF(ISERR(LN(INDEX($A:$J,$L129,R$2)/INDEX($A:$J,$L130,R$2))),0,LN(INDEX($A:$J,$L129,R$2)/INDEX($A:$J,$L130,R$2)))</f>
        <v>0.0171763759449078</v>
      </c>
      <c r="S129" s="8" t="n">
        <f aca="false">IF(ISERR(LN(INDEX($A:$J,$L129,S$2)/INDEX($A:$J,$L130,S$2))),0,LN(INDEX($A:$J,$L129,S$2)/INDEX($A:$J,$L130,S$2)))</f>
        <v>-0.00488647134998276</v>
      </c>
      <c r="T129" s="8" t="n">
        <f aca="false">IF(ISERR(LN(INDEX($A:$J,$L129,T$2)/INDEX($A:$J,$L130,T$2))),0,LN(INDEX($A:$J,$L129,T$2)/INDEX($A:$J,$L130,T$2)))</f>
        <v>0.0211356053661199</v>
      </c>
      <c r="U129" s="8" t="n">
        <f aca="false">IF(ISERR(LN(INDEX($A:$J,$L129,U$2)/INDEX($A:$J,$L130,U$2))),0,LN(INDEX($A:$J,$L129,U$2)/INDEX($A:$J,$L130,U$2)))</f>
        <v>0.0120298655616453</v>
      </c>
      <c r="V129" s="8" t="n">
        <f aca="false">IF(ISERR(LN(INDEX($A:$J,$L129,V$2)/INDEX($A:$J,$L130,V$2))),0,LN(INDEX($A:$J,$L129,V$2)/INDEX($A:$J,$L130,V$2)))</f>
        <v>0.0291923095264893</v>
      </c>
      <c r="W129" s="8" t="n">
        <f aca="false">IF(ISERR(LN(INDEX($A:$J,$L129,W$2)/INDEX($A:$J,$L130,W$2))),0,LN(INDEX($A:$J,$L129,W$2)/INDEX($A:$J,$L130,W$2)))</f>
        <v>-0.0199342149008173</v>
      </c>
      <c r="X129" s="8"/>
      <c r="Y129" s="8"/>
      <c r="Z129" s="8"/>
      <c r="AA129" s="17"/>
      <c r="AB129" s="17"/>
    </row>
    <row r="130" customFormat="false" ht="12.75" hidden="false" customHeight="true" outlineLevel="0" collapsed="false">
      <c r="A130" s="1" t="n">
        <v>36343</v>
      </c>
      <c r="B130" s="2" t="n">
        <v>67.78</v>
      </c>
      <c r="C130" s="2" t="n">
        <v>149.23</v>
      </c>
      <c r="D130" s="2" t="n">
        <v>121.11</v>
      </c>
      <c r="E130" s="2" t="n">
        <v>84.12</v>
      </c>
      <c r="F130" s="2" t="n">
        <v>105.8</v>
      </c>
      <c r="G130" s="2" t="n">
        <v>151.32</v>
      </c>
      <c r="H130" s="2" t="n">
        <v>187.23</v>
      </c>
      <c r="I130" s="2" t="n">
        <v>101.2</v>
      </c>
      <c r="J130" s="3" t="n">
        <v>16.5</v>
      </c>
      <c r="L130" s="6" t="n">
        <f aca="false">L129-1</f>
        <v>383</v>
      </c>
      <c r="M130" s="20" t="n">
        <f aca="false">M129*$AB$13</f>
        <v>2.46752069601027E-005</v>
      </c>
      <c r="N130" s="16" t="n">
        <f aca="false">INDEX($A:$J,L130,1)</f>
        <v>36707</v>
      </c>
      <c r="O130" s="8" t="n">
        <f aca="false">IF(ISERR(LN(INDEX($A:$J,$L130,O$2)/INDEX($A:$J,$L131,O$2))),0,LN(INDEX($A:$J,$L130,O$2)/INDEX($A:$J,$L131,O$2)))</f>
        <v>0.0179863637360569</v>
      </c>
      <c r="P130" s="8" t="n">
        <f aca="false">IF(ISERR(LN(INDEX($A:$J,$L130,P$2)/INDEX($A:$J,$L131,P$2))),0,LN(INDEX($A:$J,$L130,P$2)/INDEX($A:$J,$L131,P$2)))</f>
        <v>-0.0160388361977596</v>
      </c>
      <c r="Q130" s="8" t="n">
        <f aca="false">IF(ISERR(LN(INDEX($A:$J,$L130,Q$2)/INDEX($A:$J,$L131,Q$2))),0,LN(INDEX($A:$J,$L130,Q$2)/INDEX($A:$J,$L131,Q$2)))</f>
        <v>0.0120926647146032</v>
      </c>
      <c r="R130" s="8" t="n">
        <f aca="false">IF(ISERR(LN(INDEX($A:$J,$L130,R$2)/INDEX($A:$J,$L131,R$2))),0,LN(INDEX($A:$J,$L130,R$2)/INDEX($A:$J,$L131,R$2)))</f>
        <v>0.00282429076176186</v>
      </c>
      <c r="S130" s="8" t="n">
        <f aca="false">IF(ISERR(LN(INDEX($A:$J,$L130,S$2)/INDEX($A:$J,$L131,S$2))),0,LN(INDEX($A:$J,$L130,S$2)/INDEX($A:$J,$L131,S$2)))</f>
        <v>0.0350887596506969</v>
      </c>
      <c r="T130" s="8" t="n">
        <f aca="false">IF(ISERR(LN(INDEX($A:$J,$L130,T$2)/INDEX($A:$J,$L131,T$2))),0,LN(INDEX($A:$J,$L130,T$2)/INDEX($A:$J,$L131,T$2)))</f>
        <v>-0.0271121156184543</v>
      </c>
      <c r="U130" s="8" t="n">
        <f aca="false">IF(ISERR(LN(INDEX($A:$J,$L130,U$2)/INDEX($A:$J,$L131,U$2))),0,LN(INDEX($A:$J,$L130,U$2)/INDEX($A:$J,$L131,U$2)))</f>
        <v>-0.000664231176862894</v>
      </c>
      <c r="V130" s="8" t="n">
        <f aca="false">IF(ISERR(LN(INDEX($A:$J,$L130,V$2)/INDEX($A:$J,$L131,V$2))),0,LN(INDEX($A:$J,$L130,V$2)/INDEX($A:$J,$L131,V$2)))</f>
        <v>-0.0808182247847543</v>
      </c>
      <c r="W130" s="8" t="n">
        <f aca="false">IF(ISERR(LN(INDEX($A:$J,$L130,W$2)/INDEX($A:$J,$L131,W$2))),0,LN(INDEX($A:$J,$L130,W$2)/INDEX($A:$J,$L131,W$2)))</f>
        <v>0.0645385211375712</v>
      </c>
      <c r="X130" s="8"/>
      <c r="Y130" s="8"/>
      <c r="Z130" s="8"/>
      <c r="AA130" s="17"/>
      <c r="AB130" s="17"/>
    </row>
    <row r="131" customFormat="false" ht="12.75" hidden="false" customHeight="true" outlineLevel="0" collapsed="false">
      <c r="A131" s="1" t="n">
        <v>36347</v>
      </c>
      <c r="B131" s="2" t="n">
        <v>66.88</v>
      </c>
      <c r="C131" s="2" t="n">
        <v>148.05</v>
      </c>
      <c r="D131" s="2" t="n">
        <v>122.9</v>
      </c>
      <c r="E131" s="2" t="n">
        <v>85.53</v>
      </c>
      <c r="F131" s="2" t="n">
        <v>107.73</v>
      </c>
      <c r="G131" s="2" t="n">
        <v>150.36</v>
      </c>
      <c r="H131" s="2" t="n">
        <v>187.3</v>
      </c>
      <c r="I131" s="2" t="n">
        <v>109.4</v>
      </c>
      <c r="J131" s="3" t="n">
        <v>16.125</v>
      </c>
      <c r="L131" s="6" t="n">
        <f aca="false">L130-1</f>
        <v>382</v>
      </c>
      <c r="M131" s="20" t="n">
        <f aca="false">M130*$AB$13</f>
        <v>2.31946945424965E-005</v>
      </c>
      <c r="N131" s="16" t="n">
        <f aca="false">INDEX($A:$J,L131,1)</f>
        <v>36706</v>
      </c>
      <c r="O131" s="8" t="n">
        <f aca="false">IF(ISERR(LN(INDEX($A:$J,$L131,O$2)/INDEX($A:$J,$L132,O$2))),0,LN(INDEX($A:$J,$L131,O$2)/INDEX($A:$J,$L132,O$2)))</f>
        <v>-0.0869988775364807</v>
      </c>
      <c r="P131" s="8" t="n">
        <f aca="false">IF(ISERR(LN(INDEX($A:$J,$L131,P$2)/INDEX($A:$J,$L132,P$2))),0,LN(INDEX($A:$J,$L131,P$2)/INDEX($A:$J,$L132,P$2)))</f>
        <v>0.00645748661479121</v>
      </c>
      <c r="Q131" s="8" t="n">
        <f aca="false">IF(ISERR(LN(INDEX($A:$J,$L131,Q$2)/INDEX($A:$J,$L132,Q$2))),0,LN(INDEX($A:$J,$L131,Q$2)/INDEX($A:$J,$L132,Q$2)))</f>
        <v>0.0203537929998109</v>
      </c>
      <c r="R131" s="8" t="n">
        <f aca="false">IF(ISERR(LN(INDEX($A:$J,$L131,R$2)/INDEX($A:$J,$L132,R$2))),0,LN(INDEX($A:$J,$L131,R$2)/INDEX($A:$J,$L132,R$2)))</f>
        <v>-0.00904983551991793</v>
      </c>
      <c r="S131" s="8" t="n">
        <f aca="false">IF(ISERR(LN(INDEX($A:$J,$L131,S$2)/INDEX($A:$J,$L132,S$2))),0,LN(INDEX($A:$J,$L131,S$2)/INDEX($A:$J,$L132,S$2)))</f>
        <v>0.00797589111339226</v>
      </c>
      <c r="T131" s="8" t="n">
        <f aca="false">IF(ISERR(LN(INDEX($A:$J,$L131,T$2)/INDEX($A:$J,$L132,T$2))),0,LN(INDEX($A:$J,$L131,T$2)/INDEX($A:$J,$L132,T$2)))</f>
        <v>-0.00389864041565731</v>
      </c>
      <c r="U131" s="8" t="n">
        <f aca="false">IF(ISERR(LN(INDEX($A:$J,$L131,U$2)/INDEX($A:$J,$L132,U$2))),0,LN(INDEX($A:$J,$L131,U$2)/INDEX($A:$J,$L132,U$2)))</f>
        <v>-0.0129119177563931</v>
      </c>
      <c r="V131" s="8" t="n">
        <f aca="false">IF(ISERR(LN(INDEX($A:$J,$L131,V$2)/INDEX($A:$J,$L132,V$2))),0,LN(INDEX($A:$J,$L131,V$2)/INDEX($A:$J,$L132,V$2)))</f>
        <v>0.012244089861526</v>
      </c>
      <c r="W131" s="8" t="n">
        <f aca="false">IF(ISERR(LN(INDEX($A:$J,$L131,W$2)/INDEX($A:$J,$L132,W$2))),0,LN(INDEX($A:$J,$L131,W$2)/INDEX($A:$J,$L132,W$2)))</f>
        <v>0.0176995770994009</v>
      </c>
      <c r="X131" s="8"/>
      <c r="Y131" s="8"/>
      <c r="Z131" s="8"/>
      <c r="AA131" s="17"/>
      <c r="AB131" s="17"/>
    </row>
    <row r="132" customFormat="false" ht="12.75" hidden="false" customHeight="true" outlineLevel="0" collapsed="false">
      <c r="A132" s="1" t="n">
        <v>36348</v>
      </c>
      <c r="B132" s="2" t="n">
        <v>67.33</v>
      </c>
      <c r="C132" s="2" t="n">
        <v>148.92</v>
      </c>
      <c r="D132" s="2" t="n">
        <v>120.65</v>
      </c>
      <c r="E132" s="2" t="n">
        <v>85.74</v>
      </c>
      <c r="F132" s="2" t="n">
        <v>104.48</v>
      </c>
      <c r="G132" s="2" t="n">
        <v>150.24</v>
      </c>
      <c r="H132" s="2" t="n">
        <v>185.45</v>
      </c>
      <c r="I132" s="2" t="n">
        <v>110.78</v>
      </c>
      <c r="J132" s="3" t="n">
        <v>15.75</v>
      </c>
      <c r="L132" s="6" t="n">
        <f aca="false">L131-1</f>
        <v>381</v>
      </c>
      <c r="M132" s="20" t="n">
        <f aca="false">M131*$AB$13</f>
        <v>2.18030128699467E-005</v>
      </c>
      <c r="N132" s="16" t="n">
        <f aca="false">INDEX($A:$J,L132,1)</f>
        <v>36705</v>
      </c>
      <c r="O132" s="8" t="n">
        <f aca="false">IF(ISERR(LN(INDEX($A:$J,$L132,O$2)/INDEX($A:$J,$L133,O$2))),0,LN(INDEX($A:$J,$L132,O$2)/INDEX($A:$J,$L133,O$2)))</f>
        <v>0.0201381710038955</v>
      </c>
      <c r="P132" s="8" t="n">
        <f aca="false">IF(ISERR(LN(INDEX($A:$J,$L132,P$2)/INDEX($A:$J,$L133,P$2))),0,LN(INDEX($A:$J,$L132,P$2)/INDEX($A:$J,$L133,P$2)))</f>
        <v>0.0534486908061237</v>
      </c>
      <c r="Q132" s="8" t="n">
        <f aca="false">IF(ISERR(LN(INDEX($A:$J,$L132,Q$2)/INDEX($A:$J,$L133,Q$2))),0,LN(INDEX($A:$J,$L132,Q$2)/INDEX($A:$J,$L133,Q$2)))</f>
        <v>0.000591424364208171</v>
      </c>
      <c r="R132" s="8" t="n">
        <f aca="false">IF(ISERR(LN(INDEX($A:$J,$L132,R$2)/INDEX($A:$J,$L133,R$2))),0,LN(INDEX($A:$J,$L132,R$2)/INDEX($A:$J,$L133,R$2)))</f>
        <v>0.0175708852518519</v>
      </c>
      <c r="S132" s="8" t="n">
        <f aca="false">IF(ISERR(LN(INDEX($A:$J,$L132,S$2)/INDEX($A:$J,$L133,S$2))),0,LN(INDEX($A:$J,$L132,S$2)/INDEX($A:$J,$L133,S$2)))</f>
        <v>-0.00283984945358009</v>
      </c>
      <c r="T132" s="8" t="n">
        <f aca="false">IF(ISERR(LN(INDEX($A:$J,$L132,T$2)/INDEX($A:$J,$L133,T$2))),0,LN(INDEX($A:$J,$L132,T$2)/INDEX($A:$J,$L133,T$2)))</f>
        <v>0.0229481086107608</v>
      </c>
      <c r="U132" s="8" t="n">
        <f aca="false">IF(ISERR(LN(INDEX($A:$J,$L132,U$2)/INDEX($A:$J,$L133,U$2))),0,LN(INDEX($A:$J,$L132,U$2)/INDEX($A:$J,$L133,U$2)))</f>
        <v>0.0336626323646988</v>
      </c>
      <c r="V132" s="8" t="n">
        <f aca="false">IF(ISERR(LN(INDEX($A:$J,$L132,V$2)/INDEX($A:$J,$L133,V$2))),0,LN(INDEX($A:$J,$L132,V$2)/INDEX($A:$J,$L133,V$2)))</f>
        <v>0.0693990865834279</v>
      </c>
      <c r="W132" s="8" t="n">
        <f aca="false">IF(ISERR(LN(INDEX($A:$J,$L132,W$2)/INDEX($A:$J,$L133,W$2))),0,LN(INDEX($A:$J,$L132,W$2)/INDEX($A:$J,$L133,W$2)))</f>
        <v>-0.0141846349919564</v>
      </c>
      <c r="X132" s="8"/>
      <c r="Y132" s="8"/>
      <c r="Z132" s="8"/>
      <c r="AA132" s="17"/>
      <c r="AB132" s="17"/>
    </row>
    <row r="133" customFormat="false" ht="12.75" hidden="false" customHeight="true" outlineLevel="0" collapsed="false">
      <c r="A133" s="1" t="n">
        <v>36349</v>
      </c>
      <c r="B133" s="2" t="n">
        <v>66.44</v>
      </c>
      <c r="C133" s="2" t="n">
        <v>149.25</v>
      </c>
      <c r="D133" s="2" t="n">
        <v>121.28</v>
      </c>
      <c r="E133" s="2" t="n">
        <v>85.69</v>
      </c>
      <c r="F133" s="2" t="n">
        <v>106.25</v>
      </c>
      <c r="G133" s="2" t="n">
        <v>150.49</v>
      </c>
      <c r="H133" s="2" t="n">
        <v>185.98</v>
      </c>
      <c r="I133" s="2" t="n">
        <v>109.53</v>
      </c>
      <c r="J133" s="3" t="n">
        <v>15.969</v>
      </c>
      <c r="L133" s="6" t="n">
        <f aca="false">L132-1</f>
        <v>380</v>
      </c>
      <c r="M133" s="20" t="n">
        <f aca="false">M132*$AB$13</f>
        <v>2.04948320977499E-005</v>
      </c>
      <c r="N133" s="16" t="n">
        <f aca="false">INDEX($A:$J,L133,1)</f>
        <v>36704</v>
      </c>
      <c r="O133" s="8" t="n">
        <f aca="false">IF(ISERR(LN(INDEX($A:$J,$L133,O$2)/INDEX($A:$J,$L134,O$2))),0,LN(INDEX($A:$J,$L133,O$2)/INDEX($A:$J,$L134,O$2)))</f>
        <v>-0.00949462591977834</v>
      </c>
      <c r="P133" s="8" t="n">
        <f aca="false">IF(ISERR(LN(INDEX($A:$J,$L133,P$2)/INDEX($A:$J,$L134,P$2))),0,LN(INDEX($A:$J,$L133,P$2)/INDEX($A:$J,$L134,P$2)))</f>
        <v>0.00292217987085434</v>
      </c>
      <c r="Q133" s="8" t="n">
        <f aca="false">IF(ISERR(LN(INDEX($A:$J,$L133,Q$2)/INDEX($A:$J,$L134,Q$2))),0,LN(INDEX($A:$J,$L133,Q$2)/INDEX($A:$J,$L134,Q$2)))</f>
        <v>-0.00805268026235182</v>
      </c>
      <c r="R133" s="8" t="n">
        <f aca="false">IF(ISERR(LN(INDEX($A:$J,$L133,R$2)/INDEX($A:$J,$L134,R$2))),0,LN(INDEX($A:$J,$L133,R$2)/INDEX($A:$J,$L134,R$2)))</f>
        <v>-0.00162866485512334</v>
      </c>
      <c r="S133" s="8" t="n">
        <f aca="false">IF(ISERR(LN(INDEX($A:$J,$L133,S$2)/INDEX($A:$J,$L134,S$2))),0,LN(INDEX($A:$J,$L133,S$2)/INDEX($A:$J,$L134,S$2)))</f>
        <v>0.00568778662543248</v>
      </c>
      <c r="T133" s="8" t="n">
        <f aca="false">IF(ISERR(LN(INDEX($A:$J,$L133,T$2)/INDEX($A:$J,$L134,T$2))),0,LN(INDEX($A:$J,$L133,T$2)/INDEX($A:$J,$L134,T$2)))</f>
        <v>-0.00953667402405392</v>
      </c>
      <c r="U133" s="8" t="n">
        <f aca="false">IF(ISERR(LN(INDEX($A:$J,$L133,U$2)/INDEX($A:$J,$L134,U$2))),0,LN(INDEX($A:$J,$L133,U$2)/INDEX($A:$J,$L134,U$2)))</f>
        <v>-0.00781404709145967</v>
      </c>
      <c r="V133" s="8" t="n">
        <f aca="false">IF(ISERR(LN(INDEX($A:$J,$L133,V$2)/INDEX($A:$J,$L134,V$2))),0,LN(INDEX($A:$J,$L133,V$2)/INDEX($A:$J,$L134,V$2)))</f>
        <v>0.0319944730387066</v>
      </c>
      <c r="W133" s="8" t="n">
        <f aca="false">IF(ISERR(LN(INDEX($A:$J,$L133,W$2)/INDEX($A:$J,$L134,W$2))),0,LN(INDEX($A:$J,$L133,W$2)/INDEX($A:$J,$L134,W$2)))</f>
        <v>-0.00877825950171058</v>
      </c>
      <c r="X133" s="8"/>
      <c r="Y133" s="8"/>
      <c r="Z133" s="8"/>
      <c r="AA133" s="17"/>
      <c r="AB133" s="17"/>
    </row>
    <row r="134" customFormat="false" ht="12.75" hidden="false" customHeight="true" outlineLevel="0" collapsed="false">
      <c r="A134" s="1" t="n">
        <v>36350</v>
      </c>
      <c r="B134" s="2" t="n">
        <v>65.98</v>
      </c>
      <c r="C134" s="2" t="n">
        <v>148.19</v>
      </c>
      <c r="D134" s="2" t="n">
        <v>121.91</v>
      </c>
      <c r="E134" s="2" t="n">
        <v>87.12</v>
      </c>
      <c r="F134" s="2" t="n">
        <v>107.34</v>
      </c>
      <c r="G134" s="2" t="n">
        <v>151.73</v>
      </c>
      <c r="H134" s="2" t="n">
        <v>186.94</v>
      </c>
      <c r="I134" s="2" t="n">
        <v>110.21</v>
      </c>
      <c r="J134" s="3" t="n">
        <v>16.063</v>
      </c>
      <c r="L134" s="6" t="n">
        <f aca="false">L133-1</f>
        <v>379</v>
      </c>
      <c r="M134" s="20" t="n">
        <f aca="false">M133*$AB$13</f>
        <v>1.92651421718849E-005</v>
      </c>
      <c r="N134" s="16" t="n">
        <f aca="false">INDEX($A:$J,L134,1)</f>
        <v>36703</v>
      </c>
      <c r="O134" s="8" t="n">
        <f aca="false">IF(ISERR(LN(INDEX($A:$J,$L134,O$2)/INDEX($A:$J,$L135,O$2))),0,LN(INDEX($A:$J,$L134,O$2)/INDEX($A:$J,$L135,O$2)))</f>
        <v>0.00152979655729848</v>
      </c>
      <c r="P134" s="8" t="n">
        <f aca="false">IF(ISERR(LN(INDEX($A:$J,$L134,P$2)/INDEX($A:$J,$L135,P$2))),0,LN(INDEX($A:$J,$L134,P$2)/INDEX($A:$J,$L135,P$2)))</f>
        <v>0.0252684425765957</v>
      </c>
      <c r="Q134" s="8" t="n">
        <f aca="false">IF(ISERR(LN(INDEX($A:$J,$L134,Q$2)/INDEX($A:$J,$L135,Q$2))),0,LN(INDEX($A:$J,$L134,Q$2)/INDEX($A:$J,$L135,Q$2)))</f>
        <v>0.00195809735561419</v>
      </c>
      <c r="R134" s="8" t="n">
        <f aca="false">IF(ISERR(LN(INDEX($A:$J,$L134,R$2)/INDEX($A:$J,$L135,R$2))),0,LN(INDEX($A:$J,$L134,R$2)/INDEX($A:$J,$L135,R$2)))</f>
        <v>-0.00446519921919953</v>
      </c>
      <c r="S134" s="8" t="n">
        <f aca="false">IF(ISERR(LN(INDEX($A:$J,$L134,S$2)/INDEX($A:$J,$L135,S$2))),0,LN(INDEX($A:$J,$L134,S$2)/INDEX($A:$J,$L135,S$2)))</f>
        <v>-0.0167458235328609</v>
      </c>
      <c r="T134" s="8" t="n">
        <f aca="false">IF(ISERR(LN(INDEX($A:$J,$L134,T$2)/INDEX($A:$J,$L135,T$2))),0,LN(INDEX($A:$J,$L134,T$2)/INDEX($A:$J,$L135,T$2)))</f>
        <v>0.0067737759424823</v>
      </c>
      <c r="U134" s="8" t="n">
        <f aca="false">IF(ISERR(LN(INDEX($A:$J,$L134,U$2)/INDEX($A:$J,$L135,U$2))),0,LN(INDEX($A:$J,$L134,U$2)/INDEX($A:$J,$L135,U$2)))</f>
        <v>0.0170082840193661</v>
      </c>
      <c r="V134" s="8" t="n">
        <f aca="false">IF(ISERR(LN(INDEX($A:$J,$L134,V$2)/INDEX($A:$J,$L135,V$2))),0,LN(INDEX($A:$J,$L134,V$2)/INDEX($A:$J,$L135,V$2)))</f>
        <v>0.0730698278189089</v>
      </c>
      <c r="W134" s="8" t="n">
        <f aca="false">IF(ISERR(LN(INDEX($A:$J,$L134,W$2)/INDEX($A:$J,$L135,W$2))),0,LN(INDEX($A:$J,$L134,W$2)/INDEX($A:$J,$L135,W$2)))</f>
        <v>0.0818033945166005</v>
      </c>
      <c r="X134" s="8"/>
      <c r="Y134" s="8"/>
      <c r="Z134" s="8"/>
      <c r="AA134" s="17"/>
      <c r="AB134" s="17"/>
    </row>
    <row r="135" customFormat="false" ht="12.75" hidden="false" customHeight="true" outlineLevel="0" collapsed="false">
      <c r="A135" s="1" t="n">
        <v>36353</v>
      </c>
      <c r="B135" s="2" t="n">
        <v>64.97</v>
      </c>
      <c r="C135" s="2" t="n">
        <v>148.2</v>
      </c>
      <c r="D135" s="2" t="n">
        <v>123.16</v>
      </c>
      <c r="E135" s="2" t="n">
        <v>88</v>
      </c>
      <c r="F135" s="2" t="n">
        <v>108.9</v>
      </c>
      <c r="G135" s="2" t="n">
        <v>152.02</v>
      </c>
      <c r="H135" s="2" t="n">
        <v>187.78</v>
      </c>
      <c r="I135" s="2" t="n">
        <v>111.94</v>
      </c>
      <c r="J135" s="3" t="n">
        <v>16.438</v>
      </c>
      <c r="L135" s="6" t="n">
        <f aca="false">L134-1</f>
        <v>378</v>
      </c>
      <c r="M135" s="20" t="n">
        <f aca="false">M134*$AB$13</f>
        <v>1.81092336415718E-005</v>
      </c>
      <c r="N135" s="16" t="n">
        <f aca="false">INDEX($A:$J,L135,1)</f>
        <v>36700</v>
      </c>
      <c r="O135" s="8" t="n">
        <f aca="false">IF(ISERR(LN(INDEX($A:$J,$L135,O$2)/INDEX($A:$J,$L136,O$2))),0,LN(INDEX($A:$J,$L135,O$2)/INDEX($A:$J,$L136,O$2)))</f>
        <v>0.0130281313190266</v>
      </c>
      <c r="P135" s="8" t="n">
        <f aca="false">IF(ISERR(LN(INDEX($A:$J,$L135,P$2)/INDEX($A:$J,$L136,P$2))),0,LN(INDEX($A:$J,$L135,P$2)/INDEX($A:$J,$L136,P$2)))</f>
        <v>-0.0369062739492549</v>
      </c>
      <c r="Q135" s="8" t="n">
        <f aca="false">IF(ISERR(LN(INDEX($A:$J,$L135,Q$2)/INDEX($A:$J,$L136,Q$2))),0,LN(INDEX($A:$J,$L135,Q$2)/INDEX($A:$J,$L136,Q$2)))</f>
        <v>-0.017871493520937</v>
      </c>
      <c r="R135" s="8" t="n">
        <f aca="false">IF(ISERR(LN(INDEX($A:$J,$L135,R$2)/INDEX($A:$J,$L136,R$2))),0,LN(INDEX($A:$J,$L135,R$2)/INDEX($A:$J,$L136,R$2)))</f>
        <v>-0.000607348940625029</v>
      </c>
      <c r="S135" s="8" t="n">
        <f aca="false">IF(ISERR(LN(INDEX($A:$J,$L135,S$2)/INDEX($A:$J,$L136,S$2))),0,LN(INDEX($A:$J,$L135,S$2)/INDEX($A:$J,$L136,S$2)))</f>
        <v>-0.00176978145153387</v>
      </c>
      <c r="T135" s="8" t="n">
        <f aca="false">IF(ISERR(LN(INDEX($A:$J,$L135,T$2)/INDEX($A:$J,$L136,T$2))),0,LN(INDEX($A:$J,$L135,T$2)/INDEX($A:$J,$L136,T$2)))</f>
        <v>0.000134598559998532</v>
      </c>
      <c r="U135" s="8" t="n">
        <f aca="false">IF(ISERR(LN(INDEX($A:$J,$L135,U$2)/INDEX($A:$J,$L136,U$2))),0,LN(INDEX($A:$J,$L135,U$2)/INDEX($A:$J,$L136,U$2)))</f>
        <v>-0.00933949779246392</v>
      </c>
      <c r="V135" s="8" t="n">
        <f aca="false">IF(ISERR(LN(INDEX($A:$J,$L135,V$2)/INDEX($A:$J,$L136,V$2))),0,LN(INDEX($A:$J,$L135,V$2)/INDEX($A:$J,$L136,V$2)))</f>
        <v>0.0175711438712818</v>
      </c>
      <c r="W135" s="8" t="n">
        <f aca="false">IF(ISERR(LN(INDEX($A:$J,$L135,W$2)/INDEX($A:$J,$L136,W$2))),0,LN(INDEX($A:$J,$L135,W$2)/INDEX($A:$J,$L136,W$2)))</f>
        <v>0.00568278313549816</v>
      </c>
      <c r="X135" s="8"/>
      <c r="Y135" s="8"/>
      <c r="Z135" s="8"/>
      <c r="AA135" s="17"/>
      <c r="AB135" s="17"/>
    </row>
    <row r="136" customFormat="false" ht="12.75" hidden="false" customHeight="true" outlineLevel="0" collapsed="false">
      <c r="A136" s="1" t="n">
        <v>36354</v>
      </c>
      <c r="B136" s="2" t="n">
        <v>64.18</v>
      </c>
      <c r="C136" s="2" t="n">
        <v>148.12</v>
      </c>
      <c r="D136" s="2" t="n">
        <v>123.95</v>
      </c>
      <c r="E136" s="2" t="n">
        <v>88.01</v>
      </c>
      <c r="F136" s="2" t="n">
        <v>109.82</v>
      </c>
      <c r="G136" s="2" t="n">
        <v>152.04</v>
      </c>
      <c r="H136" s="2" t="n">
        <v>187.15</v>
      </c>
      <c r="I136" s="2" t="n">
        <v>109.48</v>
      </c>
      <c r="J136" s="3" t="n">
        <v>16.906</v>
      </c>
      <c r="L136" s="6" t="n">
        <f aca="false">L135-1</f>
        <v>377</v>
      </c>
      <c r="M136" s="20" t="n">
        <f aca="false">M135*$AB$13</f>
        <v>1.70226796230775E-005</v>
      </c>
      <c r="N136" s="16" t="n">
        <f aca="false">INDEX($A:$J,L136,1)</f>
        <v>36699</v>
      </c>
      <c r="O136" s="8" t="n">
        <f aca="false">IF(ISERR(LN(INDEX($A:$J,$L136,O$2)/INDEX($A:$J,$L137,O$2))),0,LN(INDEX($A:$J,$L136,O$2)/INDEX($A:$J,$L137,O$2)))</f>
        <v>-0.0217581805287168</v>
      </c>
      <c r="P136" s="8" t="n">
        <f aca="false">IF(ISERR(LN(INDEX($A:$J,$L136,P$2)/INDEX($A:$J,$L137,P$2))),0,LN(INDEX($A:$J,$L136,P$2)/INDEX($A:$J,$L137,P$2)))</f>
        <v>-0.027775393091256</v>
      </c>
      <c r="Q136" s="8" t="n">
        <f aca="false">IF(ISERR(LN(INDEX($A:$J,$L136,Q$2)/INDEX($A:$J,$L137,Q$2))),0,LN(INDEX($A:$J,$L136,Q$2)/INDEX($A:$J,$L137,Q$2)))</f>
        <v>-0.0302775711720939</v>
      </c>
      <c r="R136" s="8" t="n">
        <f aca="false">IF(ISERR(LN(INDEX($A:$J,$L136,R$2)/INDEX($A:$J,$L137,R$2))),0,LN(INDEX($A:$J,$L136,R$2)/INDEX($A:$J,$L137,R$2)))</f>
        <v>-0.00926678670037251</v>
      </c>
      <c r="S136" s="8" t="n">
        <f aca="false">IF(ISERR(LN(INDEX($A:$J,$L136,S$2)/INDEX($A:$J,$L137,S$2))),0,LN(INDEX($A:$J,$L136,S$2)/INDEX($A:$J,$L137,S$2)))</f>
        <v>-0.0340415256702152</v>
      </c>
      <c r="T136" s="8" t="n">
        <f aca="false">IF(ISERR(LN(INDEX($A:$J,$L136,T$2)/INDEX($A:$J,$L137,T$2))),0,LN(INDEX($A:$J,$L136,T$2)/INDEX($A:$J,$L137,T$2)))</f>
        <v>-0.0194620912257635</v>
      </c>
      <c r="U136" s="8" t="n">
        <f aca="false">IF(ISERR(LN(INDEX($A:$J,$L136,U$2)/INDEX($A:$J,$L137,U$2))),0,LN(INDEX($A:$J,$L136,U$2)/INDEX($A:$J,$L137,U$2)))</f>
        <v>-0.0179934322173547</v>
      </c>
      <c r="V136" s="8" t="n">
        <f aca="false">IF(ISERR(LN(INDEX($A:$J,$L136,V$2)/INDEX($A:$J,$L137,V$2))),0,LN(INDEX($A:$J,$L136,V$2)/INDEX($A:$J,$L137,V$2)))</f>
        <v>-0.035670236856753</v>
      </c>
      <c r="W136" s="8" t="n">
        <f aca="false">IF(ISERR(LN(INDEX($A:$J,$L136,W$2)/INDEX($A:$J,$L137,W$2))),0,LN(INDEX($A:$J,$L136,W$2)/INDEX($A:$J,$L137,W$2)))</f>
        <v>-0.0151229328633047</v>
      </c>
      <c r="X136" s="8"/>
      <c r="Y136" s="8"/>
      <c r="Z136" s="8"/>
      <c r="AA136" s="17"/>
      <c r="AB136" s="17"/>
    </row>
    <row r="137" customFormat="false" ht="12.75" hidden="false" customHeight="true" outlineLevel="0" collapsed="false">
      <c r="A137" s="1" t="n">
        <v>36355</v>
      </c>
      <c r="B137" s="2" t="n">
        <v>64.4</v>
      </c>
      <c r="C137" s="2" t="n">
        <v>149.26</v>
      </c>
      <c r="D137" s="2" t="n">
        <v>124.04</v>
      </c>
      <c r="E137" s="2" t="n">
        <v>87.37</v>
      </c>
      <c r="F137" s="2" t="n">
        <v>109.48</v>
      </c>
      <c r="G137" s="2" t="n">
        <v>152.79</v>
      </c>
      <c r="H137" s="2" t="n">
        <v>188.11</v>
      </c>
      <c r="I137" s="2" t="n">
        <v>110.34</v>
      </c>
      <c r="J137" s="3" t="n">
        <v>17.313</v>
      </c>
      <c r="L137" s="6" t="n">
        <f aca="false">L136-1</f>
        <v>376</v>
      </c>
      <c r="M137" s="20" t="n">
        <f aca="false">M136*$AB$13</f>
        <v>1.60013188456929E-005</v>
      </c>
      <c r="N137" s="16" t="n">
        <f aca="false">INDEX($A:$J,L137,1)</f>
        <v>36698</v>
      </c>
      <c r="O137" s="8" t="n">
        <f aca="false">IF(ISERR(LN(INDEX($A:$J,$L137,O$2)/INDEX($A:$J,$L138,O$2))),0,LN(INDEX($A:$J,$L137,O$2)/INDEX($A:$J,$L138,O$2)))</f>
        <v>-0.042410136728063</v>
      </c>
      <c r="P137" s="8" t="n">
        <f aca="false">IF(ISERR(LN(INDEX($A:$J,$L137,P$2)/INDEX($A:$J,$L138,P$2))),0,LN(INDEX($A:$J,$L137,P$2)/INDEX($A:$J,$L138,P$2)))</f>
        <v>-0.0101650845816747</v>
      </c>
      <c r="Q137" s="8" t="n">
        <f aca="false">IF(ISERR(LN(INDEX($A:$J,$L137,Q$2)/INDEX($A:$J,$L138,Q$2))),0,LN(INDEX($A:$J,$L137,Q$2)/INDEX($A:$J,$L138,Q$2)))</f>
        <v>0.0360702114282547</v>
      </c>
      <c r="R137" s="8" t="n">
        <f aca="false">IF(ISERR(LN(INDEX($A:$J,$L137,R$2)/INDEX($A:$J,$L138,R$2))),0,LN(INDEX($A:$J,$L137,R$2)/INDEX($A:$J,$L138,R$2)))</f>
        <v>-0.0241691637846755</v>
      </c>
      <c r="S137" s="8" t="n">
        <f aca="false">IF(ISERR(LN(INDEX($A:$J,$L137,S$2)/INDEX($A:$J,$L138,S$2))),0,LN(INDEX($A:$J,$L137,S$2)/INDEX($A:$J,$L138,S$2)))</f>
        <v>0.0213034324967602</v>
      </c>
      <c r="T137" s="8" t="n">
        <f aca="false">IF(ISERR(LN(INDEX($A:$J,$L137,T$2)/INDEX($A:$J,$L138,T$2))),0,LN(INDEX($A:$J,$L137,T$2)/INDEX($A:$J,$L138,T$2)))</f>
        <v>0.00218059358880745</v>
      </c>
      <c r="U137" s="8" t="n">
        <f aca="false">IF(ISERR(LN(INDEX($A:$J,$L137,U$2)/INDEX($A:$J,$L138,U$2))),0,LN(INDEX($A:$J,$L137,U$2)/INDEX($A:$J,$L138,U$2)))</f>
        <v>-0.00137809796800077</v>
      </c>
      <c r="V137" s="8" t="n">
        <f aca="false">IF(ISERR(LN(INDEX($A:$J,$L137,V$2)/INDEX($A:$J,$L138,V$2))),0,LN(INDEX($A:$J,$L137,V$2)/INDEX($A:$J,$L138,V$2)))</f>
        <v>-0.0192729123111959</v>
      </c>
      <c r="W137" s="8" t="n">
        <f aca="false">IF(ISERR(LN(INDEX($A:$J,$L137,W$2)/INDEX($A:$J,$L138,W$2))),0,LN(INDEX($A:$J,$L137,W$2)/INDEX($A:$J,$L138,W$2)))</f>
        <v>0.00944014972780664</v>
      </c>
      <c r="X137" s="8"/>
      <c r="Y137" s="8"/>
      <c r="Z137" s="8"/>
      <c r="AA137" s="17"/>
      <c r="AB137" s="17"/>
    </row>
    <row r="138" customFormat="false" ht="12.75" hidden="false" customHeight="true" outlineLevel="0" collapsed="false">
      <c r="A138" s="1" t="n">
        <v>36356</v>
      </c>
      <c r="B138" s="2" t="n">
        <v>62.81</v>
      </c>
      <c r="C138" s="2" t="n">
        <v>157.88</v>
      </c>
      <c r="D138" s="2" t="n">
        <v>124.33</v>
      </c>
      <c r="E138" s="2" t="n">
        <v>87.43</v>
      </c>
      <c r="F138" s="2" t="n">
        <v>109.16</v>
      </c>
      <c r="G138" s="2" t="n">
        <v>154.52</v>
      </c>
      <c r="H138" s="2" t="n">
        <v>189.54</v>
      </c>
      <c r="I138" s="2" t="n">
        <v>114.86</v>
      </c>
      <c r="J138" s="3" t="n">
        <v>17.375</v>
      </c>
      <c r="L138" s="6" t="n">
        <f aca="false">L137-1</f>
        <v>375</v>
      </c>
      <c r="M138" s="20" t="n">
        <f aca="false">M137*$AB$13</f>
        <v>1.50412397149513E-005</v>
      </c>
      <c r="N138" s="16" t="n">
        <f aca="false">INDEX($A:$J,L138,1)</f>
        <v>36697</v>
      </c>
      <c r="O138" s="8" t="n">
        <f aca="false">IF(ISERR(LN(INDEX($A:$J,$L138,O$2)/INDEX($A:$J,$L139,O$2))),0,LN(INDEX($A:$J,$L138,O$2)/INDEX($A:$J,$L139,O$2)))</f>
        <v>0.0568628618945432</v>
      </c>
      <c r="P138" s="8" t="n">
        <f aca="false">IF(ISERR(LN(INDEX($A:$J,$L138,P$2)/INDEX($A:$J,$L139,P$2))),0,LN(INDEX($A:$J,$L138,P$2)/INDEX($A:$J,$L139,P$2)))</f>
        <v>0.00484867244364418</v>
      </c>
      <c r="Q138" s="8" t="n">
        <f aca="false">IF(ISERR(LN(INDEX($A:$J,$L138,Q$2)/INDEX($A:$J,$L139,Q$2))),0,LN(INDEX($A:$J,$L138,Q$2)/INDEX($A:$J,$L139,Q$2)))</f>
        <v>-0.0282569391897368</v>
      </c>
      <c r="R138" s="8" t="n">
        <f aca="false">IF(ISERR(LN(INDEX($A:$J,$L138,R$2)/INDEX($A:$J,$L139,R$2))),0,LN(INDEX($A:$J,$L138,R$2)/INDEX($A:$J,$L139,R$2)))</f>
        <v>-0.00312683467581085</v>
      </c>
      <c r="S138" s="8" t="n">
        <f aca="false">IF(ISERR(LN(INDEX($A:$J,$L138,S$2)/INDEX($A:$J,$L139,S$2))),0,LN(INDEX($A:$J,$L138,S$2)/INDEX($A:$J,$L139,S$2)))</f>
        <v>-0.0168786465164046</v>
      </c>
      <c r="T138" s="8" t="n">
        <f aca="false">IF(ISERR(LN(INDEX($A:$J,$L138,T$2)/INDEX($A:$J,$L139,T$2))),0,LN(INDEX($A:$J,$L138,T$2)/INDEX($A:$J,$L139,T$2)))</f>
        <v>-0.00757853968243877</v>
      </c>
      <c r="U138" s="8" t="n">
        <f aca="false">IF(ISERR(LN(INDEX($A:$J,$L138,U$2)/INDEX($A:$J,$L139,U$2))),0,LN(INDEX($A:$J,$L138,U$2)/INDEX($A:$J,$L139,U$2)))</f>
        <v>-0.00208728728533279</v>
      </c>
      <c r="V138" s="8" t="n">
        <f aca="false">IF(ISERR(LN(INDEX($A:$J,$L138,V$2)/INDEX($A:$J,$L139,V$2))),0,LN(INDEX($A:$J,$L138,V$2)/INDEX($A:$J,$L139,V$2)))</f>
        <v>0.0138169092743255</v>
      </c>
      <c r="W138" s="8" t="n">
        <f aca="false">IF(ISERR(LN(INDEX($A:$J,$L138,W$2)/INDEX($A:$J,$L139,W$2))),0,LN(INDEX($A:$J,$L138,W$2)/INDEX($A:$J,$L139,W$2)))</f>
        <v>-0.0261697177333847</v>
      </c>
      <c r="X138" s="8"/>
      <c r="Y138" s="8"/>
      <c r="Z138" s="8"/>
      <c r="AA138" s="17"/>
      <c r="AB138" s="17"/>
    </row>
    <row r="139" customFormat="false" ht="12.75" hidden="false" customHeight="true" outlineLevel="0" collapsed="false">
      <c r="A139" s="1" t="n">
        <v>36357</v>
      </c>
      <c r="B139" s="2" t="n">
        <v>65.31</v>
      </c>
      <c r="C139" s="2" t="n">
        <v>157</v>
      </c>
      <c r="D139" s="2" t="n">
        <v>123.75</v>
      </c>
      <c r="E139" s="2" t="n">
        <v>87.87</v>
      </c>
      <c r="F139" s="2" t="n">
        <v>108.76</v>
      </c>
      <c r="G139" s="2" t="n">
        <v>154.65</v>
      </c>
      <c r="H139" s="2" t="n">
        <v>190.15</v>
      </c>
      <c r="I139" s="2" t="n">
        <v>122.94</v>
      </c>
      <c r="J139" s="3" t="n">
        <v>17.219</v>
      </c>
      <c r="L139" s="6" t="n">
        <f aca="false">L138-1</f>
        <v>374</v>
      </c>
      <c r="M139" s="20" t="n">
        <f aca="false">M138*$AB$13</f>
        <v>1.41387653320542E-005</v>
      </c>
      <c r="N139" s="16" t="n">
        <f aca="false">INDEX($A:$J,L139,1)</f>
        <v>36696</v>
      </c>
      <c r="O139" s="8" t="n">
        <f aca="false">IF(ISERR(LN(INDEX($A:$J,$L139,O$2)/INDEX($A:$J,$L140,O$2))),0,LN(INDEX($A:$J,$L139,O$2)/INDEX($A:$J,$L140,O$2)))</f>
        <v>-0.0156936767218019</v>
      </c>
      <c r="P139" s="8" t="n">
        <f aca="false">IF(ISERR(LN(INDEX($A:$J,$L139,P$2)/INDEX($A:$J,$L140,P$2))),0,LN(INDEX($A:$J,$L139,P$2)/INDEX($A:$J,$L140,P$2)))</f>
        <v>0.00309780451300835</v>
      </c>
      <c r="Q139" s="8" t="n">
        <f aca="false">IF(ISERR(LN(INDEX($A:$J,$L139,Q$2)/INDEX($A:$J,$L140,Q$2))),0,LN(INDEX($A:$J,$L139,Q$2)/INDEX($A:$J,$L140,Q$2)))</f>
        <v>-0.0220934889439235</v>
      </c>
      <c r="R139" s="8" t="n">
        <f aca="false">IF(ISERR(LN(INDEX($A:$J,$L139,R$2)/INDEX($A:$J,$L140,R$2))),0,LN(INDEX($A:$J,$L139,R$2)/INDEX($A:$J,$L140,R$2)))</f>
        <v>0.0127640417250977</v>
      </c>
      <c r="S139" s="8" t="n">
        <f aca="false">IF(ISERR(LN(INDEX($A:$J,$L139,S$2)/INDEX($A:$J,$L140,S$2))),0,LN(INDEX($A:$J,$L139,S$2)/INDEX($A:$J,$L140,S$2)))</f>
        <v>-0.0193383040739913</v>
      </c>
      <c r="T139" s="8" t="n">
        <f aca="false">IF(ISERR(LN(INDEX($A:$J,$L139,T$2)/INDEX($A:$J,$L140,T$2))),0,LN(INDEX($A:$J,$L139,T$2)/INDEX($A:$J,$L140,T$2)))</f>
        <v>-0.00196760081843206</v>
      </c>
      <c r="U139" s="8" t="n">
        <f aca="false">IF(ISERR(LN(INDEX($A:$J,$L139,U$2)/INDEX($A:$J,$L140,U$2))),0,LN(INDEX($A:$J,$L139,U$2)/INDEX($A:$J,$L140,U$2)))</f>
        <v>0.0116781994054026</v>
      </c>
      <c r="V139" s="8" t="n">
        <f aca="false">IF(ISERR(LN(INDEX($A:$J,$L139,V$2)/INDEX($A:$J,$L140,V$2))),0,LN(INDEX($A:$J,$L139,V$2)/INDEX($A:$J,$L140,V$2)))</f>
        <v>0.00414107845556136</v>
      </c>
      <c r="W139" s="8" t="n">
        <f aca="false">IF(ISERR(LN(INDEX($A:$J,$L139,W$2)/INDEX($A:$J,$L140,W$2))),0,LN(INDEX($A:$J,$L139,W$2)/INDEX($A:$J,$L140,W$2)))</f>
        <v>-0.0218986853076376</v>
      </c>
      <c r="X139" s="8"/>
      <c r="Y139" s="8"/>
      <c r="Z139" s="8"/>
      <c r="AA139" s="17"/>
      <c r="AB139" s="17"/>
    </row>
    <row r="140" customFormat="false" ht="12.75" hidden="false" customHeight="true" outlineLevel="0" collapsed="false">
      <c r="A140" s="1" t="n">
        <v>36360</v>
      </c>
      <c r="B140" s="2" t="n">
        <v>67.46</v>
      </c>
      <c r="C140" s="2" t="n">
        <v>157.59</v>
      </c>
      <c r="D140" s="2" t="n">
        <v>121.45</v>
      </c>
      <c r="E140" s="2" t="n">
        <v>88.24</v>
      </c>
      <c r="F140" s="2" t="n">
        <v>105.64</v>
      </c>
      <c r="G140" s="2" t="n">
        <v>154.36</v>
      </c>
      <c r="H140" s="2" t="n">
        <v>188.26</v>
      </c>
      <c r="I140" s="2" t="n">
        <v>118.63</v>
      </c>
      <c r="J140" s="3" t="n">
        <v>17.156</v>
      </c>
      <c r="L140" s="6" t="n">
        <f aca="false">L139-1</f>
        <v>373</v>
      </c>
      <c r="M140" s="20" t="n">
        <f aca="false">M139*$AB$13</f>
        <v>1.3290439412131E-005</v>
      </c>
      <c r="N140" s="16" t="n">
        <f aca="false">INDEX($A:$J,L140,1)</f>
        <v>36693</v>
      </c>
      <c r="O140" s="8" t="n">
        <f aca="false">IF(ISERR(LN(INDEX($A:$J,$L140,O$2)/INDEX($A:$J,$L141,O$2))),0,LN(INDEX($A:$J,$L140,O$2)/INDEX($A:$J,$L141,O$2)))</f>
        <v>0.0237044004678808</v>
      </c>
      <c r="P140" s="8" t="n">
        <f aca="false">IF(ISERR(LN(INDEX($A:$J,$L140,P$2)/INDEX($A:$J,$L141,P$2))),0,LN(INDEX($A:$J,$L140,P$2)/INDEX($A:$J,$L141,P$2)))</f>
        <v>0.0040712147724022</v>
      </c>
      <c r="Q140" s="8" t="n">
        <f aca="false">IF(ISERR(LN(INDEX($A:$J,$L140,Q$2)/INDEX($A:$J,$L141,Q$2))),0,LN(INDEX($A:$J,$L140,Q$2)/INDEX($A:$J,$L141,Q$2)))</f>
        <v>0.022595623024271</v>
      </c>
      <c r="R140" s="8" t="n">
        <f aca="false">IF(ISERR(LN(INDEX($A:$J,$L140,R$2)/INDEX($A:$J,$L141,R$2))),0,LN(INDEX($A:$J,$L140,R$2)/INDEX($A:$J,$L141,R$2)))</f>
        <v>0.00396040121609691</v>
      </c>
      <c r="S140" s="8" t="n">
        <f aca="false">IF(ISERR(LN(INDEX($A:$J,$L140,S$2)/INDEX($A:$J,$L141,S$2))),0,LN(INDEX($A:$J,$L140,S$2)/INDEX($A:$J,$L141,S$2)))</f>
        <v>0.027886285583886</v>
      </c>
      <c r="T140" s="8" t="n">
        <f aca="false">IF(ISERR(LN(INDEX($A:$J,$L140,T$2)/INDEX($A:$J,$L141,T$2))),0,LN(INDEX($A:$J,$L140,T$2)/INDEX($A:$J,$L141,T$2)))</f>
        <v>0.00058987384964544</v>
      </c>
      <c r="U140" s="8" t="n">
        <f aca="false">IF(ISERR(LN(INDEX($A:$J,$L140,U$2)/INDEX($A:$J,$L141,U$2))),0,LN(INDEX($A:$J,$L140,U$2)/INDEX($A:$J,$L141,U$2)))</f>
        <v>0.00182359202086151</v>
      </c>
      <c r="V140" s="8" t="n">
        <f aca="false">IF(ISERR(LN(INDEX($A:$J,$L140,V$2)/INDEX($A:$J,$L141,V$2))),0,LN(INDEX($A:$J,$L140,V$2)/INDEX($A:$J,$L141,V$2)))</f>
        <v>-0.00448539550610012</v>
      </c>
      <c r="W140" s="8" t="n">
        <f aca="false">IF(ISERR(LN(INDEX($A:$J,$L140,W$2)/INDEX($A:$J,$L141,W$2))),0,LN(INDEX($A:$J,$L140,W$2)/INDEX($A:$J,$L141,W$2)))</f>
        <v>0.0274342736478759</v>
      </c>
      <c r="X140" s="8"/>
      <c r="Y140" s="8"/>
      <c r="Z140" s="8"/>
      <c r="AA140" s="17"/>
      <c r="AB140" s="17"/>
    </row>
    <row r="141" customFormat="false" ht="12.75" hidden="false" customHeight="true" outlineLevel="0" collapsed="false">
      <c r="A141" s="1" t="n">
        <v>36361</v>
      </c>
      <c r="B141" s="2" t="n">
        <v>66.23</v>
      </c>
      <c r="C141" s="2" t="n">
        <v>156.17</v>
      </c>
      <c r="D141" s="2" t="n">
        <v>118.89</v>
      </c>
      <c r="E141" s="2" t="n">
        <v>87.73</v>
      </c>
      <c r="F141" s="2" t="n">
        <v>103.33</v>
      </c>
      <c r="G141" s="2" t="n">
        <v>153.71</v>
      </c>
      <c r="H141" s="2" t="n">
        <v>185.49</v>
      </c>
      <c r="I141" s="2" t="n">
        <v>118.7</v>
      </c>
      <c r="J141" s="3" t="n">
        <v>16.719</v>
      </c>
      <c r="L141" s="6" t="n">
        <f aca="false">L140-1</f>
        <v>372</v>
      </c>
      <c r="M141" s="20" t="n">
        <f aca="false">M140*$AB$13</f>
        <v>1.24930130474031E-005</v>
      </c>
      <c r="N141" s="16" t="n">
        <f aca="false">INDEX($A:$J,L141,1)</f>
        <v>36692</v>
      </c>
      <c r="O141" s="8" t="n">
        <f aca="false">IF(ISERR(LN(INDEX($A:$J,$L141,O$2)/INDEX($A:$J,$L142,O$2))),0,LN(INDEX($A:$J,$L141,O$2)/INDEX($A:$J,$L142,O$2)))</f>
        <v>0</v>
      </c>
      <c r="P141" s="8" t="n">
        <f aca="false">IF(ISERR(LN(INDEX($A:$J,$L141,P$2)/INDEX($A:$J,$L142,P$2))),0,LN(INDEX($A:$J,$L141,P$2)/INDEX($A:$J,$L142,P$2)))</f>
        <v>0.00602613139315588</v>
      </c>
      <c r="Q141" s="8" t="n">
        <f aca="false">IF(ISERR(LN(INDEX($A:$J,$L141,Q$2)/INDEX($A:$J,$L142,Q$2))),0,LN(INDEX($A:$J,$L141,Q$2)/INDEX($A:$J,$L142,Q$2)))</f>
        <v>-0.00825314175672041</v>
      </c>
      <c r="R141" s="8" t="n">
        <f aca="false">IF(ISERR(LN(INDEX($A:$J,$L141,R$2)/INDEX($A:$J,$L142,R$2))),0,LN(INDEX($A:$J,$L141,R$2)/INDEX($A:$J,$L142,R$2)))</f>
        <v>0.00537154380191085</v>
      </c>
      <c r="S141" s="8" t="n">
        <f aca="false">IF(ISERR(LN(INDEX($A:$J,$L141,S$2)/INDEX($A:$J,$L142,S$2))),0,LN(INDEX($A:$J,$L141,S$2)/INDEX($A:$J,$L142,S$2)))</f>
        <v>-0.000504850178405031</v>
      </c>
      <c r="T141" s="8" t="n">
        <f aca="false">IF(ISERR(LN(INDEX($A:$J,$L141,T$2)/INDEX($A:$J,$L142,T$2))),0,LN(INDEX($A:$J,$L141,T$2)/INDEX($A:$J,$L142,T$2)))</f>
        <v>0.00697371247290782</v>
      </c>
      <c r="U141" s="8" t="n">
        <f aca="false">IF(ISERR(LN(INDEX($A:$J,$L141,U$2)/INDEX($A:$J,$L142,U$2))),0,LN(INDEX($A:$J,$L141,U$2)/INDEX($A:$J,$L142,U$2)))</f>
        <v>0.00418763096617638</v>
      </c>
      <c r="V141" s="8" t="n">
        <f aca="false">IF(ISERR(LN(INDEX($A:$J,$L141,V$2)/INDEX($A:$J,$L142,V$2))),0,LN(INDEX($A:$J,$L141,V$2)/INDEX($A:$J,$L142,V$2)))</f>
        <v>0.0131681159803619</v>
      </c>
      <c r="W141" s="8" t="n">
        <f aca="false">IF(ISERR(LN(INDEX($A:$J,$L141,W$2)/INDEX($A:$J,$L142,W$2))),0,LN(INDEX($A:$J,$L141,W$2)/INDEX($A:$J,$L142,W$2)))</f>
        <v>0.0572666795800595</v>
      </c>
      <c r="X141" s="8"/>
      <c r="Y141" s="8"/>
      <c r="Z141" s="8"/>
      <c r="AA141" s="17"/>
      <c r="AB141" s="17"/>
    </row>
    <row r="142" customFormat="false" ht="12.75" hidden="false" customHeight="true" outlineLevel="0" collapsed="false">
      <c r="A142" s="1" t="n">
        <v>36362</v>
      </c>
      <c r="B142" s="2" t="n">
        <v>65.8</v>
      </c>
      <c r="C142" s="2" t="n">
        <v>155.04</v>
      </c>
      <c r="D142" s="2" t="n">
        <v>117.73</v>
      </c>
      <c r="E142" s="2" t="n">
        <v>88.66</v>
      </c>
      <c r="F142" s="2" t="n">
        <v>103.72</v>
      </c>
      <c r="G142" s="2" t="n">
        <v>153.75</v>
      </c>
      <c r="H142" s="2" t="n">
        <v>185.67</v>
      </c>
      <c r="I142" s="2" t="n">
        <v>117.67</v>
      </c>
      <c r="J142" s="3" t="n">
        <v>16.844</v>
      </c>
      <c r="L142" s="6" t="n">
        <f aca="false">L141-1</f>
        <v>371</v>
      </c>
      <c r="M142" s="20" t="n">
        <f aca="false">M141*$AB$13</f>
        <v>1.17434322645589E-005</v>
      </c>
      <c r="N142" s="16" t="n">
        <f aca="false">INDEX($A:$J,L142,1)</f>
        <v>36691</v>
      </c>
      <c r="O142" s="8" t="n">
        <f aca="false">IF(ISERR(LN(INDEX($A:$J,$L142,O$2)/INDEX($A:$J,$L143,O$2))),0,LN(INDEX($A:$J,$L142,O$2)/INDEX($A:$J,$L143,O$2)))</f>
        <v>0.0755960919123884</v>
      </c>
      <c r="P142" s="8" t="n">
        <f aca="false">IF(ISERR(LN(INDEX($A:$J,$L142,P$2)/INDEX($A:$J,$L143,P$2))),0,LN(INDEX($A:$J,$L142,P$2)/INDEX($A:$J,$L143,P$2)))</f>
        <v>0.0164012102622582</v>
      </c>
      <c r="Q142" s="8" t="n">
        <f aca="false">IF(ISERR(LN(INDEX($A:$J,$L142,Q$2)/INDEX($A:$J,$L143,Q$2))),0,LN(INDEX($A:$J,$L142,Q$2)/INDEX($A:$J,$L143,Q$2)))</f>
        <v>0.00405553511713429</v>
      </c>
      <c r="R142" s="8" t="n">
        <f aca="false">IF(ISERR(LN(INDEX($A:$J,$L142,R$2)/INDEX($A:$J,$L143,R$2))),0,LN(INDEX($A:$J,$L142,R$2)/INDEX($A:$J,$L143,R$2)))</f>
        <v>-0.0142604912191569</v>
      </c>
      <c r="S142" s="8" t="n">
        <f aca="false">IF(ISERR(LN(INDEX($A:$J,$L142,S$2)/INDEX($A:$J,$L143,S$2))),0,LN(INDEX($A:$J,$L142,S$2)/INDEX($A:$J,$L143,S$2)))</f>
        <v>-0.00388601525295036</v>
      </c>
      <c r="T142" s="8" t="n">
        <f aca="false">IF(ISERR(LN(INDEX($A:$J,$L142,T$2)/INDEX($A:$J,$L143,T$2))),0,LN(INDEX($A:$J,$L142,T$2)/INDEX($A:$J,$L143,T$2)))</f>
        <v>-0.00290065468063723</v>
      </c>
      <c r="U142" s="8" t="n">
        <f aca="false">IF(ISERR(LN(INDEX($A:$J,$L142,U$2)/INDEX($A:$J,$L143,U$2))),0,LN(INDEX($A:$J,$L142,U$2)/INDEX($A:$J,$L143,U$2)))</f>
        <v>-0.00447578772544634</v>
      </c>
      <c r="V142" s="8" t="n">
        <f aca="false">IF(ISERR(LN(INDEX($A:$J,$L142,V$2)/INDEX($A:$J,$L143,V$2))),0,LN(INDEX($A:$J,$L142,V$2)/INDEX($A:$J,$L143,V$2)))</f>
        <v>-0.0500053158642898</v>
      </c>
      <c r="W142" s="8" t="n">
        <f aca="false">IF(ISERR(LN(INDEX($A:$J,$L142,W$2)/INDEX($A:$J,$L143,W$2))),0,LN(INDEX($A:$J,$L142,W$2)/INDEX($A:$J,$L143,W$2)))</f>
        <v>0.0329773947675983</v>
      </c>
      <c r="X142" s="8"/>
      <c r="Y142" s="8"/>
      <c r="Z142" s="8"/>
      <c r="AA142" s="17"/>
      <c r="AB142" s="17"/>
    </row>
    <row r="143" customFormat="false" ht="12.75" hidden="false" customHeight="true" outlineLevel="0" collapsed="false">
      <c r="A143" s="1" t="n">
        <v>36363</v>
      </c>
      <c r="B143" s="2" t="n">
        <v>64.56</v>
      </c>
      <c r="C143" s="2" t="n">
        <v>154.34</v>
      </c>
      <c r="D143" s="2" t="n">
        <v>116.7</v>
      </c>
      <c r="E143" s="2" t="n">
        <v>89.63</v>
      </c>
      <c r="F143" s="2" t="n">
        <v>102.49</v>
      </c>
      <c r="G143" s="2" t="n">
        <v>154.74</v>
      </c>
      <c r="H143" s="2" t="n">
        <v>184.79</v>
      </c>
      <c r="I143" s="2" t="n">
        <v>115.72</v>
      </c>
      <c r="J143" s="3" t="n">
        <v>16.719</v>
      </c>
      <c r="L143" s="6" t="n">
        <f aca="false">L142-1</f>
        <v>370</v>
      </c>
      <c r="M143" s="20" t="n">
        <f aca="false">M142*$AB$13</f>
        <v>1.10388263286854E-005</v>
      </c>
      <c r="N143" s="16" t="n">
        <f aca="false">INDEX($A:$J,L143,1)</f>
        <v>36690</v>
      </c>
      <c r="O143" s="8" t="n">
        <f aca="false">IF(ISERR(LN(INDEX($A:$J,$L143,O$2)/INDEX($A:$J,$L144,O$2))),0,LN(INDEX($A:$J,$L143,O$2)/INDEX($A:$J,$L144,O$2)))</f>
        <v>0.00350636840684219</v>
      </c>
      <c r="P143" s="8" t="n">
        <f aca="false">IF(ISERR(LN(INDEX($A:$J,$L143,P$2)/INDEX($A:$J,$L144,P$2))),0,LN(INDEX($A:$J,$L143,P$2)/INDEX($A:$J,$L144,P$2)))</f>
        <v>0.00197418439213192</v>
      </c>
      <c r="Q143" s="8" t="n">
        <f aca="false">IF(ISERR(LN(INDEX($A:$J,$L143,Q$2)/INDEX($A:$J,$L144,Q$2))),0,LN(INDEX($A:$J,$L143,Q$2)/INDEX($A:$J,$L144,Q$2)))</f>
        <v>0.00150159572730889</v>
      </c>
      <c r="R143" s="8" t="n">
        <f aca="false">IF(ISERR(LN(INDEX($A:$J,$L143,R$2)/INDEX($A:$J,$L144,R$2))),0,LN(INDEX($A:$J,$L143,R$2)/INDEX($A:$J,$L144,R$2)))</f>
        <v>0.0200622480153711</v>
      </c>
      <c r="S143" s="8" t="n">
        <f aca="false">IF(ISERR(LN(INDEX($A:$J,$L143,S$2)/INDEX($A:$J,$L144,S$2))),0,LN(INDEX($A:$J,$L143,S$2)/INDEX($A:$J,$L144,S$2)))</f>
        <v>0.00287707887448296</v>
      </c>
      <c r="T143" s="8" t="n">
        <f aca="false">IF(ISERR(LN(INDEX($A:$J,$L143,T$2)/INDEX($A:$J,$L144,T$2))),0,LN(INDEX($A:$J,$L143,T$2)/INDEX($A:$J,$L144,T$2)))</f>
        <v>0.00680342133442395</v>
      </c>
      <c r="U143" s="8" t="n">
        <f aca="false">IF(ISERR(LN(INDEX($A:$J,$L143,U$2)/INDEX($A:$J,$L144,U$2))),0,LN(INDEX($A:$J,$L143,U$2)/INDEX($A:$J,$L144,U$2)))</f>
        <v>0.00819676720417849</v>
      </c>
      <c r="V143" s="8" t="n">
        <f aca="false">IF(ISERR(LN(INDEX($A:$J,$L143,V$2)/INDEX($A:$J,$L144,V$2))),0,LN(INDEX($A:$J,$L143,V$2)/INDEX($A:$J,$L144,V$2)))</f>
        <v>-0.018084864705065</v>
      </c>
      <c r="W143" s="8" t="n">
        <f aca="false">IF(ISERR(LN(INDEX($A:$J,$L143,W$2)/INDEX($A:$J,$L144,W$2))),0,LN(INDEX($A:$J,$L143,W$2)/INDEX($A:$J,$L144,W$2)))</f>
        <v>0.0288384873503169</v>
      </c>
      <c r="X143" s="8"/>
      <c r="Y143" s="8"/>
      <c r="Z143" s="8"/>
      <c r="AA143" s="17"/>
      <c r="AB143" s="17"/>
    </row>
    <row r="144" customFormat="false" ht="12.75" hidden="false" customHeight="true" outlineLevel="0" collapsed="false">
      <c r="A144" s="1" t="n">
        <v>36364</v>
      </c>
      <c r="B144" s="2" t="n">
        <v>65.01</v>
      </c>
      <c r="C144" s="2" t="n">
        <v>152.39</v>
      </c>
      <c r="D144" s="2" t="n">
        <v>118.08</v>
      </c>
      <c r="E144" s="2" t="n">
        <v>88.61</v>
      </c>
      <c r="F144" s="2" t="n">
        <v>103.77</v>
      </c>
      <c r="G144" s="2" t="n">
        <v>154.91</v>
      </c>
      <c r="H144" s="2" t="n">
        <v>184.16</v>
      </c>
      <c r="I144" s="2" t="n">
        <v>116.82</v>
      </c>
      <c r="J144" s="3" t="n">
        <v>16.625</v>
      </c>
      <c r="L144" s="6" t="n">
        <f aca="false">L143-1</f>
        <v>369</v>
      </c>
      <c r="M144" s="20" t="n">
        <f aca="false">M143*$AB$13</f>
        <v>1.03764967489643E-005</v>
      </c>
      <c r="N144" s="16" t="n">
        <f aca="false">INDEX($A:$J,L144,1)</f>
        <v>36689</v>
      </c>
      <c r="O144" s="8" t="n">
        <f aca="false">IF(ISERR(LN(INDEX($A:$J,$L144,O$2)/INDEX($A:$J,$L145,O$2))),0,LN(INDEX($A:$J,$L144,O$2)/INDEX($A:$J,$L145,O$2)))</f>
        <v>0.0208324793421628</v>
      </c>
      <c r="P144" s="8" t="n">
        <f aca="false">IF(ISERR(LN(INDEX($A:$J,$L144,P$2)/INDEX($A:$J,$L145,P$2))),0,LN(INDEX($A:$J,$L144,P$2)/INDEX($A:$J,$L145,P$2)))</f>
        <v>0.00334983183441408</v>
      </c>
      <c r="Q144" s="8" t="n">
        <f aca="false">IF(ISERR(LN(INDEX($A:$J,$L144,Q$2)/INDEX($A:$J,$L145,Q$2))),0,LN(INDEX($A:$J,$L144,Q$2)/INDEX($A:$J,$L145,Q$2)))</f>
        <v>0.0181972545218848</v>
      </c>
      <c r="R144" s="8" t="n">
        <f aca="false">IF(ISERR(LN(INDEX($A:$J,$L144,R$2)/INDEX($A:$J,$L145,R$2))),0,LN(INDEX($A:$J,$L144,R$2)/INDEX($A:$J,$L145,R$2)))</f>
        <v>-0.0155288806377801</v>
      </c>
      <c r="S144" s="8" t="n">
        <f aca="false">IF(ISERR(LN(INDEX($A:$J,$L144,S$2)/INDEX($A:$J,$L145,S$2))),0,LN(INDEX($A:$J,$L144,S$2)/INDEX($A:$J,$L145,S$2)))</f>
        <v>0.0271609015748433</v>
      </c>
      <c r="T144" s="8" t="n">
        <f aca="false">IF(ISERR(LN(INDEX($A:$J,$L144,T$2)/INDEX($A:$J,$L145,T$2))),0,LN(INDEX($A:$J,$L144,T$2)/INDEX($A:$J,$L145,T$2)))</f>
        <v>-0.00588139808680718</v>
      </c>
      <c r="U144" s="8" t="n">
        <f aca="false">IF(ISERR(LN(INDEX($A:$J,$L144,U$2)/INDEX($A:$J,$L145,U$2))),0,LN(INDEX($A:$J,$L144,U$2)/INDEX($A:$J,$L145,U$2)))</f>
        <v>-0.0166602504350737</v>
      </c>
      <c r="V144" s="8" t="n">
        <f aca="false">IF(ISERR(LN(INDEX($A:$J,$L144,V$2)/INDEX($A:$J,$L145,V$2))),0,LN(INDEX($A:$J,$L144,V$2)/INDEX($A:$J,$L145,V$2)))</f>
        <v>-0.0156485572802869</v>
      </c>
      <c r="W144" s="8" t="n">
        <f aca="false">IF(ISERR(LN(INDEX($A:$J,$L144,W$2)/INDEX($A:$J,$L145,W$2))),0,LN(INDEX($A:$J,$L144,W$2)/INDEX($A:$J,$L145,W$2)))</f>
        <v>0.0073162054033555</v>
      </c>
      <c r="X144" s="8"/>
      <c r="Y144" s="8"/>
      <c r="Z144" s="8"/>
      <c r="AA144" s="17"/>
      <c r="AB144" s="17"/>
    </row>
    <row r="145" customFormat="false" ht="12.75" hidden="false" customHeight="true" outlineLevel="0" collapsed="false">
      <c r="A145" s="1" t="n">
        <v>36367</v>
      </c>
      <c r="B145" s="2" t="n">
        <v>64.46</v>
      </c>
      <c r="C145" s="2" t="n">
        <v>151.92</v>
      </c>
      <c r="D145" s="2" t="n">
        <v>116.24</v>
      </c>
      <c r="E145" s="2" t="n">
        <v>87.59</v>
      </c>
      <c r="F145" s="2" t="n">
        <v>100.63</v>
      </c>
      <c r="G145" s="2" t="n">
        <v>154.23</v>
      </c>
      <c r="H145" s="2" t="n">
        <v>182.24</v>
      </c>
      <c r="I145" s="2" t="n">
        <v>117.44</v>
      </c>
      <c r="J145" s="3" t="n">
        <v>17.063</v>
      </c>
      <c r="L145" s="6" t="n">
        <f aca="false">L144-1</f>
        <v>368</v>
      </c>
      <c r="M145" s="20" t="n">
        <f aca="false">M144*$AB$13</f>
        <v>9.7539069440264E-006</v>
      </c>
      <c r="N145" s="16" t="n">
        <f aca="false">INDEX($A:$J,L145,1)</f>
        <v>36686</v>
      </c>
      <c r="O145" s="8" t="n">
        <f aca="false">IF(ISERR(LN(INDEX($A:$J,$L145,O$2)/INDEX($A:$J,$L146,O$2))),0,LN(INDEX($A:$J,$L145,O$2)/INDEX($A:$J,$L146,O$2)))</f>
        <v>0.00735585130682471</v>
      </c>
      <c r="P145" s="8" t="n">
        <f aca="false">IF(ISERR(LN(INDEX($A:$J,$L145,P$2)/INDEX($A:$J,$L146,P$2))),0,LN(INDEX($A:$J,$L145,P$2)/INDEX($A:$J,$L146,P$2)))</f>
        <v>-0.00706716722309256</v>
      </c>
      <c r="Q145" s="8" t="n">
        <f aca="false">IF(ISERR(LN(INDEX($A:$J,$L145,Q$2)/INDEX($A:$J,$L146,Q$2))),0,LN(INDEX($A:$J,$L145,Q$2)/INDEX($A:$J,$L146,Q$2)))</f>
        <v>-0.00939271993935279</v>
      </c>
      <c r="R145" s="8" t="n">
        <f aca="false">IF(ISERR(LN(INDEX($A:$J,$L145,R$2)/INDEX($A:$J,$L146,R$2))),0,LN(INDEX($A:$J,$L145,R$2)/INDEX($A:$J,$L146,R$2)))</f>
        <v>-0.00531968548376339</v>
      </c>
      <c r="S145" s="8" t="n">
        <f aca="false">IF(ISERR(LN(INDEX($A:$J,$L145,S$2)/INDEX($A:$J,$L146,S$2))),0,LN(INDEX($A:$J,$L145,S$2)/INDEX($A:$J,$L146,S$2)))</f>
        <v>-0.0103086105430185</v>
      </c>
      <c r="T145" s="8" t="n">
        <f aca="false">IF(ISERR(LN(INDEX($A:$J,$L145,T$2)/INDEX($A:$J,$L146,T$2))),0,LN(INDEX($A:$J,$L145,T$2)/INDEX($A:$J,$L146,T$2)))</f>
        <v>0.00608025136688437</v>
      </c>
      <c r="U145" s="8" t="n">
        <f aca="false">IF(ISERR(LN(INDEX($A:$J,$L145,U$2)/INDEX($A:$J,$L146,U$2))),0,LN(INDEX($A:$J,$L145,U$2)/INDEX($A:$J,$L146,U$2)))</f>
        <v>0.010386098579201</v>
      </c>
      <c r="V145" s="8" t="n">
        <f aca="false">IF(ISERR(LN(INDEX($A:$J,$L145,V$2)/INDEX($A:$J,$L146,V$2))),0,LN(INDEX($A:$J,$L145,V$2)/INDEX($A:$J,$L146,V$2)))</f>
        <v>0.0155833873496699</v>
      </c>
      <c r="W145" s="8" t="n">
        <f aca="false">IF(ISERR(LN(INDEX($A:$J,$L145,W$2)/INDEX($A:$J,$L146,W$2))),0,LN(INDEX($A:$J,$L145,W$2)/INDEX($A:$J,$L146,W$2)))</f>
        <v>0.00740406039745424</v>
      </c>
      <c r="X145" s="8"/>
      <c r="Y145" s="8"/>
      <c r="Z145" s="8"/>
      <c r="AA145" s="17"/>
      <c r="AB145" s="17"/>
    </row>
    <row r="146" customFormat="false" ht="12.75" hidden="false" customHeight="true" outlineLevel="0" collapsed="false">
      <c r="A146" s="1" t="n">
        <v>36368</v>
      </c>
      <c r="B146" s="2" t="n">
        <v>63.1</v>
      </c>
      <c r="C146" s="2" t="n">
        <v>151.67</v>
      </c>
      <c r="D146" s="2" t="n">
        <v>115.05</v>
      </c>
      <c r="E146" s="2" t="n">
        <v>88.24</v>
      </c>
      <c r="F146" s="2" t="n">
        <v>100.31</v>
      </c>
      <c r="G146" s="2" t="n">
        <v>153.43</v>
      </c>
      <c r="H146" s="2" t="n">
        <v>183.27</v>
      </c>
      <c r="I146" s="2" t="n">
        <v>117.14</v>
      </c>
      <c r="J146" s="3" t="n">
        <v>17.688</v>
      </c>
      <c r="L146" s="6" t="n">
        <f aca="false">L145-1</f>
        <v>367</v>
      </c>
      <c r="M146" s="20" t="n">
        <f aca="false">M145*$AB$13</f>
        <v>9.16867252738482E-006</v>
      </c>
      <c r="N146" s="16" t="n">
        <f aca="false">INDEX($A:$J,L146,1)</f>
        <v>36685</v>
      </c>
      <c r="O146" s="8" t="n">
        <f aca="false">IF(ISERR(LN(INDEX($A:$J,$L146,O$2)/INDEX($A:$J,$L147,O$2))),0,LN(INDEX($A:$J,$L146,O$2)/INDEX($A:$J,$L147,O$2)))</f>
        <v>-0.00391942180824368</v>
      </c>
      <c r="P146" s="8" t="n">
        <f aca="false">IF(ISERR(LN(INDEX($A:$J,$L146,P$2)/INDEX($A:$J,$L147,P$2))),0,LN(INDEX($A:$J,$L146,P$2)/INDEX($A:$J,$L147,P$2)))</f>
        <v>-0.00166452334716671</v>
      </c>
      <c r="Q146" s="8" t="n">
        <f aca="false">IF(ISERR(LN(INDEX($A:$J,$L146,Q$2)/INDEX($A:$J,$L147,Q$2))),0,LN(INDEX($A:$J,$L146,Q$2)/INDEX($A:$J,$L147,Q$2)))</f>
        <v>0.0139942491171109</v>
      </c>
      <c r="R146" s="8" t="n">
        <f aca="false">IF(ISERR(LN(INDEX($A:$J,$L146,R$2)/INDEX($A:$J,$L147,R$2))),0,LN(INDEX($A:$J,$L146,R$2)/INDEX($A:$J,$L147,R$2)))</f>
        <v>-0.0128857698622276</v>
      </c>
      <c r="S146" s="8" t="n">
        <f aca="false">IF(ISERR(LN(INDEX($A:$J,$L146,S$2)/INDEX($A:$J,$L147,S$2))),0,LN(INDEX($A:$J,$L146,S$2)/INDEX($A:$J,$L147,S$2)))</f>
        <v>0.0131993215208697</v>
      </c>
      <c r="T146" s="8" t="n">
        <f aca="false">IF(ISERR(LN(INDEX($A:$J,$L146,T$2)/INDEX($A:$J,$L147,T$2))),0,LN(INDEX($A:$J,$L146,T$2)/INDEX($A:$J,$L147,T$2)))</f>
        <v>-0.00390354129599738</v>
      </c>
      <c r="U146" s="8" t="n">
        <f aca="false">IF(ISERR(LN(INDEX($A:$J,$L146,U$2)/INDEX($A:$J,$L147,U$2))),0,LN(INDEX($A:$J,$L146,U$2)/INDEX($A:$J,$L147,U$2)))</f>
        <v>-0.00747738708941438</v>
      </c>
      <c r="V146" s="8" t="n">
        <f aca="false">IF(ISERR(LN(INDEX($A:$J,$L146,V$2)/INDEX($A:$J,$L147,V$2))),0,LN(INDEX($A:$J,$L146,V$2)/INDEX($A:$J,$L147,V$2)))</f>
        <v>0.0308388652261391</v>
      </c>
      <c r="W146" s="8" t="n">
        <f aca="false">IF(ISERR(LN(INDEX($A:$J,$L146,W$2)/INDEX($A:$J,$L147,W$2))),0,LN(INDEX($A:$J,$L146,W$2)/INDEX($A:$J,$L147,W$2)))</f>
        <v>0.0312266893891783</v>
      </c>
      <c r="X146" s="8"/>
      <c r="Y146" s="8"/>
      <c r="Z146" s="8"/>
      <c r="AA146" s="17"/>
      <c r="AB146" s="17"/>
    </row>
    <row r="147" customFormat="false" ht="12.75" hidden="false" customHeight="true" outlineLevel="0" collapsed="false">
      <c r="A147" s="1" t="n">
        <v>36369</v>
      </c>
      <c r="B147" s="2" t="n">
        <v>66.15</v>
      </c>
      <c r="C147" s="2" t="n">
        <v>152.36</v>
      </c>
      <c r="D147" s="2" t="n">
        <v>116.56</v>
      </c>
      <c r="E147" s="2" t="n">
        <v>89.37</v>
      </c>
      <c r="F147" s="2" t="n">
        <v>102.38</v>
      </c>
      <c r="G147" s="2" t="n">
        <v>153.89</v>
      </c>
      <c r="H147" s="2" t="n">
        <v>183.64</v>
      </c>
      <c r="I147" s="2" t="n">
        <v>120.29</v>
      </c>
      <c r="J147" s="3" t="n">
        <v>17.75</v>
      </c>
      <c r="L147" s="6" t="n">
        <f aca="false">L146-1</f>
        <v>366</v>
      </c>
      <c r="M147" s="20" t="n">
        <f aca="false">M146*$AB$13</f>
        <v>8.61855217574173E-006</v>
      </c>
      <c r="N147" s="16" t="n">
        <f aca="false">INDEX($A:$J,L147,1)</f>
        <v>36684</v>
      </c>
      <c r="O147" s="8" t="n">
        <f aca="false">IF(ISERR(LN(INDEX($A:$J,$L147,O$2)/INDEX($A:$J,$L148,O$2))),0,LN(INDEX($A:$J,$L147,O$2)/INDEX($A:$J,$L148,O$2)))</f>
        <v>0.005334182713873</v>
      </c>
      <c r="P147" s="8" t="n">
        <f aca="false">IF(ISERR(LN(INDEX($A:$J,$L147,P$2)/INDEX($A:$J,$L148,P$2))),0,LN(INDEX($A:$J,$L147,P$2)/INDEX($A:$J,$L148,P$2)))</f>
        <v>-0.00445031848962451</v>
      </c>
      <c r="Q147" s="8" t="n">
        <f aca="false">IF(ISERR(LN(INDEX($A:$J,$L147,Q$2)/INDEX($A:$J,$L148,Q$2))),0,LN(INDEX($A:$J,$L147,Q$2)/INDEX($A:$J,$L148,Q$2)))</f>
        <v>-0.0110209747457845</v>
      </c>
      <c r="R147" s="8" t="n">
        <f aca="false">IF(ISERR(LN(INDEX($A:$J,$L147,R$2)/INDEX($A:$J,$L148,R$2))),0,LN(INDEX($A:$J,$L147,R$2)/INDEX($A:$J,$L148,R$2)))</f>
        <v>-0.0125302844256242</v>
      </c>
      <c r="S147" s="8" t="n">
        <f aca="false">IF(ISERR(LN(INDEX($A:$J,$L147,S$2)/INDEX($A:$J,$L148,S$2))),0,LN(INDEX($A:$J,$L147,S$2)/INDEX($A:$J,$L148,S$2)))</f>
        <v>-0.00886792686965987</v>
      </c>
      <c r="T147" s="8" t="n">
        <f aca="false">IF(ISERR(LN(INDEX($A:$J,$L147,T$2)/INDEX($A:$J,$L148,T$2))),0,LN(INDEX($A:$J,$L147,T$2)/INDEX($A:$J,$L148,T$2)))</f>
        <v>-0.00250610168755475</v>
      </c>
      <c r="U147" s="8" t="n">
        <f aca="false">IF(ISERR(LN(INDEX($A:$J,$L147,U$2)/INDEX($A:$J,$L148,U$2))),0,LN(INDEX($A:$J,$L147,U$2)/INDEX($A:$J,$L148,U$2)))</f>
        <v>0.00584292850037873</v>
      </c>
      <c r="V147" s="8" t="n">
        <f aca="false">IF(ISERR(LN(INDEX($A:$J,$L147,V$2)/INDEX($A:$J,$L148,V$2))),0,LN(INDEX($A:$J,$L147,V$2)/INDEX($A:$J,$L148,V$2)))</f>
        <v>0.000874096542458606</v>
      </c>
      <c r="W147" s="8" t="n">
        <f aca="false">IF(ISERR(LN(INDEX($A:$J,$L147,W$2)/INDEX($A:$J,$L148,W$2))),0,LN(INDEX($A:$J,$L147,W$2)/INDEX($A:$J,$L148,W$2)))</f>
        <v>-0.00652559327169547</v>
      </c>
      <c r="X147" s="8"/>
      <c r="Y147" s="8"/>
      <c r="Z147" s="8"/>
      <c r="AA147" s="17"/>
      <c r="AB147" s="17"/>
    </row>
    <row r="148" customFormat="false" ht="12.75" hidden="false" customHeight="true" outlineLevel="0" collapsed="false">
      <c r="A148" s="1" t="n">
        <v>36370</v>
      </c>
      <c r="B148" s="2" t="n">
        <v>62.77</v>
      </c>
      <c r="C148" s="2" t="n">
        <v>150.07</v>
      </c>
      <c r="D148" s="2" t="n">
        <v>119.96</v>
      </c>
      <c r="E148" s="2" t="n">
        <v>89.53</v>
      </c>
      <c r="F148" s="2" t="n">
        <v>104.09</v>
      </c>
      <c r="G148" s="2" t="n">
        <v>153.59</v>
      </c>
      <c r="H148" s="2" t="n">
        <v>182.68</v>
      </c>
      <c r="I148" s="2" t="n">
        <v>117.27</v>
      </c>
      <c r="J148" s="3" t="n">
        <v>18.063</v>
      </c>
      <c r="L148" s="6" t="n">
        <f aca="false">L147-1</f>
        <v>365</v>
      </c>
      <c r="M148" s="20" t="n">
        <f aca="false">M147*$AB$13</f>
        <v>8.10143904519722E-006</v>
      </c>
      <c r="N148" s="16" t="n">
        <f aca="false">INDEX($A:$J,L148,1)</f>
        <v>36683</v>
      </c>
      <c r="O148" s="8" t="n">
        <f aca="false">IF(ISERR(LN(INDEX($A:$J,$L148,O$2)/INDEX($A:$J,$L149,O$2))),0,LN(INDEX($A:$J,$L148,O$2)/INDEX($A:$J,$L149,O$2)))</f>
        <v>-0.00814668456781814</v>
      </c>
      <c r="P148" s="8" t="n">
        <f aca="false">IF(ISERR(LN(INDEX($A:$J,$L148,P$2)/INDEX($A:$J,$L149,P$2))),0,LN(INDEX($A:$J,$L148,P$2)/INDEX($A:$J,$L149,P$2)))</f>
        <v>-0.00645163528148861</v>
      </c>
      <c r="Q148" s="8" t="n">
        <f aca="false">IF(ISERR(LN(INDEX($A:$J,$L148,Q$2)/INDEX($A:$J,$L149,Q$2))),0,LN(INDEX($A:$J,$L148,Q$2)/INDEX($A:$J,$L149,Q$2)))</f>
        <v>0.0192541208856144</v>
      </c>
      <c r="R148" s="8" t="n">
        <f aca="false">IF(ISERR(LN(INDEX($A:$J,$L148,R$2)/INDEX($A:$J,$L149,R$2))),0,LN(INDEX($A:$J,$L148,R$2)/INDEX($A:$J,$L149,R$2)))</f>
        <v>-0.0110498361865849</v>
      </c>
      <c r="S148" s="8" t="n">
        <f aca="false">IF(ISERR(LN(INDEX($A:$J,$L148,S$2)/INDEX($A:$J,$L149,S$2))),0,LN(INDEX($A:$J,$L148,S$2)/INDEX($A:$J,$L149,S$2)))</f>
        <v>0.015346707397315</v>
      </c>
      <c r="T148" s="8" t="n">
        <f aca="false">IF(ISERR(LN(INDEX($A:$J,$L148,T$2)/INDEX($A:$J,$L149,T$2))),0,LN(INDEX($A:$J,$L148,T$2)/INDEX($A:$J,$L149,T$2)))</f>
        <v>0.00158207020473904</v>
      </c>
      <c r="U148" s="8" t="n">
        <f aca="false">IF(ISERR(LN(INDEX($A:$J,$L148,U$2)/INDEX($A:$J,$L149,U$2))),0,LN(INDEX($A:$J,$L148,U$2)/INDEX($A:$J,$L149,U$2)))</f>
        <v>-0.00569965860352668</v>
      </c>
      <c r="V148" s="8" t="n">
        <f aca="false">IF(ISERR(LN(INDEX($A:$J,$L148,V$2)/INDEX($A:$J,$L149,V$2))),0,LN(INDEX($A:$J,$L148,V$2)/INDEX($A:$J,$L149,V$2)))</f>
        <v>-0.0068378626686868</v>
      </c>
      <c r="W148" s="8" t="n">
        <f aca="false">IF(ISERR(LN(INDEX($A:$J,$L148,W$2)/INDEX($A:$J,$L149,W$2))),0,LN(INDEX($A:$J,$L148,W$2)/INDEX($A:$J,$L149,W$2)))</f>
        <v>0.0142223996801886</v>
      </c>
      <c r="X148" s="8"/>
      <c r="Y148" s="8"/>
      <c r="Z148" s="8"/>
      <c r="AA148" s="17"/>
      <c r="AB148" s="17"/>
    </row>
    <row r="149" customFormat="false" ht="12.75" hidden="false" customHeight="true" outlineLevel="0" collapsed="false">
      <c r="A149" s="1" t="n">
        <v>36371</v>
      </c>
      <c r="B149" s="2" t="n">
        <v>63.2</v>
      </c>
      <c r="C149" s="2" t="n">
        <v>150.61</v>
      </c>
      <c r="D149" s="2" t="n">
        <v>121.47</v>
      </c>
      <c r="E149" s="2" t="n">
        <v>90.92</v>
      </c>
      <c r="F149" s="2" t="n">
        <v>105.74</v>
      </c>
      <c r="G149" s="2" t="n">
        <v>153.75</v>
      </c>
      <c r="H149" s="2" t="n">
        <v>183.8</v>
      </c>
      <c r="I149" s="2" t="n">
        <v>112.89</v>
      </c>
      <c r="J149" s="3" t="n">
        <v>18.313</v>
      </c>
      <c r="L149" s="6" t="n">
        <f aca="false">L148-1</f>
        <v>364</v>
      </c>
      <c r="M149" s="20" t="n">
        <f aca="false">M148*$AB$13</f>
        <v>7.61535270248539E-006</v>
      </c>
      <c r="N149" s="16" t="n">
        <f aca="false">INDEX($A:$J,L149,1)</f>
        <v>36682</v>
      </c>
      <c r="O149" s="8" t="n">
        <f aca="false">IF(ISERR(LN(INDEX($A:$J,$L149,O$2)/INDEX($A:$J,$L150,O$2))),0,LN(INDEX($A:$J,$L149,O$2)/INDEX($A:$J,$L150,O$2)))</f>
        <v>0.0230439489788141</v>
      </c>
      <c r="P149" s="8" t="n">
        <f aca="false">IF(ISERR(LN(INDEX($A:$J,$L149,P$2)/INDEX($A:$J,$L150,P$2))),0,LN(INDEX($A:$J,$L149,P$2)/INDEX($A:$J,$L150,P$2)))</f>
        <v>-0.00417879870837877</v>
      </c>
      <c r="Q149" s="8" t="n">
        <f aca="false">IF(ISERR(LN(INDEX($A:$J,$L149,Q$2)/INDEX($A:$J,$L150,Q$2))),0,LN(INDEX($A:$J,$L149,Q$2)/INDEX($A:$J,$L150,Q$2)))</f>
        <v>-0.0246248727460053</v>
      </c>
      <c r="R149" s="8" t="n">
        <f aca="false">IF(ISERR(LN(INDEX($A:$J,$L149,R$2)/INDEX($A:$J,$L150,R$2))),0,LN(INDEX($A:$J,$L149,R$2)/INDEX($A:$J,$L150,R$2)))</f>
        <v>-0.017280670439641</v>
      </c>
      <c r="S149" s="8" t="n">
        <f aca="false">IF(ISERR(LN(INDEX($A:$J,$L149,S$2)/INDEX($A:$J,$L150,S$2))),0,LN(INDEX($A:$J,$L149,S$2)/INDEX($A:$J,$L150,S$2)))</f>
        <v>-0.0239178744814475</v>
      </c>
      <c r="T149" s="8" t="n">
        <f aca="false">IF(ISERR(LN(INDEX($A:$J,$L149,T$2)/INDEX($A:$J,$L150,T$2))),0,LN(INDEX($A:$J,$L149,T$2)/INDEX($A:$J,$L150,T$2)))</f>
        <v>-0.0183035571378246</v>
      </c>
      <c r="U149" s="8" t="n">
        <f aca="false">IF(ISERR(LN(INDEX($A:$J,$L149,U$2)/INDEX($A:$J,$L150,U$2))),0,LN(INDEX($A:$J,$L149,U$2)/INDEX($A:$J,$L150,U$2)))</f>
        <v>-0.00205157637740055</v>
      </c>
      <c r="V149" s="8" t="n">
        <f aca="false">IF(ISERR(LN(INDEX($A:$J,$L149,V$2)/INDEX($A:$J,$L150,V$2))),0,LN(INDEX($A:$J,$L149,V$2)/INDEX($A:$J,$L150,V$2)))</f>
        <v>-0.0134711217941672</v>
      </c>
      <c r="W149" s="8" t="n">
        <f aca="false">IF(ISERR(LN(INDEX($A:$J,$L149,W$2)/INDEX($A:$J,$L150,W$2))),0,LN(INDEX($A:$J,$L149,W$2)/INDEX($A:$J,$L150,W$2)))</f>
        <v>0.00775650703858661</v>
      </c>
      <c r="X149" s="8"/>
      <c r="Y149" s="8"/>
      <c r="Z149" s="8"/>
      <c r="AA149" s="17"/>
      <c r="AB149" s="17"/>
    </row>
    <row r="150" customFormat="false" ht="12.75" hidden="false" customHeight="true" outlineLevel="0" collapsed="false">
      <c r="A150" s="1" t="n">
        <v>36374</v>
      </c>
      <c r="B150" s="2" t="n">
        <v>63.48</v>
      </c>
      <c r="C150" s="2" t="n">
        <v>150.5</v>
      </c>
      <c r="D150" s="2" t="n">
        <v>120.07</v>
      </c>
      <c r="E150" s="2" t="n">
        <v>90.97</v>
      </c>
      <c r="F150" s="2" t="n">
        <v>103.8</v>
      </c>
      <c r="G150" s="2" t="n">
        <v>153.96</v>
      </c>
      <c r="H150" s="2" t="n">
        <v>183.11</v>
      </c>
      <c r="I150" s="2" t="n">
        <v>116.04</v>
      </c>
      <c r="J150" s="3" t="n">
        <v>18.625</v>
      </c>
      <c r="L150" s="6" t="n">
        <f aca="false">L149-1</f>
        <v>363</v>
      </c>
      <c r="M150" s="20" t="n">
        <f aca="false">M149*$AB$13</f>
        <v>7.15843154033627E-006</v>
      </c>
      <c r="N150" s="16" t="n">
        <f aca="false">INDEX($A:$J,L150,1)</f>
        <v>36679</v>
      </c>
      <c r="O150" s="8" t="n">
        <f aca="false">IF(ISERR(LN(INDEX($A:$J,$L150,O$2)/INDEX($A:$J,$L151,O$2))),0,LN(INDEX($A:$J,$L150,O$2)/INDEX($A:$J,$L151,O$2)))</f>
        <v>0.0268624566175969</v>
      </c>
      <c r="P150" s="8" t="n">
        <f aca="false">IF(ISERR(LN(INDEX($A:$J,$L150,P$2)/INDEX($A:$J,$L151,P$2))),0,LN(INDEX($A:$J,$L150,P$2)/INDEX($A:$J,$L151,P$2)))</f>
        <v>0.00560058216336122</v>
      </c>
      <c r="Q150" s="8" t="n">
        <f aca="false">IF(ISERR(LN(INDEX($A:$J,$L150,Q$2)/INDEX($A:$J,$L151,Q$2))),0,LN(INDEX($A:$J,$L150,Q$2)/INDEX($A:$J,$L151,Q$2)))</f>
        <v>-0.0261225127947627</v>
      </c>
      <c r="R150" s="8" t="n">
        <f aca="false">IF(ISERR(LN(INDEX($A:$J,$L150,R$2)/INDEX($A:$J,$L151,R$2))),0,LN(INDEX($A:$J,$L150,R$2)/INDEX($A:$J,$L151,R$2)))</f>
        <v>0.000931532438111707</v>
      </c>
      <c r="S150" s="8" t="n">
        <f aca="false">IF(ISERR(LN(INDEX($A:$J,$L150,S$2)/INDEX($A:$J,$L151,S$2))),0,LN(INDEX($A:$J,$L150,S$2)/INDEX($A:$J,$L151,S$2)))</f>
        <v>-0.0270578498745726</v>
      </c>
      <c r="T150" s="8" t="n">
        <f aca="false">IF(ISERR(LN(INDEX($A:$J,$L150,T$2)/INDEX($A:$J,$L151,T$2))),0,LN(INDEX($A:$J,$L150,T$2)/INDEX($A:$J,$L151,T$2)))</f>
        <v>0.00181535319563774</v>
      </c>
      <c r="U150" s="8" t="n">
        <f aca="false">IF(ISERR(LN(INDEX($A:$J,$L150,U$2)/INDEX($A:$J,$L151,U$2))),0,LN(INDEX($A:$J,$L150,U$2)/INDEX($A:$J,$L151,U$2)))</f>
        <v>0.0308312381547452</v>
      </c>
      <c r="V150" s="8" t="n">
        <f aca="false">IF(ISERR(LN(INDEX($A:$J,$L150,V$2)/INDEX($A:$J,$L151,V$2))),0,LN(INDEX($A:$J,$L150,V$2)/INDEX($A:$J,$L151,V$2)))</f>
        <v>0.0903065695347397</v>
      </c>
      <c r="W150" s="8" t="n">
        <f aca="false">IF(ISERR(LN(INDEX($A:$J,$L150,W$2)/INDEX($A:$J,$L151,W$2))),0,LN(INDEX($A:$J,$L150,W$2)/INDEX($A:$J,$L151,W$2)))</f>
        <v>-0.07798109683406</v>
      </c>
      <c r="X150" s="8"/>
      <c r="Y150" s="8"/>
      <c r="Z150" s="8"/>
      <c r="AA150" s="17"/>
      <c r="AB150" s="17"/>
    </row>
    <row r="151" customFormat="false" ht="12.75" hidden="false" customHeight="true" outlineLevel="0" collapsed="false">
      <c r="A151" s="1" t="n">
        <v>36375</v>
      </c>
      <c r="B151" s="2" t="n">
        <v>64.01</v>
      </c>
      <c r="C151" s="2" t="n">
        <v>149.42</v>
      </c>
      <c r="D151" s="2" t="n">
        <v>119.73</v>
      </c>
      <c r="E151" s="2" t="n">
        <v>89.76</v>
      </c>
      <c r="F151" s="2" t="n">
        <v>103.43</v>
      </c>
      <c r="G151" s="2" t="n">
        <v>154.24</v>
      </c>
      <c r="H151" s="2" t="n">
        <v>180.79</v>
      </c>
      <c r="I151" s="2" t="n">
        <v>114.08</v>
      </c>
      <c r="J151" s="3" t="n">
        <v>18.781</v>
      </c>
      <c r="L151" s="6" t="n">
        <f aca="false">L150-1</f>
        <v>362</v>
      </c>
      <c r="M151" s="20" t="n">
        <f aca="false">M150*$AB$13</f>
        <v>6.72892564791609E-006</v>
      </c>
      <c r="N151" s="16" t="n">
        <f aca="false">INDEX($A:$J,L151,1)</f>
        <v>36678</v>
      </c>
      <c r="O151" s="8" t="n">
        <f aca="false">IF(ISERR(LN(INDEX($A:$J,$L151,O$2)/INDEX($A:$J,$L152,O$2))),0,LN(INDEX($A:$J,$L151,O$2)/INDEX($A:$J,$L152,O$2)))</f>
        <v>0.0487327605357663</v>
      </c>
      <c r="P151" s="8" t="n">
        <f aca="false">IF(ISERR(LN(INDEX($A:$J,$L151,P$2)/INDEX($A:$J,$L152,P$2))),0,LN(INDEX($A:$J,$L151,P$2)/INDEX($A:$J,$L152,P$2)))</f>
        <v>-0.00582395433956268</v>
      </c>
      <c r="Q151" s="8" t="n">
        <f aca="false">IF(ISERR(LN(INDEX($A:$J,$L151,Q$2)/INDEX($A:$J,$L152,Q$2))),0,LN(INDEX($A:$J,$L151,Q$2)/INDEX($A:$J,$L152,Q$2)))</f>
        <v>-0.00557104504945558</v>
      </c>
      <c r="R151" s="8" t="n">
        <f aca="false">IF(ISERR(LN(INDEX($A:$J,$L151,R$2)/INDEX($A:$J,$L152,R$2))),0,LN(INDEX($A:$J,$L151,R$2)/INDEX($A:$J,$L152,R$2)))</f>
        <v>0.0270159058057248</v>
      </c>
      <c r="S151" s="8" t="n">
        <f aca="false">IF(ISERR(LN(INDEX($A:$J,$L151,S$2)/INDEX($A:$J,$L152,S$2))),0,LN(INDEX($A:$J,$L151,S$2)/INDEX($A:$J,$L152,S$2)))</f>
        <v>-0.00127713938176729</v>
      </c>
      <c r="T151" s="8" t="n">
        <f aca="false">IF(ISERR(LN(INDEX($A:$J,$L151,T$2)/INDEX($A:$J,$L152,T$2))),0,LN(INDEX($A:$J,$L151,T$2)/INDEX($A:$J,$L152,T$2)))</f>
        <v>0.00214376279846858</v>
      </c>
      <c r="U151" s="8" t="n">
        <f aca="false">IF(ISERR(LN(INDEX($A:$J,$L151,U$2)/INDEX($A:$J,$L152,U$2))),0,LN(INDEX($A:$J,$L151,U$2)/INDEX($A:$J,$L152,U$2)))</f>
        <v>0.021815071667538</v>
      </c>
      <c r="V151" s="8" t="n">
        <f aca="false">IF(ISERR(LN(INDEX($A:$J,$L151,V$2)/INDEX($A:$J,$L152,V$2))),0,LN(INDEX($A:$J,$L151,V$2)/INDEX($A:$J,$L152,V$2)))</f>
        <v>0.0161458052864781</v>
      </c>
      <c r="W151" s="8" t="n">
        <f aca="false">IF(ISERR(LN(INDEX($A:$J,$L151,W$2)/INDEX($A:$J,$L152,W$2))),0,LN(INDEX($A:$J,$L151,W$2)/INDEX($A:$J,$L152,W$2)))</f>
        <v>0.0355518612845897</v>
      </c>
      <c r="X151" s="8"/>
      <c r="Y151" s="8"/>
      <c r="Z151" s="8"/>
      <c r="AA151" s="17"/>
      <c r="AB151" s="17"/>
    </row>
    <row r="152" customFormat="false" ht="12.75" hidden="false" customHeight="true" outlineLevel="0" collapsed="false">
      <c r="A152" s="1" t="n">
        <v>36376</v>
      </c>
      <c r="B152" s="2" t="n">
        <v>63.83</v>
      </c>
      <c r="C152" s="2" t="n">
        <v>150.93</v>
      </c>
      <c r="D152" s="2" t="n">
        <v>122.08</v>
      </c>
      <c r="E152" s="2" t="n">
        <v>87.99</v>
      </c>
      <c r="F152" s="2" t="n">
        <v>106.57</v>
      </c>
      <c r="G152" s="2" t="n">
        <v>154.12</v>
      </c>
      <c r="H152" s="2" t="n">
        <v>178.98</v>
      </c>
      <c r="I152" s="2" t="n">
        <v>112.38</v>
      </c>
      <c r="J152" s="3" t="n">
        <v>18.531</v>
      </c>
      <c r="L152" s="6" t="n">
        <f aca="false">L151-1</f>
        <v>361</v>
      </c>
      <c r="M152" s="20" t="n">
        <f aca="false">M151*$AB$13</f>
        <v>6.32519010904113E-006</v>
      </c>
      <c r="N152" s="16" t="n">
        <f aca="false">INDEX($A:$J,L152,1)</f>
        <v>36677</v>
      </c>
      <c r="O152" s="8" t="n">
        <f aca="false">IF(ISERR(LN(INDEX($A:$J,$L152,O$2)/INDEX($A:$J,$L153,O$2))),0,LN(INDEX($A:$J,$L152,O$2)/INDEX($A:$J,$L153,O$2)))</f>
        <v>-0.0165660009082585</v>
      </c>
      <c r="P152" s="8" t="n">
        <f aca="false">IF(ISERR(LN(INDEX($A:$J,$L152,P$2)/INDEX($A:$J,$L153,P$2))),0,LN(INDEX($A:$J,$L152,P$2)/INDEX($A:$J,$L153,P$2)))</f>
        <v>-0.016246111269221</v>
      </c>
      <c r="Q152" s="8" t="n">
        <f aca="false">IF(ISERR(LN(INDEX($A:$J,$L152,Q$2)/INDEX($A:$J,$L153,Q$2))),0,LN(INDEX($A:$J,$L152,Q$2)/INDEX($A:$J,$L153,Q$2)))</f>
        <v>0.0216614967811795</v>
      </c>
      <c r="R152" s="8" t="n">
        <f aca="false">IF(ISERR(LN(INDEX($A:$J,$L152,R$2)/INDEX($A:$J,$L153,R$2))),0,LN(INDEX($A:$J,$L152,R$2)/INDEX($A:$J,$L153,R$2)))</f>
        <v>-0.0340738845849917</v>
      </c>
      <c r="S152" s="8" t="n">
        <f aca="false">IF(ISERR(LN(INDEX($A:$J,$L152,S$2)/INDEX($A:$J,$L153,S$2))),0,LN(INDEX($A:$J,$L152,S$2)/INDEX($A:$J,$L153,S$2)))</f>
        <v>0.0163709557469936</v>
      </c>
      <c r="T152" s="8" t="n">
        <f aca="false">IF(ISERR(LN(INDEX($A:$J,$L152,T$2)/INDEX($A:$J,$L153,T$2))),0,LN(INDEX($A:$J,$L152,T$2)/INDEX($A:$J,$L153,T$2)))</f>
        <v>0.00914620604633817</v>
      </c>
      <c r="U152" s="8" t="n">
        <f aca="false">IF(ISERR(LN(INDEX($A:$J,$L152,U$2)/INDEX($A:$J,$L153,U$2))),0,LN(INDEX($A:$J,$L152,U$2)/INDEX($A:$J,$L153,U$2)))</f>
        <v>0.00427942755043864</v>
      </c>
      <c r="V152" s="8" t="n">
        <f aca="false">IF(ISERR(LN(INDEX($A:$J,$L152,V$2)/INDEX($A:$J,$L153,V$2))),0,LN(INDEX($A:$J,$L152,V$2)/INDEX($A:$J,$L153,V$2)))</f>
        <v>0.0120230104004316</v>
      </c>
      <c r="W152" s="8" t="n">
        <f aca="false">IF(ISERR(LN(INDEX($A:$J,$L152,W$2)/INDEX($A:$J,$L153,W$2))),0,LN(INDEX($A:$J,$L152,W$2)/INDEX($A:$J,$L153,W$2)))</f>
        <v>0.025891190467082</v>
      </c>
      <c r="X152" s="8"/>
      <c r="Y152" s="8"/>
      <c r="Z152" s="8"/>
      <c r="AA152" s="17"/>
      <c r="AB152" s="17"/>
    </row>
    <row r="153" customFormat="false" ht="12.75" hidden="false" customHeight="true" outlineLevel="0" collapsed="false">
      <c r="A153" s="1" t="n">
        <v>36377</v>
      </c>
      <c r="B153" s="2" t="n">
        <v>63.41</v>
      </c>
      <c r="C153" s="2" t="n">
        <v>148.36</v>
      </c>
      <c r="D153" s="2" t="n">
        <v>124.79</v>
      </c>
      <c r="E153" s="2" t="n">
        <v>86.34</v>
      </c>
      <c r="F153" s="2" t="n">
        <v>110.06</v>
      </c>
      <c r="G153" s="2" t="n">
        <v>154.69</v>
      </c>
      <c r="H153" s="2" t="n">
        <v>178.15</v>
      </c>
      <c r="I153" s="2" t="n">
        <v>111.25</v>
      </c>
      <c r="J153" s="3" t="n">
        <v>18.344</v>
      </c>
      <c r="L153" s="6" t="n">
        <f aca="false">L152-1</f>
        <v>360</v>
      </c>
      <c r="M153" s="20" t="n">
        <f aca="false">M152*$AB$13</f>
        <v>5.94567870249866E-006</v>
      </c>
      <c r="N153" s="16" t="n">
        <f aca="false">INDEX($A:$J,L153,1)</f>
        <v>36676</v>
      </c>
      <c r="O153" s="8" t="n">
        <f aca="false">IF(ISERR(LN(INDEX($A:$J,$L153,O$2)/INDEX($A:$J,$L154,O$2))),0,LN(INDEX($A:$J,$L153,O$2)/INDEX($A:$J,$L154,O$2)))</f>
        <v>-0.00135409634772926</v>
      </c>
      <c r="P153" s="8" t="n">
        <f aca="false">IF(ISERR(LN(INDEX($A:$J,$L153,P$2)/INDEX($A:$J,$L154,P$2))),0,LN(INDEX($A:$J,$L153,P$2)/INDEX($A:$J,$L154,P$2)))</f>
        <v>-0.0050414748945775</v>
      </c>
      <c r="Q153" s="8" t="n">
        <f aca="false">IF(ISERR(LN(INDEX($A:$J,$L153,Q$2)/INDEX($A:$J,$L154,Q$2))),0,LN(INDEX($A:$J,$L153,Q$2)/INDEX($A:$J,$L154,Q$2)))</f>
        <v>0.0163535942202942</v>
      </c>
      <c r="R153" s="8" t="n">
        <f aca="false">IF(ISERR(LN(INDEX($A:$J,$L153,R$2)/INDEX($A:$J,$L154,R$2))),0,LN(INDEX($A:$J,$L153,R$2)/INDEX($A:$J,$L154,R$2)))</f>
        <v>0.010231695622232</v>
      </c>
      <c r="S153" s="8" t="n">
        <f aca="false">IF(ISERR(LN(INDEX($A:$J,$L153,S$2)/INDEX($A:$J,$L154,S$2))),0,LN(INDEX($A:$J,$L153,S$2)/INDEX($A:$J,$L154,S$2)))</f>
        <v>0.0219340596472816</v>
      </c>
      <c r="T153" s="8" t="n">
        <f aca="false">IF(ISERR(LN(INDEX($A:$J,$L153,T$2)/INDEX($A:$J,$L154,T$2))),0,LN(INDEX($A:$J,$L153,T$2)/INDEX($A:$J,$L154,T$2)))</f>
        <v>0.0192829749791191</v>
      </c>
      <c r="U153" s="8" t="n">
        <f aca="false">IF(ISERR(LN(INDEX($A:$J,$L153,U$2)/INDEX($A:$J,$L154,U$2))),0,LN(INDEX($A:$J,$L153,U$2)/INDEX($A:$J,$L154,U$2)))</f>
        <v>0.0324585625258798</v>
      </c>
      <c r="V153" s="8" t="n">
        <f aca="false">IF(ISERR(LN(INDEX($A:$J,$L153,V$2)/INDEX($A:$J,$L154,V$2))),0,LN(INDEX($A:$J,$L153,V$2)/INDEX($A:$J,$L154,V$2)))</f>
        <v>0.0791897026335898</v>
      </c>
      <c r="W153" s="8" t="n">
        <f aca="false">IF(ISERR(LN(INDEX($A:$J,$L153,W$2)/INDEX($A:$J,$L154,W$2))),0,LN(INDEX($A:$J,$L153,W$2)/INDEX($A:$J,$L154,W$2)))</f>
        <v>0.00547062663278977</v>
      </c>
      <c r="X153" s="8"/>
      <c r="Y153" s="8"/>
      <c r="Z153" s="8"/>
      <c r="AA153" s="17"/>
      <c r="AB153" s="17"/>
    </row>
    <row r="154" customFormat="false" ht="12.75" hidden="false" customHeight="true" outlineLevel="0" collapsed="false">
      <c r="A154" s="1" t="n">
        <v>36378</v>
      </c>
      <c r="B154" s="2" t="n">
        <v>65.18</v>
      </c>
      <c r="C154" s="2" t="n">
        <v>147.64</v>
      </c>
      <c r="D154" s="2" t="n">
        <v>125.09</v>
      </c>
      <c r="E154" s="2" t="n">
        <v>85.86</v>
      </c>
      <c r="F154" s="2" t="n">
        <v>110.35</v>
      </c>
      <c r="G154" s="2" t="n">
        <v>154.04</v>
      </c>
      <c r="H154" s="2" t="n">
        <v>177.25</v>
      </c>
      <c r="I154" s="2" t="n">
        <v>112.39</v>
      </c>
      <c r="J154" s="3" t="n">
        <v>18.188</v>
      </c>
      <c r="L154" s="6" t="n">
        <f aca="false">L153-1</f>
        <v>359</v>
      </c>
      <c r="M154" s="20" t="n">
        <f aca="false">M153*$AB$13</f>
        <v>5.58893798034874E-006</v>
      </c>
      <c r="N154" s="16" t="n">
        <f aca="false">INDEX($A:$J,L154,1)</f>
        <v>36672</v>
      </c>
      <c r="O154" s="8" t="n">
        <f aca="false">IF(ISERR(LN(INDEX($A:$J,$L154,O$2)/INDEX($A:$J,$L155,O$2))),0,LN(INDEX($A:$J,$L154,O$2)/INDEX($A:$J,$L155,O$2)))</f>
        <v>-0.0159412722221238</v>
      </c>
      <c r="P154" s="8" t="n">
        <f aca="false">IF(ISERR(LN(INDEX($A:$J,$L154,P$2)/INDEX($A:$J,$L155,P$2))),0,LN(INDEX($A:$J,$L154,P$2)/INDEX($A:$J,$L155,P$2)))</f>
        <v>-0.00334691814176787</v>
      </c>
      <c r="Q154" s="8" t="n">
        <f aca="false">IF(ISERR(LN(INDEX($A:$J,$L154,Q$2)/INDEX($A:$J,$L155,Q$2))),0,LN(INDEX($A:$J,$L154,Q$2)/INDEX($A:$J,$L155,Q$2)))</f>
        <v>0.00821425230628468</v>
      </c>
      <c r="R154" s="8" t="n">
        <f aca="false">IF(ISERR(LN(INDEX($A:$J,$L154,R$2)/INDEX($A:$J,$L155,R$2))),0,LN(INDEX($A:$J,$L154,R$2)/INDEX($A:$J,$L155,R$2)))</f>
        <v>0.0103374663638461</v>
      </c>
      <c r="S154" s="8" t="n">
        <f aca="false">IF(ISERR(LN(INDEX($A:$J,$L154,S$2)/INDEX($A:$J,$L155,S$2))),0,LN(INDEX($A:$J,$L154,S$2)/INDEX($A:$J,$L155,S$2)))</f>
        <v>0.0007370283352502</v>
      </c>
      <c r="T154" s="8" t="n">
        <f aca="false">IF(ISERR(LN(INDEX($A:$J,$L154,T$2)/INDEX($A:$J,$L155,T$2))),0,LN(INDEX($A:$J,$L154,T$2)/INDEX($A:$J,$L155,T$2)))</f>
        <v>0.023148241714708</v>
      </c>
      <c r="U154" s="8" t="n">
        <f aca="false">IF(ISERR(LN(INDEX($A:$J,$L154,U$2)/INDEX($A:$J,$L155,U$2))),0,LN(INDEX($A:$J,$L154,U$2)/INDEX($A:$J,$L155,U$2)))</f>
        <v>0.00104291608764622</v>
      </c>
      <c r="V154" s="8" t="n">
        <f aca="false">IF(ISERR(LN(INDEX($A:$J,$L154,V$2)/INDEX($A:$J,$L155,V$2))),0,LN(INDEX($A:$J,$L154,V$2)/INDEX($A:$J,$L155,V$2)))</f>
        <v>-0.000642363921237149</v>
      </c>
      <c r="W154" s="8" t="n">
        <f aca="false">IF(ISERR(LN(INDEX($A:$J,$L154,W$2)/INDEX($A:$J,$L155,W$2))),0,LN(INDEX($A:$J,$L154,W$2)/INDEX($A:$J,$L155,W$2)))</f>
        <v>0.0055360778920598</v>
      </c>
      <c r="X154" s="8"/>
      <c r="Y154" s="8"/>
      <c r="Z154" s="8"/>
      <c r="AA154" s="17"/>
      <c r="AB154" s="17"/>
    </row>
    <row r="155" customFormat="false" ht="12.75" hidden="false" customHeight="true" outlineLevel="0" collapsed="false">
      <c r="A155" s="1" t="n">
        <v>36381</v>
      </c>
      <c r="B155" s="2" t="n">
        <v>67.23</v>
      </c>
      <c r="C155" s="2" t="n">
        <v>148.86</v>
      </c>
      <c r="D155" s="2" t="n">
        <v>128.3</v>
      </c>
      <c r="E155" s="2" t="n">
        <v>85.57</v>
      </c>
      <c r="F155" s="2" t="n">
        <v>117.5</v>
      </c>
      <c r="G155" s="2" t="n">
        <v>153.31</v>
      </c>
      <c r="H155" s="2" t="n">
        <v>176.68</v>
      </c>
      <c r="I155" s="2" t="n">
        <v>110.52</v>
      </c>
      <c r="J155" s="3" t="n">
        <v>17.875</v>
      </c>
      <c r="L155" s="6" t="n">
        <f aca="false">L154-1</f>
        <v>358</v>
      </c>
      <c r="M155" s="20" t="n">
        <f aca="false">M154*$AB$13</f>
        <v>5.25360170152781E-006</v>
      </c>
      <c r="N155" s="16" t="n">
        <f aca="false">INDEX($A:$J,L155,1)</f>
        <v>36671</v>
      </c>
      <c r="O155" s="8" t="n">
        <f aca="false">IF(ISERR(LN(INDEX($A:$J,$L155,O$2)/INDEX($A:$J,$L156,O$2))),0,LN(INDEX($A:$J,$L155,O$2)/INDEX($A:$J,$L156,O$2)))</f>
        <v>0.0203488060567433</v>
      </c>
      <c r="P155" s="8" t="n">
        <f aca="false">IF(ISERR(LN(INDEX($A:$J,$L155,P$2)/INDEX($A:$J,$L156,P$2))),0,LN(INDEX($A:$J,$L155,P$2)/INDEX($A:$J,$L156,P$2)))</f>
        <v>-0.0112677248463424</v>
      </c>
      <c r="Q155" s="8" t="n">
        <f aca="false">IF(ISERR(LN(INDEX($A:$J,$L155,Q$2)/INDEX($A:$J,$L156,Q$2))),0,LN(INDEX($A:$J,$L155,Q$2)/INDEX($A:$J,$L156,Q$2)))</f>
        <v>-0.0106211447780933</v>
      </c>
      <c r="R155" s="8" t="n">
        <f aca="false">IF(ISERR(LN(INDEX($A:$J,$L155,R$2)/INDEX($A:$J,$L156,R$2))),0,LN(INDEX($A:$J,$L155,R$2)/INDEX($A:$J,$L156,R$2)))</f>
        <v>-0.0220487257847477</v>
      </c>
      <c r="S155" s="8" t="n">
        <f aca="false">IF(ISERR(LN(INDEX($A:$J,$L155,S$2)/INDEX($A:$J,$L156,S$2))),0,LN(INDEX($A:$J,$L155,S$2)/INDEX($A:$J,$L156,S$2)))</f>
        <v>-0.00785815375528032</v>
      </c>
      <c r="T155" s="8" t="n">
        <f aca="false">IF(ISERR(LN(INDEX($A:$J,$L155,T$2)/INDEX($A:$J,$L156,T$2))),0,LN(INDEX($A:$J,$L155,T$2)/INDEX($A:$J,$L156,T$2)))</f>
        <v>-0.00818335172338441</v>
      </c>
      <c r="U155" s="8" t="n">
        <f aca="false">IF(ISERR(LN(INDEX($A:$J,$L155,U$2)/INDEX($A:$J,$L156,U$2))),0,LN(INDEX($A:$J,$L155,U$2)/INDEX($A:$J,$L156,U$2)))</f>
        <v>-0.0137826015942506</v>
      </c>
      <c r="V155" s="8" t="n">
        <f aca="false">IF(ISERR(LN(INDEX($A:$J,$L155,V$2)/INDEX($A:$J,$L156,V$2))),0,LN(INDEX($A:$J,$L155,V$2)/INDEX($A:$J,$L156,V$2)))</f>
        <v>-0.00767635306338624</v>
      </c>
      <c r="W155" s="8" t="n">
        <f aca="false">IF(ISERR(LN(INDEX($A:$J,$L155,W$2)/INDEX($A:$J,$L156,W$2))),0,LN(INDEX($A:$J,$L155,W$2)/INDEX($A:$J,$L156,W$2)))</f>
        <v>-0.0336893725957425</v>
      </c>
      <c r="X155" s="8"/>
      <c r="Y155" s="8"/>
      <c r="Z155" s="8"/>
      <c r="AA155" s="17"/>
      <c r="AB155" s="17"/>
    </row>
    <row r="156" customFormat="false" ht="12.75" hidden="false" customHeight="true" outlineLevel="0" collapsed="false">
      <c r="A156" s="1" t="n">
        <v>36382</v>
      </c>
      <c r="B156" s="2" t="n">
        <v>68.1</v>
      </c>
      <c r="C156" s="2" t="n">
        <v>147.66</v>
      </c>
      <c r="D156" s="2" t="n">
        <v>128.19</v>
      </c>
      <c r="E156" s="2" t="n">
        <v>86.12</v>
      </c>
      <c r="F156" s="2" t="n">
        <v>118.52</v>
      </c>
      <c r="G156" s="2" t="n">
        <v>153.66</v>
      </c>
      <c r="H156" s="2" t="n">
        <v>175.47</v>
      </c>
      <c r="I156" s="2" t="n">
        <v>108.97</v>
      </c>
      <c r="J156" s="3" t="n">
        <v>17.969</v>
      </c>
      <c r="L156" s="6" t="n">
        <f aca="false">L155-1</f>
        <v>357</v>
      </c>
      <c r="M156" s="20" t="n">
        <f aca="false">M155*$AB$13</f>
        <v>4.93838559943614E-006</v>
      </c>
      <c r="N156" s="16" t="n">
        <f aca="false">INDEX($A:$J,L156,1)</f>
        <v>36670</v>
      </c>
      <c r="O156" s="8" t="n">
        <f aca="false">IF(ISERR(LN(INDEX($A:$J,$L156,O$2)/INDEX($A:$J,$L157,O$2))),0,LN(INDEX($A:$J,$L156,O$2)/INDEX($A:$J,$L157,O$2)))</f>
        <v>0.00938813757126215</v>
      </c>
      <c r="P156" s="8" t="n">
        <f aca="false">IF(ISERR(LN(INDEX($A:$J,$L156,P$2)/INDEX($A:$J,$L157,P$2))),0,LN(INDEX($A:$J,$L156,P$2)/INDEX($A:$J,$L157,P$2)))</f>
        <v>-0.0171613853225088</v>
      </c>
      <c r="Q156" s="8" t="n">
        <f aca="false">IF(ISERR(LN(INDEX($A:$J,$L156,Q$2)/INDEX($A:$J,$L157,Q$2))),0,LN(INDEX($A:$J,$L156,Q$2)/INDEX($A:$J,$L157,Q$2)))</f>
        <v>-0.00139082080834285</v>
      </c>
      <c r="R156" s="8" t="n">
        <f aca="false">IF(ISERR(LN(INDEX($A:$J,$L156,R$2)/INDEX($A:$J,$L157,R$2))),0,LN(INDEX($A:$J,$L156,R$2)/INDEX($A:$J,$L157,R$2)))</f>
        <v>0.00984314753818118</v>
      </c>
      <c r="S156" s="8" t="n">
        <f aca="false">IF(ISERR(LN(INDEX($A:$J,$L156,S$2)/INDEX($A:$J,$L157,S$2))),0,LN(INDEX($A:$J,$L156,S$2)/INDEX($A:$J,$L157,S$2)))</f>
        <v>0.00351751791673154</v>
      </c>
      <c r="T156" s="8" t="n">
        <f aca="false">IF(ISERR(LN(INDEX($A:$J,$L156,T$2)/INDEX($A:$J,$L157,T$2))),0,LN(INDEX($A:$J,$L156,T$2)/INDEX($A:$J,$L157,T$2)))</f>
        <v>0.00921099542701637</v>
      </c>
      <c r="U156" s="8" t="n">
        <f aca="false">IF(ISERR(LN(INDEX($A:$J,$L156,U$2)/INDEX($A:$J,$L157,U$2))),0,LN(INDEX($A:$J,$L156,U$2)/INDEX($A:$J,$L157,U$2)))</f>
        <v>0.00650492742888688</v>
      </c>
      <c r="V156" s="8" t="n">
        <f aca="false">IF(ISERR(LN(INDEX($A:$J,$L156,V$2)/INDEX($A:$J,$L157,V$2))),0,LN(INDEX($A:$J,$L156,V$2)/INDEX($A:$J,$L157,V$2)))</f>
        <v>-0.00611476989649822</v>
      </c>
      <c r="W156" s="8" t="n">
        <f aca="false">IF(ISERR(LN(INDEX($A:$J,$L156,W$2)/INDEX($A:$J,$L157,W$2))),0,LN(INDEX($A:$J,$L156,W$2)/INDEX($A:$J,$L157,W$2)))</f>
        <v>-0.0190649663185242</v>
      </c>
      <c r="X156" s="8"/>
      <c r="Y156" s="8"/>
      <c r="Z156" s="8"/>
      <c r="AA156" s="17"/>
      <c r="AB156" s="17"/>
    </row>
    <row r="157" customFormat="false" ht="12.75" hidden="false" customHeight="true" outlineLevel="0" collapsed="false">
      <c r="A157" s="1" t="n">
        <v>36383</v>
      </c>
      <c r="B157" s="2" t="n">
        <v>69</v>
      </c>
      <c r="C157" s="2" t="n">
        <v>146.23</v>
      </c>
      <c r="D157" s="2" t="n">
        <v>129.94</v>
      </c>
      <c r="E157" s="2" t="n">
        <v>87.41</v>
      </c>
      <c r="F157" s="2" t="n">
        <v>120.02</v>
      </c>
      <c r="G157" s="2" t="n">
        <v>153.03</v>
      </c>
      <c r="H157" s="2" t="n">
        <v>177.22</v>
      </c>
      <c r="I157" s="2" t="n">
        <v>111.32</v>
      </c>
      <c r="J157" s="3" t="n">
        <v>18.469</v>
      </c>
      <c r="L157" s="6" t="n">
        <f aca="false">L156-1</f>
        <v>356</v>
      </c>
      <c r="M157" s="20" t="n">
        <f aca="false">M156*$AB$13</f>
        <v>4.64208246346998E-006</v>
      </c>
      <c r="N157" s="16" t="n">
        <f aca="false">INDEX($A:$J,L157,1)</f>
        <v>36669</v>
      </c>
      <c r="O157" s="8" t="n">
        <f aca="false">IF(ISERR(LN(INDEX($A:$J,$L157,O$2)/INDEX($A:$J,$L158,O$2))),0,LN(INDEX($A:$J,$L157,O$2)/INDEX($A:$J,$L158,O$2)))</f>
        <v>0.0318870120490781</v>
      </c>
      <c r="P157" s="8" t="n">
        <f aca="false">IF(ISERR(LN(INDEX($A:$J,$L157,P$2)/INDEX($A:$J,$L158,P$2))),0,LN(INDEX($A:$J,$L157,P$2)/INDEX($A:$J,$L158,P$2)))</f>
        <v>-0.00514067538195159</v>
      </c>
      <c r="Q157" s="8" t="n">
        <f aca="false">IF(ISERR(LN(INDEX($A:$J,$L157,Q$2)/INDEX($A:$J,$L158,Q$2))),0,LN(INDEX($A:$J,$L157,Q$2)/INDEX($A:$J,$L158,Q$2)))</f>
        <v>0.00335390284332175</v>
      </c>
      <c r="R157" s="8" t="n">
        <f aca="false">IF(ISERR(LN(INDEX($A:$J,$L157,R$2)/INDEX($A:$J,$L158,R$2))),0,LN(INDEX($A:$J,$L157,R$2)/INDEX($A:$J,$L158,R$2)))</f>
        <v>0.0123945248697076</v>
      </c>
      <c r="S157" s="8" t="n">
        <f aca="false">IF(ISERR(LN(INDEX($A:$J,$L157,S$2)/INDEX($A:$J,$L158,S$2))),0,LN(INDEX($A:$J,$L157,S$2)/INDEX($A:$J,$L158,S$2)))</f>
        <v>0.022569629130696</v>
      </c>
      <c r="T157" s="8" t="n">
        <f aca="false">IF(ISERR(LN(INDEX($A:$J,$L157,T$2)/INDEX($A:$J,$L158,T$2))),0,LN(INDEX($A:$J,$L157,T$2)/INDEX($A:$J,$L158,T$2)))</f>
        <v>-0.00696724129853168</v>
      </c>
      <c r="U157" s="8" t="n">
        <f aca="false">IF(ISERR(LN(INDEX($A:$J,$L157,U$2)/INDEX($A:$J,$L158,U$2))),0,LN(INDEX($A:$J,$L157,U$2)/INDEX($A:$J,$L158,U$2)))</f>
        <v>-0.0145004597475836</v>
      </c>
      <c r="V157" s="8" t="n">
        <f aca="false">IF(ISERR(LN(INDEX($A:$J,$L157,V$2)/INDEX($A:$J,$L158,V$2))),0,LN(INDEX($A:$J,$L157,V$2)/INDEX($A:$J,$L158,V$2)))</f>
        <v>-0.0517602900703913</v>
      </c>
      <c r="W157" s="8" t="n">
        <f aca="false">IF(ISERR(LN(INDEX($A:$J,$L157,W$2)/INDEX($A:$J,$L158,W$2))),0,LN(INDEX($A:$J,$L157,W$2)/INDEX($A:$J,$L158,W$2)))</f>
        <v>-0.0186753616643229</v>
      </c>
      <c r="X157" s="8"/>
      <c r="Y157" s="8"/>
      <c r="Z157" s="8"/>
      <c r="AA157" s="17"/>
      <c r="AB157" s="17"/>
    </row>
    <row r="158" customFormat="false" ht="12.75" hidden="false" customHeight="true" outlineLevel="0" collapsed="false">
      <c r="A158" s="1" t="n">
        <v>36384</v>
      </c>
      <c r="B158" s="2" t="n">
        <v>67.91</v>
      </c>
      <c r="C158" s="2" t="n">
        <v>146.47</v>
      </c>
      <c r="D158" s="2" t="n">
        <v>129.79</v>
      </c>
      <c r="E158" s="2" t="n">
        <v>88.63</v>
      </c>
      <c r="F158" s="2" t="n">
        <v>118.5</v>
      </c>
      <c r="G158" s="2" t="n">
        <v>152.79</v>
      </c>
      <c r="H158" s="2" t="n">
        <v>177.52</v>
      </c>
      <c r="I158" s="2" t="n">
        <v>111.68</v>
      </c>
      <c r="J158" s="3" t="n">
        <v>18.219</v>
      </c>
      <c r="L158" s="6" t="n">
        <f aca="false">L157-1</f>
        <v>355</v>
      </c>
      <c r="M158" s="20" t="n">
        <f aca="false">M157*$AB$13</f>
        <v>4.36355751566178E-006</v>
      </c>
      <c r="N158" s="16" t="n">
        <f aca="false">INDEX($A:$J,L158,1)</f>
        <v>36668</v>
      </c>
      <c r="O158" s="8" t="n">
        <f aca="false">IF(ISERR(LN(INDEX($A:$J,$L158,O$2)/INDEX($A:$J,$L159,O$2))),0,LN(INDEX($A:$J,$L158,O$2)/INDEX($A:$J,$L159,O$2)))</f>
        <v>-0.0158092173682322</v>
      </c>
      <c r="P158" s="8" t="n">
        <f aca="false">IF(ISERR(LN(INDEX($A:$J,$L158,P$2)/INDEX($A:$J,$L159,P$2))),0,LN(INDEX($A:$J,$L158,P$2)/INDEX($A:$J,$L159,P$2)))</f>
        <v>-0.00532400557047089</v>
      </c>
      <c r="Q158" s="8" t="n">
        <f aca="false">IF(ISERR(LN(INDEX($A:$J,$L158,Q$2)/INDEX($A:$J,$L159,Q$2))),0,LN(INDEX($A:$J,$L158,Q$2)/INDEX($A:$J,$L159,Q$2)))</f>
        <v>-0.0186510477267244</v>
      </c>
      <c r="R158" s="8" t="n">
        <f aca="false">IF(ISERR(LN(INDEX($A:$J,$L158,R$2)/INDEX($A:$J,$L159,R$2))),0,LN(INDEX($A:$J,$L158,R$2)/INDEX($A:$J,$L159,R$2)))</f>
        <v>-0.0443531675498025</v>
      </c>
      <c r="S158" s="8" t="n">
        <f aca="false">IF(ISERR(LN(INDEX($A:$J,$L158,S$2)/INDEX($A:$J,$L159,S$2))),0,LN(INDEX($A:$J,$L158,S$2)/INDEX($A:$J,$L159,S$2)))</f>
        <v>-0.0483681613665067</v>
      </c>
      <c r="T158" s="8" t="n">
        <f aca="false">IF(ISERR(LN(INDEX($A:$J,$L158,T$2)/INDEX($A:$J,$L159,T$2))),0,LN(INDEX($A:$J,$L158,T$2)/INDEX($A:$J,$L159,T$2)))</f>
        <v>0.00286298764065693</v>
      </c>
      <c r="U158" s="8" t="n">
        <f aca="false">IF(ISERR(LN(INDEX($A:$J,$L158,U$2)/INDEX($A:$J,$L159,U$2))),0,LN(INDEX($A:$J,$L158,U$2)/INDEX($A:$J,$L159,U$2)))</f>
        <v>-0.0131350621882366</v>
      </c>
      <c r="V158" s="8" t="n">
        <f aca="false">IF(ISERR(LN(INDEX($A:$J,$L158,V$2)/INDEX($A:$J,$L159,V$2))),0,LN(INDEX($A:$J,$L158,V$2)/INDEX($A:$J,$L159,V$2)))</f>
        <v>-0.0254587542980722</v>
      </c>
      <c r="W158" s="8" t="n">
        <f aca="false">IF(ISERR(LN(INDEX($A:$J,$L158,W$2)/INDEX($A:$J,$L159,W$2))),0,LN(INDEX($A:$J,$L158,W$2)/INDEX($A:$J,$L159,W$2)))</f>
        <v>-0.0213668031575172</v>
      </c>
      <c r="X158" s="8"/>
      <c r="Y158" s="8"/>
      <c r="Z158" s="8"/>
      <c r="AA158" s="17"/>
      <c r="AB158" s="17"/>
    </row>
    <row r="159" customFormat="false" ht="12.75" hidden="false" customHeight="true" outlineLevel="0" collapsed="false">
      <c r="A159" s="1" t="n">
        <v>36385</v>
      </c>
      <c r="B159" s="2" t="n">
        <v>68.35</v>
      </c>
      <c r="C159" s="2" t="n">
        <v>147.87</v>
      </c>
      <c r="D159" s="2" t="n">
        <v>129.71</v>
      </c>
      <c r="E159" s="2" t="n">
        <v>89.99</v>
      </c>
      <c r="F159" s="2" t="n">
        <v>117.24</v>
      </c>
      <c r="G159" s="2" t="n">
        <v>153.38</v>
      </c>
      <c r="H159" s="2" t="n">
        <v>179.85</v>
      </c>
      <c r="I159" s="2" t="n">
        <v>114.76</v>
      </c>
      <c r="J159" s="3" t="n">
        <v>18.594</v>
      </c>
      <c r="L159" s="6" t="n">
        <f aca="false">L158-1</f>
        <v>354</v>
      </c>
      <c r="M159" s="20" t="n">
        <f aca="false">M158*$AB$13</f>
        <v>4.10174406472207E-006</v>
      </c>
      <c r="N159" s="16" t="n">
        <f aca="false">INDEX($A:$J,L159,1)</f>
        <v>36665</v>
      </c>
      <c r="O159" s="8" t="n">
        <f aca="false">IF(ISERR(LN(INDEX($A:$J,$L159,O$2)/INDEX($A:$J,$L160,O$2))),0,LN(INDEX($A:$J,$L159,O$2)/INDEX($A:$J,$L160,O$2)))</f>
        <v>0.0996066043186164</v>
      </c>
      <c r="P159" s="8" t="n">
        <f aca="false">IF(ISERR(LN(INDEX($A:$J,$L159,P$2)/INDEX($A:$J,$L160,P$2))),0,LN(INDEX($A:$J,$L159,P$2)/INDEX($A:$J,$L160,P$2)))</f>
        <v>-0.0124975590382998</v>
      </c>
      <c r="Q159" s="8" t="n">
        <f aca="false">IF(ISERR(LN(INDEX($A:$J,$L159,Q$2)/INDEX($A:$J,$L160,Q$2))),0,LN(INDEX($A:$J,$L159,Q$2)/INDEX($A:$J,$L160,Q$2)))</f>
        <v>-0.00848749016058075</v>
      </c>
      <c r="R159" s="8" t="n">
        <f aca="false">IF(ISERR(LN(INDEX($A:$J,$L159,R$2)/INDEX($A:$J,$L160,R$2))),0,LN(INDEX($A:$J,$L159,R$2)/INDEX($A:$J,$L160,R$2)))</f>
        <v>0.00108518730128698</v>
      </c>
      <c r="S159" s="8" t="n">
        <f aca="false">IF(ISERR(LN(INDEX($A:$J,$L159,S$2)/INDEX($A:$J,$L160,S$2))),0,LN(INDEX($A:$J,$L159,S$2)/INDEX($A:$J,$L160,S$2)))</f>
        <v>-0.0165316475547872</v>
      </c>
      <c r="T159" s="8" t="n">
        <f aca="false">IF(ISERR(LN(INDEX($A:$J,$L159,T$2)/INDEX($A:$J,$L160,T$2))),0,LN(INDEX($A:$J,$L159,T$2)/INDEX($A:$J,$L160,T$2)))</f>
        <v>-0.00734547273367947</v>
      </c>
      <c r="U159" s="8" t="n">
        <f aca="false">IF(ISERR(LN(INDEX($A:$J,$L159,U$2)/INDEX($A:$J,$L160,U$2))),0,LN(INDEX($A:$J,$L159,U$2)/INDEX($A:$J,$L160,U$2)))</f>
        <v>-0.019952776853323</v>
      </c>
      <c r="V159" s="8" t="n">
        <f aca="false">IF(ISERR(LN(INDEX($A:$J,$L159,V$2)/INDEX($A:$J,$L160,V$2))),0,LN(INDEX($A:$J,$L159,V$2)/INDEX($A:$J,$L160,V$2)))</f>
        <v>-0.00497113385741527</v>
      </c>
      <c r="W159" s="8" t="n">
        <f aca="false">IF(ISERR(LN(INDEX($A:$J,$L159,W$2)/INDEX($A:$J,$L160,W$2))),0,LN(INDEX($A:$J,$L159,W$2)/INDEX($A:$J,$L160,W$2)))</f>
        <v>-0.00802417965733596</v>
      </c>
      <c r="X159" s="8"/>
      <c r="Y159" s="8"/>
      <c r="Z159" s="8"/>
      <c r="AA159" s="17"/>
      <c r="AB159" s="17"/>
    </row>
    <row r="160" customFormat="false" ht="12.75" hidden="false" customHeight="true" outlineLevel="0" collapsed="false">
      <c r="A160" s="1" t="n">
        <v>36388</v>
      </c>
      <c r="B160" s="2" t="n">
        <v>70.27</v>
      </c>
      <c r="C160" s="2" t="n">
        <v>148.81</v>
      </c>
      <c r="D160" s="2" t="n">
        <v>128.02</v>
      </c>
      <c r="E160" s="2" t="n">
        <v>89.78</v>
      </c>
      <c r="F160" s="2" t="n">
        <v>115.83</v>
      </c>
      <c r="G160" s="2" t="n">
        <v>153.3</v>
      </c>
      <c r="H160" s="2" t="n">
        <v>179.48</v>
      </c>
      <c r="I160" s="2" t="n">
        <v>118.65</v>
      </c>
      <c r="J160" s="3" t="n">
        <v>18.5</v>
      </c>
      <c r="L160" s="6" t="n">
        <f aca="false">L159-1</f>
        <v>353</v>
      </c>
      <c r="M160" s="20" t="n">
        <f aca="false">M159*$AB$13</f>
        <v>3.85563942083875E-006</v>
      </c>
      <c r="N160" s="16" t="n">
        <f aca="false">INDEX($A:$J,L160,1)</f>
        <v>36664</v>
      </c>
      <c r="O160" s="8" t="n">
        <f aca="false">IF(ISERR(LN(INDEX($A:$J,$L160,O$2)/INDEX($A:$J,$L161,O$2))),0,LN(INDEX($A:$J,$L160,O$2)/INDEX($A:$J,$L161,O$2)))</f>
        <v>-0.0158536411829742</v>
      </c>
      <c r="P160" s="8" t="n">
        <f aca="false">IF(ISERR(LN(INDEX($A:$J,$L160,P$2)/INDEX($A:$J,$L161,P$2))),0,LN(INDEX($A:$J,$L160,P$2)/INDEX($A:$J,$L161,P$2)))</f>
        <v>-0.00529884596673399</v>
      </c>
      <c r="Q160" s="8" t="n">
        <f aca="false">IF(ISERR(LN(INDEX($A:$J,$L160,Q$2)/INDEX($A:$J,$L161,Q$2))),0,LN(INDEX($A:$J,$L160,Q$2)/INDEX($A:$J,$L161,Q$2)))</f>
        <v>-0.00639529913080386</v>
      </c>
      <c r="R160" s="8" t="n">
        <f aca="false">IF(ISERR(LN(INDEX($A:$J,$L160,R$2)/INDEX($A:$J,$L161,R$2))),0,LN(INDEX($A:$J,$L160,R$2)/INDEX($A:$J,$L161,R$2)))</f>
        <v>-0.00667330459193141</v>
      </c>
      <c r="S160" s="8" t="n">
        <f aca="false">IF(ISERR(LN(INDEX($A:$J,$L160,S$2)/INDEX($A:$J,$L161,S$2))),0,LN(INDEX($A:$J,$L160,S$2)/INDEX($A:$J,$L161,S$2)))</f>
        <v>-0.0263200499249698</v>
      </c>
      <c r="T160" s="8" t="n">
        <f aca="false">IF(ISERR(LN(INDEX($A:$J,$L160,T$2)/INDEX($A:$J,$L161,T$2))),0,LN(INDEX($A:$J,$L160,T$2)/INDEX($A:$J,$L161,T$2)))</f>
        <v>-0.00378762711860271</v>
      </c>
      <c r="U160" s="8" t="n">
        <f aca="false">IF(ISERR(LN(INDEX($A:$J,$L160,U$2)/INDEX($A:$J,$L161,U$2))),0,LN(INDEX($A:$J,$L160,U$2)/INDEX($A:$J,$L161,U$2)))</f>
        <v>-0.0119297421118726</v>
      </c>
      <c r="V160" s="8" t="n">
        <f aca="false">IF(ISERR(LN(INDEX($A:$J,$L160,V$2)/INDEX($A:$J,$L161,V$2))),0,LN(INDEX($A:$J,$L160,V$2)/INDEX($A:$J,$L161,V$2)))</f>
        <v>0.0166921777053267</v>
      </c>
      <c r="W160" s="8" t="n">
        <f aca="false">IF(ISERR(LN(INDEX($A:$J,$L160,W$2)/INDEX($A:$J,$L161,W$2))),0,LN(INDEX($A:$J,$L160,W$2)/INDEX($A:$J,$L161,W$2)))</f>
        <v>-0.0188111190030245</v>
      </c>
      <c r="X160" s="8"/>
      <c r="Y160" s="8"/>
      <c r="Z160" s="8"/>
      <c r="AA160" s="17"/>
      <c r="AB160" s="17"/>
    </row>
    <row r="161" customFormat="false" ht="12.75" hidden="false" customHeight="true" outlineLevel="0" collapsed="false">
      <c r="A161" s="1" t="n">
        <v>36389</v>
      </c>
      <c r="B161" s="2" t="n">
        <v>69.15</v>
      </c>
      <c r="C161" s="2" t="n">
        <v>149.88</v>
      </c>
      <c r="D161" s="2" t="n">
        <v>129.3</v>
      </c>
      <c r="E161" s="2" t="n">
        <v>90.63</v>
      </c>
      <c r="F161" s="2" t="n">
        <v>118.36</v>
      </c>
      <c r="G161" s="2" t="n">
        <v>153.52</v>
      </c>
      <c r="H161" s="2" t="n">
        <v>180.22</v>
      </c>
      <c r="I161" s="2" t="n">
        <v>119.88</v>
      </c>
      <c r="J161" s="3" t="n">
        <v>18.406</v>
      </c>
      <c r="L161" s="6" t="n">
        <f aca="false">L160-1</f>
        <v>352</v>
      </c>
      <c r="M161" s="20" t="n">
        <f aca="false">M160*$AB$13</f>
        <v>3.62430105558842E-006</v>
      </c>
      <c r="N161" s="16" t="n">
        <f aca="false">INDEX($A:$J,L161,1)</f>
        <v>36663</v>
      </c>
      <c r="O161" s="8" t="n">
        <f aca="false">IF(ISERR(LN(INDEX($A:$J,$L161,O$2)/INDEX($A:$J,$L162,O$2))),0,LN(INDEX($A:$J,$L161,O$2)/INDEX($A:$J,$L162,O$2)))</f>
        <v>0.0307894246005762</v>
      </c>
      <c r="P161" s="8" t="n">
        <f aca="false">IF(ISERR(LN(INDEX($A:$J,$L161,P$2)/INDEX($A:$J,$L162,P$2))),0,LN(INDEX($A:$J,$L161,P$2)/INDEX($A:$J,$L162,P$2)))</f>
        <v>-0.00588518772466113</v>
      </c>
      <c r="Q161" s="8" t="n">
        <f aca="false">IF(ISERR(LN(INDEX($A:$J,$L161,Q$2)/INDEX($A:$J,$L162,Q$2))),0,LN(INDEX($A:$J,$L161,Q$2)/INDEX($A:$J,$L162,Q$2)))</f>
        <v>0.00843315453083162</v>
      </c>
      <c r="R161" s="8" t="n">
        <f aca="false">IF(ISERR(LN(INDEX($A:$J,$L161,R$2)/INDEX($A:$J,$L162,R$2))),0,LN(INDEX($A:$J,$L161,R$2)/INDEX($A:$J,$L162,R$2)))</f>
        <v>-0.0188752042490104</v>
      </c>
      <c r="S161" s="8" t="n">
        <f aca="false">IF(ISERR(LN(INDEX($A:$J,$L161,S$2)/INDEX($A:$J,$L162,S$2))),0,LN(INDEX($A:$J,$L161,S$2)/INDEX($A:$J,$L162,S$2)))</f>
        <v>0.00908846795658892</v>
      </c>
      <c r="T161" s="8" t="n">
        <f aca="false">IF(ISERR(LN(INDEX($A:$J,$L161,T$2)/INDEX($A:$J,$L162,T$2))),0,LN(INDEX($A:$J,$L161,T$2)/INDEX($A:$J,$L162,T$2)))</f>
        <v>-0.0140771864803715</v>
      </c>
      <c r="U161" s="8" t="n">
        <f aca="false">IF(ISERR(LN(INDEX($A:$J,$L161,U$2)/INDEX($A:$J,$L162,U$2))),0,LN(INDEX($A:$J,$L161,U$2)/INDEX($A:$J,$L162,U$2)))</f>
        <v>-0.0114996779051133</v>
      </c>
      <c r="V161" s="8" t="n">
        <f aca="false">IF(ISERR(LN(INDEX($A:$J,$L161,V$2)/INDEX($A:$J,$L162,V$2))),0,LN(INDEX($A:$J,$L161,V$2)/INDEX($A:$J,$L162,V$2)))</f>
        <v>0.0523632015951218</v>
      </c>
      <c r="W161" s="8" t="n">
        <f aca="false">IF(ISERR(LN(INDEX($A:$J,$L161,W$2)/INDEX($A:$J,$L162,W$2))),0,LN(INDEX($A:$J,$L161,W$2)/INDEX($A:$J,$L162,W$2)))</f>
        <v>-0.0155645165411116</v>
      </c>
      <c r="X161" s="8"/>
      <c r="Y161" s="8"/>
      <c r="Z161" s="8"/>
      <c r="AA161" s="17"/>
      <c r="AB161" s="17"/>
    </row>
    <row r="162" customFormat="false" ht="12.75" hidden="false" customHeight="true" outlineLevel="0" collapsed="false">
      <c r="A162" s="1" t="n">
        <v>36390</v>
      </c>
      <c r="B162" s="2" t="n">
        <v>69.15</v>
      </c>
      <c r="C162" s="2" t="n">
        <v>148.42</v>
      </c>
      <c r="D162" s="2" t="n">
        <v>129.14</v>
      </c>
      <c r="E162" s="2" t="n">
        <v>89.95</v>
      </c>
      <c r="F162" s="2" t="n">
        <v>116.49</v>
      </c>
      <c r="G162" s="2" t="n">
        <v>154.81</v>
      </c>
      <c r="H162" s="2" t="n">
        <v>179.46</v>
      </c>
      <c r="I162" s="2" t="n">
        <v>120.37</v>
      </c>
      <c r="J162" s="3" t="n">
        <v>18.313</v>
      </c>
      <c r="L162" s="6" t="n">
        <f aca="false">L161-1</f>
        <v>351</v>
      </c>
      <c r="M162" s="20" t="n">
        <f aca="false">M161*$AB$13</f>
        <v>3.40684299225312E-006</v>
      </c>
      <c r="N162" s="16" t="n">
        <f aca="false">INDEX($A:$J,L162,1)</f>
        <v>36662</v>
      </c>
      <c r="O162" s="8" t="n">
        <f aca="false">IF(ISERR(LN(INDEX($A:$J,$L162,O$2)/INDEX($A:$J,$L163,O$2))),0,LN(INDEX($A:$J,$L162,O$2)/INDEX($A:$J,$L163,O$2)))</f>
        <v>0.0447627175159684</v>
      </c>
      <c r="P162" s="8" t="n">
        <f aca="false">IF(ISERR(LN(INDEX($A:$J,$L162,P$2)/INDEX($A:$J,$L163,P$2))),0,LN(INDEX($A:$J,$L162,P$2)/INDEX($A:$J,$L163,P$2)))</f>
        <v>0.0264801672841431</v>
      </c>
      <c r="Q162" s="8" t="n">
        <f aca="false">IF(ISERR(LN(INDEX($A:$J,$L162,Q$2)/INDEX($A:$J,$L163,Q$2))),0,LN(INDEX($A:$J,$L162,Q$2)/INDEX($A:$J,$L163,Q$2)))</f>
        <v>-0.011493319719595</v>
      </c>
      <c r="R162" s="8" t="n">
        <f aca="false">IF(ISERR(LN(INDEX($A:$J,$L162,R$2)/INDEX($A:$J,$L163,R$2))),0,LN(INDEX($A:$J,$L162,R$2)/INDEX($A:$J,$L163,R$2)))</f>
        <v>-0.00808156190460732</v>
      </c>
      <c r="S162" s="8" t="n">
        <f aca="false">IF(ISERR(LN(INDEX($A:$J,$L162,S$2)/INDEX($A:$J,$L163,S$2))),0,LN(INDEX($A:$J,$L162,S$2)/INDEX($A:$J,$L163,S$2)))</f>
        <v>-0.010526775111842</v>
      </c>
      <c r="T162" s="8" t="n">
        <f aca="false">IF(ISERR(LN(INDEX($A:$J,$L162,T$2)/INDEX($A:$J,$L163,T$2))),0,LN(INDEX($A:$J,$L162,T$2)/INDEX($A:$J,$L163,T$2)))</f>
        <v>-0.000266222963303008</v>
      </c>
      <c r="U162" s="8" t="n">
        <f aca="false">IF(ISERR(LN(INDEX($A:$J,$L162,U$2)/INDEX($A:$J,$L163,U$2))),0,LN(INDEX($A:$J,$L162,U$2)/INDEX($A:$J,$L163,U$2)))</f>
        <v>0.0116460943625849</v>
      </c>
      <c r="V162" s="8" t="n">
        <f aca="false">IF(ISERR(LN(INDEX($A:$J,$L162,V$2)/INDEX($A:$J,$L163,V$2))),0,LN(INDEX($A:$J,$L162,V$2)/INDEX($A:$J,$L163,V$2)))</f>
        <v>0.0657999300168891</v>
      </c>
      <c r="W162" s="8" t="n">
        <f aca="false">IF(ISERR(LN(INDEX($A:$J,$L162,W$2)/INDEX($A:$J,$L163,W$2))),0,LN(INDEX($A:$J,$L162,W$2)/INDEX($A:$J,$L163,W$2)))</f>
        <v>-0.00962151805556452</v>
      </c>
      <c r="X162" s="8"/>
      <c r="Y162" s="8"/>
      <c r="Z162" s="8"/>
      <c r="AA162" s="17"/>
      <c r="AB162" s="17"/>
    </row>
    <row r="163" customFormat="false" ht="12.75" hidden="false" customHeight="true" outlineLevel="0" collapsed="false">
      <c r="A163" s="1" t="n">
        <v>36391</v>
      </c>
      <c r="B163" s="2" t="n">
        <v>69.72</v>
      </c>
      <c r="C163" s="2" t="n">
        <v>147.13</v>
      </c>
      <c r="D163" s="2" t="n">
        <v>131.69</v>
      </c>
      <c r="E163" s="2" t="n">
        <v>90.75</v>
      </c>
      <c r="F163" s="2" t="n">
        <v>121.49</v>
      </c>
      <c r="G163" s="2" t="n">
        <v>156.18</v>
      </c>
      <c r="H163" s="2" t="n">
        <v>179.33</v>
      </c>
      <c r="I163" s="2" t="n">
        <v>119.58</v>
      </c>
      <c r="J163" s="3" t="n">
        <v>17.906</v>
      </c>
      <c r="L163" s="6" t="n">
        <f aca="false">L162-1</f>
        <v>350</v>
      </c>
      <c r="M163" s="20" t="n">
        <f aca="false">M162*$AB$13</f>
        <v>3.20243241271793E-006</v>
      </c>
      <c r="N163" s="16" t="n">
        <f aca="false">INDEX($A:$J,L163,1)</f>
        <v>36661</v>
      </c>
      <c r="O163" s="8" t="n">
        <f aca="false">IF(ISERR(LN(INDEX($A:$J,$L163,O$2)/INDEX($A:$J,$L164,O$2))),0,LN(INDEX($A:$J,$L163,O$2)/INDEX($A:$J,$L164,O$2)))</f>
        <v>0.0173164500114607</v>
      </c>
      <c r="P163" s="8" t="n">
        <f aca="false">IF(ISERR(LN(INDEX($A:$J,$L163,P$2)/INDEX($A:$J,$L164,P$2))),0,LN(INDEX($A:$J,$L163,P$2)/INDEX($A:$J,$L164,P$2)))</f>
        <v>-0.0110783226726364</v>
      </c>
      <c r="Q163" s="8" t="n">
        <f aca="false">IF(ISERR(LN(INDEX($A:$J,$L163,Q$2)/INDEX($A:$J,$L164,Q$2))),0,LN(INDEX($A:$J,$L163,Q$2)/INDEX($A:$J,$L164,Q$2)))</f>
        <v>0.0397684064978278</v>
      </c>
      <c r="R163" s="8" t="n">
        <f aca="false">IF(ISERR(LN(INDEX($A:$J,$L163,R$2)/INDEX($A:$J,$L164,R$2))),0,LN(INDEX($A:$J,$L163,R$2)/INDEX($A:$J,$L164,R$2)))</f>
        <v>0.00561503493178948</v>
      </c>
      <c r="S163" s="8" t="n">
        <f aca="false">IF(ISERR(LN(INDEX($A:$J,$L163,S$2)/INDEX($A:$J,$L164,S$2))),0,LN(INDEX($A:$J,$L163,S$2)/INDEX($A:$J,$L164,S$2)))</f>
        <v>0.0378719550782115</v>
      </c>
      <c r="T163" s="8" t="n">
        <f aca="false">IF(ISERR(LN(INDEX($A:$J,$L163,T$2)/INDEX($A:$J,$L164,T$2))),0,LN(INDEX($A:$J,$L163,T$2)/INDEX($A:$J,$L164,T$2)))</f>
        <v>-0.000332679067574662</v>
      </c>
      <c r="U163" s="8" t="n">
        <f aca="false">IF(ISERR(LN(INDEX($A:$J,$L163,U$2)/INDEX($A:$J,$L164,U$2))),0,LN(INDEX($A:$J,$L163,U$2)/INDEX($A:$J,$L164,U$2)))</f>
        <v>0.01341444580449</v>
      </c>
      <c r="V163" s="8" t="n">
        <f aca="false">IF(ISERR(LN(INDEX($A:$J,$L163,V$2)/INDEX($A:$J,$L164,V$2))),0,LN(INDEX($A:$J,$L163,V$2)/INDEX($A:$J,$L164,V$2)))</f>
        <v>-0.00366514362809999</v>
      </c>
      <c r="W163" s="8" t="n">
        <f aca="false">IF(ISERR(LN(INDEX($A:$J,$L163,W$2)/INDEX($A:$J,$L164,W$2))),0,LN(INDEX($A:$J,$L163,W$2)/INDEX($A:$J,$L164,W$2)))</f>
        <v>0.0320803339921431</v>
      </c>
      <c r="X163" s="8"/>
      <c r="Y163" s="8"/>
      <c r="Z163" s="8"/>
      <c r="AA163" s="17"/>
      <c r="AB163" s="17"/>
    </row>
    <row r="164" customFormat="false" ht="12.75" hidden="false" customHeight="true" outlineLevel="0" collapsed="false">
      <c r="A164" s="1" t="n">
        <v>36392</v>
      </c>
      <c r="B164" s="2" t="n">
        <v>73.05</v>
      </c>
      <c r="C164" s="2" t="n">
        <v>145.58</v>
      </c>
      <c r="D164" s="2" t="n">
        <v>133.07</v>
      </c>
      <c r="E164" s="2" t="n">
        <v>91.73</v>
      </c>
      <c r="F164" s="2" t="n">
        <v>122.26</v>
      </c>
      <c r="G164" s="2" t="n">
        <v>158.78</v>
      </c>
      <c r="H164" s="2" t="n">
        <v>179.72</v>
      </c>
      <c r="I164" s="2" t="n">
        <v>120.62</v>
      </c>
      <c r="J164" s="3" t="n">
        <v>17.938</v>
      </c>
      <c r="L164" s="6" t="n">
        <f aca="false">L163-1</f>
        <v>349</v>
      </c>
      <c r="M164" s="20" t="n">
        <f aca="false">M163*$AB$13</f>
        <v>3.01028646795485E-006</v>
      </c>
      <c r="N164" s="16" t="n">
        <f aca="false">INDEX($A:$J,L164,1)</f>
        <v>36658</v>
      </c>
      <c r="O164" s="8" t="n">
        <f aca="false">IF(ISERR(LN(INDEX($A:$J,$L164,O$2)/INDEX($A:$J,$L165,O$2))),0,LN(INDEX($A:$J,$L164,O$2)/INDEX($A:$J,$L165,O$2)))</f>
        <v>-0.0232257896733385</v>
      </c>
      <c r="P164" s="8" t="n">
        <f aca="false">IF(ISERR(LN(INDEX($A:$J,$L164,P$2)/INDEX($A:$J,$L165,P$2))),0,LN(INDEX($A:$J,$L164,P$2)/INDEX($A:$J,$L165,P$2)))</f>
        <v>0.0183914837381782</v>
      </c>
      <c r="Q164" s="8" t="n">
        <f aca="false">IF(ISERR(LN(INDEX($A:$J,$L164,Q$2)/INDEX($A:$J,$L165,Q$2))),0,LN(INDEX($A:$J,$L164,Q$2)/INDEX($A:$J,$L165,Q$2)))</f>
        <v>0.00746772259304806</v>
      </c>
      <c r="R164" s="8" t="n">
        <f aca="false">IF(ISERR(LN(INDEX($A:$J,$L164,R$2)/INDEX($A:$J,$L165,R$2))),0,LN(INDEX($A:$J,$L164,R$2)/INDEX($A:$J,$L165,R$2)))</f>
        <v>-0.00403899047632394</v>
      </c>
      <c r="S164" s="8" t="n">
        <f aca="false">IF(ISERR(LN(INDEX($A:$J,$L164,S$2)/INDEX($A:$J,$L165,S$2))),0,LN(INDEX($A:$J,$L164,S$2)/INDEX($A:$J,$L165,S$2)))</f>
        <v>0.00598889569855632</v>
      </c>
      <c r="T164" s="8" t="n">
        <f aca="false">IF(ISERR(LN(INDEX($A:$J,$L164,T$2)/INDEX($A:$J,$L165,T$2))),0,LN(INDEX($A:$J,$L164,T$2)/INDEX($A:$J,$L165,T$2)))</f>
        <v>-0.00159532073185966</v>
      </c>
      <c r="U164" s="8" t="n">
        <f aca="false">IF(ISERR(LN(INDEX($A:$J,$L164,U$2)/INDEX($A:$J,$L165,U$2))),0,LN(INDEX($A:$J,$L164,U$2)/INDEX($A:$J,$L165,U$2)))</f>
        <v>0.00212939887825532</v>
      </c>
      <c r="V164" s="8" t="n">
        <f aca="false">IF(ISERR(LN(INDEX($A:$J,$L164,V$2)/INDEX($A:$J,$L165,V$2))),0,LN(INDEX($A:$J,$L164,V$2)/INDEX($A:$J,$L165,V$2)))</f>
        <v>0.0464606272168045</v>
      </c>
      <c r="W164" s="8" t="n">
        <f aca="false">IF(ISERR(LN(INDEX($A:$J,$L164,W$2)/INDEX($A:$J,$L165,W$2))),0,LN(INDEX($A:$J,$L164,W$2)/INDEX($A:$J,$L165,W$2)))</f>
        <v>-0.00592127714320868</v>
      </c>
      <c r="X164" s="8"/>
      <c r="Y164" s="8"/>
      <c r="Z164" s="8"/>
      <c r="AA164" s="17"/>
      <c r="AB164" s="17"/>
    </row>
    <row r="165" customFormat="false" ht="12.75" hidden="false" customHeight="true" outlineLevel="0" collapsed="false">
      <c r="A165" s="1" t="n">
        <v>36395</v>
      </c>
      <c r="B165" s="2" t="n">
        <v>71.83</v>
      </c>
      <c r="C165" s="2" t="n">
        <v>146.21</v>
      </c>
      <c r="D165" s="2" t="n">
        <v>133.5</v>
      </c>
      <c r="E165" s="2" t="n">
        <v>91</v>
      </c>
      <c r="F165" s="2" t="n">
        <v>122.67</v>
      </c>
      <c r="G165" s="2" t="n">
        <v>160.26</v>
      </c>
      <c r="H165" s="2" t="n">
        <v>180.88</v>
      </c>
      <c r="I165" s="2" t="n">
        <v>118.25</v>
      </c>
      <c r="J165" s="3" t="n">
        <v>17.844</v>
      </c>
      <c r="L165" s="6" t="n">
        <f aca="false">L164-1</f>
        <v>348</v>
      </c>
      <c r="M165" s="20" t="n">
        <f aca="false">M164*$AB$13</f>
        <v>2.82966927987756E-006</v>
      </c>
      <c r="N165" s="16" t="n">
        <f aca="false">INDEX($A:$J,L165,1)</f>
        <v>36657</v>
      </c>
      <c r="O165" s="8" t="n">
        <f aca="false">IF(ISERR(LN(INDEX($A:$J,$L165,O$2)/INDEX($A:$J,$L166,O$2))),0,LN(INDEX($A:$J,$L165,O$2)/INDEX($A:$J,$L166,O$2)))</f>
        <v>-0.0205114771970335</v>
      </c>
      <c r="P165" s="8" t="n">
        <f aca="false">IF(ISERR(LN(INDEX($A:$J,$L165,P$2)/INDEX($A:$J,$L166,P$2))),0,LN(INDEX($A:$J,$L165,P$2)/INDEX($A:$J,$L166,P$2)))</f>
        <v>0.01149927492518</v>
      </c>
      <c r="Q165" s="8" t="n">
        <f aca="false">IF(ISERR(LN(INDEX($A:$J,$L165,Q$2)/INDEX($A:$J,$L166,Q$2))),0,LN(INDEX($A:$J,$L165,Q$2)/INDEX($A:$J,$L166,Q$2)))</f>
        <v>0.0280665469983673</v>
      </c>
      <c r="R165" s="8" t="n">
        <f aca="false">IF(ISERR(LN(INDEX($A:$J,$L165,R$2)/INDEX($A:$J,$L166,R$2))),0,LN(INDEX($A:$J,$L165,R$2)/INDEX($A:$J,$L166,R$2)))</f>
        <v>0.0230465793330856</v>
      </c>
      <c r="S165" s="8" t="n">
        <f aca="false">IF(ISERR(LN(INDEX($A:$J,$L165,S$2)/INDEX($A:$J,$L166,S$2))),0,LN(INDEX($A:$J,$L165,S$2)/INDEX($A:$J,$L166,S$2)))</f>
        <v>0.0268151438874201</v>
      </c>
      <c r="T165" s="8" t="n">
        <f aca="false">IF(ISERR(LN(INDEX($A:$J,$L165,T$2)/INDEX($A:$J,$L166,T$2))),0,LN(INDEX($A:$J,$L165,T$2)/INDEX($A:$J,$L166,T$2)))</f>
        <v>0.028839082555889</v>
      </c>
      <c r="U165" s="8" t="n">
        <f aca="false">IF(ISERR(LN(INDEX($A:$J,$L165,U$2)/INDEX($A:$J,$L166,U$2))),0,LN(INDEX($A:$J,$L165,U$2)/INDEX($A:$J,$L166,U$2)))</f>
        <v>0.0318318575998421</v>
      </c>
      <c r="V165" s="8" t="n">
        <f aca="false">IF(ISERR(LN(INDEX($A:$J,$L165,V$2)/INDEX($A:$J,$L166,V$2))),0,LN(INDEX($A:$J,$L165,V$2)/INDEX($A:$J,$L166,V$2)))</f>
        <v>0.0378106808022654</v>
      </c>
      <c r="W165" s="8" t="n">
        <f aca="false">IF(ISERR(LN(INDEX($A:$J,$L165,W$2)/INDEX($A:$J,$L166,W$2))),0,LN(INDEX($A:$J,$L165,W$2)/INDEX($A:$J,$L166,W$2)))</f>
        <v>0.0258622764081021</v>
      </c>
      <c r="X165" s="8"/>
      <c r="Y165" s="8"/>
      <c r="Z165" s="8"/>
      <c r="AA165" s="17"/>
      <c r="AB165" s="17"/>
    </row>
    <row r="166" customFormat="false" ht="12.75" hidden="false" customHeight="true" outlineLevel="0" collapsed="false">
      <c r="A166" s="1" t="n">
        <v>36396</v>
      </c>
      <c r="B166" s="2" t="n">
        <v>71.6</v>
      </c>
      <c r="C166" s="2" t="n">
        <v>146.47</v>
      </c>
      <c r="D166" s="2" t="n">
        <v>132.11</v>
      </c>
      <c r="E166" s="2" t="n">
        <v>90.24</v>
      </c>
      <c r="F166" s="2" t="n">
        <v>120.56</v>
      </c>
      <c r="G166" s="2" t="n">
        <v>160.63</v>
      </c>
      <c r="H166" s="2" t="n">
        <v>180.6</v>
      </c>
      <c r="I166" s="2" t="n">
        <v>120.96</v>
      </c>
      <c r="J166" s="3" t="n">
        <v>18.063</v>
      </c>
      <c r="L166" s="6" t="n">
        <f aca="false">L165-1</f>
        <v>347</v>
      </c>
      <c r="M166" s="20" t="n">
        <f aca="false">M165*$AB$13</f>
        <v>2.65988912308491E-006</v>
      </c>
      <c r="N166" s="16" t="n">
        <f aca="false">INDEX($A:$J,L166,1)</f>
        <v>36656</v>
      </c>
      <c r="O166" s="8" t="n">
        <f aca="false">IF(ISERR(LN(INDEX($A:$J,$L166,O$2)/INDEX($A:$J,$L167,O$2))),0,LN(INDEX($A:$J,$L166,O$2)/INDEX($A:$J,$L167,O$2)))</f>
        <v>-0.0307716586667537</v>
      </c>
      <c r="P166" s="8" t="n">
        <f aca="false">IF(ISERR(LN(INDEX($A:$J,$L166,P$2)/INDEX($A:$J,$L167,P$2))),0,LN(INDEX($A:$J,$L166,P$2)/INDEX($A:$J,$L167,P$2)))</f>
        <v>-0.00391891912005998</v>
      </c>
      <c r="Q166" s="8" t="n">
        <f aca="false">IF(ISERR(LN(INDEX($A:$J,$L166,Q$2)/INDEX($A:$J,$L167,Q$2))),0,LN(INDEX($A:$J,$L166,Q$2)/INDEX($A:$J,$L167,Q$2)))</f>
        <v>-0.0134168706569532</v>
      </c>
      <c r="R166" s="8" t="n">
        <f aca="false">IF(ISERR(LN(INDEX($A:$J,$L166,R$2)/INDEX($A:$J,$L167,R$2))),0,LN(INDEX($A:$J,$L166,R$2)/INDEX($A:$J,$L167,R$2)))</f>
        <v>-0.0336803411750529</v>
      </c>
      <c r="S166" s="8" t="n">
        <f aca="false">IF(ISERR(LN(INDEX($A:$J,$L166,S$2)/INDEX($A:$J,$L167,S$2))),0,LN(INDEX($A:$J,$L166,S$2)/INDEX($A:$J,$L167,S$2)))</f>
        <v>-0.0168254815971655</v>
      </c>
      <c r="T166" s="8" t="n">
        <f aca="false">IF(ISERR(LN(INDEX($A:$J,$L166,T$2)/INDEX($A:$J,$L167,T$2))),0,LN(INDEX($A:$J,$L166,T$2)/INDEX($A:$J,$L167,T$2)))</f>
        <v>-0.00361664047018855</v>
      </c>
      <c r="U166" s="8" t="n">
        <f aca="false">IF(ISERR(LN(INDEX($A:$J,$L166,U$2)/INDEX($A:$J,$L167,U$2))),0,LN(INDEX($A:$J,$L166,U$2)/INDEX($A:$J,$L167,U$2)))</f>
        <v>-0.0305421109058527</v>
      </c>
      <c r="V166" s="8" t="n">
        <f aca="false">IF(ISERR(LN(INDEX($A:$J,$L166,V$2)/INDEX($A:$J,$L167,V$2))),0,LN(INDEX($A:$J,$L166,V$2)/INDEX($A:$J,$L167,V$2)))</f>
        <v>-0.0231580826115544</v>
      </c>
      <c r="W166" s="8" t="n">
        <f aca="false">IF(ISERR(LN(INDEX($A:$J,$L166,W$2)/INDEX($A:$J,$L167,W$2))),0,LN(INDEX($A:$J,$L166,W$2)/INDEX($A:$J,$L167,W$2)))</f>
        <v>0.0348231907463719</v>
      </c>
      <c r="X166" s="8"/>
      <c r="Y166" s="8"/>
      <c r="Z166" s="8"/>
      <c r="AA166" s="17"/>
      <c r="AB166" s="17"/>
    </row>
    <row r="167" customFormat="false" ht="12.75" hidden="false" customHeight="true" outlineLevel="0" collapsed="false">
      <c r="A167" s="1" t="n">
        <v>36397</v>
      </c>
      <c r="B167" s="2" t="n">
        <v>71.27</v>
      </c>
      <c r="C167" s="2" t="n">
        <v>148.84</v>
      </c>
      <c r="D167" s="2" t="n">
        <v>129.71</v>
      </c>
      <c r="E167" s="2" t="n">
        <v>89.65</v>
      </c>
      <c r="F167" s="2" t="n">
        <v>115.88</v>
      </c>
      <c r="G167" s="2" t="n">
        <v>161.22</v>
      </c>
      <c r="H167" s="2" t="n">
        <v>180.27</v>
      </c>
      <c r="I167" s="2" t="n">
        <v>124.07</v>
      </c>
      <c r="J167" s="3" t="n">
        <v>18</v>
      </c>
      <c r="L167" s="6" t="n">
        <f aca="false">L166-1</f>
        <v>346</v>
      </c>
      <c r="M167" s="20" t="n">
        <f aca="false">M166*$AB$13</f>
        <v>2.50029577569981E-006</v>
      </c>
      <c r="N167" s="16" t="n">
        <f aca="false">INDEX($A:$J,L167,1)</f>
        <v>36655</v>
      </c>
      <c r="O167" s="8" t="n">
        <f aca="false">IF(ISERR(LN(INDEX($A:$J,$L167,O$2)/INDEX($A:$J,$L168,O$2))),0,LN(INDEX($A:$J,$L167,O$2)/INDEX($A:$J,$L168,O$2)))</f>
        <v>0.0130162109636563</v>
      </c>
      <c r="P167" s="8" t="n">
        <f aca="false">IF(ISERR(LN(INDEX($A:$J,$L167,P$2)/INDEX($A:$J,$L168,P$2))),0,LN(INDEX($A:$J,$L167,P$2)/INDEX($A:$J,$L168,P$2)))</f>
        <v>0.0100776323705393</v>
      </c>
      <c r="Q167" s="8" t="n">
        <f aca="false">IF(ISERR(LN(INDEX($A:$J,$L167,Q$2)/INDEX($A:$J,$L168,Q$2))),0,LN(INDEX($A:$J,$L167,Q$2)/INDEX($A:$J,$L168,Q$2)))</f>
        <v>0.00195223592946319</v>
      </c>
      <c r="R167" s="8" t="n">
        <f aca="false">IF(ISERR(LN(INDEX($A:$J,$L167,R$2)/INDEX($A:$J,$L168,R$2))),0,LN(INDEX($A:$J,$L167,R$2)/INDEX($A:$J,$L168,R$2)))</f>
        <v>-0.0108649857291254</v>
      </c>
      <c r="S167" s="8" t="n">
        <f aca="false">IF(ISERR(LN(INDEX($A:$J,$L167,S$2)/INDEX($A:$J,$L168,S$2))),0,LN(INDEX($A:$J,$L167,S$2)/INDEX($A:$J,$L168,S$2)))</f>
        <v>0.0089966506838868</v>
      </c>
      <c r="T167" s="8" t="n">
        <f aca="false">IF(ISERR(LN(INDEX($A:$J,$L167,T$2)/INDEX($A:$J,$L168,T$2))),0,LN(INDEX($A:$J,$L167,T$2)/INDEX($A:$J,$L168,T$2)))</f>
        <v>-0.00922102946927404</v>
      </c>
      <c r="U167" s="8" t="n">
        <f aca="false">IF(ISERR(LN(INDEX($A:$J,$L167,U$2)/INDEX($A:$J,$L168,U$2))),0,LN(INDEX($A:$J,$L167,U$2)/INDEX($A:$J,$L168,U$2)))</f>
        <v>-0.0111065633149311</v>
      </c>
      <c r="V167" s="8" t="n">
        <f aca="false">IF(ISERR(LN(INDEX($A:$J,$L167,V$2)/INDEX($A:$J,$L168,V$2))),0,LN(INDEX($A:$J,$L167,V$2)/INDEX($A:$J,$L168,V$2)))</f>
        <v>-0.0163061384482404</v>
      </c>
      <c r="W167" s="8" t="n">
        <f aca="false">IF(ISERR(LN(INDEX($A:$J,$L167,W$2)/INDEX($A:$J,$L168,W$2))),0,LN(INDEX($A:$J,$L167,W$2)/INDEX($A:$J,$L168,W$2)))</f>
        <v>-0.00103386759029762</v>
      </c>
      <c r="X167" s="8"/>
      <c r="Y167" s="8"/>
      <c r="Z167" s="8"/>
      <c r="AA167" s="17"/>
      <c r="AB167" s="17"/>
    </row>
    <row r="168" customFormat="false" ht="12.75" hidden="false" customHeight="true" outlineLevel="0" collapsed="false">
      <c r="A168" s="1" t="n">
        <v>36398</v>
      </c>
      <c r="B168" s="2" t="n">
        <v>71.83</v>
      </c>
      <c r="C168" s="2" t="n">
        <v>146.08</v>
      </c>
      <c r="D168" s="2" t="n">
        <v>127.1</v>
      </c>
      <c r="E168" s="2" t="n">
        <v>89.18</v>
      </c>
      <c r="F168" s="2" t="n">
        <v>114.68</v>
      </c>
      <c r="G168" s="2" t="n">
        <v>160.39</v>
      </c>
      <c r="H168" s="2" t="n">
        <v>179.02</v>
      </c>
      <c r="I168" s="2" t="n">
        <v>123.41</v>
      </c>
      <c r="J168" s="3" t="n">
        <v>17.938</v>
      </c>
      <c r="L168" s="6" t="n">
        <f aca="false">L167-1</f>
        <v>345</v>
      </c>
      <c r="M168" s="20" t="n">
        <f aca="false">M167*$AB$13</f>
        <v>2.35027802915782E-006</v>
      </c>
      <c r="N168" s="16" t="n">
        <f aca="false">INDEX($A:$J,L168,1)</f>
        <v>36654</v>
      </c>
      <c r="O168" s="8" t="n">
        <f aca="false">IF(ISERR(LN(INDEX($A:$J,$L168,O$2)/INDEX($A:$J,$L169,O$2))),0,LN(INDEX($A:$J,$L168,O$2)/INDEX($A:$J,$L169,O$2)))</f>
        <v>-0.00448737461613583</v>
      </c>
      <c r="P168" s="8" t="n">
        <f aca="false">IF(ISERR(LN(INDEX($A:$J,$L168,P$2)/INDEX($A:$J,$L169,P$2))),0,LN(INDEX($A:$J,$L168,P$2)/INDEX($A:$J,$L169,P$2)))</f>
        <v>-0.0050157743447186</v>
      </c>
      <c r="Q168" s="8" t="n">
        <f aca="false">IF(ISERR(LN(INDEX($A:$J,$L168,Q$2)/INDEX($A:$J,$L169,Q$2))),0,LN(INDEX($A:$J,$L168,Q$2)/INDEX($A:$J,$L169,Q$2)))</f>
        <v>0.0234622598317333</v>
      </c>
      <c r="R168" s="8" t="n">
        <f aca="false">IF(ISERR(LN(INDEX($A:$J,$L168,R$2)/INDEX($A:$J,$L169,R$2))),0,LN(INDEX($A:$J,$L168,R$2)/INDEX($A:$J,$L169,R$2)))</f>
        <v>-0.0186921330121525</v>
      </c>
      <c r="S168" s="8" t="n">
        <f aca="false">IF(ISERR(LN(INDEX($A:$J,$L168,S$2)/INDEX($A:$J,$L169,S$2))),0,LN(INDEX($A:$J,$L168,S$2)/INDEX($A:$J,$L169,S$2)))</f>
        <v>0.033120271215305</v>
      </c>
      <c r="T168" s="8" t="n">
        <f aca="false">IF(ISERR(LN(INDEX($A:$J,$L168,T$2)/INDEX($A:$J,$L169,T$2))),0,LN(INDEX($A:$J,$L168,T$2)/INDEX($A:$J,$L169,T$2)))</f>
        <v>-0.00940424745059209</v>
      </c>
      <c r="U168" s="8" t="n">
        <f aca="false">IF(ISERR(LN(INDEX($A:$J,$L168,U$2)/INDEX($A:$J,$L169,U$2))),0,LN(INDEX($A:$J,$L168,U$2)/INDEX($A:$J,$L169,U$2)))</f>
        <v>-0.0189639058589916</v>
      </c>
      <c r="V168" s="8" t="n">
        <f aca="false">IF(ISERR(LN(INDEX($A:$J,$L168,V$2)/INDEX($A:$J,$L169,V$2))),0,LN(INDEX($A:$J,$L168,V$2)/INDEX($A:$J,$L169,V$2)))</f>
        <v>-0.047049519691648</v>
      </c>
      <c r="W168" s="8" t="n">
        <f aca="false">IF(ISERR(LN(INDEX($A:$J,$L168,W$2)/INDEX($A:$J,$L169,W$2))),0,LN(INDEX($A:$J,$L168,W$2)/INDEX($A:$J,$L169,W$2)))</f>
        <v>-0.0185927453573138</v>
      </c>
      <c r="X168" s="8"/>
      <c r="Y168" s="8"/>
      <c r="Z168" s="8"/>
      <c r="AA168" s="17"/>
      <c r="AB168" s="17"/>
    </row>
    <row r="169" customFormat="false" ht="12.75" hidden="false" customHeight="true" outlineLevel="0" collapsed="false">
      <c r="A169" s="1" t="n">
        <v>36399</v>
      </c>
      <c r="B169" s="2" t="n">
        <v>70.95</v>
      </c>
      <c r="C169" s="2" t="n">
        <v>144.78</v>
      </c>
      <c r="D169" s="2" t="n">
        <v>127.5</v>
      </c>
      <c r="E169" s="2" t="n">
        <v>89.3</v>
      </c>
      <c r="F169" s="2" t="n">
        <v>114.74</v>
      </c>
      <c r="G169" s="2" t="n">
        <v>160.04</v>
      </c>
      <c r="H169" s="2" t="n">
        <v>177.41</v>
      </c>
      <c r="I169" s="2" t="n">
        <v>120.07</v>
      </c>
      <c r="J169" s="3" t="n">
        <v>17.969</v>
      </c>
      <c r="L169" s="6" t="n">
        <f aca="false">L168-1</f>
        <v>344</v>
      </c>
      <c r="M169" s="20" t="n">
        <f aca="false">M168*$AB$13</f>
        <v>2.20926134740835E-006</v>
      </c>
      <c r="N169" s="16" t="n">
        <f aca="false">INDEX($A:$J,L169,1)</f>
        <v>36651</v>
      </c>
      <c r="O169" s="8" t="n">
        <f aca="false">IF(ISERR(LN(INDEX($A:$J,$L169,O$2)/INDEX($A:$J,$L170,O$2))),0,LN(INDEX($A:$J,$L169,O$2)/INDEX($A:$J,$L170,O$2)))</f>
        <v>0.0330494113765934</v>
      </c>
      <c r="P169" s="8" t="n">
        <f aca="false">IF(ISERR(LN(INDEX($A:$J,$L169,P$2)/INDEX($A:$J,$L170,P$2))),0,LN(INDEX($A:$J,$L169,P$2)/INDEX($A:$J,$L170,P$2)))</f>
        <v>0.00580625981579725</v>
      </c>
      <c r="Q169" s="8" t="n">
        <f aca="false">IF(ISERR(LN(INDEX($A:$J,$L169,Q$2)/INDEX($A:$J,$L170,Q$2))),0,LN(INDEX($A:$J,$L169,Q$2)/INDEX($A:$J,$L170,Q$2)))</f>
        <v>0.0304674571413166</v>
      </c>
      <c r="R169" s="8" t="n">
        <f aca="false">IF(ISERR(LN(INDEX($A:$J,$L169,R$2)/INDEX($A:$J,$L170,R$2))),0,LN(INDEX($A:$J,$L169,R$2)/INDEX($A:$J,$L170,R$2)))</f>
        <v>0.0330311538489491</v>
      </c>
      <c r="S169" s="8" t="n">
        <f aca="false">IF(ISERR(LN(INDEX($A:$J,$L169,S$2)/INDEX($A:$J,$L170,S$2))),0,LN(INDEX($A:$J,$L169,S$2)/INDEX($A:$J,$L170,S$2)))</f>
        <v>0.0264117329449938</v>
      </c>
      <c r="T169" s="8" t="n">
        <f aca="false">IF(ISERR(LN(INDEX($A:$J,$L169,T$2)/INDEX($A:$J,$L170,T$2))),0,LN(INDEX($A:$J,$L169,T$2)/INDEX($A:$J,$L170,T$2)))</f>
        <v>0.00771841812924778</v>
      </c>
      <c r="U169" s="8" t="n">
        <f aca="false">IF(ISERR(LN(INDEX($A:$J,$L169,U$2)/INDEX($A:$J,$L170,U$2))),0,LN(INDEX($A:$J,$L169,U$2)/INDEX($A:$J,$L170,U$2)))</f>
        <v>0.0248720516451009</v>
      </c>
      <c r="V169" s="8" t="n">
        <f aca="false">IF(ISERR(LN(INDEX($A:$J,$L169,V$2)/INDEX($A:$J,$L170,V$2))),0,LN(INDEX($A:$J,$L169,V$2)/INDEX($A:$J,$L170,V$2)))</f>
        <v>0.037960515334452</v>
      </c>
      <c r="W169" s="8" t="n">
        <f aca="false">IF(ISERR(LN(INDEX($A:$J,$L169,W$2)/INDEX($A:$J,$L170,W$2))),0,LN(INDEX($A:$J,$L169,W$2)/INDEX($A:$J,$L170,W$2)))</f>
        <v>0.0343495679697521</v>
      </c>
      <c r="X169" s="8"/>
      <c r="Y169" s="8"/>
      <c r="Z169" s="8"/>
      <c r="AA169" s="17"/>
      <c r="AB169" s="17"/>
    </row>
    <row r="170" customFormat="false" ht="12.75" hidden="false" customHeight="true" outlineLevel="0" collapsed="false">
      <c r="A170" s="1" t="n">
        <v>36402</v>
      </c>
      <c r="B170" s="2" t="n">
        <v>71.09</v>
      </c>
      <c r="C170" s="2" t="n">
        <v>140.1</v>
      </c>
      <c r="D170" s="2" t="n">
        <v>127.03</v>
      </c>
      <c r="E170" s="2" t="n">
        <v>88.23</v>
      </c>
      <c r="F170" s="2" t="n">
        <v>111.47</v>
      </c>
      <c r="G170" s="2" t="n">
        <v>159.46</v>
      </c>
      <c r="H170" s="2" t="n">
        <v>176.48</v>
      </c>
      <c r="I170" s="2" t="n">
        <v>121.15</v>
      </c>
      <c r="J170" s="3" t="n">
        <v>17.984</v>
      </c>
      <c r="L170" s="6" t="n">
        <f aca="false">L169-1</f>
        <v>343</v>
      </c>
      <c r="M170" s="20" t="n">
        <f aca="false">M169*$AB$13</f>
        <v>2.07670566656385E-006</v>
      </c>
      <c r="N170" s="16" t="n">
        <f aca="false">INDEX($A:$J,L170,1)</f>
        <v>36650</v>
      </c>
      <c r="O170" s="8" t="n">
        <f aca="false">IF(ISERR(LN(INDEX($A:$J,$L170,O$2)/INDEX($A:$J,$L171,O$2))),0,LN(INDEX($A:$J,$L170,O$2)/INDEX($A:$J,$L171,O$2)))</f>
        <v>-0.0351884496253427</v>
      </c>
      <c r="P170" s="8" t="n">
        <f aca="false">IF(ISERR(LN(INDEX($A:$J,$L170,P$2)/INDEX($A:$J,$L171,P$2))),0,LN(INDEX($A:$J,$L170,P$2)/INDEX($A:$J,$L171,P$2)))</f>
        <v>0.00822931086075695</v>
      </c>
      <c r="Q170" s="8" t="n">
        <f aca="false">IF(ISERR(LN(INDEX($A:$J,$L170,Q$2)/INDEX($A:$J,$L171,Q$2))),0,LN(INDEX($A:$J,$L170,Q$2)/INDEX($A:$J,$L171,Q$2)))</f>
        <v>0.0162875694036101</v>
      </c>
      <c r="R170" s="8" t="n">
        <f aca="false">IF(ISERR(LN(INDEX($A:$J,$L170,R$2)/INDEX($A:$J,$L171,R$2))),0,LN(INDEX($A:$J,$L170,R$2)/INDEX($A:$J,$L171,R$2)))</f>
        <v>0.00191587622828529</v>
      </c>
      <c r="S170" s="8" t="n">
        <f aca="false">IF(ISERR(LN(INDEX($A:$J,$L170,S$2)/INDEX($A:$J,$L171,S$2))),0,LN(INDEX($A:$J,$L170,S$2)/INDEX($A:$J,$L171,S$2)))</f>
        <v>0.0201585074456918</v>
      </c>
      <c r="T170" s="8" t="n">
        <f aca="false">IF(ISERR(LN(INDEX($A:$J,$L170,T$2)/INDEX($A:$J,$L171,T$2))),0,LN(INDEX($A:$J,$L170,T$2)/INDEX($A:$J,$L171,T$2)))</f>
        <v>0.00350972282523335</v>
      </c>
      <c r="U170" s="8" t="n">
        <f aca="false">IF(ISERR(LN(INDEX($A:$J,$L170,U$2)/INDEX($A:$J,$L171,U$2))),0,LN(INDEX($A:$J,$L170,U$2)/INDEX($A:$J,$L171,U$2)))</f>
        <v>0.0137727472283683</v>
      </c>
      <c r="V170" s="8" t="n">
        <f aca="false">IF(ISERR(LN(INDEX($A:$J,$L170,V$2)/INDEX($A:$J,$L171,V$2))),0,LN(INDEX($A:$J,$L170,V$2)/INDEX($A:$J,$L171,V$2)))</f>
        <v>-0.0197941792453563</v>
      </c>
      <c r="W170" s="8" t="n">
        <f aca="false">IF(ISERR(LN(INDEX($A:$J,$L170,W$2)/INDEX($A:$J,$L171,W$2))),0,LN(INDEX($A:$J,$L170,W$2)/INDEX($A:$J,$L171,W$2)))</f>
        <v>0.00635246297566275</v>
      </c>
      <c r="X170" s="8"/>
      <c r="Y170" s="8"/>
      <c r="Z170" s="8"/>
      <c r="AA170" s="17"/>
      <c r="AB170" s="17"/>
    </row>
    <row r="171" customFormat="false" ht="12.75" hidden="false" customHeight="true" outlineLevel="0" collapsed="false">
      <c r="A171" s="1" t="n">
        <v>36403</v>
      </c>
      <c r="B171" s="2" t="n">
        <v>71.56</v>
      </c>
      <c r="C171" s="2" t="n">
        <v>140.39</v>
      </c>
      <c r="D171" s="2" t="n">
        <v>129.13</v>
      </c>
      <c r="E171" s="2" t="n">
        <v>87.78</v>
      </c>
      <c r="F171" s="2" t="n">
        <v>112.22</v>
      </c>
      <c r="G171" s="2" t="n">
        <v>158.61</v>
      </c>
      <c r="H171" s="2" t="n">
        <v>175.57</v>
      </c>
      <c r="I171" s="2" t="n">
        <v>126.71</v>
      </c>
      <c r="J171" s="3" t="n">
        <v>17.969</v>
      </c>
      <c r="L171" s="6" t="n">
        <f aca="false">L170-1</f>
        <v>342</v>
      </c>
      <c r="M171" s="20" t="n">
        <f aca="false">M170*$AB$13</f>
        <v>1.95210332657002E-006</v>
      </c>
      <c r="N171" s="16" t="n">
        <f aca="false">INDEX($A:$J,L171,1)</f>
        <v>36649</v>
      </c>
      <c r="O171" s="8" t="n">
        <f aca="false">IF(ISERR(LN(INDEX($A:$J,$L171,O$2)/INDEX($A:$J,$L172,O$2))),0,LN(INDEX($A:$J,$L171,O$2)/INDEX($A:$J,$L172,O$2)))</f>
        <v>0.0152674721307884</v>
      </c>
      <c r="P171" s="8" t="n">
        <f aca="false">IF(ISERR(LN(INDEX($A:$J,$L171,P$2)/INDEX($A:$J,$L172,P$2))),0,LN(INDEX($A:$J,$L171,P$2)/INDEX($A:$J,$L172,P$2)))</f>
        <v>-0.0207317062537414</v>
      </c>
      <c r="Q171" s="8" t="n">
        <f aca="false">IF(ISERR(LN(INDEX($A:$J,$L171,Q$2)/INDEX($A:$J,$L172,Q$2))),0,LN(INDEX($A:$J,$L171,Q$2)/INDEX($A:$J,$L172,Q$2)))</f>
        <v>-0.0284503431880359</v>
      </c>
      <c r="R171" s="8" t="n">
        <f aca="false">IF(ISERR(LN(INDEX($A:$J,$L171,R$2)/INDEX($A:$J,$L172,R$2))),0,LN(INDEX($A:$J,$L171,R$2)/INDEX($A:$J,$L172,R$2)))</f>
        <v>-0.051807457859285</v>
      </c>
      <c r="S171" s="8" t="n">
        <f aca="false">IF(ISERR(LN(INDEX($A:$J,$L171,S$2)/INDEX($A:$J,$L172,S$2))),0,LN(INDEX($A:$J,$L171,S$2)/INDEX($A:$J,$L172,S$2)))</f>
        <v>-0.0369566013814195</v>
      </c>
      <c r="T171" s="8" t="n">
        <f aca="false">IF(ISERR(LN(INDEX($A:$J,$L171,T$2)/INDEX($A:$J,$L172,T$2))),0,LN(INDEX($A:$J,$L171,T$2)/INDEX($A:$J,$L172,T$2)))</f>
        <v>-0.013098424045918</v>
      </c>
      <c r="U171" s="8" t="n">
        <f aca="false">IF(ISERR(LN(INDEX($A:$J,$L171,U$2)/INDEX($A:$J,$L172,U$2))),0,LN(INDEX($A:$J,$L171,U$2)/INDEX($A:$J,$L172,U$2)))</f>
        <v>-0.0199753859978566</v>
      </c>
      <c r="V171" s="8" t="n">
        <f aca="false">IF(ISERR(LN(INDEX($A:$J,$L171,V$2)/INDEX($A:$J,$L172,V$2))),0,LN(INDEX($A:$J,$L171,V$2)/INDEX($A:$J,$L172,V$2)))</f>
        <v>0.0271455637040113</v>
      </c>
      <c r="W171" s="8" t="n">
        <f aca="false">IF(ISERR(LN(INDEX($A:$J,$L171,W$2)/INDEX($A:$J,$L172,W$2))),0,LN(INDEX($A:$J,$L171,W$2)/INDEX($A:$J,$L172,W$2)))</f>
        <v>-0.00848354200628818</v>
      </c>
      <c r="X171" s="8"/>
      <c r="Y171" s="8"/>
      <c r="Z171" s="8"/>
      <c r="AA171" s="17"/>
      <c r="AB171" s="17"/>
    </row>
    <row r="172" customFormat="false" ht="12.75" hidden="false" customHeight="true" outlineLevel="0" collapsed="false">
      <c r="A172" s="1" t="n">
        <v>36404</v>
      </c>
      <c r="B172" s="2" t="n">
        <v>72.96</v>
      </c>
      <c r="C172" s="2" t="n">
        <v>138.25</v>
      </c>
      <c r="D172" s="2" t="n">
        <v>130.81</v>
      </c>
      <c r="E172" s="2" t="n">
        <v>88.09</v>
      </c>
      <c r="F172" s="2" t="n">
        <v>111.98</v>
      </c>
      <c r="G172" s="2" t="n">
        <v>159.69</v>
      </c>
      <c r="H172" s="2" t="n">
        <v>177.89</v>
      </c>
      <c r="I172" s="2" t="n">
        <v>127.54</v>
      </c>
      <c r="J172" s="3" t="n">
        <v>17.719</v>
      </c>
      <c r="L172" s="6" t="n">
        <f aca="false">L171-1</f>
        <v>341</v>
      </c>
      <c r="M172" s="20" t="n">
        <f aca="false">M171*$AB$13</f>
        <v>1.83497712697582E-006</v>
      </c>
      <c r="N172" s="16" t="n">
        <f aca="false">INDEX($A:$J,L172,1)</f>
        <v>36648</v>
      </c>
      <c r="O172" s="8" t="n">
        <f aca="false">IF(ISERR(LN(INDEX($A:$J,$L172,O$2)/INDEX($A:$J,$L173,O$2))),0,LN(INDEX($A:$J,$L172,O$2)/INDEX($A:$J,$L173,O$2)))</f>
        <v>0.00692729143256626</v>
      </c>
      <c r="P172" s="8" t="n">
        <f aca="false">IF(ISERR(LN(INDEX($A:$J,$L172,P$2)/INDEX($A:$J,$L173,P$2))),0,LN(INDEX($A:$J,$L172,P$2)/INDEX($A:$J,$L173,P$2)))</f>
        <v>0.00405506905040427</v>
      </c>
      <c r="Q172" s="8" t="n">
        <f aca="false">IF(ISERR(LN(INDEX($A:$J,$L172,Q$2)/INDEX($A:$J,$L173,Q$2))),0,LN(INDEX($A:$J,$L172,Q$2)/INDEX($A:$J,$L173,Q$2)))</f>
        <v>0.0104455634850573</v>
      </c>
      <c r="R172" s="8" t="n">
        <f aca="false">IF(ISERR(LN(INDEX($A:$J,$L172,R$2)/INDEX($A:$J,$L173,R$2))),0,LN(INDEX($A:$J,$L172,R$2)/INDEX($A:$J,$L173,R$2)))</f>
        <v>-0.0069284341819641</v>
      </c>
      <c r="S172" s="8" t="n">
        <f aca="false">IF(ISERR(LN(INDEX($A:$J,$L172,S$2)/INDEX($A:$J,$L173,S$2))),0,LN(INDEX($A:$J,$L172,S$2)/INDEX($A:$J,$L173,S$2)))</f>
        <v>0.020983822084043</v>
      </c>
      <c r="T172" s="8" t="n">
        <f aca="false">IF(ISERR(LN(INDEX($A:$J,$L172,T$2)/INDEX($A:$J,$L173,T$2))),0,LN(INDEX($A:$J,$L172,T$2)/INDEX($A:$J,$L173,T$2)))</f>
        <v>-0.0047268820743973</v>
      </c>
      <c r="U172" s="8" t="n">
        <f aca="false">IF(ISERR(LN(INDEX($A:$J,$L172,U$2)/INDEX($A:$J,$L173,U$2))),0,LN(INDEX($A:$J,$L172,U$2)/INDEX($A:$J,$L173,U$2)))</f>
        <v>-0.0239059072703098</v>
      </c>
      <c r="V172" s="8" t="n">
        <f aca="false">IF(ISERR(LN(INDEX($A:$J,$L172,V$2)/INDEX($A:$J,$L173,V$2))),0,LN(INDEX($A:$J,$L172,V$2)/INDEX($A:$J,$L173,V$2)))</f>
        <v>-0.0495339351222766</v>
      </c>
      <c r="W172" s="8" t="n">
        <f aca="false">IF(ISERR(LN(INDEX($A:$J,$L172,W$2)/INDEX($A:$J,$L173,W$2))),0,LN(INDEX($A:$J,$L172,W$2)/INDEX($A:$J,$L173,W$2)))</f>
        <v>-0.00421493382762563</v>
      </c>
      <c r="X172" s="8"/>
      <c r="Y172" s="8"/>
      <c r="Z172" s="8"/>
      <c r="AA172" s="17"/>
      <c r="AB172" s="17"/>
    </row>
    <row r="173" customFormat="false" ht="12.75" hidden="false" customHeight="true" outlineLevel="0" collapsed="false">
      <c r="A173" s="1" t="n">
        <v>36405</v>
      </c>
      <c r="B173" s="2" t="n">
        <v>72.72</v>
      </c>
      <c r="C173" s="2" t="n">
        <v>137.28</v>
      </c>
      <c r="D173" s="2" t="n">
        <v>128.72</v>
      </c>
      <c r="E173" s="2" t="n">
        <v>88.27</v>
      </c>
      <c r="F173" s="2" t="n">
        <v>110.83</v>
      </c>
      <c r="G173" s="2" t="n">
        <v>159.31</v>
      </c>
      <c r="H173" s="2" t="n">
        <v>176.46</v>
      </c>
      <c r="I173" s="2" t="n">
        <v>123.39</v>
      </c>
      <c r="J173" s="3" t="n">
        <v>17.5</v>
      </c>
      <c r="L173" s="6" t="n">
        <f aca="false">L172-1</f>
        <v>340</v>
      </c>
      <c r="M173" s="20" t="n">
        <f aca="false">M172*$AB$13</f>
        <v>1.72487849935727E-006</v>
      </c>
      <c r="N173" s="16" t="n">
        <f aca="false">INDEX($A:$J,L173,1)</f>
        <v>36647</v>
      </c>
      <c r="O173" s="8" t="n">
        <f aca="false">IF(ISERR(LN(INDEX($A:$J,$L173,O$2)/INDEX($A:$J,$L174,O$2))),0,LN(INDEX($A:$J,$L173,O$2)/INDEX($A:$J,$L174,O$2)))</f>
        <v>0.0743982900538593</v>
      </c>
      <c r="P173" s="8" t="n">
        <f aca="false">IF(ISERR(LN(INDEX($A:$J,$L173,P$2)/INDEX($A:$J,$L174,P$2))),0,LN(INDEX($A:$J,$L173,P$2)/INDEX($A:$J,$L174,P$2)))</f>
        <v>0.0205984956690476</v>
      </c>
      <c r="Q173" s="8" t="n">
        <f aca="false">IF(ISERR(LN(INDEX($A:$J,$L173,Q$2)/INDEX($A:$J,$L174,Q$2))),0,LN(INDEX($A:$J,$L173,Q$2)/INDEX($A:$J,$L174,Q$2)))</f>
        <v>0.0149349384586902</v>
      </c>
      <c r="R173" s="8" t="n">
        <f aca="false">IF(ISERR(LN(INDEX($A:$J,$L173,R$2)/INDEX($A:$J,$L174,R$2))),0,LN(INDEX($A:$J,$L173,R$2)/INDEX($A:$J,$L174,R$2)))</f>
        <v>0.00345821670295689</v>
      </c>
      <c r="S173" s="8" t="n">
        <f aca="false">IF(ISERR(LN(INDEX($A:$J,$L173,S$2)/INDEX($A:$J,$L174,S$2))),0,LN(INDEX($A:$J,$L173,S$2)/INDEX($A:$J,$L174,S$2)))</f>
        <v>0.00132136352831239</v>
      </c>
      <c r="T173" s="8" t="n">
        <f aca="false">IF(ISERR(LN(INDEX($A:$J,$L173,T$2)/INDEX($A:$J,$L174,T$2))),0,LN(INDEX($A:$J,$L173,T$2)/INDEX($A:$J,$L174,T$2)))</f>
        <v>0.00119625188718868</v>
      </c>
      <c r="U173" s="8" t="n">
        <f aca="false">IF(ISERR(LN(INDEX($A:$J,$L173,U$2)/INDEX($A:$J,$L174,U$2))),0,LN(INDEX($A:$J,$L173,U$2)/INDEX($A:$J,$L174,U$2)))</f>
        <v>0.0165229132158287</v>
      </c>
      <c r="V173" s="8" t="n">
        <f aca="false">IF(ISERR(LN(INDEX($A:$J,$L173,V$2)/INDEX($A:$J,$L174,V$2))),0,LN(INDEX($A:$J,$L173,V$2)/INDEX($A:$J,$L174,V$2)))</f>
        <v>0.043389655483414</v>
      </c>
      <c r="W173" s="8" t="n">
        <f aca="false">IF(ISERR(LN(INDEX($A:$J,$L173,W$2)/INDEX($A:$J,$L174,W$2))),0,LN(INDEX($A:$J,$L173,W$2)/INDEX($A:$J,$L174,W$2)))</f>
        <v>0.0201896600221035</v>
      </c>
      <c r="X173" s="8"/>
      <c r="Y173" s="8"/>
      <c r="Z173" s="8"/>
      <c r="AA173" s="17"/>
      <c r="AB173" s="17"/>
    </row>
    <row r="174" customFormat="false" ht="12.75" hidden="false" customHeight="true" outlineLevel="0" collapsed="false">
      <c r="A174" s="1" t="n">
        <v>36406</v>
      </c>
      <c r="B174" s="2" t="n">
        <v>73.46</v>
      </c>
      <c r="C174" s="2" t="n">
        <v>139.57</v>
      </c>
      <c r="D174" s="2" t="n">
        <v>130.12</v>
      </c>
      <c r="E174" s="2" t="n">
        <v>89.71</v>
      </c>
      <c r="F174" s="2" t="n">
        <v>112.7</v>
      </c>
      <c r="G174" s="2" t="n">
        <v>160.51</v>
      </c>
      <c r="H174" s="2" t="n">
        <v>180.12</v>
      </c>
      <c r="I174" s="2" t="n">
        <v>126.57</v>
      </c>
      <c r="J174" s="3" t="n">
        <v>17.625</v>
      </c>
      <c r="L174" s="6" t="n">
        <f aca="false">L173-1</f>
        <v>339</v>
      </c>
      <c r="M174" s="20" t="n">
        <f aca="false">M173*$AB$13</f>
        <v>1.62138578939583E-006</v>
      </c>
      <c r="N174" s="16" t="n">
        <f aca="false">INDEX($A:$J,L174,1)</f>
        <v>36644</v>
      </c>
      <c r="O174" s="8" t="n">
        <f aca="false">IF(ISERR(LN(INDEX($A:$J,$L174,O$2)/INDEX($A:$J,$L175,O$2))),0,LN(INDEX($A:$J,$L174,O$2)/INDEX($A:$J,$L175,O$2)))</f>
        <v>0.0196614305896793</v>
      </c>
      <c r="P174" s="8" t="n">
        <f aca="false">IF(ISERR(LN(INDEX($A:$J,$L174,P$2)/INDEX($A:$J,$L175,P$2))),0,LN(INDEX($A:$J,$L174,P$2)/INDEX($A:$J,$L175,P$2)))</f>
        <v>0.0033530172094977</v>
      </c>
      <c r="Q174" s="8" t="n">
        <f aca="false">IF(ISERR(LN(INDEX($A:$J,$L174,Q$2)/INDEX($A:$J,$L175,Q$2))),0,LN(INDEX($A:$J,$L174,Q$2)/INDEX($A:$J,$L175,Q$2)))</f>
        <v>0.0143130206027932</v>
      </c>
      <c r="R174" s="8" t="n">
        <f aca="false">IF(ISERR(LN(INDEX($A:$J,$L174,R$2)/INDEX($A:$J,$L175,R$2))),0,LN(INDEX($A:$J,$L174,R$2)/INDEX($A:$J,$L175,R$2)))</f>
        <v>0.00944732310366466</v>
      </c>
      <c r="S174" s="8" t="n">
        <f aca="false">IF(ISERR(LN(INDEX($A:$J,$L174,S$2)/INDEX($A:$J,$L175,S$2))),0,LN(INDEX($A:$J,$L174,S$2)/INDEX($A:$J,$L175,S$2)))</f>
        <v>0.00725970168611458</v>
      </c>
      <c r="T174" s="8" t="n">
        <f aca="false">IF(ISERR(LN(INDEX($A:$J,$L174,T$2)/INDEX($A:$J,$L175,T$2))),0,LN(INDEX($A:$J,$L174,T$2)/INDEX($A:$J,$L175,T$2)))</f>
        <v>0.0148726530520115</v>
      </c>
      <c r="U174" s="8" t="n">
        <f aca="false">IF(ISERR(LN(INDEX($A:$J,$L174,U$2)/INDEX($A:$J,$L175,U$2))),0,LN(INDEX($A:$J,$L174,U$2)/INDEX($A:$J,$L175,U$2)))</f>
        <v>0.0176430357182712</v>
      </c>
      <c r="V174" s="8" t="n">
        <f aca="false">IF(ISERR(LN(INDEX($A:$J,$L174,V$2)/INDEX($A:$J,$L175,V$2))),0,LN(INDEX($A:$J,$L174,V$2)/INDEX($A:$J,$L175,V$2)))</f>
        <v>0.00215917517058151</v>
      </c>
      <c r="W174" s="8" t="n">
        <f aca="false">IF(ISERR(LN(INDEX($A:$J,$L174,W$2)/INDEX($A:$J,$L175,W$2))),0,LN(INDEX($A:$J,$L174,W$2)/INDEX($A:$J,$L175,W$2)))</f>
        <v>0</v>
      </c>
      <c r="X174" s="8"/>
      <c r="Y174" s="8"/>
      <c r="Z174" s="8"/>
      <c r="AA174" s="17"/>
      <c r="AB174" s="17"/>
    </row>
    <row r="175" customFormat="false" ht="12.75" hidden="false" customHeight="true" outlineLevel="0" collapsed="false">
      <c r="A175" s="1" t="n">
        <v>36409</v>
      </c>
      <c r="B175" s="2" t="n">
        <v>73.46</v>
      </c>
      <c r="C175" s="2" t="n">
        <v>139.57</v>
      </c>
      <c r="D175" s="2" t="n">
        <v>130.12</v>
      </c>
      <c r="E175" s="2" t="n">
        <v>89.71</v>
      </c>
      <c r="F175" s="2" t="n">
        <v>112.7</v>
      </c>
      <c r="G175" s="2" t="n">
        <v>160.51</v>
      </c>
      <c r="I175" s="2" t="n">
        <v>126.57</v>
      </c>
      <c r="L175" s="6" t="n">
        <f aca="false">L174-1</f>
        <v>338</v>
      </c>
      <c r="M175" s="20" t="n">
        <f aca="false">M174*$AB$13</f>
        <v>1.52410264203208E-006</v>
      </c>
      <c r="N175" s="16" t="n">
        <f aca="false">INDEX($A:$J,L175,1)</f>
        <v>36643</v>
      </c>
      <c r="O175" s="8" t="n">
        <f aca="false">IF(ISERR(LN(INDEX($A:$J,$L175,O$2)/INDEX($A:$J,$L176,O$2))),0,LN(INDEX($A:$J,$L175,O$2)/INDEX($A:$J,$L176,O$2)))</f>
        <v>-0.00998705652214646</v>
      </c>
      <c r="P175" s="8" t="n">
        <f aca="false">IF(ISERR(LN(INDEX($A:$J,$L175,P$2)/INDEX($A:$J,$L176,P$2))),0,LN(INDEX($A:$J,$L175,P$2)/INDEX($A:$J,$L176,P$2)))</f>
        <v>-0.00560633453580824</v>
      </c>
      <c r="Q175" s="8" t="n">
        <f aca="false">IF(ISERR(LN(INDEX($A:$J,$L175,Q$2)/INDEX($A:$J,$L176,Q$2))),0,LN(INDEX($A:$J,$L175,Q$2)/INDEX($A:$J,$L176,Q$2)))</f>
        <v>0.0194083865965316</v>
      </c>
      <c r="R175" s="8" t="n">
        <f aca="false">IF(ISERR(LN(INDEX($A:$J,$L175,R$2)/INDEX($A:$J,$L176,R$2))),0,LN(INDEX($A:$J,$L175,R$2)/INDEX($A:$J,$L176,R$2)))</f>
        <v>-0.00183013111559181</v>
      </c>
      <c r="S175" s="8" t="n">
        <f aca="false">IF(ISERR(LN(INDEX($A:$J,$L175,S$2)/INDEX($A:$J,$L176,S$2))),0,LN(INDEX($A:$J,$L175,S$2)/INDEX($A:$J,$L176,S$2)))</f>
        <v>0.0210600769091071</v>
      </c>
      <c r="T175" s="8" t="n">
        <f aca="false">IF(ISERR(LN(INDEX($A:$J,$L175,T$2)/INDEX($A:$J,$L176,T$2))),0,LN(INDEX($A:$J,$L175,T$2)/INDEX($A:$J,$L176,T$2)))</f>
        <v>0.00636470426730926</v>
      </c>
      <c r="U175" s="8" t="n">
        <f aca="false">IF(ISERR(LN(INDEX($A:$J,$L175,U$2)/INDEX($A:$J,$L176,U$2))),0,LN(INDEX($A:$J,$L175,U$2)/INDEX($A:$J,$L176,U$2)))</f>
        <v>0.0170516919966818</v>
      </c>
      <c r="V175" s="8" t="n">
        <f aca="false">IF(ISERR(LN(INDEX($A:$J,$L175,V$2)/INDEX($A:$J,$L176,V$2))),0,LN(INDEX($A:$J,$L175,V$2)/INDEX($A:$J,$L176,V$2)))</f>
        <v>0.0483579560112579</v>
      </c>
      <c r="W175" s="8" t="n">
        <f aca="false">IF(ISERR(LN(INDEX($A:$J,$L175,W$2)/INDEX($A:$J,$L176,W$2))),0,LN(INDEX($A:$J,$L175,W$2)/INDEX($A:$J,$L176,W$2)))</f>
        <v>0.00969491283135144</v>
      </c>
      <c r="X175" s="8"/>
      <c r="Y175" s="8"/>
      <c r="Z175" s="8"/>
      <c r="AA175" s="17"/>
      <c r="AB175" s="17"/>
    </row>
    <row r="176" customFormat="false" ht="12.75" hidden="false" customHeight="true" outlineLevel="0" collapsed="false">
      <c r="A176" s="1" t="n">
        <v>36410</v>
      </c>
      <c r="B176" s="2" t="n">
        <v>72.76</v>
      </c>
      <c r="C176" s="2" t="n">
        <v>142.09</v>
      </c>
      <c r="D176" s="2" t="n">
        <v>134.35</v>
      </c>
      <c r="E176" s="2" t="n">
        <v>89.25</v>
      </c>
      <c r="F176" s="2" t="n">
        <v>116.47</v>
      </c>
      <c r="G176" s="2" t="n">
        <v>160.46</v>
      </c>
      <c r="H176" s="2" t="n">
        <v>181</v>
      </c>
      <c r="I176" s="2" t="n">
        <v>130.02</v>
      </c>
      <c r="J176" s="3" t="n">
        <v>17.469</v>
      </c>
      <c r="L176" s="6" t="n">
        <f aca="false">L175-1</f>
        <v>337</v>
      </c>
      <c r="M176" s="20" t="n">
        <f aca="false">M175*$AB$13</f>
        <v>1.43265648351016E-006</v>
      </c>
      <c r="N176" s="16" t="n">
        <f aca="false">INDEX($A:$J,L176,1)</f>
        <v>36642</v>
      </c>
      <c r="O176" s="8" t="n">
        <f aca="false">IF(ISERR(LN(INDEX($A:$J,$L176,O$2)/INDEX($A:$J,$L177,O$2))),0,LN(INDEX($A:$J,$L176,O$2)/INDEX($A:$J,$L177,O$2)))</f>
        <v>-0.0192560506951169</v>
      </c>
      <c r="P176" s="8" t="n">
        <f aca="false">IF(ISERR(LN(INDEX($A:$J,$L176,P$2)/INDEX($A:$J,$L177,P$2))),0,LN(INDEX($A:$J,$L176,P$2)/INDEX($A:$J,$L177,P$2)))</f>
        <v>-0.000508111650317957</v>
      </c>
      <c r="Q176" s="8" t="n">
        <f aca="false">IF(ISERR(LN(INDEX($A:$J,$L176,Q$2)/INDEX($A:$J,$L177,Q$2))),0,LN(INDEX($A:$J,$L176,Q$2)/INDEX($A:$J,$L177,Q$2)))</f>
        <v>0.00151422316851309</v>
      </c>
      <c r="R176" s="8" t="n">
        <f aca="false">IF(ISERR(LN(INDEX($A:$J,$L176,R$2)/INDEX($A:$J,$L177,R$2))),0,LN(INDEX($A:$J,$L176,R$2)/INDEX($A:$J,$L177,R$2)))</f>
        <v>-0.00646179035751688</v>
      </c>
      <c r="S176" s="8" t="n">
        <f aca="false">IF(ISERR(LN(INDEX($A:$J,$L176,S$2)/INDEX($A:$J,$L177,S$2))),0,LN(INDEX($A:$J,$L176,S$2)/INDEX($A:$J,$L177,S$2)))</f>
        <v>0.0168640782044298</v>
      </c>
      <c r="T176" s="8" t="n">
        <f aca="false">IF(ISERR(LN(INDEX($A:$J,$L176,T$2)/INDEX($A:$J,$L177,T$2))),0,LN(INDEX($A:$J,$L176,T$2)/INDEX($A:$J,$L177,T$2)))</f>
        <v>0.00777364978390147</v>
      </c>
      <c r="U176" s="8" t="n">
        <f aca="false">IF(ISERR(LN(INDEX($A:$J,$L176,U$2)/INDEX($A:$J,$L177,U$2))),0,LN(INDEX($A:$J,$L176,U$2)/INDEX($A:$J,$L177,U$2)))</f>
        <v>-0.00533173638693699</v>
      </c>
      <c r="V176" s="8" t="n">
        <f aca="false">IF(ISERR(LN(INDEX($A:$J,$L176,V$2)/INDEX($A:$J,$L177,V$2))),0,LN(INDEX($A:$J,$L176,V$2)/INDEX($A:$J,$L177,V$2)))</f>
        <v>-0.0430699197625607</v>
      </c>
      <c r="W176" s="8" t="n">
        <f aca="false">IF(ISERR(LN(INDEX($A:$J,$L176,W$2)/INDEX($A:$J,$L177,W$2))),0,LN(INDEX($A:$J,$L176,W$2)/INDEX($A:$J,$L177,W$2)))</f>
        <v>0.0197117979723901</v>
      </c>
      <c r="X176" s="8"/>
      <c r="Y176" s="8"/>
      <c r="Z176" s="8"/>
      <c r="AA176" s="17"/>
      <c r="AB176" s="17"/>
    </row>
    <row r="177" customFormat="false" ht="12.75" hidden="false" customHeight="true" outlineLevel="0" collapsed="false">
      <c r="A177" s="1" t="n">
        <v>36411</v>
      </c>
      <c r="B177" s="2" t="n">
        <v>72.55</v>
      </c>
      <c r="C177" s="2" t="n">
        <v>142.98</v>
      </c>
      <c r="D177" s="2" t="n">
        <v>135.12</v>
      </c>
      <c r="E177" s="2" t="n">
        <v>88.82</v>
      </c>
      <c r="F177" s="2" t="n">
        <v>116.93</v>
      </c>
      <c r="G177" s="2" t="n">
        <v>160.17</v>
      </c>
      <c r="H177" s="2" t="n">
        <v>179.96</v>
      </c>
      <c r="I177" s="2" t="n">
        <v>128.32</v>
      </c>
      <c r="J177" s="3" t="n">
        <v>17.469</v>
      </c>
      <c r="L177" s="6" t="n">
        <f aca="false">L176-1</f>
        <v>336</v>
      </c>
      <c r="M177" s="20" t="n">
        <f aca="false">M176*$AB$13</f>
        <v>1.34669709449955E-006</v>
      </c>
      <c r="N177" s="16" t="n">
        <f aca="false">INDEX($A:$J,L177,1)</f>
        <v>36641</v>
      </c>
      <c r="O177" s="8" t="n">
        <f aca="false">IF(ISERR(LN(INDEX($A:$J,$L177,O$2)/INDEX($A:$J,$L178,O$2))),0,LN(INDEX($A:$J,$L177,O$2)/INDEX($A:$J,$L178,O$2)))</f>
        <v>0.00254615032524521</v>
      </c>
      <c r="P177" s="8" t="n">
        <f aca="false">IF(ISERR(LN(INDEX($A:$J,$L177,P$2)/INDEX($A:$J,$L178,P$2))),0,LN(INDEX($A:$J,$L177,P$2)/INDEX($A:$J,$L178,P$2)))</f>
        <v>0.0294572108854301</v>
      </c>
      <c r="Q177" s="8" t="n">
        <f aca="false">IF(ISERR(LN(INDEX($A:$J,$L177,Q$2)/INDEX($A:$J,$L178,Q$2))),0,LN(INDEX($A:$J,$L177,Q$2)/INDEX($A:$J,$L178,Q$2)))</f>
        <v>0.0147569282795212</v>
      </c>
      <c r="R177" s="8" t="n">
        <f aca="false">IF(ISERR(LN(INDEX($A:$J,$L177,R$2)/INDEX($A:$J,$L178,R$2))),0,LN(INDEX($A:$J,$L177,R$2)/INDEX($A:$J,$L178,R$2)))</f>
        <v>0.0294976975849377</v>
      </c>
      <c r="S177" s="8" t="n">
        <f aca="false">IF(ISERR(LN(INDEX($A:$J,$L177,S$2)/INDEX($A:$J,$L178,S$2))),0,LN(INDEX($A:$J,$L177,S$2)/INDEX($A:$J,$L178,S$2)))</f>
        <v>0.00154729457964001</v>
      </c>
      <c r="T177" s="8" t="n">
        <f aca="false">IF(ISERR(LN(INDEX($A:$J,$L177,T$2)/INDEX($A:$J,$L178,T$2))),0,LN(INDEX($A:$J,$L177,T$2)/INDEX($A:$J,$L178,T$2)))</f>
        <v>0.0153138124074481</v>
      </c>
      <c r="U177" s="8" t="n">
        <f aca="false">IF(ISERR(LN(INDEX($A:$J,$L177,U$2)/INDEX($A:$J,$L178,U$2))),0,LN(INDEX($A:$J,$L177,U$2)/INDEX($A:$J,$L178,U$2)))</f>
        <v>0.0396020440025501</v>
      </c>
      <c r="V177" s="8" t="n">
        <f aca="false">IF(ISERR(LN(INDEX($A:$J,$L177,V$2)/INDEX($A:$J,$L178,V$2))),0,LN(INDEX($A:$J,$L177,V$2)/INDEX($A:$J,$L178,V$2)))</f>
        <v>0.0248164794532103</v>
      </c>
      <c r="W177" s="8" t="n">
        <f aca="false">IF(ISERR(LN(INDEX($A:$J,$L177,W$2)/INDEX($A:$J,$L178,W$2))),0,LN(INDEX($A:$J,$L177,W$2)/INDEX($A:$J,$L178,W$2)))</f>
        <v>0.0382749422265213</v>
      </c>
      <c r="X177" s="8"/>
      <c r="Y177" s="8"/>
      <c r="Z177" s="8"/>
      <c r="AA177" s="17"/>
      <c r="AB177" s="17"/>
    </row>
    <row r="178" customFormat="false" ht="12.75" hidden="false" customHeight="true" outlineLevel="0" collapsed="false">
      <c r="A178" s="1" t="n">
        <v>36412</v>
      </c>
      <c r="B178" s="2" t="n">
        <v>72.08</v>
      </c>
      <c r="C178" s="2" t="n">
        <v>141.72</v>
      </c>
      <c r="D178" s="2" t="n">
        <v>138.83</v>
      </c>
      <c r="E178" s="2" t="n">
        <v>88.45</v>
      </c>
      <c r="F178" s="2" t="n">
        <v>123.23</v>
      </c>
      <c r="G178" s="2" t="n">
        <v>159.98</v>
      </c>
      <c r="H178" s="2" t="n">
        <v>180.66</v>
      </c>
      <c r="I178" s="2" t="n">
        <v>131.85</v>
      </c>
      <c r="J178" s="3" t="n">
        <v>17.688</v>
      </c>
      <c r="L178" s="6" t="n">
        <f aca="false">L177-1</f>
        <v>335</v>
      </c>
      <c r="M178" s="20" t="n">
        <f aca="false">M177*$AB$13</f>
        <v>1.26589526882958E-006</v>
      </c>
      <c r="N178" s="16" t="n">
        <f aca="false">INDEX($A:$J,L178,1)</f>
        <v>36640</v>
      </c>
      <c r="O178" s="8" t="n">
        <f aca="false">IF(ISERR(LN(INDEX($A:$J,$L178,O$2)/INDEX($A:$J,$L179,O$2))),0,LN(INDEX($A:$J,$L178,O$2)/INDEX($A:$J,$L179,O$2)))</f>
        <v>-0.0160172022791545</v>
      </c>
      <c r="P178" s="8" t="n">
        <f aca="false">IF(ISERR(LN(INDEX($A:$J,$L178,P$2)/INDEX($A:$J,$L179,P$2))),0,LN(INDEX($A:$J,$L178,P$2)/INDEX($A:$J,$L179,P$2)))</f>
        <v>-0.0243644388741405</v>
      </c>
      <c r="Q178" s="8" t="n">
        <f aca="false">IF(ISERR(LN(INDEX($A:$J,$L178,Q$2)/INDEX($A:$J,$L179,Q$2))),0,LN(INDEX($A:$J,$L178,Q$2)/INDEX($A:$J,$L179,Q$2)))</f>
        <v>0.00440367684123455</v>
      </c>
      <c r="R178" s="8" t="n">
        <f aca="false">IF(ISERR(LN(INDEX($A:$J,$L178,R$2)/INDEX($A:$J,$L179,R$2))),0,LN(INDEX($A:$J,$L178,R$2)/INDEX($A:$J,$L179,R$2)))</f>
        <v>-0.0403388024488149</v>
      </c>
      <c r="S178" s="8" t="n">
        <f aca="false">IF(ISERR(LN(INDEX($A:$J,$L178,S$2)/INDEX($A:$J,$L179,S$2))),0,LN(INDEX($A:$J,$L178,S$2)/INDEX($A:$J,$L179,S$2)))</f>
        <v>0.00367422336188433</v>
      </c>
      <c r="T178" s="8" t="n">
        <f aca="false">IF(ISERR(LN(INDEX($A:$J,$L178,T$2)/INDEX($A:$J,$L179,T$2))),0,LN(INDEX($A:$J,$L178,T$2)/INDEX($A:$J,$L179,T$2)))</f>
        <v>-0.00166689856626614</v>
      </c>
      <c r="U178" s="8" t="n">
        <f aca="false">IF(ISERR(LN(INDEX($A:$J,$L178,U$2)/INDEX($A:$J,$L179,U$2))),0,LN(INDEX($A:$J,$L178,U$2)/INDEX($A:$J,$L179,U$2)))</f>
        <v>-0.0228578432055729</v>
      </c>
      <c r="V178" s="8" t="n">
        <f aca="false">IF(ISERR(LN(INDEX($A:$J,$L178,V$2)/INDEX($A:$J,$L179,V$2))),0,LN(INDEX($A:$J,$L178,V$2)/INDEX($A:$J,$L179,V$2)))</f>
        <v>-0.0705183342442241</v>
      </c>
      <c r="W178" s="8" t="n">
        <f aca="false">IF(ISERR(LN(INDEX($A:$J,$L178,W$2)/INDEX($A:$J,$L179,W$2))),0,LN(INDEX($A:$J,$L178,W$2)/INDEX($A:$J,$L179,W$2)))</f>
        <v>0.0197012326792655</v>
      </c>
      <c r="X178" s="8"/>
      <c r="Y178" s="8"/>
      <c r="Z178" s="8"/>
      <c r="AA178" s="17"/>
      <c r="AB178" s="17"/>
    </row>
    <row r="179" customFormat="false" ht="12.75" hidden="false" customHeight="true" outlineLevel="0" collapsed="false">
      <c r="A179" s="1" t="n">
        <v>36413</v>
      </c>
      <c r="B179" s="2" t="n">
        <v>73.86</v>
      </c>
      <c r="C179" s="2" t="n">
        <v>145.09</v>
      </c>
      <c r="D179" s="2" t="n">
        <v>139.58</v>
      </c>
      <c r="E179" s="2" t="n">
        <v>88.83</v>
      </c>
      <c r="F179" s="2" t="n">
        <v>122.58</v>
      </c>
      <c r="G179" s="2" t="n">
        <v>160.62</v>
      </c>
      <c r="H179" s="2" t="n">
        <v>181.77</v>
      </c>
      <c r="I179" s="2" t="n">
        <v>109.7</v>
      </c>
      <c r="J179" s="3" t="n">
        <v>17.688</v>
      </c>
      <c r="L179" s="6" t="n">
        <f aca="false">L178-1</f>
        <v>334</v>
      </c>
      <c r="M179" s="20" t="n">
        <f aca="false">M178*$AB$13</f>
        <v>1.1899415526998E-006</v>
      </c>
      <c r="N179" s="16" t="n">
        <f aca="false">INDEX($A:$J,L179,1)</f>
        <v>36636</v>
      </c>
      <c r="O179" s="8" t="n">
        <f aca="false">IF(ISERR(LN(INDEX($A:$J,$L179,O$2)/INDEX($A:$J,$L180,O$2))),0,LN(INDEX($A:$J,$L179,O$2)/INDEX($A:$J,$L180,O$2)))</f>
        <v>-0.00895000250468018</v>
      </c>
      <c r="P179" s="8" t="n">
        <f aca="false">IF(ISERR(LN(INDEX($A:$J,$L179,P$2)/INDEX($A:$J,$L180,P$2))),0,LN(INDEX($A:$J,$L179,P$2)/INDEX($A:$J,$L180,P$2)))</f>
        <v>0.0135117344214747</v>
      </c>
      <c r="Q179" s="8" t="n">
        <f aca="false">IF(ISERR(LN(INDEX($A:$J,$L179,Q$2)/INDEX($A:$J,$L180,Q$2))),0,LN(INDEX($A:$J,$L179,Q$2)/INDEX($A:$J,$L180,Q$2)))</f>
        <v>0.013775954786929</v>
      </c>
      <c r="R179" s="8" t="n">
        <f aca="false">IF(ISERR(LN(INDEX($A:$J,$L179,R$2)/INDEX($A:$J,$L180,R$2))),0,LN(INDEX($A:$J,$L179,R$2)/INDEX($A:$J,$L180,R$2)))</f>
        <v>0.00606310747188638</v>
      </c>
      <c r="S179" s="8" t="n">
        <f aca="false">IF(ISERR(LN(INDEX($A:$J,$L179,S$2)/INDEX($A:$J,$L180,S$2))),0,LN(INDEX($A:$J,$L179,S$2)/INDEX($A:$J,$L180,S$2)))</f>
        <v>0.0230865410508215</v>
      </c>
      <c r="T179" s="8" t="n">
        <f aca="false">IF(ISERR(LN(INDEX($A:$J,$L179,T$2)/INDEX($A:$J,$L180,T$2))),0,LN(INDEX($A:$J,$L179,T$2)/INDEX($A:$J,$L180,T$2)))</f>
        <v>-0.0045696956900653</v>
      </c>
      <c r="U179" s="8" t="n">
        <f aca="false">IF(ISERR(LN(INDEX($A:$J,$L179,U$2)/INDEX($A:$J,$L180,U$2))),0,LN(INDEX($A:$J,$L179,U$2)/INDEX($A:$J,$L180,U$2)))</f>
        <v>-0.0029543623770666</v>
      </c>
      <c r="V179" s="8" t="n">
        <f aca="false">IF(ISERR(LN(INDEX($A:$J,$L179,V$2)/INDEX($A:$J,$L180,V$2))),0,LN(INDEX($A:$J,$L179,V$2)/INDEX($A:$J,$L180,V$2)))</f>
        <v>-0.02355173889791</v>
      </c>
      <c r="W179" s="8" t="n">
        <f aca="false">IF(ISERR(LN(INDEX($A:$J,$L179,W$2)/INDEX($A:$J,$L180,W$2))),0,LN(INDEX($A:$J,$L179,W$2)/INDEX($A:$J,$L180,W$2)))</f>
        <v>0.0443206260856657</v>
      </c>
      <c r="X179" s="8"/>
      <c r="Y179" s="8"/>
      <c r="Z179" s="8"/>
      <c r="AA179" s="17"/>
      <c r="AB179" s="17"/>
    </row>
    <row r="180" customFormat="false" ht="12.75" hidden="false" customHeight="true" outlineLevel="0" collapsed="false">
      <c r="A180" s="1" t="n">
        <v>36416</v>
      </c>
      <c r="B180" s="2" t="n">
        <v>74.32</v>
      </c>
      <c r="C180" s="2" t="n">
        <v>143.49</v>
      </c>
      <c r="D180" s="2" t="n">
        <v>138.14</v>
      </c>
      <c r="E180" s="2" t="n">
        <v>88.25</v>
      </c>
      <c r="F180" s="2" t="n">
        <v>122.07</v>
      </c>
      <c r="G180" s="2" t="n">
        <v>159.83</v>
      </c>
      <c r="H180" s="2" t="n">
        <v>180.97</v>
      </c>
      <c r="I180" s="2" t="n">
        <v>106.75</v>
      </c>
      <c r="J180" s="3" t="n">
        <v>17.781</v>
      </c>
      <c r="L180" s="6" t="n">
        <f aca="false">L179-1</f>
        <v>333</v>
      </c>
      <c r="M180" s="20" t="n">
        <f aca="false">M179*$AB$13</f>
        <v>1.11854505953781E-006</v>
      </c>
      <c r="N180" s="16" t="n">
        <f aca="false">INDEX($A:$J,L180,1)</f>
        <v>36635</v>
      </c>
      <c r="O180" s="8" t="n">
        <f aca="false">IF(ISERR(LN(INDEX($A:$J,$L180,O$2)/INDEX($A:$J,$L181,O$2))),0,LN(INDEX($A:$J,$L180,O$2)/INDEX($A:$J,$L181,O$2)))</f>
        <v>0.00686144702534571</v>
      </c>
      <c r="P180" s="8" t="n">
        <f aca="false">IF(ISERR(LN(INDEX($A:$J,$L180,P$2)/INDEX($A:$J,$L181,P$2))),0,LN(INDEX($A:$J,$L180,P$2)/INDEX($A:$J,$L181,P$2)))</f>
        <v>0.00526297497387882</v>
      </c>
      <c r="Q180" s="8" t="n">
        <f aca="false">IF(ISERR(LN(INDEX($A:$J,$L180,Q$2)/INDEX($A:$J,$L181,Q$2))),0,LN(INDEX($A:$J,$L180,Q$2)/INDEX($A:$J,$L181,Q$2)))</f>
        <v>0.00111927780964658</v>
      </c>
      <c r="R180" s="8" t="n">
        <f aca="false">IF(ISERR(LN(INDEX($A:$J,$L180,R$2)/INDEX($A:$J,$L181,R$2))),0,LN(INDEX($A:$J,$L180,R$2)/INDEX($A:$J,$L181,R$2)))</f>
        <v>0.000986679902445106</v>
      </c>
      <c r="S180" s="8" t="n">
        <f aca="false">IF(ISERR(LN(INDEX($A:$J,$L180,S$2)/INDEX($A:$J,$L181,S$2))),0,LN(INDEX($A:$J,$L180,S$2)/INDEX($A:$J,$L181,S$2)))</f>
        <v>-0.00442681867213765</v>
      </c>
      <c r="T180" s="8" t="n">
        <f aca="false">IF(ISERR(LN(INDEX($A:$J,$L180,T$2)/INDEX($A:$J,$L181,T$2))),0,LN(INDEX($A:$J,$L180,T$2)/INDEX($A:$J,$L181,T$2)))</f>
        <v>-0.00241487680745999</v>
      </c>
      <c r="U180" s="8" t="n">
        <f aca="false">IF(ISERR(LN(INDEX($A:$J,$L180,U$2)/INDEX($A:$J,$L181,U$2))),0,LN(INDEX($A:$J,$L180,U$2)/INDEX($A:$J,$L181,U$2)))</f>
        <v>0.00361774616890442</v>
      </c>
      <c r="V180" s="8" t="n">
        <f aca="false">IF(ISERR(LN(INDEX($A:$J,$L180,V$2)/INDEX($A:$J,$L181,V$2))),0,LN(INDEX($A:$J,$L180,V$2)/INDEX($A:$J,$L181,V$2)))</f>
        <v>-0.00791667435454806</v>
      </c>
      <c r="W180" s="8" t="n">
        <f aca="false">IF(ISERR(LN(INDEX($A:$J,$L180,W$2)/INDEX($A:$J,$L181,W$2))),0,LN(INDEX($A:$J,$L180,W$2)/INDEX($A:$J,$L181,W$2)))</f>
        <v>0.0323212213938617</v>
      </c>
      <c r="X180" s="8"/>
      <c r="Y180" s="8"/>
      <c r="Z180" s="8"/>
      <c r="AA180" s="17"/>
      <c r="AB180" s="17"/>
    </row>
    <row r="181" customFormat="false" ht="12.75" hidden="false" customHeight="true" outlineLevel="0" collapsed="false">
      <c r="A181" s="1" t="n">
        <v>36417</v>
      </c>
      <c r="B181" s="2" t="n">
        <v>73.08</v>
      </c>
      <c r="C181" s="2" t="n">
        <v>142.2</v>
      </c>
      <c r="D181" s="2" t="n">
        <v>134.72</v>
      </c>
      <c r="E181" s="2" t="n">
        <v>87.53</v>
      </c>
      <c r="F181" s="2" t="n">
        <v>117.95</v>
      </c>
      <c r="G181" s="2" t="n">
        <v>159</v>
      </c>
      <c r="H181" s="2" t="n">
        <v>180.41</v>
      </c>
      <c r="I181" s="2" t="n">
        <v>108.38</v>
      </c>
      <c r="J181" s="3" t="n">
        <v>17.625</v>
      </c>
      <c r="L181" s="6" t="n">
        <f aca="false">L180-1</f>
        <v>332</v>
      </c>
      <c r="M181" s="20" t="n">
        <f aca="false">M180*$AB$13</f>
        <v>1.05143235596554E-006</v>
      </c>
      <c r="N181" s="16" t="n">
        <f aca="false">INDEX($A:$J,L181,1)</f>
        <v>36634</v>
      </c>
      <c r="O181" s="8" t="n">
        <f aca="false">IF(ISERR(LN(INDEX($A:$J,$L181,O$2)/INDEX($A:$J,$L182,O$2))),0,LN(INDEX($A:$J,$L181,O$2)/INDEX($A:$J,$L182,O$2)))</f>
        <v>-0.00686144702534571</v>
      </c>
      <c r="P181" s="8" t="n">
        <f aca="false">IF(ISERR(LN(INDEX($A:$J,$L181,P$2)/INDEX($A:$J,$L182,P$2))),0,LN(INDEX($A:$J,$L181,P$2)/INDEX($A:$J,$L182,P$2)))</f>
        <v>0.0149005040546073</v>
      </c>
      <c r="Q181" s="8" t="n">
        <f aca="false">IF(ISERR(LN(INDEX($A:$J,$L181,Q$2)/INDEX($A:$J,$L182,Q$2))),0,LN(INDEX($A:$J,$L181,Q$2)/INDEX($A:$J,$L182,Q$2)))</f>
        <v>0.0268619790465233</v>
      </c>
      <c r="R181" s="8" t="n">
        <f aca="false">IF(ISERR(LN(INDEX($A:$J,$L181,R$2)/INDEX($A:$J,$L182,R$2))),0,LN(INDEX($A:$J,$L181,R$2)/INDEX($A:$J,$L182,R$2)))</f>
        <v>-0.0150231434226951</v>
      </c>
      <c r="S181" s="8" t="n">
        <f aca="false">IF(ISERR(LN(INDEX($A:$J,$L181,S$2)/INDEX($A:$J,$L182,S$2))),0,LN(INDEX($A:$J,$L181,S$2)/INDEX($A:$J,$L182,S$2)))</f>
        <v>0.0436073518189845</v>
      </c>
      <c r="T181" s="8" t="n">
        <f aca="false">IF(ISERR(LN(INDEX($A:$J,$L181,T$2)/INDEX($A:$J,$L182,T$2))),0,LN(INDEX($A:$J,$L181,T$2)/INDEX($A:$J,$L182,T$2)))</f>
        <v>0.00566691219383721</v>
      </c>
      <c r="U181" s="8" t="n">
        <f aca="false">IF(ISERR(LN(INDEX($A:$J,$L181,U$2)/INDEX($A:$J,$L182,U$2))),0,LN(INDEX($A:$J,$L181,U$2)/INDEX($A:$J,$L182,U$2)))</f>
        <v>0.0431856842526902</v>
      </c>
      <c r="V181" s="8" t="n">
        <f aca="false">IF(ISERR(LN(INDEX($A:$J,$L181,V$2)/INDEX($A:$J,$L182,V$2))),0,LN(INDEX($A:$J,$L181,V$2)/INDEX($A:$J,$L182,V$2)))</f>
        <v>0.0908223572117992</v>
      </c>
      <c r="W181" s="8" t="n">
        <f aca="false">IF(ISERR(LN(INDEX($A:$J,$L181,W$2)/INDEX($A:$J,$L182,W$2))),0,LN(INDEX($A:$J,$L181,W$2)/INDEX($A:$J,$L182,W$2)))</f>
        <v>0.0639372752193224</v>
      </c>
      <c r="X181" s="8"/>
      <c r="Y181" s="8"/>
      <c r="Z181" s="8"/>
      <c r="AA181" s="17"/>
      <c r="AB181" s="17"/>
    </row>
    <row r="182" customFormat="false" ht="12.75" hidden="false" customHeight="true" outlineLevel="0" collapsed="false">
      <c r="A182" s="1" t="n">
        <v>36418</v>
      </c>
      <c r="B182" s="2" t="n">
        <v>73.68</v>
      </c>
      <c r="C182" s="2" t="n">
        <v>141.36</v>
      </c>
      <c r="D182" s="2" t="n">
        <v>133.39</v>
      </c>
      <c r="E182" s="2" t="n">
        <v>89.02</v>
      </c>
      <c r="F182" s="2" t="n">
        <v>116.5</v>
      </c>
      <c r="G182" s="2" t="n">
        <v>158.89</v>
      </c>
      <c r="H182" s="2" t="n">
        <v>179.96</v>
      </c>
      <c r="I182" s="2" t="n">
        <v>108.5</v>
      </c>
      <c r="J182" s="3" t="n">
        <v>18.094</v>
      </c>
      <c r="L182" s="6" t="n">
        <f aca="false">L181-1</f>
        <v>331</v>
      </c>
      <c r="M182" s="20" t="n">
        <f aca="false">M181*$AB$13</f>
        <v>9.88346414607612E-007</v>
      </c>
      <c r="N182" s="16" t="n">
        <f aca="false">INDEX($A:$J,L182,1)</f>
        <v>36633</v>
      </c>
      <c r="O182" s="8" t="n">
        <f aca="false">IF(ISERR(LN(INDEX($A:$J,$L182,O$2)/INDEX($A:$J,$L183,O$2))),0,LN(INDEX($A:$J,$L182,O$2)/INDEX($A:$J,$L183,O$2)))</f>
        <v>0.0205156870990429</v>
      </c>
      <c r="P182" s="8" t="n">
        <f aca="false">IF(ISERR(LN(INDEX($A:$J,$L182,P$2)/INDEX($A:$J,$L183,P$2))),0,LN(INDEX($A:$J,$L182,P$2)/INDEX($A:$J,$L183,P$2)))</f>
        <v>-0.00624179503464506</v>
      </c>
      <c r="Q182" s="8" t="n">
        <f aca="false">IF(ISERR(LN(INDEX($A:$J,$L182,Q$2)/INDEX($A:$J,$L183,Q$2))),0,LN(INDEX($A:$J,$L182,Q$2)/INDEX($A:$J,$L183,Q$2)))</f>
        <v>-0.0328912503537258</v>
      </c>
      <c r="R182" s="8" t="n">
        <f aca="false">IF(ISERR(LN(INDEX($A:$J,$L182,R$2)/INDEX($A:$J,$L183,R$2))),0,LN(INDEX($A:$J,$L182,R$2)/INDEX($A:$J,$L183,R$2)))</f>
        <v>0.00292160571395357</v>
      </c>
      <c r="S182" s="8" t="n">
        <f aca="false">IF(ISERR(LN(INDEX($A:$J,$L182,S$2)/INDEX($A:$J,$L183,S$2))),0,LN(INDEX($A:$J,$L182,S$2)/INDEX($A:$J,$L183,S$2)))</f>
        <v>-0.0561132086232903</v>
      </c>
      <c r="T182" s="8" t="n">
        <f aca="false">IF(ISERR(LN(INDEX($A:$J,$L182,T$2)/INDEX($A:$J,$L183,T$2))),0,LN(INDEX($A:$J,$L182,T$2)/INDEX($A:$J,$L183,T$2)))</f>
        <v>0.00381905126886772</v>
      </c>
      <c r="U182" s="8" t="n">
        <f aca="false">IF(ISERR(LN(INDEX($A:$J,$L182,U$2)/INDEX($A:$J,$L183,U$2))),0,LN(INDEX($A:$J,$L182,U$2)/INDEX($A:$J,$L183,U$2)))</f>
        <v>0.0123345801493575</v>
      </c>
      <c r="V182" s="8" t="n">
        <f aca="false">IF(ISERR(LN(INDEX($A:$J,$L182,V$2)/INDEX($A:$J,$L183,V$2))),0,LN(INDEX($A:$J,$L182,V$2)/INDEX($A:$J,$L183,V$2)))</f>
        <v>-0.0594369763004855</v>
      </c>
      <c r="W182" s="8" t="n">
        <f aca="false">IF(ISERR(LN(INDEX($A:$J,$L182,W$2)/INDEX($A:$J,$L183,W$2))),0,LN(INDEX($A:$J,$L182,W$2)/INDEX($A:$J,$L183,W$2)))</f>
        <v>-0.102389053309726</v>
      </c>
      <c r="X182" s="8"/>
      <c r="Y182" s="8"/>
      <c r="Z182" s="8"/>
      <c r="AA182" s="17"/>
      <c r="AB182" s="17"/>
    </row>
    <row r="183" customFormat="false" ht="12.75" hidden="false" customHeight="true" outlineLevel="0" collapsed="false">
      <c r="A183" s="1" t="n">
        <v>36419</v>
      </c>
      <c r="B183" s="2" t="n">
        <v>74.46</v>
      </c>
      <c r="C183" s="2" t="n">
        <v>139.38</v>
      </c>
      <c r="D183" s="2" t="n">
        <v>132.23</v>
      </c>
      <c r="E183" s="2" t="n">
        <v>87.96</v>
      </c>
      <c r="F183" s="2" t="n">
        <v>115.85</v>
      </c>
      <c r="G183" s="2" t="n">
        <v>158.1</v>
      </c>
      <c r="H183" s="2" t="n">
        <v>177.9</v>
      </c>
      <c r="I183" s="2" t="n">
        <v>108.6</v>
      </c>
      <c r="J183" s="3" t="n">
        <v>18.094</v>
      </c>
      <c r="L183" s="6" t="n">
        <f aca="false">L182-1</f>
        <v>330</v>
      </c>
      <c r="M183" s="20" t="n">
        <f aca="false">M182*$AB$13</f>
        <v>9.29045629731155E-007</v>
      </c>
      <c r="N183" s="16" t="n">
        <f aca="false">INDEX($A:$J,L183,1)</f>
        <v>36630</v>
      </c>
      <c r="O183" s="8" t="n">
        <f aca="false">IF(ISERR(LN(INDEX($A:$J,$L183,O$2)/INDEX($A:$J,$L184,O$2))),0,LN(INDEX($A:$J,$L183,O$2)/INDEX($A:$J,$L184,O$2)))</f>
        <v>0.0192190412704572</v>
      </c>
      <c r="P183" s="8" t="n">
        <f aca="false">IF(ISERR(LN(INDEX($A:$J,$L183,P$2)/INDEX($A:$J,$L184,P$2))),0,LN(INDEX($A:$J,$L183,P$2)/INDEX($A:$J,$L184,P$2)))</f>
        <v>-0.0405490732563453</v>
      </c>
      <c r="Q183" s="8" t="n">
        <f aca="false">IF(ISERR(LN(INDEX($A:$J,$L183,Q$2)/INDEX($A:$J,$L184,Q$2))),0,LN(INDEX($A:$J,$L183,Q$2)/INDEX($A:$J,$L184,Q$2)))</f>
        <v>-0.0327778531541317</v>
      </c>
      <c r="R183" s="8" t="n">
        <f aca="false">IF(ISERR(LN(INDEX($A:$J,$L183,R$2)/INDEX($A:$J,$L184,R$2))),0,LN(INDEX($A:$J,$L183,R$2)/INDEX($A:$J,$L184,R$2)))</f>
        <v>-0.0116355546727476</v>
      </c>
      <c r="S183" s="8" t="n">
        <f aca="false">IF(ISERR(LN(INDEX($A:$J,$L183,S$2)/INDEX($A:$J,$L184,S$2))),0,LN(INDEX($A:$J,$L183,S$2)/INDEX($A:$J,$L184,S$2)))</f>
        <v>-0.0370816749045319</v>
      </c>
      <c r="T183" s="8" t="n">
        <f aca="false">IF(ISERR(LN(INDEX($A:$J,$L183,T$2)/INDEX($A:$J,$L184,T$2))),0,LN(INDEX($A:$J,$L183,T$2)/INDEX($A:$J,$L184,T$2)))</f>
        <v>-0.00810674801753616</v>
      </c>
      <c r="U183" s="8" t="n">
        <f aca="false">IF(ISERR(LN(INDEX($A:$J,$L183,U$2)/INDEX($A:$J,$L184,U$2))),0,LN(INDEX($A:$J,$L183,U$2)/INDEX($A:$J,$L184,U$2)))</f>
        <v>-0.0596973373594896</v>
      </c>
      <c r="V183" s="8" t="n">
        <f aca="false">IF(ISERR(LN(INDEX($A:$J,$L183,V$2)/INDEX($A:$J,$L184,V$2))),0,LN(INDEX($A:$J,$L183,V$2)/INDEX($A:$J,$L184,V$2)))</f>
        <v>-0.0754592436211121</v>
      </c>
      <c r="W183" s="8" t="n">
        <f aca="false">IF(ISERR(LN(INDEX($A:$J,$L183,W$2)/INDEX($A:$J,$L184,W$2))),0,LN(INDEX($A:$J,$L183,W$2)/INDEX($A:$J,$L184,W$2)))</f>
        <v>-0.02164203225042</v>
      </c>
      <c r="X183" s="8"/>
      <c r="Y183" s="8"/>
      <c r="Z183" s="8"/>
      <c r="AA183" s="17"/>
      <c r="AB183" s="17"/>
    </row>
    <row r="184" customFormat="false" ht="12.75" hidden="false" customHeight="true" outlineLevel="0" collapsed="false">
      <c r="A184" s="1" t="n">
        <v>36420</v>
      </c>
      <c r="B184" s="2" t="n">
        <v>74.58</v>
      </c>
      <c r="C184" s="2" t="n">
        <v>142.54</v>
      </c>
      <c r="D184" s="2" t="n">
        <v>132.33</v>
      </c>
      <c r="E184" s="2" t="n">
        <v>87.38</v>
      </c>
      <c r="F184" s="2" t="n">
        <v>116.76</v>
      </c>
      <c r="G184" s="2" t="n">
        <v>157.68</v>
      </c>
      <c r="H184" s="2" t="n">
        <v>179.13</v>
      </c>
      <c r="I184" s="2" t="n">
        <v>109.11</v>
      </c>
      <c r="J184" s="3" t="n">
        <v>18.125</v>
      </c>
      <c r="L184" s="6" t="n">
        <f aca="false">L183-1</f>
        <v>329</v>
      </c>
      <c r="M184" s="20" t="n">
        <f aca="false">M183*$AB$13</f>
        <v>8.73302891947286E-007</v>
      </c>
      <c r="N184" s="16" t="n">
        <f aca="false">INDEX($A:$J,L184,1)</f>
        <v>36629</v>
      </c>
      <c r="O184" s="8" t="n">
        <f aca="false">IF(ISERR(LN(INDEX($A:$J,$L184,O$2)/INDEX($A:$J,$L185,O$2))),0,LN(INDEX($A:$J,$L184,O$2)/INDEX($A:$J,$L185,O$2)))</f>
        <v>-0.0107228134413715</v>
      </c>
      <c r="P184" s="8" t="n">
        <f aca="false">IF(ISERR(LN(INDEX($A:$J,$L184,P$2)/INDEX($A:$J,$L185,P$2))),0,LN(INDEX($A:$J,$L184,P$2)/INDEX($A:$J,$L185,P$2)))</f>
        <v>0.00454562635587399</v>
      </c>
      <c r="Q184" s="8" t="n">
        <f aca="false">IF(ISERR(LN(INDEX($A:$J,$L184,Q$2)/INDEX($A:$J,$L185,Q$2))),0,LN(INDEX($A:$J,$L184,Q$2)/INDEX($A:$J,$L185,Q$2)))</f>
        <v>-0.0131989216818282</v>
      </c>
      <c r="R184" s="8" t="n">
        <f aca="false">IF(ISERR(LN(INDEX($A:$J,$L184,R$2)/INDEX($A:$J,$L185,R$2))),0,LN(INDEX($A:$J,$L184,R$2)/INDEX($A:$J,$L185,R$2)))</f>
        <v>0.00354096619783335</v>
      </c>
      <c r="S184" s="8" t="n">
        <f aca="false">IF(ISERR(LN(INDEX($A:$J,$L184,S$2)/INDEX($A:$J,$L185,S$2))),0,LN(INDEX($A:$J,$L184,S$2)/INDEX($A:$J,$L185,S$2)))</f>
        <v>-0.0273796827621881</v>
      </c>
      <c r="T184" s="8" t="n">
        <f aca="false">IF(ISERR(LN(INDEX($A:$J,$L184,T$2)/INDEX($A:$J,$L185,T$2))),0,LN(INDEX($A:$J,$L184,T$2)/INDEX($A:$J,$L185,T$2)))</f>
        <v>0.00442631610015163</v>
      </c>
      <c r="U184" s="8" t="n">
        <f aca="false">IF(ISERR(LN(INDEX($A:$J,$L184,U$2)/INDEX($A:$J,$L185,U$2))),0,LN(INDEX($A:$J,$L184,U$2)/INDEX($A:$J,$L185,U$2)))</f>
        <v>-0.00951135370313509</v>
      </c>
      <c r="V184" s="8" t="n">
        <f aca="false">IF(ISERR(LN(INDEX($A:$J,$L184,V$2)/INDEX($A:$J,$L185,V$2))),0,LN(INDEX($A:$J,$L184,V$2)/INDEX($A:$J,$L185,V$2)))</f>
        <v>-0.0492007153401376</v>
      </c>
      <c r="W184" s="8" t="n">
        <f aca="false">IF(ISERR(LN(INDEX($A:$J,$L184,W$2)/INDEX($A:$J,$L185,W$2))),0,LN(INDEX($A:$J,$L184,W$2)/INDEX($A:$J,$L185,W$2)))</f>
        <v>0.0119569141240831</v>
      </c>
      <c r="X184" s="8"/>
      <c r="Y184" s="8"/>
      <c r="Z184" s="8"/>
      <c r="AA184" s="17"/>
      <c r="AB184" s="17"/>
    </row>
    <row r="185" customFormat="false" ht="12.75" hidden="false" customHeight="true" outlineLevel="0" collapsed="false">
      <c r="A185" s="1" t="n">
        <v>36423</v>
      </c>
      <c r="B185" s="2" t="n">
        <v>73.45</v>
      </c>
      <c r="C185" s="2" t="n">
        <v>141.04</v>
      </c>
      <c r="D185" s="2" t="n">
        <v>129.75</v>
      </c>
      <c r="E185" s="2" t="n">
        <v>86.93</v>
      </c>
      <c r="F185" s="2" t="n">
        <v>114.25</v>
      </c>
      <c r="G185" s="2" t="n">
        <v>157.5</v>
      </c>
      <c r="H185" s="2" t="n">
        <v>178.33</v>
      </c>
      <c r="I185" s="2" t="n">
        <v>106.01</v>
      </c>
      <c r="J185" s="3" t="n">
        <v>18.188</v>
      </c>
      <c r="L185" s="6" t="n">
        <f aca="false">L184-1</f>
        <v>328</v>
      </c>
      <c r="M185" s="20" t="n">
        <f aca="false">M184*$AB$13</f>
        <v>8.20904718430449E-007</v>
      </c>
      <c r="N185" s="16" t="n">
        <f aca="false">INDEX($A:$J,L185,1)</f>
        <v>36628</v>
      </c>
      <c r="O185" s="8" t="n">
        <f aca="false">IF(ISERR(LN(INDEX($A:$J,$L185,O$2)/INDEX($A:$J,$L186,O$2))),0,LN(INDEX($A:$J,$L185,O$2)/INDEX($A:$J,$L186,O$2)))</f>
        <v>0.0141785404225226</v>
      </c>
      <c r="P185" s="8" t="n">
        <f aca="false">IF(ISERR(LN(INDEX($A:$J,$L185,P$2)/INDEX($A:$J,$L186,P$2))),0,LN(INDEX($A:$J,$L185,P$2)/INDEX($A:$J,$L186,P$2)))</f>
        <v>0.0187603589601444</v>
      </c>
      <c r="Q185" s="8" t="n">
        <f aca="false">IF(ISERR(LN(INDEX($A:$J,$L185,Q$2)/INDEX($A:$J,$L186,Q$2))),0,LN(INDEX($A:$J,$L185,Q$2)/INDEX($A:$J,$L186,Q$2)))</f>
        <v>0.012265717493648</v>
      </c>
      <c r="R185" s="8" t="n">
        <f aca="false">IF(ISERR(LN(INDEX($A:$J,$L185,R$2)/INDEX($A:$J,$L186,R$2))),0,LN(INDEX($A:$J,$L185,R$2)/INDEX($A:$J,$L186,R$2)))</f>
        <v>0.020689831451645</v>
      </c>
      <c r="S185" s="8" t="n">
        <f aca="false">IF(ISERR(LN(INDEX($A:$J,$L185,S$2)/INDEX($A:$J,$L186,S$2))),0,LN(INDEX($A:$J,$L185,S$2)/INDEX($A:$J,$L186,S$2)))</f>
        <v>0.00100366732995905</v>
      </c>
      <c r="T185" s="8" t="n">
        <f aca="false">IF(ISERR(LN(INDEX($A:$J,$L185,T$2)/INDEX($A:$J,$L186,T$2))),0,LN(INDEX($A:$J,$L185,T$2)/INDEX($A:$J,$L186,T$2)))</f>
        <v>0.00416754093505334</v>
      </c>
      <c r="U185" s="8" t="n">
        <f aca="false">IF(ISERR(LN(INDEX($A:$J,$L185,U$2)/INDEX($A:$J,$L186,U$2))),0,LN(INDEX($A:$J,$L185,U$2)/INDEX($A:$J,$L186,U$2)))</f>
        <v>-0.020927520105956</v>
      </c>
      <c r="V185" s="8" t="n">
        <f aca="false">IF(ISERR(LN(INDEX($A:$J,$L185,V$2)/INDEX($A:$J,$L186,V$2))),0,LN(INDEX($A:$J,$L185,V$2)/INDEX($A:$J,$L186,V$2)))</f>
        <v>-0.0405786166690773</v>
      </c>
      <c r="W185" s="8" t="n">
        <f aca="false">IF(ISERR(LN(INDEX($A:$J,$L185,W$2)/INDEX($A:$J,$L186,W$2))),0,LN(INDEX($A:$J,$L185,W$2)/INDEX($A:$J,$L186,W$2)))</f>
        <v>0.0646978881936535</v>
      </c>
      <c r="X185" s="8"/>
      <c r="Y185" s="8"/>
      <c r="Z185" s="8"/>
      <c r="AA185" s="17"/>
      <c r="AB185" s="17"/>
    </row>
    <row r="186" customFormat="false" ht="12.75" hidden="false" customHeight="true" outlineLevel="0" collapsed="false">
      <c r="A186" s="1" t="n">
        <v>36424</v>
      </c>
      <c r="B186" s="2" t="n">
        <v>73.24</v>
      </c>
      <c r="C186" s="2" t="n">
        <v>138.1</v>
      </c>
      <c r="D186" s="2" t="n">
        <v>125.32</v>
      </c>
      <c r="E186" s="2" t="n">
        <v>84.84</v>
      </c>
      <c r="F186" s="2" t="n">
        <v>109.94</v>
      </c>
      <c r="G186" s="2" t="n">
        <v>156.89</v>
      </c>
      <c r="H186" s="2" t="n">
        <v>175.9</v>
      </c>
      <c r="I186" s="2" t="n">
        <v>100.4</v>
      </c>
      <c r="J186" s="3" t="n">
        <v>17.219</v>
      </c>
      <c r="L186" s="6" t="n">
        <f aca="false">L185-1</f>
        <v>327</v>
      </c>
      <c r="M186" s="20" t="n">
        <f aca="false">M185*$AB$13</f>
        <v>7.71650435324622E-007</v>
      </c>
      <c r="N186" s="16" t="n">
        <f aca="false">INDEX($A:$J,L186,1)</f>
        <v>36627</v>
      </c>
      <c r="O186" s="8" t="n">
        <f aca="false">IF(ISERR(LN(INDEX($A:$J,$L186,O$2)/INDEX($A:$J,$L187,O$2))),0,LN(INDEX($A:$J,$L186,O$2)/INDEX($A:$J,$L187,O$2)))</f>
        <v>0.000432806758541521</v>
      </c>
      <c r="P186" s="8" t="n">
        <f aca="false">IF(ISERR(LN(INDEX($A:$J,$L186,P$2)/INDEX($A:$J,$L187,P$2))),0,LN(INDEX($A:$J,$L186,P$2)/INDEX($A:$J,$L187,P$2)))</f>
        <v>0.0262043286756937</v>
      </c>
      <c r="Q186" s="8" t="n">
        <f aca="false">IF(ISERR(LN(INDEX($A:$J,$L186,Q$2)/INDEX($A:$J,$L187,Q$2))),0,LN(INDEX($A:$J,$L186,Q$2)/INDEX($A:$J,$L187,Q$2)))</f>
        <v>0.0108210549478806</v>
      </c>
      <c r="R186" s="8" t="n">
        <f aca="false">IF(ISERR(LN(INDEX($A:$J,$L186,R$2)/INDEX($A:$J,$L187,R$2))),0,LN(INDEX($A:$J,$L186,R$2)/INDEX($A:$J,$L187,R$2)))</f>
        <v>0.00693758976798751</v>
      </c>
      <c r="S186" s="8" t="n">
        <f aca="false">IF(ISERR(LN(INDEX($A:$J,$L186,S$2)/INDEX($A:$J,$L187,S$2))),0,LN(INDEX($A:$J,$L186,S$2)/INDEX($A:$J,$L187,S$2)))</f>
        <v>0.0079879442923998</v>
      </c>
      <c r="T186" s="8" t="n">
        <f aca="false">IF(ISERR(LN(INDEX($A:$J,$L186,T$2)/INDEX($A:$J,$L187,T$2))),0,LN(INDEX($A:$J,$L186,T$2)/INDEX($A:$J,$L187,T$2)))</f>
        <v>0.00125365666231238</v>
      </c>
      <c r="U186" s="8" t="n">
        <f aca="false">IF(ISERR(LN(INDEX($A:$J,$L186,U$2)/INDEX($A:$J,$L187,U$2))),0,LN(INDEX($A:$J,$L186,U$2)/INDEX($A:$J,$L187,U$2)))</f>
        <v>-0.0107409257437685</v>
      </c>
      <c r="V186" s="8" t="n">
        <f aca="false">IF(ISERR(LN(INDEX($A:$J,$L186,V$2)/INDEX($A:$J,$L187,V$2))),0,LN(INDEX($A:$J,$L186,V$2)/INDEX($A:$J,$L187,V$2)))</f>
        <v>-0.0247475440633726</v>
      </c>
      <c r="W186" s="8" t="n">
        <f aca="false">IF(ISERR(LN(INDEX($A:$J,$L186,W$2)/INDEX($A:$J,$L187,W$2))),0,LN(INDEX($A:$J,$L186,W$2)/INDEX($A:$J,$L187,W$2)))</f>
        <v>-0.0102300589364952</v>
      </c>
      <c r="X186" s="8"/>
      <c r="Y186" s="8"/>
      <c r="Z186" s="8"/>
      <c r="AA186" s="17"/>
      <c r="AB186" s="17"/>
    </row>
    <row r="187" customFormat="false" ht="12.75" hidden="false" customHeight="true" outlineLevel="0" collapsed="false">
      <c r="A187" s="1" t="n">
        <v>36425</v>
      </c>
      <c r="B187" s="2" t="n">
        <v>71.31</v>
      </c>
      <c r="C187" s="2" t="n">
        <v>138.14</v>
      </c>
      <c r="D187" s="2" t="n">
        <v>124.69</v>
      </c>
      <c r="E187" s="2" t="n">
        <v>86.18</v>
      </c>
      <c r="F187" s="2" t="n">
        <v>109.28</v>
      </c>
      <c r="G187" s="2" t="n">
        <v>156.24</v>
      </c>
      <c r="H187" s="2" t="n">
        <v>175.96</v>
      </c>
      <c r="I187" s="2" t="n">
        <v>98.51</v>
      </c>
      <c r="J187" s="3" t="n">
        <v>17.25</v>
      </c>
      <c r="L187" s="6" t="n">
        <f aca="false">L186-1</f>
        <v>326</v>
      </c>
      <c r="M187" s="20" t="n">
        <f aca="false">M186*$AB$13</f>
        <v>7.25351409205144E-007</v>
      </c>
      <c r="N187" s="16" t="n">
        <f aca="false">INDEX($A:$J,L187,1)</f>
        <v>36626</v>
      </c>
      <c r="O187" s="8" t="n">
        <f aca="false">IF(ISERR(LN(INDEX($A:$J,$L187,O$2)/INDEX($A:$J,$L188,O$2))),0,LN(INDEX($A:$J,$L187,O$2)/INDEX($A:$J,$L188,O$2)))</f>
        <v>-0.0762392800077185</v>
      </c>
      <c r="P187" s="8" t="n">
        <f aca="false">IF(ISERR(LN(INDEX($A:$J,$L187,P$2)/INDEX($A:$J,$L188,P$2))),0,LN(INDEX($A:$J,$L187,P$2)/INDEX($A:$J,$L188,P$2)))</f>
        <v>0.0127128420168873</v>
      </c>
      <c r="Q187" s="8" t="n">
        <f aca="false">IF(ISERR(LN(INDEX($A:$J,$L187,Q$2)/INDEX($A:$J,$L188,Q$2))),0,LN(INDEX($A:$J,$L187,Q$2)/INDEX($A:$J,$L188,Q$2)))</f>
        <v>-0.0328904267978685</v>
      </c>
      <c r="R187" s="8" t="n">
        <f aca="false">IF(ISERR(LN(INDEX($A:$J,$L187,R$2)/INDEX($A:$J,$L188,R$2))),0,LN(INDEX($A:$J,$L187,R$2)/INDEX($A:$J,$L188,R$2)))</f>
        <v>-0.0227785350422897</v>
      </c>
      <c r="S187" s="8" t="n">
        <f aca="false">IF(ISERR(LN(INDEX($A:$J,$L187,S$2)/INDEX($A:$J,$L188,S$2))),0,LN(INDEX($A:$J,$L187,S$2)/INDEX($A:$J,$L188,S$2)))</f>
        <v>-0.0428288558570039</v>
      </c>
      <c r="T187" s="8" t="n">
        <f aca="false">IF(ISERR(LN(INDEX($A:$J,$L187,T$2)/INDEX($A:$J,$L188,T$2))),0,LN(INDEX($A:$J,$L187,T$2)/INDEX($A:$J,$L188,T$2)))</f>
        <v>-0.00313119971934293</v>
      </c>
      <c r="U187" s="8" t="n">
        <f aca="false">IF(ISERR(LN(INDEX($A:$J,$L187,U$2)/INDEX($A:$J,$L188,U$2))),0,LN(INDEX($A:$J,$L187,U$2)/INDEX($A:$J,$L188,U$2)))</f>
        <v>-0.0335307331383122</v>
      </c>
      <c r="V187" s="8" t="n">
        <f aca="false">IF(ISERR(LN(INDEX($A:$J,$L187,V$2)/INDEX($A:$J,$L188,V$2))),0,LN(INDEX($A:$J,$L187,V$2)/INDEX($A:$J,$L188,V$2)))</f>
        <v>-0.0360095544042462</v>
      </c>
      <c r="W187" s="8" t="n">
        <f aca="false">IF(ISERR(LN(INDEX($A:$J,$L187,W$2)/INDEX($A:$J,$L188,W$2))),0,LN(INDEX($A:$J,$L187,W$2)/INDEX($A:$J,$L188,W$2)))</f>
        <v>-0.0628373640426382</v>
      </c>
      <c r="X187" s="8"/>
      <c r="Y187" s="8"/>
      <c r="Z187" s="8"/>
      <c r="AA187" s="17"/>
      <c r="AB187" s="17"/>
    </row>
    <row r="188" customFormat="false" ht="12.75" hidden="false" customHeight="true" outlineLevel="0" collapsed="false">
      <c r="A188" s="1" t="n">
        <v>36426</v>
      </c>
      <c r="B188" s="2" t="n">
        <v>72.65</v>
      </c>
      <c r="C188" s="2" t="n">
        <v>136.71</v>
      </c>
      <c r="D188" s="2" t="n">
        <v>124.35</v>
      </c>
      <c r="E188" s="2" t="n">
        <v>86.34</v>
      </c>
      <c r="F188" s="2" t="n">
        <v>109.89</v>
      </c>
      <c r="G188" s="2" t="n">
        <v>155.25</v>
      </c>
      <c r="H188" s="2" t="n">
        <v>172.91</v>
      </c>
      <c r="I188" s="2" t="n">
        <v>95.76</v>
      </c>
      <c r="J188" s="3" t="n">
        <v>17.406</v>
      </c>
      <c r="L188" s="6" t="n">
        <f aca="false">L187-1</f>
        <v>325</v>
      </c>
      <c r="M188" s="20" t="n">
        <f aca="false">M187*$AB$13</f>
        <v>6.81830324652836E-007</v>
      </c>
      <c r="N188" s="16" t="n">
        <f aca="false">INDEX($A:$J,L188,1)</f>
        <v>36623</v>
      </c>
      <c r="O188" s="8" t="n">
        <f aca="false">IF(ISERR(LN(INDEX($A:$J,$L188,O$2)/INDEX($A:$J,$L189,O$2))),0,LN(INDEX($A:$J,$L188,O$2)/INDEX($A:$J,$L189,O$2)))</f>
        <v>-0.00858717208846161</v>
      </c>
      <c r="P188" s="8" t="n">
        <f aca="false">IF(ISERR(LN(INDEX($A:$J,$L188,P$2)/INDEX($A:$J,$L189,P$2))),0,LN(INDEX($A:$J,$L188,P$2)/INDEX($A:$J,$L189,P$2)))</f>
        <v>-0.00945489315646248</v>
      </c>
      <c r="Q188" s="8" t="n">
        <f aca="false">IF(ISERR(LN(INDEX($A:$J,$L188,Q$2)/INDEX($A:$J,$L189,Q$2))),0,LN(INDEX($A:$J,$L188,Q$2)/INDEX($A:$J,$L189,Q$2)))</f>
        <v>-0.00231343648343562</v>
      </c>
      <c r="R188" s="8" t="n">
        <f aca="false">IF(ISERR(LN(INDEX($A:$J,$L188,R$2)/INDEX($A:$J,$L189,R$2))),0,LN(INDEX($A:$J,$L188,R$2)/INDEX($A:$J,$L189,R$2)))</f>
        <v>0.00993250858813591</v>
      </c>
      <c r="S188" s="8" t="n">
        <f aca="false">IF(ISERR(LN(INDEX($A:$J,$L188,S$2)/INDEX($A:$J,$L189,S$2))),0,LN(INDEX($A:$J,$L188,S$2)/INDEX($A:$J,$L189,S$2)))</f>
        <v>0.00808932581335389</v>
      </c>
      <c r="T188" s="8" t="n">
        <f aca="false">IF(ISERR(LN(INDEX($A:$J,$L188,T$2)/INDEX($A:$J,$L189,T$2))),0,LN(INDEX($A:$J,$L188,T$2)/INDEX($A:$J,$L189,T$2)))</f>
        <v>0.00487500094942618</v>
      </c>
      <c r="U188" s="8" t="n">
        <f aca="false">IF(ISERR(LN(INDEX($A:$J,$L188,U$2)/INDEX($A:$J,$L189,U$2))),0,LN(INDEX($A:$J,$L188,U$2)/INDEX($A:$J,$L189,U$2)))</f>
        <v>0.0138706384945477</v>
      </c>
      <c r="V188" s="8" t="n">
        <f aca="false">IF(ISERR(LN(INDEX($A:$J,$L188,V$2)/INDEX($A:$J,$L189,V$2))),0,LN(INDEX($A:$J,$L188,V$2)/INDEX($A:$J,$L189,V$2)))</f>
        <v>0.0189221036919045</v>
      </c>
      <c r="W188" s="8" t="n">
        <f aca="false">IF(ISERR(LN(INDEX($A:$J,$L188,W$2)/INDEX($A:$J,$L189,W$2))),0,LN(INDEX($A:$J,$L188,W$2)/INDEX($A:$J,$L189,W$2)))</f>
        <v>0.0120001440031103</v>
      </c>
      <c r="X188" s="8"/>
      <c r="Y188" s="8"/>
      <c r="Z188" s="8"/>
      <c r="AA188" s="17"/>
      <c r="AB188" s="17"/>
    </row>
    <row r="189" customFormat="false" ht="12.75" hidden="false" customHeight="true" outlineLevel="0" collapsed="false">
      <c r="A189" s="1" t="n">
        <v>36427</v>
      </c>
      <c r="B189" s="2" t="n">
        <v>73.09</v>
      </c>
      <c r="C189" s="2" t="n">
        <v>138.67</v>
      </c>
      <c r="D189" s="2" t="n">
        <v>121.3</v>
      </c>
      <c r="E189" s="2" t="n">
        <v>86.16</v>
      </c>
      <c r="F189" s="2" t="n">
        <v>106.52</v>
      </c>
      <c r="G189" s="2" t="n">
        <v>153.96</v>
      </c>
      <c r="H189" s="2" t="n">
        <v>171.37</v>
      </c>
      <c r="I189" s="2" t="n">
        <v>96.15</v>
      </c>
      <c r="J189" s="3" t="n">
        <v>16.969</v>
      </c>
      <c r="L189" s="6" t="n">
        <f aca="false">L188-1</f>
        <v>324</v>
      </c>
      <c r="M189" s="20" t="n">
        <f aca="false">M188*$AB$13</f>
        <v>6.40920505173666E-007</v>
      </c>
      <c r="N189" s="16" t="n">
        <f aca="false">INDEX($A:$J,L189,1)</f>
        <v>36622</v>
      </c>
      <c r="O189" s="8" t="n">
        <f aca="false">IF(ISERR(LN(INDEX($A:$J,$L189,O$2)/INDEX($A:$J,$L190,O$2))),0,LN(INDEX($A:$J,$L189,O$2)/INDEX($A:$J,$L190,O$2)))</f>
        <v>-0.0102869354217672</v>
      </c>
      <c r="P189" s="8" t="n">
        <f aca="false">IF(ISERR(LN(INDEX($A:$J,$L189,P$2)/INDEX($A:$J,$L190,P$2))),0,LN(INDEX($A:$J,$L189,P$2)/INDEX($A:$J,$L190,P$2)))</f>
        <v>0.0193094651686225</v>
      </c>
      <c r="Q189" s="8" t="n">
        <f aca="false">IF(ISERR(LN(INDEX($A:$J,$L189,Q$2)/INDEX($A:$J,$L190,Q$2))),0,LN(INDEX($A:$J,$L189,Q$2)/INDEX($A:$J,$L190,Q$2)))</f>
        <v>0.00702694199158717</v>
      </c>
      <c r="R189" s="8" t="n">
        <f aca="false">IF(ISERR(LN(INDEX($A:$J,$L189,R$2)/INDEX($A:$J,$L190,R$2))),0,LN(INDEX($A:$J,$L189,R$2)/INDEX($A:$J,$L190,R$2)))</f>
        <v>0.00294985464642112</v>
      </c>
      <c r="S189" s="8" t="n">
        <f aca="false">IF(ISERR(LN(INDEX($A:$J,$L189,S$2)/INDEX($A:$J,$L190,S$2))),0,LN(INDEX($A:$J,$L189,S$2)/INDEX($A:$J,$L190,S$2)))</f>
        <v>0.0101285824312982</v>
      </c>
      <c r="T189" s="8" t="n">
        <f aca="false">IF(ISERR(LN(INDEX($A:$J,$L189,T$2)/INDEX($A:$J,$L190,T$2))),0,LN(INDEX($A:$J,$L189,T$2)/INDEX($A:$J,$L190,T$2)))</f>
        <v>-0.00223152114917453</v>
      </c>
      <c r="U189" s="8" t="n">
        <f aca="false">IF(ISERR(LN(INDEX($A:$J,$L189,U$2)/INDEX($A:$J,$L190,U$2))),0,LN(INDEX($A:$J,$L189,U$2)/INDEX($A:$J,$L190,U$2)))</f>
        <v>0.0269061483801041</v>
      </c>
      <c r="V189" s="8" t="n">
        <f aca="false">IF(ISERR(LN(INDEX($A:$J,$L189,V$2)/INDEX($A:$J,$L190,V$2))),0,LN(INDEX($A:$J,$L189,V$2)/INDEX($A:$J,$L190,V$2)))</f>
        <v>0.0409907566504338</v>
      </c>
      <c r="W189" s="8" t="n">
        <f aca="false">IF(ISERR(LN(INDEX($A:$J,$L189,W$2)/INDEX($A:$J,$L190,W$2))),0,LN(INDEX($A:$J,$L189,W$2)/INDEX($A:$J,$L190,W$2)))</f>
        <v>0.0207603679378311</v>
      </c>
      <c r="X189" s="8"/>
      <c r="Y189" s="8"/>
      <c r="Z189" s="8"/>
      <c r="AA189" s="17"/>
      <c r="AB189" s="17"/>
    </row>
    <row r="190" customFormat="false" ht="12.75" hidden="false" customHeight="true" outlineLevel="0" collapsed="false">
      <c r="A190" s="1" t="n">
        <v>36430</v>
      </c>
      <c r="B190" s="2" t="n">
        <v>72.02</v>
      </c>
      <c r="C190" s="2" t="n">
        <v>140.24</v>
      </c>
      <c r="D190" s="2" t="n">
        <v>123.31</v>
      </c>
      <c r="E190" s="2" t="n">
        <v>87.36</v>
      </c>
      <c r="F190" s="2" t="n">
        <v>105.47</v>
      </c>
      <c r="G190" s="2" t="n">
        <v>155.8</v>
      </c>
      <c r="H190" s="2" t="n">
        <v>173.95</v>
      </c>
      <c r="I190" s="2" t="n">
        <v>97.8</v>
      </c>
      <c r="J190" s="3" t="n">
        <v>16.438</v>
      </c>
      <c r="L190" s="6" t="n">
        <f aca="false">L189-1</f>
        <v>323</v>
      </c>
      <c r="M190" s="20" t="n">
        <f aca="false">M189*$AB$13</f>
        <v>6.02465274863246E-007</v>
      </c>
      <c r="N190" s="16" t="n">
        <f aca="false">INDEX($A:$J,L190,1)</f>
        <v>36621</v>
      </c>
      <c r="O190" s="8" t="n">
        <f aca="false">IF(ISERR(LN(INDEX($A:$J,$L190,O$2)/INDEX($A:$J,$L191,O$2))),0,LN(INDEX($A:$J,$L190,O$2)/INDEX($A:$J,$L191,O$2)))</f>
        <v>-0.00392850632919461</v>
      </c>
      <c r="P190" s="8" t="n">
        <f aca="false">IF(ISERR(LN(INDEX($A:$J,$L190,P$2)/INDEX($A:$J,$L191,P$2))),0,LN(INDEX($A:$J,$L190,P$2)/INDEX($A:$J,$L191,P$2)))</f>
        <v>-0.017334380965335</v>
      </c>
      <c r="Q190" s="8" t="n">
        <f aca="false">IF(ISERR(LN(INDEX($A:$J,$L190,Q$2)/INDEX($A:$J,$L191,Q$2))),0,LN(INDEX($A:$J,$L190,Q$2)/INDEX($A:$J,$L191,Q$2)))</f>
        <v>0.000423190865393246</v>
      </c>
      <c r="R190" s="8" t="n">
        <f aca="false">IF(ISERR(LN(INDEX($A:$J,$L190,R$2)/INDEX($A:$J,$L191,R$2))),0,LN(INDEX($A:$J,$L190,R$2)/INDEX($A:$J,$L191,R$2)))</f>
        <v>-0.0120719247429985</v>
      </c>
      <c r="S190" s="8" t="n">
        <f aca="false">IF(ISERR(LN(INDEX($A:$J,$L190,S$2)/INDEX($A:$J,$L191,S$2))),0,LN(INDEX($A:$J,$L190,S$2)/INDEX($A:$J,$L191,S$2)))</f>
        <v>-0.0075683400689452</v>
      </c>
      <c r="T190" s="8" t="n">
        <f aca="false">IF(ISERR(LN(INDEX($A:$J,$L190,T$2)/INDEX($A:$J,$L191,T$2))),0,LN(INDEX($A:$J,$L190,T$2)/INDEX($A:$J,$L191,T$2)))</f>
        <v>0.00327926336076287</v>
      </c>
      <c r="U190" s="8" t="n">
        <f aca="false">IF(ISERR(LN(INDEX($A:$J,$L190,U$2)/INDEX($A:$J,$L191,U$2))),0,LN(INDEX($A:$J,$L190,U$2)/INDEX($A:$J,$L191,U$2)))</f>
        <v>0.0171977971737541</v>
      </c>
      <c r="V190" s="8" t="n">
        <f aca="false">IF(ISERR(LN(INDEX($A:$J,$L190,V$2)/INDEX($A:$J,$L191,V$2))),0,LN(INDEX($A:$J,$L190,V$2)/INDEX($A:$J,$L191,V$2)))</f>
        <v>0.0363780625196708</v>
      </c>
      <c r="W190" s="8" t="n">
        <f aca="false">IF(ISERR(LN(INDEX($A:$J,$L190,W$2)/INDEX($A:$J,$L191,W$2))),0,LN(INDEX($A:$J,$L190,W$2)/INDEX($A:$J,$L191,W$2)))</f>
        <v>-0.0327605119409415</v>
      </c>
      <c r="X190" s="8"/>
      <c r="Y190" s="8"/>
      <c r="Z190" s="8"/>
      <c r="AA190" s="17"/>
      <c r="AB190" s="17"/>
    </row>
    <row r="191" customFormat="false" ht="12.75" hidden="false" customHeight="true" outlineLevel="0" collapsed="false">
      <c r="A191" s="1" t="n">
        <v>36431</v>
      </c>
      <c r="B191" s="2" t="n">
        <v>70.17</v>
      </c>
      <c r="C191" s="2" t="n">
        <v>139.45</v>
      </c>
      <c r="D191" s="2" t="n">
        <v>120.15</v>
      </c>
      <c r="E191" s="2" t="n">
        <v>86.77</v>
      </c>
      <c r="F191" s="2" t="n">
        <v>101.03</v>
      </c>
      <c r="G191" s="2" t="n">
        <v>155.93</v>
      </c>
      <c r="H191" s="2" t="n">
        <v>172.57</v>
      </c>
      <c r="I191" s="2" t="n">
        <v>95.9</v>
      </c>
      <c r="J191" s="3" t="n">
        <v>16.469</v>
      </c>
      <c r="L191" s="6" t="n">
        <f aca="false">L190-1</f>
        <v>322</v>
      </c>
      <c r="M191" s="20" t="n">
        <f aca="false">M190*$AB$13</f>
        <v>5.66317358371451E-007</v>
      </c>
      <c r="N191" s="16" t="n">
        <f aca="false">INDEX($A:$J,L191,1)</f>
        <v>36620</v>
      </c>
      <c r="O191" s="8" t="n">
        <f aca="false">IF(ISERR(LN(INDEX($A:$J,$L191,O$2)/INDEX($A:$J,$L192,O$2))),0,LN(INDEX($A:$J,$L191,O$2)/INDEX($A:$J,$L192,O$2)))</f>
        <v>-0.00858877034522347</v>
      </c>
      <c r="P191" s="8" t="n">
        <f aca="false">IF(ISERR(LN(INDEX($A:$J,$L191,P$2)/INDEX($A:$J,$L192,P$2))),0,LN(INDEX($A:$J,$L191,P$2)/INDEX($A:$J,$L192,P$2)))</f>
        <v>-0.0111910430711985</v>
      </c>
      <c r="Q191" s="8" t="n">
        <f aca="false">IF(ISERR(LN(INDEX($A:$J,$L191,Q$2)/INDEX($A:$J,$L192,Q$2))),0,LN(INDEX($A:$J,$L191,Q$2)/INDEX($A:$J,$L192,Q$2)))</f>
        <v>-0.043282457161459</v>
      </c>
      <c r="R191" s="8" t="n">
        <f aca="false">IF(ISERR(LN(INDEX($A:$J,$L191,R$2)/INDEX($A:$J,$L192,R$2))),0,LN(INDEX($A:$J,$L191,R$2)/INDEX($A:$J,$L192,R$2)))</f>
        <v>-0.0035610267478687</v>
      </c>
      <c r="S191" s="8" t="n">
        <f aca="false">IF(ISERR(LN(INDEX($A:$J,$L191,S$2)/INDEX($A:$J,$L192,S$2))),0,LN(INDEX($A:$J,$L191,S$2)/INDEX($A:$J,$L192,S$2)))</f>
        <v>-0.0399077563292254</v>
      </c>
      <c r="T191" s="8" t="n">
        <f aca="false">IF(ISERR(LN(INDEX($A:$J,$L191,T$2)/INDEX($A:$J,$L192,T$2))),0,LN(INDEX($A:$J,$L191,T$2)/INDEX($A:$J,$L192,T$2)))</f>
        <v>-0.00258244777964475</v>
      </c>
      <c r="U191" s="8" t="n">
        <f aca="false">IF(ISERR(LN(INDEX($A:$J,$L191,U$2)/INDEX($A:$J,$L192,U$2))),0,LN(INDEX($A:$J,$L191,U$2)/INDEX($A:$J,$L192,U$2)))</f>
        <v>-0.0183764055702692</v>
      </c>
      <c r="V191" s="8" t="n">
        <f aca="false">IF(ISERR(LN(INDEX($A:$J,$L191,V$2)/INDEX($A:$J,$L192,V$2))),0,LN(INDEX($A:$J,$L191,V$2)/INDEX($A:$J,$L192,V$2)))</f>
        <v>-0.0510380109303556</v>
      </c>
      <c r="W191" s="8" t="n">
        <f aca="false">IF(ISERR(LN(INDEX($A:$J,$L191,W$2)/INDEX($A:$J,$L192,W$2))),0,LN(INDEX($A:$J,$L191,W$2)/INDEX($A:$J,$L192,W$2)))</f>
        <v>-0.0478503042049436</v>
      </c>
      <c r="X191" s="8"/>
      <c r="Y191" s="8"/>
      <c r="Z191" s="8"/>
      <c r="AA191" s="17"/>
      <c r="AB191" s="17"/>
    </row>
    <row r="192" customFormat="false" ht="12.75" hidden="false" customHeight="true" outlineLevel="0" collapsed="false">
      <c r="A192" s="1" t="n">
        <v>36432</v>
      </c>
      <c r="B192" s="2" t="n">
        <v>71.66</v>
      </c>
      <c r="C192" s="2" t="n">
        <v>137.96</v>
      </c>
      <c r="D192" s="2" t="n">
        <v>123.25</v>
      </c>
      <c r="E192" s="2" t="n">
        <v>86.33</v>
      </c>
      <c r="F192" s="2" t="n">
        <v>102.7</v>
      </c>
      <c r="G192" s="2" t="n">
        <v>156.16</v>
      </c>
      <c r="H192" s="2" t="n">
        <v>173.87</v>
      </c>
      <c r="I192" s="2" t="n">
        <v>95.76</v>
      </c>
      <c r="J192" s="3" t="n">
        <v>16.375</v>
      </c>
      <c r="L192" s="6" t="n">
        <f aca="false">L191-1</f>
        <v>321</v>
      </c>
      <c r="M192" s="20" t="n">
        <f aca="false">M191*$AB$13</f>
        <v>5.32338316869164E-007</v>
      </c>
      <c r="N192" s="16" t="n">
        <f aca="false">INDEX($A:$J,L192,1)</f>
        <v>36619</v>
      </c>
      <c r="O192" s="8" t="n">
        <f aca="false">IF(ISERR(LN(INDEX($A:$J,$L192,O$2)/INDEX($A:$J,$L193,O$2))),0,LN(INDEX($A:$J,$L192,O$2)/INDEX($A:$J,$L193,O$2)))</f>
        <v>0.01982595118334</v>
      </c>
      <c r="P192" s="8" t="n">
        <f aca="false">IF(ISERR(LN(INDEX($A:$J,$L192,P$2)/INDEX($A:$J,$L193,P$2))),0,LN(INDEX($A:$J,$L192,P$2)/INDEX($A:$J,$L193,P$2)))</f>
        <v>0.0303840166880268</v>
      </c>
      <c r="Q192" s="8" t="n">
        <f aca="false">IF(ISERR(LN(INDEX($A:$J,$L192,Q$2)/INDEX($A:$J,$L193,Q$2))),0,LN(INDEX($A:$J,$L192,Q$2)/INDEX($A:$J,$L193,Q$2)))</f>
        <v>0.0136038011413806</v>
      </c>
      <c r="R192" s="8" t="n">
        <f aca="false">IF(ISERR(LN(INDEX($A:$J,$L192,R$2)/INDEX($A:$J,$L193,R$2))),0,LN(INDEX($A:$J,$L192,R$2)/INDEX($A:$J,$L193,R$2)))</f>
        <v>-0.00435309030812182</v>
      </c>
      <c r="S192" s="8" t="n">
        <f aca="false">IF(ISERR(LN(INDEX($A:$J,$L192,S$2)/INDEX($A:$J,$L193,S$2))),0,LN(INDEX($A:$J,$L192,S$2)/INDEX($A:$J,$L193,S$2)))</f>
        <v>0.0203461351088961</v>
      </c>
      <c r="T192" s="8" t="n">
        <f aca="false">IF(ISERR(LN(INDEX($A:$J,$L192,T$2)/INDEX($A:$J,$L193,T$2))),0,LN(INDEX($A:$J,$L192,T$2)/INDEX($A:$J,$L193,T$2)))</f>
        <v>0.0105109229199926</v>
      </c>
      <c r="U192" s="8" t="n">
        <f aca="false">IF(ISERR(LN(INDEX($A:$J,$L192,U$2)/INDEX($A:$J,$L193,U$2))),0,LN(INDEX($A:$J,$L192,U$2)/INDEX($A:$J,$L193,U$2)))</f>
        <v>-0.0252012367729522</v>
      </c>
      <c r="V192" s="8" t="n">
        <f aca="false">IF(ISERR(LN(INDEX($A:$J,$L192,V$2)/INDEX($A:$J,$L193,V$2))),0,LN(INDEX($A:$J,$L192,V$2)/INDEX($A:$J,$L193,V$2)))</f>
        <v>-0.00965524742133376</v>
      </c>
      <c r="W192" s="8" t="n">
        <f aca="false">IF(ISERR(LN(INDEX($A:$J,$L192,W$2)/INDEX($A:$J,$L193,W$2))),0,LN(INDEX($A:$J,$L192,W$2)/INDEX($A:$J,$L193,W$2)))</f>
        <v>-0.0357973650702096</v>
      </c>
      <c r="X192" s="8"/>
      <c r="Y192" s="8"/>
      <c r="Z192" s="8"/>
      <c r="AA192" s="17"/>
      <c r="AB192" s="17"/>
    </row>
    <row r="193" customFormat="false" ht="12.75" hidden="false" customHeight="true" outlineLevel="0" collapsed="false">
      <c r="A193" s="1" t="n">
        <v>36433</v>
      </c>
      <c r="B193" s="2" t="n">
        <v>73.12</v>
      </c>
      <c r="C193" s="2" t="n">
        <v>144.43</v>
      </c>
      <c r="D193" s="2" t="n">
        <v>125.32</v>
      </c>
      <c r="E193" s="2" t="n">
        <v>85.53</v>
      </c>
      <c r="F193" s="2" t="n">
        <v>102.97</v>
      </c>
      <c r="G193" s="2" t="n">
        <v>156.45</v>
      </c>
      <c r="H193" s="2" t="n">
        <v>176.2</v>
      </c>
      <c r="I193" s="2" t="n">
        <v>96.3</v>
      </c>
      <c r="J193" s="3" t="n">
        <v>15.906</v>
      </c>
      <c r="L193" s="6" t="n">
        <f aca="false">L192-1</f>
        <v>320</v>
      </c>
      <c r="M193" s="20" t="n">
        <f aca="false">M192*$AB$13</f>
        <v>5.00398017857014E-007</v>
      </c>
      <c r="N193" s="16" t="n">
        <f aca="false">INDEX($A:$J,L193,1)</f>
        <v>36616</v>
      </c>
      <c r="O193" s="8" t="n">
        <f aca="false">IF(ISERR(LN(INDEX($A:$J,$L193,O$2)/INDEX($A:$J,$L194,O$2))),0,LN(INDEX($A:$J,$L193,O$2)/INDEX($A:$J,$L194,O$2)))</f>
        <v>0.0153833819774596</v>
      </c>
      <c r="P193" s="8" t="n">
        <f aca="false">IF(ISERR(LN(INDEX($A:$J,$L193,P$2)/INDEX($A:$J,$L194,P$2))),0,LN(INDEX($A:$J,$L193,P$2)/INDEX($A:$J,$L194,P$2)))</f>
        <v>-0.00856718086810555</v>
      </c>
      <c r="Q193" s="8" t="n">
        <f aca="false">IF(ISERR(LN(INDEX($A:$J,$L193,Q$2)/INDEX($A:$J,$L194,Q$2))),0,LN(INDEX($A:$J,$L193,Q$2)/INDEX($A:$J,$L194,Q$2)))</f>
        <v>0.00756173260106348</v>
      </c>
      <c r="R193" s="8" t="n">
        <f aca="false">IF(ISERR(LN(INDEX($A:$J,$L193,R$2)/INDEX($A:$J,$L194,R$2))),0,LN(INDEX($A:$J,$L193,R$2)/INDEX($A:$J,$L194,R$2)))</f>
        <v>0.00354553151433527</v>
      </c>
      <c r="S193" s="8" t="n">
        <f aca="false">IF(ISERR(LN(INDEX($A:$J,$L193,S$2)/INDEX($A:$J,$L194,S$2))),0,LN(INDEX($A:$J,$L193,S$2)/INDEX($A:$J,$L194,S$2)))</f>
        <v>0.00533769522913943</v>
      </c>
      <c r="T193" s="8" t="n">
        <f aca="false">IF(ISERR(LN(INDEX($A:$J,$L193,T$2)/INDEX($A:$J,$L194,T$2))),0,LN(INDEX($A:$J,$L193,T$2)/INDEX($A:$J,$L194,T$2)))</f>
        <v>0.00338696344101588</v>
      </c>
      <c r="U193" s="8" t="n">
        <f aca="false">IF(ISERR(LN(INDEX($A:$J,$L193,U$2)/INDEX($A:$J,$L194,U$2))),0,LN(INDEX($A:$J,$L193,U$2)/INDEX($A:$J,$L194,U$2)))</f>
        <v>0.0126181600967858</v>
      </c>
      <c r="V193" s="8" t="n">
        <f aca="false">IF(ISERR(LN(INDEX($A:$J,$L193,V$2)/INDEX($A:$J,$L194,V$2))),0,LN(INDEX($A:$J,$L193,V$2)/INDEX($A:$J,$L194,V$2)))</f>
        <v>0.00737095611551846</v>
      </c>
      <c r="W193" s="8" t="n">
        <f aca="false">IF(ISERR(LN(INDEX($A:$J,$L193,W$2)/INDEX($A:$J,$L194,W$2))),0,LN(INDEX($A:$J,$L193,W$2)/INDEX($A:$J,$L194,W$2)))</f>
        <v>0.0369643114501735</v>
      </c>
      <c r="X193" s="8"/>
      <c r="Y193" s="8"/>
      <c r="Z193" s="8"/>
      <c r="AA193" s="17"/>
      <c r="AB193" s="17"/>
    </row>
    <row r="194" customFormat="false" ht="12.75" hidden="false" customHeight="true" outlineLevel="0" collapsed="false">
      <c r="A194" s="1" t="n">
        <v>36434</v>
      </c>
      <c r="B194" s="2" t="n">
        <v>72.56</v>
      </c>
      <c r="C194" s="2" t="n">
        <v>140.89</v>
      </c>
      <c r="D194" s="2" t="n">
        <v>124.09</v>
      </c>
      <c r="E194" s="2" t="n">
        <v>86.12</v>
      </c>
      <c r="F194" s="2" t="n">
        <v>103.39</v>
      </c>
      <c r="G194" s="2" t="n">
        <v>156.9</v>
      </c>
      <c r="H194" s="2" t="n">
        <v>174.52</v>
      </c>
      <c r="I194" s="2" t="n">
        <v>87.8</v>
      </c>
      <c r="J194" s="3" t="n">
        <v>15.406</v>
      </c>
      <c r="L194" s="6" t="n">
        <f aca="false">L193-1</f>
        <v>319</v>
      </c>
      <c r="M194" s="20" t="n">
        <f aca="false">M193*$AB$13</f>
        <v>4.70374136785593E-007</v>
      </c>
      <c r="N194" s="16" t="n">
        <f aca="false">INDEX($A:$J,L194,1)</f>
        <v>36615</v>
      </c>
      <c r="O194" s="8" t="n">
        <f aca="false">IF(ISERR(LN(INDEX($A:$J,$L194,O$2)/INDEX($A:$J,$L195,O$2))),0,LN(INDEX($A:$J,$L194,O$2)/INDEX($A:$J,$L195,O$2)))</f>
        <v>-0.0324845358346143</v>
      </c>
      <c r="P194" s="8" t="n">
        <f aca="false">IF(ISERR(LN(INDEX($A:$J,$L194,P$2)/INDEX($A:$J,$L195,P$2))),0,LN(INDEX($A:$J,$L194,P$2)/INDEX($A:$J,$L195,P$2)))</f>
        <v>0.022146287601195</v>
      </c>
      <c r="Q194" s="8" t="n">
        <f aca="false">IF(ISERR(LN(INDEX($A:$J,$L194,Q$2)/INDEX($A:$J,$L195,Q$2))),0,LN(INDEX($A:$J,$L194,Q$2)/INDEX($A:$J,$L195,Q$2)))</f>
        <v>0.0271383279372617</v>
      </c>
      <c r="R194" s="8" t="n">
        <f aca="false">IF(ISERR(LN(INDEX($A:$J,$L194,R$2)/INDEX($A:$J,$L195,R$2))),0,LN(INDEX($A:$J,$L194,R$2)/INDEX($A:$J,$L195,R$2)))</f>
        <v>-0.00627667627570254</v>
      </c>
      <c r="S194" s="8" t="n">
        <f aca="false">IF(ISERR(LN(INDEX($A:$J,$L194,S$2)/INDEX($A:$J,$L195,S$2))),0,LN(INDEX($A:$J,$L194,S$2)/INDEX($A:$J,$L195,S$2)))</f>
        <v>0.010536245424553</v>
      </c>
      <c r="T194" s="8" t="n">
        <f aca="false">IF(ISERR(LN(INDEX($A:$J,$L194,T$2)/INDEX($A:$J,$L195,T$2))),0,LN(INDEX($A:$J,$L194,T$2)/INDEX($A:$J,$L195,T$2)))</f>
        <v>0.00212269236995369</v>
      </c>
      <c r="U194" s="8" t="n">
        <f aca="false">IF(ISERR(LN(INDEX($A:$J,$L194,U$2)/INDEX($A:$J,$L195,U$2))),0,LN(INDEX($A:$J,$L194,U$2)/INDEX($A:$J,$L195,U$2)))</f>
        <v>-0.0182495580084408</v>
      </c>
      <c r="V194" s="8" t="n">
        <f aca="false">IF(ISERR(LN(INDEX($A:$J,$L194,V$2)/INDEX($A:$J,$L195,V$2))),0,LN(INDEX($A:$J,$L194,V$2)/INDEX($A:$J,$L195,V$2)))</f>
        <v>-0.0428361439746543</v>
      </c>
      <c r="W194" s="8" t="n">
        <f aca="false">IF(ISERR(LN(INDEX($A:$J,$L194,W$2)/INDEX($A:$J,$L195,W$2))),0,LN(INDEX($A:$J,$L194,W$2)/INDEX($A:$J,$L195,W$2)))</f>
        <v>0.0312426974871222</v>
      </c>
      <c r="X194" s="8"/>
      <c r="Y194" s="8"/>
      <c r="Z194" s="8"/>
      <c r="AA194" s="17"/>
      <c r="AB194" s="17"/>
    </row>
    <row r="195" customFormat="false" ht="12.75" hidden="false" customHeight="true" outlineLevel="0" collapsed="false">
      <c r="A195" s="1" t="n">
        <v>36437</v>
      </c>
      <c r="B195" s="2" t="n">
        <v>73.93</v>
      </c>
      <c r="C195" s="2" t="n">
        <v>139.11</v>
      </c>
      <c r="D195" s="2" t="n">
        <v>122.87</v>
      </c>
      <c r="E195" s="2" t="n">
        <v>86.07</v>
      </c>
      <c r="F195" s="2" t="n">
        <v>101.35</v>
      </c>
      <c r="G195" s="2" t="n">
        <v>157.31</v>
      </c>
      <c r="H195" s="2" t="n">
        <v>175.91</v>
      </c>
      <c r="I195" s="2" t="n">
        <v>90.48</v>
      </c>
      <c r="J195" s="3" t="n">
        <v>15.094</v>
      </c>
      <c r="L195" s="6" t="n">
        <f aca="false">L194-1</f>
        <v>318</v>
      </c>
      <c r="M195" s="20" t="n">
        <f aca="false">M194*$AB$13</f>
        <v>4.42151688578457E-007</v>
      </c>
      <c r="N195" s="16" t="n">
        <f aca="false">INDEX($A:$J,L195,1)</f>
        <v>36614</v>
      </c>
      <c r="O195" s="8" t="n">
        <f aca="false">IF(ISERR(LN(INDEX($A:$J,$L195,O$2)/INDEX($A:$J,$L196,O$2))),0,LN(INDEX($A:$J,$L195,O$2)/INDEX($A:$J,$L196,O$2)))</f>
        <v>-0.0177713774943339</v>
      </c>
      <c r="P195" s="8" t="n">
        <f aca="false">IF(ISERR(LN(INDEX($A:$J,$L195,P$2)/INDEX($A:$J,$L196,P$2))),0,LN(INDEX($A:$J,$L195,P$2)/INDEX($A:$J,$L196,P$2)))</f>
        <v>0.000707408164693931</v>
      </c>
      <c r="Q195" s="8" t="n">
        <f aca="false">IF(ISERR(LN(INDEX($A:$J,$L195,Q$2)/INDEX($A:$J,$L196,Q$2))),0,LN(INDEX($A:$J,$L195,Q$2)/INDEX($A:$J,$L196,Q$2)))</f>
        <v>0.0371978031572087</v>
      </c>
      <c r="R195" s="8" t="n">
        <f aca="false">IF(ISERR(LN(INDEX($A:$J,$L195,R$2)/INDEX($A:$J,$L196,R$2))),0,LN(INDEX($A:$J,$L195,R$2)/INDEX($A:$J,$L196,R$2)))</f>
        <v>-0.00783064328974131</v>
      </c>
      <c r="S195" s="8" t="n">
        <f aca="false">IF(ISERR(LN(INDEX($A:$J,$L195,S$2)/INDEX($A:$J,$L196,S$2))),0,LN(INDEX($A:$J,$L195,S$2)/INDEX($A:$J,$L196,S$2)))</f>
        <v>0.0392988412051982</v>
      </c>
      <c r="T195" s="8" t="n">
        <f aca="false">IF(ISERR(LN(INDEX($A:$J,$L195,T$2)/INDEX($A:$J,$L196,T$2))),0,LN(INDEX($A:$J,$L195,T$2)/INDEX($A:$J,$L196,T$2)))</f>
        <v>0.0088933743997041</v>
      </c>
      <c r="U195" s="8" t="n">
        <f aca="false">IF(ISERR(LN(INDEX($A:$J,$L195,U$2)/INDEX($A:$J,$L196,U$2))),0,LN(INDEX($A:$J,$L195,U$2)/INDEX($A:$J,$L196,U$2)))</f>
        <v>-0.0199304578210702</v>
      </c>
      <c r="V195" s="8" t="n">
        <f aca="false">IF(ISERR(LN(INDEX($A:$J,$L195,V$2)/INDEX($A:$J,$L196,V$2))),0,LN(INDEX($A:$J,$L195,V$2)/INDEX($A:$J,$L196,V$2)))</f>
        <v>-0.00324063641295139</v>
      </c>
      <c r="W195" s="8" t="n">
        <f aca="false">IF(ISERR(LN(INDEX($A:$J,$L195,W$2)/INDEX($A:$J,$L196,W$2))),0,LN(INDEX($A:$J,$L195,W$2)/INDEX($A:$J,$L196,W$2)))</f>
        <v>0.0106730253940463</v>
      </c>
      <c r="X195" s="8"/>
      <c r="Y195" s="8"/>
      <c r="Z195" s="8"/>
      <c r="AA195" s="17"/>
      <c r="AB195" s="17"/>
    </row>
    <row r="196" customFormat="false" ht="12.75" hidden="false" customHeight="true" outlineLevel="0" collapsed="false">
      <c r="A196" s="1" t="n">
        <v>36438</v>
      </c>
      <c r="B196" s="2" t="n">
        <v>71.79</v>
      </c>
      <c r="C196" s="2" t="n">
        <v>141.04</v>
      </c>
      <c r="D196" s="2" t="n">
        <v>119.36</v>
      </c>
      <c r="E196" s="2" t="n">
        <v>85.31</v>
      </c>
      <c r="F196" s="2" t="n">
        <v>97.08</v>
      </c>
      <c r="G196" s="2" t="n">
        <v>157.22</v>
      </c>
      <c r="H196" s="2" t="n">
        <v>175.58</v>
      </c>
      <c r="I196" s="2" t="n">
        <v>89.69</v>
      </c>
      <c r="J196" s="3" t="n">
        <v>14.875</v>
      </c>
      <c r="L196" s="6" t="n">
        <f aca="false">L195-1</f>
        <v>317</v>
      </c>
      <c r="M196" s="20" t="n">
        <f aca="false">M195*$AB$13</f>
        <v>4.1562258726375E-007</v>
      </c>
      <c r="N196" s="16" t="n">
        <f aca="false">INDEX($A:$J,L196,1)</f>
        <v>36613</v>
      </c>
      <c r="O196" s="8" t="n">
        <f aca="false">IF(ISERR(LN(INDEX($A:$J,$L196,O$2)/INDEX($A:$J,$L197,O$2))),0,LN(INDEX($A:$J,$L196,O$2)/INDEX($A:$J,$L197,O$2)))</f>
        <v>-0.03165894701537</v>
      </c>
      <c r="P196" s="8" t="n">
        <f aca="false">IF(ISERR(LN(INDEX($A:$J,$L196,P$2)/INDEX($A:$J,$L197,P$2))),0,LN(INDEX($A:$J,$L196,P$2)/INDEX($A:$J,$L197,P$2)))</f>
        <v>-0.0178457882312941</v>
      </c>
      <c r="Q196" s="8" t="n">
        <f aca="false">IF(ISERR(LN(INDEX($A:$J,$L196,Q$2)/INDEX($A:$J,$L197,Q$2))),0,LN(INDEX($A:$J,$L196,Q$2)/INDEX($A:$J,$L197,Q$2)))</f>
        <v>-0.0125051905668372</v>
      </c>
      <c r="R196" s="8" t="n">
        <f aca="false">IF(ISERR(LN(INDEX($A:$J,$L196,R$2)/INDEX($A:$J,$L197,R$2))),0,LN(INDEX($A:$J,$L196,R$2)/INDEX($A:$J,$L197,R$2)))</f>
        <v>-0.0193905342322428</v>
      </c>
      <c r="S196" s="8" t="n">
        <f aca="false">IF(ISERR(LN(INDEX($A:$J,$L196,S$2)/INDEX($A:$J,$L197,S$2))),0,LN(INDEX($A:$J,$L196,S$2)/INDEX($A:$J,$L197,S$2)))</f>
        <v>-0.00350973335361281</v>
      </c>
      <c r="T196" s="8" t="n">
        <f aca="false">IF(ISERR(LN(INDEX($A:$J,$L196,T$2)/INDEX($A:$J,$L197,T$2))),0,LN(INDEX($A:$J,$L196,T$2)/INDEX($A:$J,$L197,T$2)))</f>
        <v>-0.0069081213370125</v>
      </c>
      <c r="U196" s="8" t="n">
        <f aca="false">IF(ISERR(LN(INDEX($A:$J,$L196,U$2)/INDEX($A:$J,$L197,U$2))),0,LN(INDEX($A:$J,$L196,U$2)/INDEX($A:$J,$L197,U$2)))</f>
        <v>-0.017205123321573</v>
      </c>
      <c r="V196" s="8" t="n">
        <f aca="false">IF(ISERR(LN(INDEX($A:$J,$L196,V$2)/INDEX($A:$J,$L197,V$2))),0,LN(INDEX($A:$J,$L196,V$2)/INDEX($A:$J,$L197,V$2)))</f>
        <v>-0.0425926280699437</v>
      </c>
      <c r="W196" s="8" t="n">
        <f aca="false">IF(ISERR(LN(INDEX($A:$J,$L196,W$2)/INDEX($A:$J,$L197,W$2))),0,LN(INDEX($A:$J,$L196,W$2)/INDEX($A:$J,$L197,W$2)))</f>
        <v>-0.0327517717965599</v>
      </c>
      <c r="X196" s="8"/>
      <c r="Y196" s="8"/>
      <c r="Z196" s="8"/>
      <c r="AA196" s="17"/>
      <c r="AB196" s="17"/>
    </row>
    <row r="197" customFormat="false" ht="12.75" hidden="false" customHeight="true" outlineLevel="0" collapsed="false">
      <c r="A197" s="1" t="n">
        <v>36439</v>
      </c>
      <c r="B197" s="2" t="n">
        <v>72.37</v>
      </c>
      <c r="C197" s="2" t="n">
        <v>138.95</v>
      </c>
      <c r="D197" s="2" t="n">
        <v>119.61</v>
      </c>
      <c r="E197" s="2" t="n">
        <v>85</v>
      </c>
      <c r="F197" s="2" t="n">
        <v>96.71</v>
      </c>
      <c r="G197" s="2" t="n">
        <v>157.3</v>
      </c>
      <c r="H197" s="2" t="n">
        <v>177.22</v>
      </c>
      <c r="I197" s="2" t="n">
        <v>94.26</v>
      </c>
      <c r="J197" s="3" t="n">
        <v>14.875</v>
      </c>
      <c r="L197" s="6" t="n">
        <f aca="false">L196-1</f>
        <v>316</v>
      </c>
      <c r="M197" s="20" t="n">
        <f aca="false">M196*$AB$13</f>
        <v>3.90685232027925E-007</v>
      </c>
      <c r="N197" s="16" t="n">
        <f aca="false">INDEX($A:$J,L197,1)</f>
        <v>36612</v>
      </c>
      <c r="O197" s="8" t="n">
        <f aca="false">IF(ISERR(LN(INDEX($A:$J,$L197,O$2)/INDEX($A:$J,$L198,O$2))),0,LN(INDEX($A:$J,$L197,O$2)/INDEX($A:$J,$L198,O$2)))</f>
        <v>0.0276463305680782</v>
      </c>
      <c r="P197" s="8" t="n">
        <f aca="false">IF(ISERR(LN(INDEX($A:$J,$L197,P$2)/INDEX($A:$J,$L198,P$2))),0,LN(INDEX($A:$J,$L197,P$2)/INDEX($A:$J,$L198,P$2)))</f>
        <v>0.000927285438517729</v>
      </c>
      <c r="Q197" s="8" t="n">
        <f aca="false">IF(ISERR(LN(INDEX($A:$J,$L197,Q$2)/INDEX($A:$J,$L198,Q$2))),0,LN(INDEX($A:$J,$L197,Q$2)/INDEX($A:$J,$L198,Q$2)))</f>
        <v>0.0012362289324827</v>
      </c>
      <c r="R197" s="8" t="n">
        <f aca="false">IF(ISERR(LN(INDEX($A:$J,$L197,R$2)/INDEX($A:$J,$L198,R$2))),0,LN(INDEX($A:$J,$L197,R$2)/INDEX($A:$J,$L198,R$2)))</f>
        <v>-0.0190216823131084</v>
      </c>
      <c r="S197" s="8" t="n">
        <f aca="false">IF(ISERR(LN(INDEX($A:$J,$L197,S$2)/INDEX($A:$J,$L198,S$2))),0,LN(INDEX($A:$J,$L197,S$2)/INDEX($A:$J,$L198,S$2)))</f>
        <v>0.00366600777180851</v>
      </c>
      <c r="T197" s="8" t="n">
        <f aca="false">IF(ISERR(LN(INDEX($A:$J,$L197,T$2)/INDEX($A:$J,$L198,T$2))),0,LN(INDEX($A:$J,$L197,T$2)/INDEX($A:$J,$L198,T$2)))</f>
        <v>0.000781000430198648</v>
      </c>
      <c r="U197" s="8" t="n">
        <f aca="false">IF(ISERR(LN(INDEX($A:$J,$L197,U$2)/INDEX($A:$J,$L198,U$2))),0,LN(INDEX($A:$J,$L197,U$2)/INDEX($A:$J,$L198,U$2)))</f>
        <v>-0.00484882702902459</v>
      </c>
      <c r="V197" s="8" t="n">
        <f aca="false">IF(ISERR(LN(INDEX($A:$J,$L197,V$2)/INDEX($A:$J,$L198,V$2))),0,LN(INDEX($A:$J,$L197,V$2)/INDEX($A:$J,$L198,V$2)))</f>
        <v>0.0358803101593743</v>
      </c>
      <c r="W197" s="8" t="n">
        <f aca="false">IF(ISERR(LN(INDEX($A:$J,$L197,W$2)/INDEX($A:$J,$L198,W$2))),0,LN(INDEX($A:$J,$L197,W$2)/INDEX($A:$J,$L198,W$2)))</f>
        <v>0.0209123900048864</v>
      </c>
      <c r="X197" s="8"/>
      <c r="Y197" s="8"/>
      <c r="Z197" s="8"/>
      <c r="AA197" s="17"/>
      <c r="AB197" s="17"/>
    </row>
    <row r="198" customFormat="false" ht="12.75" hidden="false" customHeight="true" outlineLevel="0" collapsed="false">
      <c r="A198" s="1" t="n">
        <v>36440</v>
      </c>
      <c r="B198" s="2" t="n">
        <v>72.8</v>
      </c>
      <c r="C198" s="2" t="n">
        <v>140.75</v>
      </c>
      <c r="D198" s="2" t="n">
        <v>117.24</v>
      </c>
      <c r="E198" s="2" t="n">
        <v>84.86</v>
      </c>
      <c r="F198" s="2" t="n">
        <v>93.85</v>
      </c>
      <c r="G198" s="2" t="n">
        <v>156.85</v>
      </c>
      <c r="H198" s="2" t="n">
        <v>176.07</v>
      </c>
      <c r="I198" s="2" t="n">
        <v>93.02</v>
      </c>
      <c r="J198" s="3" t="n">
        <v>14.875</v>
      </c>
      <c r="L198" s="6" t="n">
        <f aca="false">L197-1</f>
        <v>315</v>
      </c>
      <c r="M198" s="20" t="n">
        <f aca="false">M197*$AB$13</f>
        <v>3.67244118106249E-007</v>
      </c>
      <c r="N198" s="16" t="n">
        <f aca="false">INDEX($A:$J,L198,1)</f>
        <v>36609</v>
      </c>
      <c r="O198" s="8" t="n">
        <f aca="false">IF(ISERR(LN(INDEX($A:$J,$L198,O$2)/INDEX($A:$J,$L199,O$2))),0,LN(INDEX($A:$J,$L198,O$2)/INDEX($A:$J,$L199,O$2)))</f>
        <v>-0.0125072693523941</v>
      </c>
      <c r="P198" s="8" t="n">
        <f aca="false">IF(ISERR(LN(INDEX($A:$J,$L198,P$2)/INDEX($A:$J,$L199,P$2))),0,LN(INDEX($A:$J,$L198,P$2)/INDEX($A:$J,$L199,P$2)))</f>
        <v>0.00706003941072488</v>
      </c>
      <c r="Q198" s="8" t="n">
        <f aca="false">IF(ISERR(LN(INDEX($A:$J,$L198,Q$2)/INDEX($A:$J,$L199,Q$2))),0,LN(INDEX($A:$J,$L198,Q$2)/INDEX($A:$J,$L199,Q$2)))</f>
        <v>0.0118578464507835</v>
      </c>
      <c r="R198" s="8" t="n">
        <f aca="false">IF(ISERR(LN(INDEX($A:$J,$L198,R$2)/INDEX($A:$J,$L199,R$2))),0,LN(INDEX($A:$J,$L198,R$2)/INDEX($A:$J,$L199,R$2)))</f>
        <v>-0.0144478218410366</v>
      </c>
      <c r="S198" s="8" t="n">
        <f aca="false">IF(ISERR(LN(INDEX($A:$J,$L198,S$2)/INDEX($A:$J,$L199,S$2))),0,LN(INDEX($A:$J,$L198,S$2)/INDEX($A:$J,$L199,S$2)))</f>
        <v>0.0150378773645405</v>
      </c>
      <c r="T198" s="8" t="n">
        <f aca="false">IF(ISERR(LN(INDEX($A:$J,$L198,T$2)/INDEX($A:$J,$L199,T$2))),0,LN(INDEX($A:$J,$L198,T$2)/INDEX($A:$J,$L199,T$2)))</f>
        <v>0.00320136865029326</v>
      </c>
      <c r="U198" s="8" t="n">
        <f aca="false">IF(ISERR(LN(INDEX($A:$J,$L198,U$2)/INDEX($A:$J,$L199,U$2))),0,LN(INDEX($A:$J,$L198,U$2)/INDEX($A:$J,$L199,U$2)))</f>
        <v>0.00200986729452513</v>
      </c>
      <c r="V198" s="8" t="n">
        <f aca="false">IF(ISERR(LN(INDEX($A:$J,$L198,V$2)/INDEX($A:$J,$L199,V$2))),0,LN(INDEX($A:$J,$L198,V$2)/INDEX($A:$J,$L199,V$2)))</f>
        <v>-0.00647209136570352</v>
      </c>
      <c r="W198" s="8" t="n">
        <f aca="false">IF(ISERR(LN(INDEX($A:$J,$L198,W$2)/INDEX($A:$J,$L199,W$2))),0,LN(INDEX($A:$J,$L198,W$2)/INDEX($A:$J,$L199,W$2)))</f>
        <v>-0.00584884690750138</v>
      </c>
      <c r="X198" s="8"/>
      <c r="Y198" s="8"/>
      <c r="Z198" s="8"/>
      <c r="AA198" s="17"/>
      <c r="AB198" s="17"/>
    </row>
    <row r="199" customFormat="false" ht="12.75" hidden="false" customHeight="true" outlineLevel="0" collapsed="false">
      <c r="A199" s="1" t="n">
        <v>36441</v>
      </c>
      <c r="B199" s="2" t="n">
        <v>72.79</v>
      </c>
      <c r="C199" s="2" t="n">
        <v>145.25</v>
      </c>
      <c r="D199" s="2" t="n">
        <v>113.86</v>
      </c>
      <c r="E199" s="2" t="n">
        <v>84.56</v>
      </c>
      <c r="F199" s="2" t="n">
        <v>91.68</v>
      </c>
      <c r="G199" s="2" t="n">
        <v>156.17</v>
      </c>
      <c r="H199" s="2" t="n">
        <v>175.71</v>
      </c>
      <c r="I199" s="2" t="n">
        <v>94.4</v>
      </c>
      <c r="J199" s="3" t="n">
        <v>14.125</v>
      </c>
      <c r="L199" s="6" t="n">
        <f aca="false">L198-1</f>
        <v>314</v>
      </c>
      <c r="M199" s="20" t="n">
        <f aca="false">M198*$AB$13</f>
        <v>3.45209471019874E-007</v>
      </c>
      <c r="N199" s="16" t="n">
        <f aca="false">INDEX($A:$J,L199,1)</f>
        <v>36608</v>
      </c>
      <c r="O199" s="8" t="n">
        <f aca="false">IF(ISERR(LN(INDEX($A:$J,$L199,O$2)/INDEX($A:$J,$L200,O$2))),0,LN(INDEX($A:$J,$L199,O$2)/INDEX($A:$J,$L200,O$2)))</f>
        <v>-0.00974520455992002</v>
      </c>
      <c r="P199" s="8" t="n">
        <f aca="false">IF(ISERR(LN(INDEX($A:$J,$L199,P$2)/INDEX($A:$J,$L200,P$2))),0,LN(INDEX($A:$J,$L199,P$2)/INDEX($A:$J,$L200,P$2)))</f>
        <v>0.0149824350201408</v>
      </c>
      <c r="Q199" s="8" t="n">
        <f aca="false">IF(ISERR(LN(INDEX($A:$J,$L199,Q$2)/INDEX($A:$J,$L200,Q$2))),0,LN(INDEX($A:$J,$L199,Q$2)/INDEX($A:$J,$L200,Q$2)))</f>
        <v>-0.0122216018656562</v>
      </c>
      <c r="R199" s="8" t="n">
        <f aca="false">IF(ISERR(LN(INDEX($A:$J,$L199,R$2)/INDEX($A:$J,$L200,R$2))),0,LN(INDEX($A:$J,$L199,R$2)/INDEX($A:$J,$L200,R$2)))</f>
        <v>-0.0102149002978374</v>
      </c>
      <c r="S199" s="8" t="n">
        <f aca="false">IF(ISERR(LN(INDEX($A:$J,$L199,S$2)/INDEX($A:$J,$L200,S$2))),0,LN(INDEX($A:$J,$L199,S$2)/INDEX($A:$J,$L200,S$2)))</f>
        <v>-0.0136303075356479</v>
      </c>
      <c r="T199" s="8" t="n">
        <f aca="false">IF(ISERR(LN(INDEX($A:$J,$L199,T$2)/INDEX($A:$J,$L200,T$2))),0,LN(INDEX($A:$J,$L199,T$2)/INDEX($A:$J,$L200,T$2)))</f>
        <v>0.00772536030974211</v>
      </c>
      <c r="U199" s="8" t="n">
        <f aca="false">IF(ISERR(LN(INDEX($A:$J,$L199,U$2)/INDEX($A:$J,$L200,U$2))),0,LN(INDEX($A:$J,$L199,U$2)/INDEX($A:$J,$L200,U$2)))</f>
        <v>0.0042155487648073</v>
      </c>
      <c r="V199" s="8" t="n">
        <f aca="false">IF(ISERR(LN(INDEX($A:$J,$L199,V$2)/INDEX($A:$J,$L200,V$2))),0,LN(INDEX($A:$J,$L199,V$2)/INDEX($A:$J,$L200,V$2)))</f>
        <v>-0.0186571371543311</v>
      </c>
      <c r="W199" s="8" t="n">
        <f aca="false">IF(ISERR(LN(INDEX($A:$J,$L199,W$2)/INDEX($A:$J,$L200,W$2))),0,LN(INDEX($A:$J,$L199,W$2)/INDEX($A:$J,$L200,W$2)))</f>
        <v>0.00938974034983914</v>
      </c>
      <c r="X199" s="8"/>
      <c r="Y199" s="8"/>
      <c r="Z199" s="8"/>
      <c r="AA199" s="17"/>
      <c r="AB199" s="17"/>
    </row>
    <row r="200" customFormat="false" ht="12.75" hidden="false" customHeight="true" outlineLevel="0" collapsed="false">
      <c r="A200" s="1" t="n">
        <v>36444</v>
      </c>
      <c r="B200" s="2" t="n">
        <v>71.7</v>
      </c>
      <c r="C200" s="2" t="n">
        <v>145.75</v>
      </c>
      <c r="D200" s="2" t="n">
        <v>116.8</v>
      </c>
      <c r="E200" s="2" t="n">
        <v>84.15</v>
      </c>
      <c r="F200" s="2" t="n">
        <v>97.44</v>
      </c>
      <c r="G200" s="2" t="n">
        <v>155.69</v>
      </c>
      <c r="H200" s="2" t="n">
        <v>176.78</v>
      </c>
      <c r="I200" s="2" t="n">
        <v>95.27</v>
      </c>
      <c r="J200" s="3" t="n">
        <v>14.5</v>
      </c>
      <c r="L200" s="6" t="n">
        <f aca="false">L199-1</f>
        <v>313</v>
      </c>
      <c r="M200" s="20" t="n">
        <f aca="false">M199*$AB$13</f>
        <v>3.24496902758682E-007</v>
      </c>
      <c r="N200" s="16" t="n">
        <f aca="false">INDEX($A:$J,L200,1)</f>
        <v>36607</v>
      </c>
      <c r="O200" s="8" t="n">
        <f aca="false">IF(ISERR(LN(INDEX($A:$J,$L200,O$2)/INDEX($A:$J,$L201,O$2))),0,LN(INDEX($A:$J,$L200,O$2)/INDEX($A:$J,$L201,O$2)))</f>
        <v>-0.0382375312249109</v>
      </c>
      <c r="P200" s="8" t="n">
        <f aca="false">IF(ISERR(LN(INDEX($A:$J,$L200,P$2)/INDEX($A:$J,$L201,P$2))),0,LN(INDEX($A:$J,$L200,P$2)/INDEX($A:$J,$L201,P$2)))</f>
        <v>-0.00802901038664803</v>
      </c>
      <c r="Q200" s="8" t="n">
        <f aca="false">IF(ISERR(LN(INDEX($A:$J,$L200,Q$2)/INDEX($A:$J,$L201,Q$2))),0,LN(INDEX($A:$J,$L200,Q$2)/INDEX($A:$J,$L201,Q$2)))</f>
        <v>0.0322274749087346</v>
      </c>
      <c r="R200" s="8" t="n">
        <f aca="false">IF(ISERR(LN(INDEX($A:$J,$L200,R$2)/INDEX($A:$J,$L201,R$2))),0,LN(INDEX($A:$J,$L200,R$2)/INDEX($A:$J,$L201,R$2)))</f>
        <v>0.00314347987314749</v>
      </c>
      <c r="S200" s="8" t="n">
        <f aca="false">IF(ISERR(LN(INDEX($A:$J,$L200,S$2)/INDEX($A:$J,$L201,S$2))),0,LN(INDEX($A:$J,$L200,S$2)/INDEX($A:$J,$L201,S$2)))</f>
        <v>0.0382852403662929</v>
      </c>
      <c r="T200" s="8" t="n">
        <f aca="false">IF(ISERR(LN(INDEX($A:$J,$L200,T$2)/INDEX($A:$J,$L201,T$2))),0,LN(INDEX($A:$J,$L200,T$2)/INDEX($A:$J,$L201,T$2)))</f>
        <v>-0.00222357800615223</v>
      </c>
      <c r="U200" s="8" t="n">
        <f aca="false">IF(ISERR(LN(INDEX($A:$J,$L200,U$2)/INDEX($A:$J,$L201,U$2))),0,LN(INDEX($A:$J,$L200,U$2)/INDEX($A:$J,$L201,U$2)))</f>
        <v>0.0208795224875164</v>
      </c>
      <c r="V200" s="8" t="n">
        <f aca="false">IF(ISERR(LN(INDEX($A:$J,$L200,V$2)/INDEX($A:$J,$L201,V$2))),0,LN(INDEX($A:$J,$L200,V$2)/INDEX($A:$J,$L201,V$2)))</f>
        <v>-0.0314788345941206</v>
      </c>
      <c r="W200" s="8" t="n">
        <f aca="false">IF(ISERR(LN(INDEX($A:$J,$L200,W$2)/INDEX($A:$J,$L201,W$2))),0,LN(INDEX($A:$J,$L200,W$2)/INDEX($A:$J,$L201,W$2)))</f>
        <v>0.0409006139628838</v>
      </c>
      <c r="X200" s="8"/>
      <c r="Y200" s="8"/>
      <c r="Z200" s="8"/>
      <c r="AA200" s="17"/>
      <c r="AB200" s="17"/>
    </row>
    <row r="201" customFormat="false" ht="12.75" hidden="false" customHeight="true" outlineLevel="0" collapsed="false">
      <c r="A201" s="1" t="n">
        <v>36445</v>
      </c>
      <c r="B201" s="2" t="n">
        <v>68.69</v>
      </c>
      <c r="C201" s="2" t="n">
        <v>149.1</v>
      </c>
      <c r="D201" s="2" t="n">
        <v>116.96</v>
      </c>
      <c r="E201" s="2" t="n">
        <v>83.08</v>
      </c>
      <c r="F201" s="2" t="n">
        <v>97.03</v>
      </c>
      <c r="G201" s="2" t="n">
        <v>154.59</v>
      </c>
      <c r="H201" s="2" t="n">
        <v>174.66</v>
      </c>
      <c r="I201" s="2" t="n">
        <v>96.89</v>
      </c>
      <c r="J201" s="3" t="n">
        <v>15.875</v>
      </c>
      <c r="L201" s="6" t="n">
        <f aca="false">L200-1</f>
        <v>312</v>
      </c>
      <c r="M201" s="20" t="n">
        <f aca="false">M200*$AB$13</f>
        <v>3.05027088593161E-007</v>
      </c>
      <c r="N201" s="16" t="n">
        <f aca="false">INDEX($A:$J,L201,1)</f>
        <v>36606</v>
      </c>
      <c r="O201" s="8" t="n">
        <f aca="false">IF(ISERR(LN(INDEX($A:$J,$L201,O$2)/INDEX($A:$J,$L202,O$2))),0,LN(INDEX($A:$J,$L201,O$2)/INDEX($A:$J,$L202,O$2)))</f>
        <v>-0.00179340076761808</v>
      </c>
      <c r="P201" s="8" t="n">
        <f aca="false">IF(ISERR(LN(INDEX($A:$J,$L201,P$2)/INDEX($A:$J,$L202,P$2))),0,LN(INDEX($A:$J,$L201,P$2)/INDEX($A:$J,$L202,P$2)))</f>
        <v>0.00550315854252949</v>
      </c>
      <c r="Q201" s="8" t="n">
        <f aca="false">IF(ISERR(LN(INDEX($A:$J,$L201,Q$2)/INDEX($A:$J,$L202,Q$2))),0,LN(INDEX($A:$J,$L201,Q$2)/INDEX($A:$J,$L202,Q$2)))</f>
        <v>0.0190351934834686</v>
      </c>
      <c r="R201" s="8" t="n">
        <f aca="false">IF(ISERR(LN(INDEX($A:$J,$L201,R$2)/INDEX($A:$J,$L202,R$2))),0,LN(INDEX($A:$J,$L201,R$2)/INDEX($A:$J,$L202,R$2)))</f>
        <v>0.020600546748654</v>
      </c>
      <c r="S201" s="8" t="n">
        <f aca="false">IF(ISERR(LN(INDEX($A:$J,$L201,S$2)/INDEX($A:$J,$L202,S$2))),0,LN(INDEX($A:$J,$L201,S$2)/INDEX($A:$J,$L202,S$2)))</f>
        <v>0.019955496936079</v>
      </c>
      <c r="T201" s="8" t="n">
        <f aca="false">IF(ISERR(LN(INDEX($A:$J,$L201,T$2)/INDEX($A:$J,$L202,T$2))),0,LN(INDEX($A:$J,$L201,T$2)/INDEX($A:$J,$L202,T$2)))</f>
        <v>0.00308564702505759</v>
      </c>
      <c r="U201" s="8" t="n">
        <f aca="false">IF(ISERR(LN(INDEX($A:$J,$L201,U$2)/INDEX($A:$J,$L202,U$2))),0,LN(INDEX($A:$J,$L201,U$2)/INDEX($A:$J,$L202,U$2)))</f>
        <v>0.00710507635490798</v>
      </c>
      <c r="V201" s="8" t="n">
        <f aca="false">IF(ISERR(LN(INDEX($A:$J,$L201,V$2)/INDEX($A:$J,$L202,V$2))),0,LN(INDEX($A:$J,$L201,V$2)/INDEX($A:$J,$L202,V$2)))</f>
        <v>0.00360114632310222</v>
      </c>
      <c r="W201" s="8" t="n">
        <f aca="false">IF(ISERR(LN(INDEX($A:$J,$L201,W$2)/INDEX($A:$J,$L202,W$2))),0,LN(INDEX($A:$J,$L201,W$2)/INDEX($A:$J,$L202,W$2)))</f>
        <v>-0.010985899335436</v>
      </c>
      <c r="X201" s="8"/>
      <c r="Y201" s="8"/>
      <c r="Z201" s="8"/>
      <c r="AA201" s="17"/>
      <c r="AB201" s="17"/>
    </row>
    <row r="202" customFormat="false" ht="12.75" hidden="false" customHeight="true" outlineLevel="0" collapsed="false">
      <c r="A202" s="1" t="n">
        <v>36446</v>
      </c>
      <c r="B202" s="2" t="n">
        <v>68.36</v>
      </c>
      <c r="C202" s="2" t="n">
        <v>145.99</v>
      </c>
      <c r="D202" s="2" t="n">
        <v>117.5</v>
      </c>
      <c r="E202" s="2" t="n">
        <v>80.99</v>
      </c>
      <c r="F202" s="2" t="n">
        <v>97.59</v>
      </c>
      <c r="G202" s="2" t="n">
        <v>154.52</v>
      </c>
      <c r="H202" s="2" t="n">
        <v>172.34</v>
      </c>
      <c r="I202" s="2" t="n">
        <v>95.84</v>
      </c>
      <c r="J202" s="3" t="n">
        <v>16</v>
      </c>
      <c r="L202" s="6" t="n">
        <f aca="false">L201-1</f>
        <v>311</v>
      </c>
      <c r="M202" s="20" t="n">
        <f aca="false">M201*$AB$13</f>
        <v>2.86725463277571E-007</v>
      </c>
      <c r="N202" s="16" t="n">
        <f aca="false">INDEX($A:$J,L202,1)</f>
        <v>36605</v>
      </c>
      <c r="O202" s="8" t="n">
        <f aca="false">IF(ISERR(LN(INDEX($A:$J,$L202,O$2)/INDEX($A:$J,$L203,O$2))),0,LN(INDEX($A:$J,$L202,O$2)/INDEX($A:$J,$L203,O$2)))</f>
        <v>-0.00998403729314133</v>
      </c>
      <c r="P202" s="8" t="n">
        <f aca="false">IF(ISERR(LN(INDEX($A:$J,$L202,P$2)/INDEX($A:$J,$L203,P$2))),0,LN(INDEX($A:$J,$L202,P$2)/INDEX($A:$J,$L203,P$2)))</f>
        <v>-0.0120672205577013</v>
      </c>
      <c r="Q202" s="8" t="n">
        <f aca="false">IF(ISERR(LN(INDEX($A:$J,$L202,Q$2)/INDEX($A:$J,$L203,Q$2))),0,LN(INDEX($A:$J,$L202,Q$2)/INDEX($A:$J,$L203,Q$2)))</f>
        <v>-0.018960070469498</v>
      </c>
      <c r="R202" s="8" t="n">
        <f aca="false">IF(ISERR(LN(INDEX($A:$J,$L202,R$2)/INDEX($A:$J,$L203,R$2))),0,LN(INDEX($A:$J,$L202,R$2)/INDEX($A:$J,$L203,R$2)))</f>
        <v>0.00337268447863916</v>
      </c>
      <c r="S202" s="8" t="n">
        <f aca="false">IF(ISERR(LN(INDEX($A:$J,$L202,S$2)/INDEX($A:$J,$L203,S$2))),0,LN(INDEX($A:$J,$L202,S$2)/INDEX($A:$J,$L203,S$2)))</f>
        <v>-0.0150651130760071</v>
      </c>
      <c r="T202" s="8" t="n">
        <f aca="false">IF(ISERR(LN(INDEX($A:$J,$L202,T$2)/INDEX($A:$J,$L203,T$2))),0,LN(INDEX($A:$J,$L202,T$2)/INDEX($A:$J,$L203,T$2)))</f>
        <v>-0.00315729309351044</v>
      </c>
      <c r="U202" s="8" t="n">
        <f aca="false">IF(ISERR(LN(INDEX($A:$J,$L202,U$2)/INDEX($A:$J,$L203,U$2))),0,LN(INDEX($A:$J,$L202,U$2)/INDEX($A:$J,$L203,U$2)))</f>
        <v>-0.0294528931320928</v>
      </c>
      <c r="V202" s="8" t="n">
        <f aca="false">IF(ISERR(LN(INDEX($A:$J,$L202,V$2)/INDEX($A:$J,$L203,V$2))),0,LN(INDEX($A:$J,$L202,V$2)/INDEX($A:$J,$L203,V$2)))</f>
        <v>-0.0571169458739463</v>
      </c>
      <c r="W202" s="8" t="n">
        <f aca="false">IF(ISERR(LN(INDEX($A:$J,$L202,W$2)/INDEX($A:$J,$L203,W$2))),0,LN(INDEX($A:$J,$L202,W$2)/INDEX($A:$J,$L203,W$2)))</f>
        <v>-0.00120460874501649</v>
      </c>
      <c r="X202" s="8"/>
      <c r="Y202" s="8"/>
      <c r="Z202" s="8"/>
      <c r="AA202" s="17"/>
      <c r="AB202" s="17"/>
    </row>
    <row r="203" customFormat="false" ht="12.75" hidden="false" customHeight="true" outlineLevel="0" collapsed="false">
      <c r="A203" s="1" t="n">
        <v>36447</v>
      </c>
      <c r="B203" s="2" t="n">
        <v>68.36</v>
      </c>
      <c r="C203" s="2" t="n">
        <v>147.8</v>
      </c>
      <c r="D203" s="2" t="n">
        <v>116.35</v>
      </c>
      <c r="E203" s="2" t="n">
        <v>82.06</v>
      </c>
      <c r="F203" s="2" t="n">
        <v>96.2</v>
      </c>
      <c r="G203" s="2" t="n">
        <v>154.35</v>
      </c>
      <c r="H203" s="2" t="n">
        <v>172.49</v>
      </c>
      <c r="I203" s="2" t="n">
        <v>99.8</v>
      </c>
      <c r="J203" s="3" t="n">
        <v>15.938</v>
      </c>
      <c r="L203" s="6" t="n">
        <f aca="false">L202-1</f>
        <v>310</v>
      </c>
      <c r="M203" s="20" t="n">
        <f aca="false">M202*$AB$13</f>
        <v>2.69521935480917E-007</v>
      </c>
      <c r="N203" s="16" t="n">
        <f aca="false">INDEX($A:$J,L203,1)</f>
        <v>36602</v>
      </c>
      <c r="O203" s="8" t="n">
        <f aca="false">IF(ISERR(LN(INDEX($A:$J,$L203,O$2)/INDEX($A:$J,$L204,O$2))),0,LN(INDEX($A:$J,$L203,O$2)/INDEX($A:$J,$L204,O$2)))</f>
        <v>0.00391042090903148</v>
      </c>
      <c r="P203" s="8" t="n">
        <f aca="false">IF(ISERR(LN(INDEX($A:$J,$L203,P$2)/INDEX($A:$J,$L204,P$2))),0,LN(INDEX($A:$J,$L203,P$2)/INDEX($A:$J,$L204,P$2)))</f>
        <v>0</v>
      </c>
      <c r="Q203" s="8" t="n">
        <f aca="false">IF(ISERR(LN(INDEX($A:$J,$L203,Q$2)/INDEX($A:$J,$L204,Q$2))),0,LN(INDEX($A:$J,$L203,Q$2)/INDEX($A:$J,$L204,Q$2)))</f>
        <v>-0.0079317985434523</v>
      </c>
      <c r="R203" s="8" t="n">
        <f aca="false">IF(ISERR(LN(INDEX($A:$J,$L203,R$2)/INDEX($A:$J,$L204,R$2))),0,LN(INDEX($A:$J,$L203,R$2)/INDEX($A:$J,$L204,R$2)))</f>
        <v>-0.0123618514309234</v>
      </c>
      <c r="S203" s="8" t="n">
        <f aca="false">IF(ISERR(LN(INDEX($A:$J,$L203,S$2)/INDEX($A:$J,$L204,S$2))),0,LN(INDEX($A:$J,$L203,S$2)/INDEX($A:$J,$L204,S$2)))</f>
        <v>-0.00959512972185194</v>
      </c>
      <c r="T203" s="8" t="n">
        <f aca="false">IF(ISERR(LN(INDEX($A:$J,$L203,T$2)/INDEX($A:$J,$L204,T$2))),0,LN(INDEX($A:$J,$L203,T$2)/INDEX($A:$J,$L204,T$2)))</f>
        <v>-0.00827630294939722</v>
      </c>
      <c r="U203" s="8" t="n">
        <f aca="false">IF(ISERR(LN(INDEX($A:$J,$L203,U$2)/INDEX($A:$J,$L204,U$2))),0,LN(INDEX($A:$J,$L203,U$2)/INDEX($A:$J,$L204,U$2)))</f>
        <v>0.00174383964158417</v>
      </c>
      <c r="V203" s="8" t="n">
        <f aca="false">IF(ISERR(LN(INDEX($A:$J,$L203,V$2)/INDEX($A:$J,$L204,V$2))),0,LN(INDEX($A:$J,$L203,V$2)/INDEX($A:$J,$L204,V$2)))</f>
        <v>0.000528867354768632</v>
      </c>
      <c r="W203" s="8" t="n">
        <f aca="false">IF(ISERR(LN(INDEX($A:$J,$L203,W$2)/INDEX($A:$J,$L204,W$2))),0,LN(INDEX($A:$J,$L203,W$2)/INDEX($A:$J,$L204,W$2)))</f>
        <v>-0.0144580831752299</v>
      </c>
      <c r="X203" s="8"/>
      <c r="Y203" s="8"/>
      <c r="Z203" s="8"/>
      <c r="AA203" s="17"/>
      <c r="AB203" s="17"/>
    </row>
    <row r="204" customFormat="false" ht="12.75" hidden="false" customHeight="true" outlineLevel="0" collapsed="false">
      <c r="A204" s="1" t="n">
        <v>36448</v>
      </c>
      <c r="B204" s="2" t="n">
        <v>68.56</v>
      </c>
      <c r="C204" s="2" t="n">
        <v>146.2</v>
      </c>
      <c r="D204" s="2" t="n">
        <v>115.04</v>
      </c>
      <c r="E204" s="2" t="n">
        <v>82.7</v>
      </c>
      <c r="F204" s="2" t="n">
        <v>94.49</v>
      </c>
      <c r="G204" s="2" t="n">
        <v>154.76</v>
      </c>
      <c r="H204" s="2" t="n">
        <v>170.95</v>
      </c>
      <c r="I204" s="2" t="n">
        <v>98.01</v>
      </c>
      <c r="J204" s="3" t="n">
        <v>17.438</v>
      </c>
      <c r="L204" s="6" t="n">
        <f aca="false">L203-1</f>
        <v>309</v>
      </c>
      <c r="M204" s="20" t="n">
        <f aca="false">M203*$AB$13</f>
        <v>2.53350619352062E-007</v>
      </c>
      <c r="N204" s="16" t="n">
        <f aca="false">INDEX($A:$J,L204,1)</f>
        <v>36601</v>
      </c>
      <c r="O204" s="8" t="n">
        <f aca="false">IF(ISERR(LN(INDEX($A:$J,$L204,O$2)/INDEX($A:$J,$L205,O$2))),0,LN(INDEX($A:$J,$L204,O$2)/INDEX($A:$J,$L205,O$2)))</f>
        <v>-0.00213485226073555</v>
      </c>
      <c r="P204" s="8" t="n">
        <f aca="false">IF(ISERR(LN(INDEX($A:$J,$L204,P$2)/INDEX($A:$J,$L205,P$2))),0,LN(INDEX($A:$J,$L204,P$2)/INDEX($A:$J,$L205,P$2)))</f>
        <v>0.0106492275676228</v>
      </c>
      <c r="Q204" s="8" t="n">
        <f aca="false">IF(ISERR(LN(INDEX($A:$J,$L204,Q$2)/INDEX($A:$J,$L205,Q$2))),0,LN(INDEX($A:$J,$L204,Q$2)/INDEX($A:$J,$L205,Q$2)))</f>
        <v>0.0362765532745189</v>
      </c>
      <c r="R204" s="8" t="n">
        <f aca="false">IF(ISERR(LN(INDEX($A:$J,$L204,R$2)/INDEX($A:$J,$L205,R$2))),0,LN(INDEX($A:$J,$L204,R$2)/INDEX($A:$J,$L205,R$2)))</f>
        <v>0.0689062032313126</v>
      </c>
      <c r="S204" s="8" t="n">
        <f aca="false">IF(ISERR(LN(INDEX($A:$J,$L204,S$2)/INDEX($A:$J,$L205,S$2))),0,LN(INDEX($A:$J,$L204,S$2)/INDEX($A:$J,$L205,S$2)))</f>
        <v>0.0517320936183851</v>
      </c>
      <c r="T204" s="8" t="n">
        <f aca="false">IF(ISERR(LN(INDEX($A:$J,$L204,T$2)/INDEX($A:$J,$L205,T$2))),0,LN(INDEX($A:$J,$L204,T$2)/INDEX($A:$J,$L205,T$2)))</f>
        <v>0.0284673134370501</v>
      </c>
      <c r="U204" s="8" t="n">
        <f aca="false">IF(ISERR(LN(INDEX($A:$J,$L204,U$2)/INDEX($A:$J,$L205,U$2))),0,LN(INDEX($A:$J,$L204,U$2)/INDEX($A:$J,$L205,U$2)))</f>
        <v>0.0377226625415727</v>
      </c>
      <c r="V204" s="8" t="n">
        <f aca="false">IF(ISERR(LN(INDEX($A:$J,$L204,V$2)/INDEX($A:$J,$L205,V$2))),0,LN(INDEX($A:$J,$L204,V$2)/INDEX($A:$J,$L205,V$2)))</f>
        <v>0.0200071976814502</v>
      </c>
      <c r="W204" s="8" t="n">
        <f aca="false">IF(ISERR(LN(INDEX($A:$J,$L204,W$2)/INDEX($A:$J,$L205,W$2))),0,LN(INDEX($A:$J,$L204,W$2)/INDEX($A:$J,$L205,W$2)))</f>
        <v>0.0477839719860185</v>
      </c>
      <c r="X204" s="8"/>
      <c r="Y204" s="8"/>
      <c r="Z204" s="8"/>
      <c r="AA204" s="17"/>
      <c r="AB204" s="17"/>
    </row>
    <row r="205" customFormat="false" ht="12.75" hidden="false" customHeight="true" outlineLevel="0" collapsed="false">
      <c r="A205" s="1" t="n">
        <v>36451</v>
      </c>
      <c r="B205" s="2" t="n">
        <v>68.55</v>
      </c>
      <c r="C205" s="2" t="n">
        <v>143.09</v>
      </c>
      <c r="D205" s="2" t="n">
        <v>111.96</v>
      </c>
      <c r="E205" s="2" t="n">
        <v>81.9</v>
      </c>
      <c r="F205" s="2" t="n">
        <v>92.06</v>
      </c>
      <c r="G205" s="2" t="n">
        <v>154.96</v>
      </c>
      <c r="H205" s="2" t="n">
        <v>168.96</v>
      </c>
      <c r="I205" s="2" t="n">
        <v>93.9</v>
      </c>
      <c r="J205" s="3" t="n">
        <v>17.156</v>
      </c>
      <c r="L205" s="6" t="n">
        <f aca="false">L204-1</f>
        <v>308</v>
      </c>
      <c r="M205" s="20" t="n">
        <f aca="false">M204*$AB$13</f>
        <v>2.38149582190938E-007</v>
      </c>
      <c r="N205" s="16" t="n">
        <f aca="false">INDEX($A:$J,L205,1)</f>
        <v>36600</v>
      </c>
      <c r="O205" s="8" t="n">
        <f aca="false">IF(ISERR(LN(INDEX($A:$J,$L205,O$2)/INDEX($A:$J,$L206,O$2))),0,LN(INDEX($A:$J,$L205,O$2)/INDEX($A:$J,$L206,O$2)))</f>
        <v>-0.00177556864829595</v>
      </c>
      <c r="P205" s="8" t="n">
        <f aca="false">IF(ISERR(LN(INDEX($A:$J,$L205,P$2)/INDEX($A:$J,$L206,P$2))),0,LN(INDEX($A:$J,$L205,P$2)/INDEX($A:$J,$L206,P$2)))</f>
        <v>0.0205996070059331</v>
      </c>
      <c r="Q205" s="8" t="n">
        <f aca="false">IF(ISERR(LN(INDEX($A:$J,$L205,Q$2)/INDEX($A:$J,$L206,Q$2))),0,LN(INDEX($A:$J,$L205,Q$2)/INDEX($A:$J,$L206,Q$2)))</f>
        <v>-0.0177714366830938</v>
      </c>
      <c r="R205" s="8" t="n">
        <f aca="false">IF(ISERR(LN(INDEX($A:$J,$L205,R$2)/INDEX($A:$J,$L206,R$2))),0,LN(INDEX($A:$J,$L205,R$2)/INDEX($A:$J,$L206,R$2)))</f>
        <v>0.0211847975231314</v>
      </c>
      <c r="S205" s="8" t="n">
        <f aca="false">IF(ISERR(LN(INDEX($A:$J,$L205,S$2)/INDEX($A:$J,$L206,S$2))),0,LN(INDEX($A:$J,$L205,S$2)/INDEX($A:$J,$L206,S$2)))</f>
        <v>-0.0210818162711955</v>
      </c>
      <c r="T205" s="8" t="n">
        <f aca="false">IF(ISERR(LN(INDEX($A:$J,$L205,T$2)/INDEX($A:$J,$L206,T$2))),0,LN(INDEX($A:$J,$L205,T$2)/INDEX($A:$J,$L206,T$2)))</f>
        <v>0.00608617827343759</v>
      </c>
      <c r="U205" s="8" t="n">
        <f aca="false">IF(ISERR(LN(INDEX($A:$J,$L205,U$2)/INDEX($A:$J,$L206,U$2))),0,LN(INDEX($A:$J,$L205,U$2)/INDEX($A:$J,$L206,U$2)))</f>
        <v>-0.0153823701805746</v>
      </c>
      <c r="V205" s="8" t="n">
        <f aca="false">IF(ISERR(LN(INDEX($A:$J,$L205,V$2)/INDEX($A:$J,$L206,V$2))),0,LN(INDEX($A:$J,$L205,V$2)/INDEX($A:$J,$L206,V$2)))</f>
        <v>-0.0446238253168063</v>
      </c>
      <c r="W205" s="8" t="n">
        <f aca="false">IF(ISERR(LN(INDEX($A:$J,$L205,W$2)/INDEX($A:$J,$L206,W$2))),0,LN(INDEX($A:$J,$L205,W$2)/INDEX($A:$J,$L206,W$2)))</f>
        <v>-0.0124889403811135</v>
      </c>
      <c r="X205" s="8"/>
      <c r="Y205" s="8"/>
      <c r="Z205" s="8"/>
      <c r="AA205" s="17"/>
      <c r="AB205" s="17"/>
    </row>
    <row r="206" customFormat="false" ht="12.75" hidden="false" customHeight="true" outlineLevel="0" collapsed="false">
      <c r="A206" s="1" t="n">
        <v>36452</v>
      </c>
      <c r="B206" s="2" t="n">
        <v>68.34</v>
      </c>
      <c r="C206" s="2" t="n">
        <v>142.04</v>
      </c>
      <c r="D206" s="2" t="n">
        <v>113.41</v>
      </c>
      <c r="E206" s="2" t="n">
        <v>82.46</v>
      </c>
      <c r="F206" s="2" t="n">
        <v>91.35</v>
      </c>
      <c r="G206" s="2" t="n">
        <v>154.61</v>
      </c>
      <c r="H206" s="2" t="n">
        <v>169.92</v>
      </c>
      <c r="I206" s="2" t="n">
        <v>94.41</v>
      </c>
      <c r="J206" s="3" t="n">
        <v>17.469</v>
      </c>
      <c r="L206" s="6" t="n">
        <f aca="false">L205-1</f>
        <v>307</v>
      </c>
      <c r="M206" s="20" t="n">
        <f aca="false">M205*$AB$13</f>
        <v>2.23860607259482E-007</v>
      </c>
      <c r="N206" s="16" t="n">
        <f aca="false">INDEX($A:$J,L206,1)</f>
        <v>36599</v>
      </c>
      <c r="O206" s="8" t="n">
        <f aca="false">IF(ISERR(LN(INDEX($A:$J,$L206,O$2)/INDEX($A:$J,$L207,O$2))),0,LN(INDEX($A:$J,$L206,O$2)/INDEX($A:$J,$L207,O$2)))</f>
        <v>0.000177415063004234</v>
      </c>
      <c r="P206" s="8" t="n">
        <f aca="false">IF(ISERR(LN(INDEX($A:$J,$L206,P$2)/INDEX($A:$J,$L207,P$2))),0,LN(INDEX($A:$J,$L206,P$2)/INDEX($A:$J,$L207,P$2)))</f>
        <v>-0.00576924677124509</v>
      </c>
      <c r="Q206" s="8" t="n">
        <f aca="false">IF(ISERR(LN(INDEX($A:$J,$L206,Q$2)/INDEX($A:$J,$L207,Q$2))),0,LN(INDEX($A:$J,$L206,Q$2)/INDEX($A:$J,$L207,Q$2)))</f>
        <v>0.00517623139446123</v>
      </c>
      <c r="R206" s="8" t="n">
        <f aca="false">IF(ISERR(LN(INDEX($A:$J,$L206,R$2)/INDEX($A:$J,$L207,R$2))),0,LN(INDEX($A:$J,$L206,R$2)/INDEX($A:$J,$L207,R$2)))</f>
        <v>-0.00777056071661008</v>
      </c>
      <c r="S206" s="8" t="n">
        <f aca="false">IF(ISERR(LN(INDEX($A:$J,$L206,S$2)/INDEX($A:$J,$L207,S$2))),0,LN(INDEX($A:$J,$L206,S$2)/INDEX($A:$J,$L207,S$2)))</f>
        <v>-0.00283309913687253</v>
      </c>
      <c r="T206" s="8" t="n">
        <f aca="false">IF(ISERR(LN(INDEX($A:$J,$L206,T$2)/INDEX($A:$J,$L207,T$2))),0,LN(INDEX($A:$J,$L206,T$2)/INDEX($A:$J,$L207,T$2)))</f>
        <v>0.00287261273661741</v>
      </c>
      <c r="U206" s="8" t="n">
        <f aca="false">IF(ISERR(LN(INDEX($A:$J,$L206,U$2)/INDEX($A:$J,$L207,U$2))),0,LN(INDEX($A:$J,$L206,U$2)/INDEX($A:$J,$L207,U$2)))</f>
        <v>-0.021559167961688</v>
      </c>
      <c r="V206" s="8" t="n">
        <f aca="false">IF(ISERR(LN(INDEX($A:$J,$L206,V$2)/INDEX($A:$J,$L207,V$2))),0,LN(INDEX($A:$J,$L206,V$2)/INDEX($A:$J,$L207,V$2)))</f>
        <v>0.0271473060892218</v>
      </c>
      <c r="W206" s="8" t="n">
        <f aca="false">IF(ISERR(LN(INDEX($A:$J,$L206,W$2)/INDEX($A:$J,$L207,W$2))),0,LN(INDEX($A:$J,$L206,W$2)/INDEX($A:$J,$L207,W$2)))</f>
        <v>-0.0159707587785021</v>
      </c>
      <c r="X206" s="8"/>
      <c r="Y206" s="8"/>
      <c r="Z206" s="8"/>
      <c r="AA206" s="17"/>
      <c r="AB206" s="17"/>
    </row>
    <row r="207" customFormat="false" ht="12.75" hidden="false" customHeight="true" outlineLevel="0" collapsed="false">
      <c r="A207" s="1" t="n">
        <v>36453</v>
      </c>
      <c r="B207" s="2" t="n">
        <v>67.67</v>
      </c>
      <c r="C207" s="2" t="n">
        <v>144.79</v>
      </c>
      <c r="D207" s="2" t="n">
        <v>112.82</v>
      </c>
      <c r="E207" s="2" t="n">
        <v>81.55</v>
      </c>
      <c r="F207" s="2" t="n">
        <v>91.22</v>
      </c>
      <c r="G207" s="2" t="n">
        <v>154.39</v>
      </c>
      <c r="H207" s="2" t="n">
        <v>170.59</v>
      </c>
      <c r="I207" s="2" t="n">
        <v>97.67</v>
      </c>
      <c r="J207" s="3" t="n">
        <v>17</v>
      </c>
      <c r="L207" s="6" t="n">
        <f aca="false">L206-1</f>
        <v>306</v>
      </c>
      <c r="M207" s="20" t="n">
        <f aca="false">M206*$AB$13</f>
        <v>2.10428970823913E-007</v>
      </c>
      <c r="N207" s="16" t="n">
        <f aca="false">INDEX($A:$J,L207,1)</f>
        <v>36598</v>
      </c>
      <c r="O207" s="8" t="n">
        <f aca="false">IF(ISERR(LN(INDEX($A:$J,$L207,O$2)/INDEX($A:$J,$L208,O$2))),0,LN(INDEX($A:$J,$L207,O$2)/INDEX($A:$J,$L208,O$2)))</f>
        <v>0.0249721051579105</v>
      </c>
      <c r="P207" s="8" t="n">
        <f aca="false">IF(ISERR(LN(INDEX($A:$J,$L207,P$2)/INDEX($A:$J,$L208,P$2))),0,LN(INDEX($A:$J,$L207,P$2)/INDEX($A:$J,$L208,P$2)))</f>
        <v>0.0169208774883372</v>
      </c>
      <c r="Q207" s="8" t="n">
        <f aca="false">IF(ISERR(LN(INDEX($A:$J,$L207,Q$2)/INDEX($A:$J,$L208,Q$2))),0,LN(INDEX($A:$J,$L207,Q$2)/INDEX($A:$J,$L208,Q$2)))</f>
        <v>-0.00692096917823091</v>
      </c>
      <c r="R207" s="8" t="n">
        <f aca="false">IF(ISERR(LN(INDEX($A:$J,$L207,R$2)/INDEX($A:$J,$L208,R$2))),0,LN(INDEX($A:$J,$L207,R$2)/INDEX($A:$J,$L208,R$2)))</f>
        <v>-0.0256882927060329</v>
      </c>
      <c r="S207" s="8" t="n">
        <f aca="false">IF(ISERR(LN(INDEX($A:$J,$L207,S$2)/INDEX($A:$J,$L208,S$2))),0,LN(INDEX($A:$J,$L207,S$2)/INDEX($A:$J,$L208,S$2)))</f>
        <v>0.00274965802538871</v>
      </c>
      <c r="T207" s="8" t="n">
        <f aca="false">IF(ISERR(LN(INDEX($A:$J,$L207,T$2)/INDEX($A:$J,$L208,T$2))),0,LN(INDEX($A:$J,$L207,T$2)/INDEX($A:$J,$L208,T$2)))</f>
        <v>0.00480610189784849</v>
      </c>
      <c r="U207" s="8" t="n">
        <f aca="false">IF(ISERR(LN(INDEX($A:$J,$L207,U$2)/INDEX($A:$J,$L208,U$2))),0,LN(INDEX($A:$J,$L207,U$2)/INDEX($A:$J,$L208,U$2)))</f>
        <v>-0.0180841696960173</v>
      </c>
      <c r="V207" s="8" t="n">
        <f aca="false">IF(ISERR(LN(INDEX($A:$J,$L207,V$2)/INDEX($A:$J,$L208,V$2))),0,LN(INDEX($A:$J,$L207,V$2)/INDEX($A:$J,$L208,V$2)))</f>
        <v>0.0303923846956826</v>
      </c>
      <c r="W207" s="8" t="n">
        <f aca="false">IF(ISERR(LN(INDEX($A:$J,$L207,W$2)/INDEX($A:$J,$L208,W$2))),0,LN(INDEX($A:$J,$L207,W$2)/INDEX($A:$J,$L208,W$2)))</f>
        <v>-0.0240975515790605</v>
      </c>
      <c r="X207" s="8"/>
      <c r="Y207" s="8"/>
      <c r="Z207" s="8"/>
      <c r="AA207" s="17"/>
      <c r="AB207" s="17"/>
    </row>
    <row r="208" customFormat="false" ht="12.75" hidden="false" customHeight="true" outlineLevel="0" collapsed="false">
      <c r="A208" s="1" t="n">
        <v>36454</v>
      </c>
      <c r="B208" s="2" t="n">
        <v>65.92</v>
      </c>
      <c r="C208" s="2" t="n">
        <v>145.82</v>
      </c>
      <c r="D208" s="2" t="n">
        <v>113.84</v>
      </c>
      <c r="E208" s="2" t="n">
        <v>81.23</v>
      </c>
      <c r="F208" s="2" t="n">
        <v>93.33</v>
      </c>
      <c r="G208" s="2" t="n">
        <v>154.14</v>
      </c>
      <c r="H208" s="2" t="n">
        <v>170.15</v>
      </c>
      <c r="I208" s="2" t="n">
        <v>95.2</v>
      </c>
      <c r="J208" s="3" t="n">
        <v>16.719</v>
      </c>
      <c r="L208" s="6" t="n">
        <f aca="false">L207-1</f>
        <v>305</v>
      </c>
      <c r="M208" s="20" t="n">
        <f aca="false">M207*$AB$13</f>
        <v>1.97803232574478E-007</v>
      </c>
      <c r="N208" s="16" t="n">
        <f aca="false">INDEX($A:$J,L208,1)</f>
        <v>36595</v>
      </c>
      <c r="O208" s="8" t="n">
        <f aca="false">IF(ISERR(LN(INDEX($A:$J,$L208,O$2)/INDEX($A:$J,$L209,O$2))),0,LN(INDEX($A:$J,$L208,O$2)/INDEX($A:$J,$L209,O$2)))</f>
        <v>-0.0180282510306993</v>
      </c>
      <c r="P208" s="8" t="n">
        <f aca="false">IF(ISERR(LN(INDEX($A:$J,$L208,P$2)/INDEX($A:$J,$L209,P$2))),0,LN(INDEX($A:$J,$L208,P$2)/INDEX($A:$J,$L209,P$2)))</f>
        <v>-0.00591454023137469</v>
      </c>
      <c r="Q208" s="8" t="n">
        <f aca="false">IF(ISERR(LN(INDEX($A:$J,$L208,Q$2)/INDEX($A:$J,$L209,Q$2))),0,LN(INDEX($A:$J,$L208,Q$2)/INDEX($A:$J,$L209,Q$2)))</f>
        <v>0.0109740470319767</v>
      </c>
      <c r="R208" s="8" t="n">
        <f aca="false">IF(ISERR(LN(INDEX($A:$J,$L208,R$2)/INDEX($A:$J,$L209,R$2))),0,LN(INDEX($A:$J,$L208,R$2)/INDEX($A:$J,$L209,R$2)))</f>
        <v>-0.00878950924284904</v>
      </c>
      <c r="S208" s="8" t="n">
        <f aca="false">IF(ISERR(LN(INDEX($A:$J,$L208,S$2)/INDEX($A:$J,$L209,S$2))),0,LN(INDEX($A:$J,$L208,S$2)/INDEX($A:$J,$L209,S$2)))</f>
        <v>0.0066133931551492</v>
      </c>
      <c r="T208" s="8" t="n">
        <f aca="false">IF(ISERR(LN(INDEX($A:$J,$L208,T$2)/INDEX($A:$J,$L209,T$2))),0,LN(INDEX($A:$J,$L208,T$2)/INDEX($A:$J,$L209,T$2)))</f>
        <v>-0.0120820682927358</v>
      </c>
      <c r="U208" s="8" t="n">
        <f aca="false">IF(ISERR(LN(INDEX($A:$J,$L208,U$2)/INDEX($A:$J,$L209,U$2))),0,LN(INDEX($A:$J,$L208,U$2)/INDEX($A:$J,$L209,U$2)))</f>
        <v>-0.0074657418948487</v>
      </c>
      <c r="V208" s="8" t="n">
        <f aca="false">IF(ISERR(LN(INDEX($A:$J,$L208,V$2)/INDEX($A:$J,$L209,V$2))),0,LN(INDEX($A:$J,$L208,V$2)/INDEX($A:$J,$L209,V$2)))</f>
        <v>0.03750671696282</v>
      </c>
      <c r="W208" s="8" t="n">
        <f aca="false">IF(ISERR(LN(INDEX($A:$J,$L208,W$2)/INDEX($A:$J,$L209,W$2))),0,LN(INDEX($A:$J,$L208,W$2)/INDEX($A:$J,$L209,W$2)))</f>
        <v>0.00837785355817041</v>
      </c>
      <c r="X208" s="8"/>
      <c r="Y208" s="8"/>
      <c r="Z208" s="8"/>
      <c r="AA208" s="17"/>
      <c r="AB208" s="17"/>
    </row>
    <row r="209" customFormat="false" ht="12.75" hidden="false" customHeight="true" outlineLevel="0" collapsed="false">
      <c r="A209" s="1" t="n">
        <v>36455</v>
      </c>
      <c r="B209" s="2" t="n">
        <v>65.93</v>
      </c>
      <c r="C209" s="2" t="n">
        <v>147.6</v>
      </c>
      <c r="D209" s="2" t="n">
        <v>116.46</v>
      </c>
      <c r="E209" s="2" t="n">
        <v>82.14</v>
      </c>
      <c r="F209" s="2" t="n">
        <v>95.81</v>
      </c>
      <c r="G209" s="2" t="n">
        <v>155.18</v>
      </c>
      <c r="H209" s="2" t="n">
        <v>172.41</v>
      </c>
      <c r="I209" s="2" t="n">
        <v>95.82</v>
      </c>
      <c r="J209" s="3" t="n">
        <v>17</v>
      </c>
      <c r="L209" s="6" t="n">
        <f aca="false">L208-1</f>
        <v>304</v>
      </c>
      <c r="M209" s="20" t="n">
        <f aca="false">M208*$AB$13</f>
        <v>1.8593503862001E-007</v>
      </c>
      <c r="N209" s="16" t="n">
        <f aca="false">INDEX($A:$J,L209,1)</f>
        <v>36594</v>
      </c>
      <c r="O209" s="8" t="n">
        <f aca="false">IF(ISERR(LN(INDEX($A:$J,$L209,O$2)/INDEX($A:$J,$L210,O$2))),0,LN(INDEX($A:$J,$L209,O$2)/INDEX($A:$J,$L210,O$2)))</f>
        <v>0.0118621088966815</v>
      </c>
      <c r="P209" s="8" t="n">
        <f aca="false">IF(ISERR(LN(INDEX($A:$J,$L209,P$2)/INDEX($A:$J,$L210,P$2))),0,LN(INDEX($A:$J,$L209,P$2)/INDEX($A:$J,$L210,P$2)))</f>
        <v>0.00502106659032604</v>
      </c>
      <c r="Q209" s="8" t="n">
        <f aca="false">IF(ISERR(LN(INDEX($A:$J,$L209,Q$2)/INDEX($A:$J,$L210,Q$2))),0,LN(INDEX($A:$J,$L209,Q$2)/INDEX($A:$J,$L210,Q$2)))</f>
        <v>-0.0162654646242367</v>
      </c>
      <c r="R209" s="8" t="n">
        <f aca="false">IF(ISERR(LN(INDEX($A:$J,$L209,R$2)/INDEX($A:$J,$L210,R$2))),0,LN(INDEX($A:$J,$L209,R$2)/INDEX($A:$J,$L210,R$2)))</f>
        <v>-0.0143750994457031</v>
      </c>
      <c r="S209" s="8" t="n">
        <f aca="false">IF(ISERR(LN(INDEX($A:$J,$L209,S$2)/INDEX($A:$J,$L210,S$2))),0,LN(INDEX($A:$J,$L209,S$2)/INDEX($A:$J,$L210,S$2)))</f>
        <v>-0.0118561963263394</v>
      </c>
      <c r="T209" s="8" t="n">
        <f aca="false">IF(ISERR(LN(INDEX($A:$J,$L209,T$2)/INDEX($A:$J,$L210,T$2))),0,LN(INDEX($A:$J,$L209,T$2)/INDEX($A:$J,$L210,T$2)))</f>
        <v>0.0031537669618036</v>
      </c>
      <c r="U209" s="8" t="n">
        <f aca="false">IF(ISERR(LN(INDEX($A:$J,$L209,U$2)/INDEX($A:$J,$L210,U$2))),0,LN(INDEX($A:$J,$L209,U$2)/INDEX($A:$J,$L210,U$2)))</f>
        <v>0.0134878107608611</v>
      </c>
      <c r="V209" s="8" t="n">
        <f aca="false">IF(ISERR(LN(INDEX($A:$J,$L209,V$2)/INDEX($A:$J,$L210,V$2))),0,LN(INDEX($A:$J,$L209,V$2)/INDEX($A:$J,$L210,V$2)))</f>
        <v>-0.00302267232658601</v>
      </c>
      <c r="W209" s="8" t="n">
        <f aca="false">IF(ISERR(LN(INDEX($A:$J,$L209,W$2)/INDEX($A:$J,$L210,W$2))),0,LN(INDEX($A:$J,$L209,W$2)/INDEX($A:$J,$L210,W$2)))</f>
        <v>0.0366593617419542</v>
      </c>
      <c r="X209" s="8"/>
      <c r="Y209" s="8"/>
      <c r="Z209" s="8"/>
      <c r="AA209" s="17"/>
      <c r="AB209" s="17"/>
    </row>
    <row r="210" customFormat="false" ht="12.75" hidden="false" customHeight="true" outlineLevel="0" collapsed="false">
      <c r="A210" s="1" t="n">
        <v>36458</v>
      </c>
      <c r="B210" s="2" t="n">
        <v>65.78</v>
      </c>
      <c r="C210" s="2" t="n">
        <v>147.79</v>
      </c>
      <c r="D210" s="2" t="n">
        <v>114.38</v>
      </c>
      <c r="E210" s="2" t="n">
        <v>81.98</v>
      </c>
      <c r="F210" s="2" t="n">
        <v>93.55</v>
      </c>
      <c r="G210" s="2" t="n">
        <v>154.69</v>
      </c>
      <c r="H210" s="2" t="n">
        <v>171.58</v>
      </c>
      <c r="I210" s="2" t="n">
        <v>94.05</v>
      </c>
      <c r="J210" s="3" t="n">
        <v>17.25</v>
      </c>
      <c r="L210" s="6" t="n">
        <f aca="false">L209-1</f>
        <v>303</v>
      </c>
      <c r="M210" s="20" t="n">
        <f aca="false">M209*$AB$13</f>
        <v>1.74778936302809E-007</v>
      </c>
      <c r="N210" s="16" t="n">
        <f aca="false">INDEX($A:$J,L210,1)</f>
        <v>36593</v>
      </c>
      <c r="O210" s="8" t="n">
        <f aca="false">IF(ISERR(LN(INDEX($A:$J,$L210,O$2)/INDEX($A:$J,$L211,O$2))),0,LN(INDEX($A:$J,$L210,O$2)/INDEX($A:$J,$L211,O$2)))</f>
        <v>-0.0179184152599405</v>
      </c>
      <c r="P210" s="8" t="n">
        <f aca="false">IF(ISERR(LN(INDEX($A:$J,$L210,P$2)/INDEX($A:$J,$L211,P$2))),0,LN(INDEX($A:$J,$L210,P$2)/INDEX($A:$J,$L211,P$2)))</f>
        <v>-0.0297550544554303</v>
      </c>
      <c r="Q210" s="8" t="n">
        <f aca="false">IF(ISERR(LN(INDEX($A:$J,$L210,Q$2)/INDEX($A:$J,$L211,Q$2))),0,LN(INDEX($A:$J,$L210,Q$2)/INDEX($A:$J,$L211,Q$2)))</f>
        <v>-0.0239862523761712</v>
      </c>
      <c r="R210" s="8" t="n">
        <f aca="false">IF(ISERR(LN(INDEX($A:$J,$L210,R$2)/INDEX($A:$J,$L211,R$2))),0,LN(INDEX($A:$J,$L210,R$2)/INDEX($A:$J,$L211,R$2)))</f>
        <v>-0.00594215978304931</v>
      </c>
      <c r="S210" s="8" t="n">
        <f aca="false">IF(ISERR(LN(INDEX($A:$J,$L210,S$2)/INDEX($A:$J,$L211,S$2))),0,LN(INDEX($A:$J,$L210,S$2)/INDEX($A:$J,$L211,S$2)))</f>
        <v>-0.0484422885788836</v>
      </c>
      <c r="T210" s="8" t="n">
        <f aca="false">IF(ISERR(LN(INDEX($A:$J,$L210,T$2)/INDEX($A:$J,$L211,T$2))),0,LN(INDEX($A:$J,$L210,T$2)/INDEX($A:$J,$L211,T$2)))</f>
        <v>0.00242709639978596</v>
      </c>
      <c r="U210" s="8" t="n">
        <f aca="false">IF(ISERR(LN(INDEX($A:$J,$L210,U$2)/INDEX($A:$J,$L211,U$2))),0,LN(INDEX($A:$J,$L210,U$2)/INDEX($A:$J,$L211,U$2)))</f>
        <v>0.0012724382539377</v>
      </c>
      <c r="V210" s="8" t="n">
        <f aca="false">IF(ISERR(LN(INDEX($A:$J,$L210,V$2)/INDEX($A:$J,$L211,V$2))),0,LN(INDEX($A:$J,$L210,V$2)/INDEX($A:$J,$L211,V$2)))</f>
        <v>0.0945622201592737</v>
      </c>
      <c r="W210" s="8" t="n">
        <f aca="false">IF(ISERR(LN(INDEX($A:$J,$L210,W$2)/INDEX($A:$J,$L211,W$2))),0,LN(INDEX($A:$J,$L210,W$2)/INDEX($A:$J,$L211,W$2)))</f>
        <v>0.0201262629872525</v>
      </c>
      <c r="X210" s="8"/>
      <c r="Y210" s="8"/>
      <c r="Z210" s="8"/>
      <c r="AA210" s="17"/>
      <c r="AB210" s="17"/>
    </row>
    <row r="211" customFormat="false" ht="12.75" hidden="false" customHeight="true" outlineLevel="0" collapsed="false">
      <c r="A211" s="1" t="n">
        <v>36459</v>
      </c>
      <c r="B211" s="2" t="n">
        <v>62.9</v>
      </c>
      <c r="C211" s="2" t="n">
        <v>142.49</v>
      </c>
      <c r="D211" s="2" t="n">
        <v>112.5</v>
      </c>
      <c r="E211" s="2" t="n">
        <v>81.32</v>
      </c>
      <c r="F211" s="2" t="n">
        <v>92.14</v>
      </c>
      <c r="G211" s="2" t="n">
        <v>154.45</v>
      </c>
      <c r="H211" s="2" t="n">
        <v>171.17</v>
      </c>
      <c r="I211" s="2" t="n">
        <v>93.22</v>
      </c>
      <c r="J211" s="3" t="n">
        <v>17.219</v>
      </c>
      <c r="L211" s="6" t="n">
        <f aca="false">L210-1</f>
        <v>302</v>
      </c>
      <c r="M211" s="20" t="n">
        <f aca="false">M210*$AB$13</f>
        <v>1.6429220012464E-007</v>
      </c>
      <c r="N211" s="16" t="n">
        <f aca="false">INDEX($A:$J,L211,1)</f>
        <v>36592</v>
      </c>
      <c r="O211" s="8" t="n">
        <f aca="false">IF(ISERR(LN(INDEX($A:$J,$L211,O$2)/INDEX($A:$J,$L212,O$2))),0,LN(INDEX($A:$J,$L211,O$2)/INDEX($A:$J,$L212,O$2)))</f>
        <v>0.00035523979059194</v>
      </c>
      <c r="P211" s="8" t="n">
        <f aca="false">IF(ISERR(LN(INDEX($A:$J,$L211,P$2)/INDEX($A:$J,$L212,P$2))),0,LN(INDEX($A:$J,$L211,P$2)/INDEX($A:$J,$L212,P$2)))</f>
        <v>-0.0173441847778042</v>
      </c>
      <c r="Q211" s="8" t="n">
        <f aca="false">IF(ISERR(LN(INDEX($A:$J,$L211,Q$2)/INDEX($A:$J,$L212,Q$2))),0,LN(INDEX($A:$J,$L211,Q$2)/INDEX($A:$J,$L212,Q$2)))</f>
        <v>0.0605326195715153</v>
      </c>
      <c r="R211" s="8" t="n">
        <f aca="false">IF(ISERR(LN(INDEX($A:$J,$L211,R$2)/INDEX($A:$J,$L212,R$2))),0,LN(INDEX($A:$J,$L211,R$2)/INDEX($A:$J,$L212,R$2)))</f>
        <v>-0.0316122686779537</v>
      </c>
      <c r="S211" s="8" t="n">
        <f aca="false">IF(ISERR(LN(INDEX($A:$J,$L211,S$2)/INDEX($A:$J,$L212,S$2))),0,LN(INDEX($A:$J,$L211,S$2)/INDEX($A:$J,$L212,S$2)))</f>
        <v>0.0526843411036305</v>
      </c>
      <c r="T211" s="8" t="n">
        <f aca="false">IF(ISERR(LN(INDEX($A:$J,$L211,T$2)/INDEX($A:$J,$L212,T$2))),0,LN(INDEX($A:$J,$L211,T$2)/INDEX($A:$J,$L212,T$2)))</f>
        <v>-0.0065323730399658</v>
      </c>
      <c r="U211" s="8" t="n">
        <f aca="false">IF(ISERR(LN(INDEX($A:$J,$L211,U$2)/INDEX($A:$J,$L212,U$2))),0,LN(INDEX($A:$J,$L211,U$2)/INDEX($A:$J,$L212,U$2)))</f>
        <v>-0.014267251805934</v>
      </c>
      <c r="V211" s="8" t="n">
        <f aca="false">IF(ISERR(LN(INDEX($A:$J,$L211,V$2)/INDEX($A:$J,$L212,V$2))),0,LN(INDEX($A:$J,$L211,V$2)/INDEX($A:$J,$L212,V$2)))</f>
        <v>-0.055125185823532</v>
      </c>
      <c r="W211" s="8" t="n">
        <f aca="false">IF(ISERR(LN(INDEX($A:$J,$L211,W$2)/INDEX($A:$J,$L212,W$2))),0,LN(INDEX($A:$J,$L211,W$2)/INDEX($A:$J,$L212,W$2)))</f>
        <v>0.0283730372944665</v>
      </c>
      <c r="X211" s="8"/>
      <c r="Y211" s="8"/>
      <c r="Z211" s="8"/>
      <c r="AA211" s="17"/>
      <c r="AB211" s="17"/>
    </row>
    <row r="212" customFormat="false" ht="12.75" hidden="false" customHeight="true" outlineLevel="0" collapsed="false">
      <c r="A212" s="1" t="n">
        <v>36460</v>
      </c>
      <c r="B212" s="2" t="n">
        <v>68.15</v>
      </c>
      <c r="C212" s="2" t="n">
        <v>145.45</v>
      </c>
      <c r="D212" s="2" t="n">
        <v>113.06</v>
      </c>
      <c r="E212" s="2" t="n">
        <v>80.9</v>
      </c>
      <c r="F212" s="2" t="n">
        <v>93.04</v>
      </c>
      <c r="G212" s="2" t="n">
        <v>155.73</v>
      </c>
      <c r="H212" s="2" t="n">
        <v>171.24</v>
      </c>
      <c r="I212" s="2" t="n">
        <v>95.39</v>
      </c>
      <c r="J212" s="3" t="n">
        <v>17.375</v>
      </c>
      <c r="L212" s="6" t="n">
        <f aca="false">L211-1</f>
        <v>301</v>
      </c>
      <c r="M212" s="20" t="n">
        <f aca="false">M211*$AB$13</f>
        <v>1.54434668117162E-007</v>
      </c>
      <c r="N212" s="16" t="n">
        <f aca="false">INDEX($A:$J,L212,1)</f>
        <v>36591</v>
      </c>
      <c r="O212" s="8" t="n">
        <f aca="false">IF(ISERR(LN(INDEX($A:$J,$L212,O$2)/INDEX($A:$J,$L213,O$2))),0,LN(INDEX($A:$J,$L212,O$2)/INDEX($A:$J,$L213,O$2)))</f>
        <v>0.00784737396072546</v>
      </c>
      <c r="P212" s="8" t="n">
        <f aca="false">IF(ISERR(LN(INDEX($A:$J,$L212,P$2)/INDEX($A:$J,$L213,P$2))),0,LN(INDEX($A:$J,$L212,P$2)/INDEX($A:$J,$L213,P$2)))</f>
        <v>-0.00733112825437841</v>
      </c>
      <c r="Q212" s="8" t="n">
        <f aca="false">IF(ISERR(LN(INDEX($A:$J,$L212,Q$2)/INDEX($A:$J,$L213,Q$2))),0,LN(INDEX($A:$J,$L212,Q$2)/INDEX($A:$J,$L213,Q$2)))</f>
        <v>0.0182289521907683</v>
      </c>
      <c r="R212" s="8" t="n">
        <f aca="false">IF(ISERR(LN(INDEX($A:$J,$L212,R$2)/INDEX($A:$J,$L213,R$2))),0,LN(INDEX($A:$J,$L212,R$2)/INDEX($A:$J,$L213,R$2)))</f>
        <v>-0.040411033954598</v>
      </c>
      <c r="S212" s="8" t="n">
        <f aca="false">IF(ISERR(LN(INDEX($A:$J,$L212,S$2)/INDEX($A:$J,$L213,S$2))),0,LN(INDEX($A:$J,$L212,S$2)/INDEX($A:$J,$L213,S$2)))</f>
        <v>0.0187629079267214</v>
      </c>
      <c r="T212" s="8" t="n">
        <f aca="false">IF(ISERR(LN(INDEX($A:$J,$L212,T$2)/INDEX($A:$J,$L213,T$2))),0,LN(INDEX($A:$J,$L212,T$2)/INDEX($A:$J,$L213,T$2)))</f>
        <v>0.00241714089485906</v>
      </c>
      <c r="U212" s="8" t="n">
        <f aca="false">IF(ISERR(LN(INDEX($A:$J,$L212,U$2)/INDEX($A:$J,$L213,U$2))),0,LN(INDEX($A:$J,$L212,U$2)/INDEX($A:$J,$L213,U$2)))</f>
        <v>-0.00228366829348921</v>
      </c>
      <c r="V212" s="8" t="n">
        <f aca="false">IF(ISERR(LN(INDEX($A:$J,$L212,V$2)/INDEX($A:$J,$L213,V$2))),0,LN(INDEX($A:$J,$L212,V$2)/INDEX($A:$J,$L213,V$2)))</f>
        <v>-0.0492603575022837</v>
      </c>
      <c r="W212" s="8" t="n">
        <f aca="false">IF(ISERR(LN(INDEX($A:$J,$L212,W$2)/INDEX($A:$J,$L213,W$2))),0,LN(INDEX($A:$J,$L212,W$2)/INDEX($A:$J,$L213,W$2)))</f>
        <v>0</v>
      </c>
      <c r="X212" s="8"/>
      <c r="Y212" s="8"/>
      <c r="Z212" s="8"/>
      <c r="AA212" s="17"/>
      <c r="AB212" s="17"/>
    </row>
    <row r="213" customFormat="false" ht="12.75" hidden="false" customHeight="true" outlineLevel="0" collapsed="false">
      <c r="A213" s="1" t="n">
        <v>36461</v>
      </c>
      <c r="B213" s="2" t="n">
        <v>62.84</v>
      </c>
      <c r="C213" s="2" t="n">
        <v>146.59</v>
      </c>
      <c r="D213" s="2" t="n">
        <v>111.91</v>
      </c>
      <c r="E213" s="2" t="n">
        <v>82.42</v>
      </c>
      <c r="F213" s="2" t="n">
        <v>90.69</v>
      </c>
      <c r="G213" s="2" t="n">
        <v>157</v>
      </c>
      <c r="H213" s="2" t="n">
        <v>174.11</v>
      </c>
      <c r="I213" s="2" t="n">
        <v>96.65</v>
      </c>
      <c r="J213" s="3" t="n">
        <v>18.406</v>
      </c>
      <c r="L213" s="6" t="n">
        <f aca="false">L212-1</f>
        <v>300</v>
      </c>
      <c r="M213" s="20" t="n">
        <f aca="false">M212*$AB$13</f>
        <v>1.45168588030132E-007</v>
      </c>
      <c r="N213" s="16" t="n">
        <f aca="false">INDEX($A:$J,L213,1)</f>
        <v>36588</v>
      </c>
      <c r="O213" s="8" t="n">
        <f aca="false">IF(ISERR(LN(INDEX($A:$J,$L213,O$2)/INDEX($A:$J,$L214,O$2))),0,LN(INDEX($A:$J,$L213,O$2)/INDEX($A:$J,$L214,O$2)))</f>
        <v>0.00394690142800781</v>
      </c>
      <c r="P213" s="8" t="n">
        <f aca="false">IF(ISERR(LN(INDEX($A:$J,$L213,P$2)/INDEX($A:$J,$L214,P$2))),0,LN(INDEX($A:$J,$L213,P$2)/INDEX($A:$J,$L214,P$2)))</f>
        <v>0.0112113131630102</v>
      </c>
      <c r="Q213" s="8" t="n">
        <f aca="false">IF(ISERR(LN(INDEX($A:$J,$L213,Q$2)/INDEX($A:$J,$L214,Q$2))),0,LN(INDEX($A:$J,$L213,Q$2)/INDEX($A:$J,$L214,Q$2)))</f>
        <v>-0.00444974909822928</v>
      </c>
      <c r="R213" s="8" t="n">
        <f aca="false">IF(ISERR(LN(INDEX($A:$J,$L213,R$2)/INDEX($A:$J,$L214,R$2))),0,LN(INDEX($A:$J,$L213,R$2)/INDEX($A:$J,$L214,R$2)))</f>
        <v>-0.00173938295774054</v>
      </c>
      <c r="S213" s="8" t="n">
        <f aca="false">IF(ISERR(LN(INDEX($A:$J,$L213,S$2)/INDEX($A:$J,$L214,S$2))),0,LN(INDEX($A:$J,$L213,S$2)/INDEX($A:$J,$L214,S$2)))</f>
        <v>0.00110473773717005</v>
      </c>
      <c r="T213" s="8" t="n">
        <f aca="false">IF(ISERR(LN(INDEX($A:$J,$L213,T$2)/INDEX($A:$J,$L214,T$2))),0,LN(INDEX($A:$J,$L213,T$2)/INDEX($A:$J,$L214,T$2)))</f>
        <v>-0.00504737547909243</v>
      </c>
      <c r="U213" s="8" t="n">
        <f aca="false">IF(ISERR(LN(INDEX($A:$J,$L213,U$2)/INDEX($A:$J,$L214,U$2))),0,LN(INDEX($A:$J,$L213,U$2)/INDEX($A:$J,$L214,U$2)))</f>
        <v>0.02559538153446</v>
      </c>
      <c r="V213" s="8" t="n">
        <f aca="false">IF(ISERR(LN(INDEX($A:$J,$L213,V$2)/INDEX($A:$J,$L214,V$2))),0,LN(INDEX($A:$J,$L213,V$2)/INDEX($A:$J,$L214,V$2)))</f>
        <v>0.025859160372395</v>
      </c>
      <c r="W213" s="8" t="n">
        <f aca="false">IF(ISERR(LN(INDEX($A:$J,$L213,W$2)/INDEX($A:$J,$L214,W$2))),0,LN(INDEX($A:$J,$L213,W$2)/INDEX($A:$J,$L214,W$2)))</f>
        <v>0.0118240000759827</v>
      </c>
      <c r="X213" s="8"/>
      <c r="Y213" s="8"/>
      <c r="Z213" s="8"/>
      <c r="AA213" s="17"/>
      <c r="AB213" s="17"/>
    </row>
    <row r="214" customFormat="false" ht="12.75" hidden="false" customHeight="true" outlineLevel="0" collapsed="false">
      <c r="A214" s="1" t="n">
        <v>36462</v>
      </c>
      <c r="B214" s="2" t="n">
        <v>61.25</v>
      </c>
      <c r="C214" s="2" t="n">
        <v>145.7</v>
      </c>
      <c r="D214" s="2" t="n">
        <v>112.56</v>
      </c>
      <c r="E214" s="2" t="n">
        <v>83.62</v>
      </c>
      <c r="F214" s="2" t="n">
        <v>91.52</v>
      </c>
      <c r="G214" s="2" t="n">
        <v>155.95</v>
      </c>
      <c r="H214" s="2" t="n">
        <v>175.67</v>
      </c>
      <c r="I214" s="2" t="n">
        <v>96.85</v>
      </c>
      <c r="J214" s="3" t="n">
        <v>18.5</v>
      </c>
      <c r="L214" s="6" t="n">
        <f aca="false">L213-1</f>
        <v>299</v>
      </c>
      <c r="M214" s="20" t="n">
        <f aca="false">M213*$AB$13</f>
        <v>1.36458472748324E-007</v>
      </c>
      <c r="N214" s="16" t="n">
        <f aca="false">INDEX($A:$J,L214,1)</f>
        <v>36587</v>
      </c>
      <c r="O214" s="8" t="n">
        <f aca="false">IF(ISERR(LN(INDEX($A:$J,$L214,O$2)/INDEX($A:$J,$L215,O$2))),0,LN(INDEX($A:$J,$L214,O$2)/INDEX($A:$J,$L215,O$2)))</f>
        <v>-0.0112611789745089</v>
      </c>
      <c r="P214" s="8" t="n">
        <f aca="false">IF(ISERR(LN(INDEX($A:$J,$L214,P$2)/INDEX($A:$J,$L215,P$2))),0,LN(INDEX($A:$J,$L214,P$2)/INDEX($A:$J,$L215,P$2)))</f>
        <v>0.00334904320191478</v>
      </c>
      <c r="Q214" s="8" t="n">
        <f aca="false">IF(ISERR(LN(INDEX($A:$J,$L214,Q$2)/INDEX($A:$J,$L215,Q$2))),0,LN(INDEX($A:$J,$L214,Q$2)/INDEX($A:$J,$L215,Q$2)))</f>
        <v>0.0267561053860596</v>
      </c>
      <c r="R214" s="8" t="n">
        <f aca="false">IF(ISERR(LN(INDEX($A:$J,$L214,R$2)/INDEX($A:$J,$L215,R$2))),0,LN(INDEX($A:$J,$L214,R$2)/INDEX($A:$J,$L215,R$2)))</f>
        <v>-0.00692743425562542</v>
      </c>
      <c r="S214" s="8" t="n">
        <f aca="false">IF(ISERR(LN(INDEX($A:$J,$L214,S$2)/INDEX($A:$J,$L215,S$2))),0,LN(INDEX($A:$J,$L214,S$2)/INDEX($A:$J,$L215,S$2)))</f>
        <v>0.052721869257857</v>
      </c>
      <c r="T214" s="8" t="n">
        <f aca="false">IF(ISERR(LN(INDEX($A:$J,$L214,T$2)/INDEX($A:$J,$L215,T$2))),0,LN(INDEX($A:$J,$L214,T$2)/INDEX($A:$J,$L215,T$2)))</f>
        <v>0.00189891964744193</v>
      </c>
      <c r="U214" s="8" t="n">
        <f aca="false">IF(ISERR(LN(INDEX($A:$J,$L214,U$2)/INDEX($A:$J,$L215,U$2))),0,LN(INDEX($A:$J,$L214,U$2)/INDEX($A:$J,$L215,U$2)))</f>
        <v>-0.00749717797352565</v>
      </c>
      <c r="V214" s="8" t="n">
        <f aca="false">IF(ISERR(LN(INDEX($A:$J,$L214,V$2)/INDEX($A:$J,$L215,V$2))),0,LN(INDEX($A:$J,$L214,V$2)/INDEX($A:$J,$L215,V$2)))</f>
        <v>0.0123434546941685</v>
      </c>
      <c r="W214" s="8" t="n">
        <f aca="false">IF(ISERR(LN(INDEX($A:$J,$L214,W$2)/INDEX($A:$J,$L215,W$2))),0,LN(INDEX($A:$J,$L214,W$2)/INDEX($A:$J,$L215,W$2)))</f>
        <v>0.0053050522296931</v>
      </c>
      <c r="X214" s="8"/>
      <c r="Y214" s="8"/>
      <c r="Z214" s="8"/>
      <c r="AA214" s="17"/>
      <c r="AB214" s="17"/>
    </row>
    <row r="215" customFormat="false" ht="12.75" hidden="false" customHeight="true" outlineLevel="0" collapsed="false">
      <c r="A215" s="1" t="n">
        <v>36465</v>
      </c>
      <c r="B215" s="2" t="n">
        <v>63.59</v>
      </c>
      <c r="C215" s="2" t="n">
        <v>146.28</v>
      </c>
      <c r="D215" s="2" t="n">
        <v>113.93</v>
      </c>
      <c r="E215" s="2" t="n">
        <v>83.62</v>
      </c>
      <c r="F215" s="2" t="n">
        <v>93.3</v>
      </c>
      <c r="G215" s="2" t="n">
        <v>156.06</v>
      </c>
      <c r="H215" s="2" t="n">
        <v>177.09</v>
      </c>
      <c r="I215" s="2" t="n">
        <v>100.19</v>
      </c>
      <c r="J215" s="3" t="n">
        <v>18.625</v>
      </c>
      <c r="L215" s="6" t="n">
        <f aca="false">L214-1</f>
        <v>298</v>
      </c>
      <c r="M215" s="20" t="n">
        <f aca="false">M214*$AB$13</f>
        <v>1.28270964383425E-007</v>
      </c>
      <c r="N215" s="16" t="n">
        <f aca="false">INDEX($A:$J,L215,1)</f>
        <v>36586</v>
      </c>
      <c r="O215" s="8" t="n">
        <f aca="false">IF(ISERR(LN(INDEX($A:$J,$L215,O$2)/INDEX($A:$J,$L216,O$2))),0,LN(INDEX($A:$J,$L215,O$2)/INDEX($A:$J,$L216,O$2)))</f>
        <v>-0.0177931233440553</v>
      </c>
      <c r="P215" s="8" t="n">
        <f aca="false">IF(ISERR(LN(INDEX($A:$J,$L215,P$2)/INDEX($A:$J,$L216,P$2))),0,LN(INDEX($A:$J,$L215,P$2)/INDEX($A:$J,$L216,P$2)))</f>
        <v>-0.00606675268223743</v>
      </c>
      <c r="Q215" s="8" t="n">
        <f aca="false">IF(ISERR(LN(INDEX($A:$J,$L215,Q$2)/INDEX($A:$J,$L216,Q$2))),0,LN(INDEX($A:$J,$L215,Q$2)/INDEX($A:$J,$L216,Q$2)))</f>
        <v>0.0260697819512947</v>
      </c>
      <c r="R215" s="8" t="n">
        <f aca="false">IF(ISERR(LN(INDEX($A:$J,$L215,R$2)/INDEX($A:$J,$L216,R$2))),0,LN(INDEX($A:$J,$L215,R$2)/INDEX($A:$J,$L216,R$2)))</f>
        <v>-0.00315910659054853</v>
      </c>
      <c r="S215" s="8" t="n">
        <f aca="false">IF(ISERR(LN(INDEX($A:$J,$L215,S$2)/INDEX($A:$J,$L216,S$2))),0,LN(INDEX($A:$J,$L215,S$2)/INDEX($A:$J,$L216,S$2)))</f>
        <v>0.0301164552362565</v>
      </c>
      <c r="T215" s="8" t="n">
        <f aca="false">IF(ISERR(LN(INDEX($A:$J,$L215,T$2)/INDEX($A:$J,$L216,T$2))),0,LN(INDEX($A:$J,$L215,T$2)/INDEX($A:$J,$L216,T$2)))</f>
        <v>-0.0122067925652696</v>
      </c>
      <c r="U215" s="8" t="n">
        <f aca="false">IF(ISERR(LN(INDEX($A:$J,$L215,U$2)/INDEX($A:$J,$L216,U$2))),0,LN(INDEX($A:$J,$L215,U$2)/INDEX($A:$J,$L216,U$2)))</f>
        <v>0.0113590741805814</v>
      </c>
      <c r="V215" s="8" t="n">
        <f aca="false">IF(ISERR(LN(INDEX($A:$J,$L215,V$2)/INDEX($A:$J,$L216,V$2))),0,LN(INDEX($A:$J,$L215,V$2)/INDEX($A:$J,$L216,V$2)))</f>
        <v>-0.0844367477954483</v>
      </c>
      <c r="W215" s="8" t="n">
        <f aca="false">IF(ISERR(LN(INDEX($A:$J,$L215,W$2)/INDEX($A:$J,$L216,W$2))),0,LN(INDEX($A:$J,$L215,W$2)/INDEX($A:$J,$L216,W$2)))</f>
        <v>0.0013200197790599</v>
      </c>
      <c r="X215" s="8"/>
      <c r="Y215" s="8"/>
      <c r="Z215" s="8"/>
      <c r="AA215" s="17"/>
      <c r="AB215" s="17"/>
    </row>
    <row r="216" customFormat="false" ht="12.75" hidden="false" customHeight="true" outlineLevel="0" collapsed="false">
      <c r="A216" s="1" t="n">
        <v>36466</v>
      </c>
      <c r="B216" s="2" t="n">
        <v>61.89</v>
      </c>
      <c r="C216" s="2" t="n">
        <v>147.12</v>
      </c>
      <c r="D216" s="2" t="n">
        <v>112.8</v>
      </c>
      <c r="E216" s="2" t="n">
        <v>82.68</v>
      </c>
      <c r="F216" s="2" t="n">
        <v>92.32</v>
      </c>
      <c r="G216" s="2" t="n">
        <v>156.62</v>
      </c>
      <c r="H216" s="2" t="n">
        <v>177.3</v>
      </c>
      <c r="I216" s="2" t="n">
        <v>100.51</v>
      </c>
      <c r="J216" s="3" t="n">
        <v>18.469</v>
      </c>
      <c r="L216" s="6" t="n">
        <f aca="false">L215-1</f>
        <v>297</v>
      </c>
      <c r="M216" s="20" t="n">
        <f aca="false">M215*$AB$13</f>
        <v>1.20574706520419E-007</v>
      </c>
      <c r="N216" s="16" t="n">
        <f aca="false">INDEX($A:$J,L216,1)</f>
        <v>36585</v>
      </c>
      <c r="O216" s="8" t="n">
        <f aca="false">IF(ISERR(LN(INDEX($A:$J,$L216,O$2)/INDEX($A:$J,$L217,O$2))),0,LN(INDEX($A:$J,$L216,O$2)/INDEX($A:$J,$L217,O$2)))</f>
        <v>0.0121213605323448</v>
      </c>
      <c r="P216" s="8" t="n">
        <f aca="false">IF(ISERR(LN(INDEX($A:$J,$L216,P$2)/INDEX($A:$J,$L217,P$2))),0,LN(INDEX($A:$J,$L216,P$2)/INDEX($A:$J,$L217,P$2)))</f>
        <v>0.0178380570878791</v>
      </c>
      <c r="Q216" s="8" t="n">
        <f aca="false">IF(ISERR(LN(INDEX($A:$J,$L216,Q$2)/INDEX($A:$J,$L217,Q$2))),0,LN(INDEX($A:$J,$L216,Q$2)/INDEX($A:$J,$L217,Q$2)))</f>
        <v>0.0368630799787224</v>
      </c>
      <c r="R216" s="8" t="n">
        <f aca="false">IF(ISERR(LN(INDEX($A:$J,$L216,R$2)/INDEX($A:$J,$L217,R$2))),0,LN(INDEX($A:$J,$L216,R$2)/INDEX($A:$J,$L217,R$2)))</f>
        <v>-0.00157581867721086</v>
      </c>
      <c r="S216" s="8" t="n">
        <f aca="false">IF(ISERR(LN(INDEX($A:$J,$L216,S$2)/INDEX($A:$J,$L217,S$2))),0,LN(INDEX($A:$J,$L216,S$2)/INDEX($A:$J,$L217,S$2)))</f>
        <v>0.0266782331017342</v>
      </c>
      <c r="T216" s="8" t="n">
        <f aca="false">IF(ISERR(LN(INDEX($A:$J,$L216,T$2)/INDEX($A:$J,$L217,T$2))),0,LN(INDEX($A:$J,$L216,T$2)/INDEX($A:$J,$L217,T$2)))</f>
        <v>0.018513648319466</v>
      </c>
      <c r="U216" s="8" t="n">
        <f aca="false">IF(ISERR(LN(INDEX($A:$J,$L216,U$2)/INDEX($A:$J,$L217,U$2))),0,LN(INDEX($A:$J,$L216,U$2)/INDEX($A:$J,$L217,U$2)))</f>
        <v>0.031158957850132</v>
      </c>
      <c r="V216" s="8" t="n">
        <f aca="false">IF(ISERR(LN(INDEX($A:$J,$L216,V$2)/INDEX($A:$J,$L217,V$2))),0,LN(INDEX($A:$J,$L216,V$2)/INDEX($A:$J,$L217,V$2)))</f>
        <v>-0.0401440404881153</v>
      </c>
      <c r="W216" s="8" t="n">
        <f aca="false">IF(ISERR(LN(INDEX($A:$J,$L216,W$2)/INDEX($A:$J,$L217,W$2))),0,LN(INDEX($A:$J,$L216,W$2)/INDEX($A:$J,$L217,W$2)))</f>
        <v>0.0505109331186872</v>
      </c>
      <c r="X216" s="8"/>
      <c r="Y216" s="8"/>
      <c r="Z216" s="8"/>
      <c r="AA216" s="17"/>
      <c r="AB216" s="17"/>
    </row>
    <row r="217" customFormat="false" ht="12.75" hidden="false" customHeight="true" outlineLevel="0" collapsed="false">
      <c r="A217" s="1" t="n">
        <v>36467</v>
      </c>
      <c r="B217" s="2" t="n">
        <v>62.47</v>
      </c>
      <c r="C217" s="2" t="n">
        <v>149.78</v>
      </c>
      <c r="D217" s="2" t="n">
        <v>113</v>
      </c>
      <c r="E217" s="2" t="n">
        <v>82.7</v>
      </c>
      <c r="F217" s="2" t="n">
        <v>93.69</v>
      </c>
      <c r="G217" s="2" t="n">
        <v>157.04</v>
      </c>
      <c r="H217" s="2" t="n">
        <v>179.44</v>
      </c>
      <c r="I217" s="2" t="n">
        <v>99.73</v>
      </c>
      <c r="J217" s="3" t="n">
        <v>18.75</v>
      </c>
      <c r="L217" s="6" t="n">
        <f aca="false">L216-1</f>
        <v>296</v>
      </c>
      <c r="M217" s="20" t="n">
        <f aca="false">M216*$AB$13</f>
        <v>1.13340224129194E-007</v>
      </c>
      <c r="N217" s="16" t="n">
        <f aca="false">INDEX($A:$J,L217,1)</f>
        <v>36584</v>
      </c>
      <c r="O217" s="8" t="n">
        <f aca="false">IF(ISERR(LN(INDEX($A:$J,$L217,O$2)/INDEX($A:$J,$L218,O$2))),0,LN(INDEX($A:$J,$L217,O$2)/INDEX($A:$J,$L218,O$2)))</f>
        <v>0.003186407369408</v>
      </c>
      <c r="P217" s="8" t="n">
        <f aca="false">IF(ISERR(LN(INDEX($A:$J,$L217,P$2)/INDEX($A:$J,$L218,P$2))),0,LN(INDEX($A:$J,$L217,P$2)/INDEX($A:$J,$L218,P$2)))</f>
        <v>-0.00841100741337472</v>
      </c>
      <c r="Q217" s="8" t="n">
        <f aca="false">IF(ISERR(LN(INDEX($A:$J,$L217,Q$2)/INDEX($A:$J,$L218,Q$2))),0,LN(INDEX($A:$J,$L217,Q$2)/INDEX($A:$J,$L218,Q$2)))</f>
        <v>0.0175849857490642</v>
      </c>
      <c r="R217" s="8" t="n">
        <f aca="false">IF(ISERR(LN(INDEX($A:$J,$L217,R$2)/INDEX($A:$J,$L218,R$2))),0,LN(INDEX($A:$J,$L217,R$2)/INDEX($A:$J,$L218,R$2)))</f>
        <v>-0.00128746173280433</v>
      </c>
      <c r="S217" s="8" t="n">
        <f aca="false">IF(ISERR(LN(INDEX($A:$J,$L217,S$2)/INDEX($A:$J,$L218,S$2))),0,LN(INDEX($A:$J,$L217,S$2)/INDEX($A:$J,$L218,S$2)))</f>
        <v>0.0149099579449765</v>
      </c>
      <c r="T217" s="8" t="n">
        <f aca="false">IF(ISERR(LN(INDEX($A:$J,$L217,T$2)/INDEX($A:$J,$L218,T$2))),0,LN(INDEX($A:$J,$L217,T$2)/INDEX($A:$J,$L218,T$2)))</f>
        <v>0.0039805448401372</v>
      </c>
      <c r="U217" s="8" t="n">
        <f aca="false">IF(ISERR(LN(INDEX($A:$J,$L217,U$2)/INDEX($A:$J,$L218,U$2))),0,LN(INDEX($A:$J,$L217,U$2)/INDEX($A:$J,$L218,U$2)))</f>
        <v>0.00481125139121612</v>
      </c>
      <c r="V217" s="8" t="n">
        <f aca="false">IF(ISERR(LN(INDEX($A:$J,$L217,V$2)/INDEX($A:$J,$L218,V$2))),0,LN(INDEX($A:$J,$L217,V$2)/INDEX($A:$J,$L218,V$2)))</f>
        <v>0.0272673120646583</v>
      </c>
      <c r="W217" s="8" t="n">
        <f aca="false">IF(ISERR(LN(INDEX($A:$J,$L217,W$2)/INDEX($A:$J,$L218,W$2))),0,LN(INDEX($A:$J,$L217,W$2)/INDEX($A:$J,$L218,W$2)))</f>
        <v>-0.0083458409580083</v>
      </c>
      <c r="X217" s="8"/>
      <c r="Y217" s="8"/>
      <c r="Z217" s="8"/>
      <c r="AA217" s="17"/>
      <c r="AB217" s="17"/>
    </row>
    <row r="218" customFormat="false" ht="12.75" hidden="false" customHeight="true" outlineLevel="0" collapsed="false">
      <c r="A218" s="1" t="n">
        <v>36468</v>
      </c>
      <c r="B218" s="2" t="n">
        <v>61.23</v>
      </c>
      <c r="C218" s="2" t="n">
        <v>150.06</v>
      </c>
      <c r="D218" s="2" t="n">
        <v>112.51</v>
      </c>
      <c r="E218" s="2" t="n">
        <v>81.9</v>
      </c>
      <c r="F218" s="2" t="n">
        <v>93.9</v>
      </c>
      <c r="G218" s="2" t="n">
        <v>157.26</v>
      </c>
      <c r="H218" s="2" t="n">
        <v>179.86</v>
      </c>
      <c r="I218" s="2" t="n">
        <v>99.36</v>
      </c>
      <c r="J218" s="3" t="n">
        <v>18.531</v>
      </c>
      <c r="L218" s="6" t="n">
        <f aca="false">L217-1</f>
        <v>295</v>
      </c>
      <c r="M218" s="20" t="n">
        <f aca="false">M217*$AB$13</f>
        <v>1.06539810681443E-007</v>
      </c>
      <c r="N218" s="16" t="n">
        <f aca="false">INDEX($A:$J,L218,1)</f>
        <v>36581</v>
      </c>
      <c r="O218" s="8" t="n">
        <f aca="false">IF(ISERR(LN(INDEX($A:$J,$L218,O$2)/INDEX($A:$J,$L219,O$2))),0,LN(INDEX($A:$J,$L218,O$2)/INDEX($A:$J,$L219,O$2)))</f>
        <v>-0.00406972162170043</v>
      </c>
      <c r="P218" s="8" t="n">
        <f aca="false">IF(ISERR(LN(INDEX($A:$J,$L218,P$2)/INDEX($A:$J,$L219,P$2))),0,LN(INDEX($A:$J,$L218,P$2)/INDEX($A:$J,$L219,P$2)))</f>
        <v>0.00329308749846968</v>
      </c>
      <c r="Q218" s="8" t="n">
        <f aca="false">IF(ISERR(LN(INDEX($A:$J,$L218,Q$2)/INDEX($A:$J,$L219,Q$2))),0,LN(INDEX($A:$J,$L218,Q$2)/INDEX($A:$J,$L219,Q$2)))</f>
        <v>-0.0107103121959537</v>
      </c>
      <c r="R218" s="8" t="n">
        <f aca="false">IF(ISERR(LN(INDEX($A:$J,$L218,R$2)/INDEX($A:$J,$L219,R$2))),0,LN(INDEX($A:$J,$L218,R$2)/INDEX($A:$J,$L219,R$2)))</f>
        <v>-0.0242915488943377</v>
      </c>
      <c r="S218" s="8" t="n">
        <f aca="false">IF(ISERR(LN(INDEX($A:$J,$L218,S$2)/INDEX($A:$J,$L219,S$2))),0,LN(INDEX($A:$J,$L218,S$2)/INDEX($A:$J,$L219,S$2)))</f>
        <v>-0.0219998397018308</v>
      </c>
      <c r="T218" s="8" t="n">
        <f aca="false">IF(ISERR(LN(INDEX($A:$J,$L218,T$2)/INDEX($A:$J,$L219,T$2))),0,LN(INDEX($A:$J,$L218,T$2)/INDEX($A:$J,$L219,T$2)))</f>
        <v>0.000664967330276995</v>
      </c>
      <c r="U218" s="8" t="n">
        <f aca="false">IF(ISERR(LN(INDEX($A:$J,$L218,U$2)/INDEX($A:$J,$L219,U$2))),0,LN(INDEX($A:$J,$L218,U$2)/INDEX($A:$J,$L219,U$2)))</f>
        <v>0.00488249498010417</v>
      </c>
      <c r="V218" s="8" t="n">
        <f aca="false">IF(ISERR(LN(INDEX($A:$J,$L218,V$2)/INDEX($A:$J,$L219,V$2))),0,LN(INDEX($A:$J,$L218,V$2)/INDEX($A:$J,$L219,V$2)))</f>
        <v>0.00435243599690859</v>
      </c>
      <c r="W218" s="8" t="n">
        <f aca="false">IF(ISERR(LN(INDEX($A:$J,$L218,W$2)/INDEX($A:$J,$L219,W$2))),0,LN(INDEX($A:$J,$L218,W$2)/INDEX($A:$J,$L219,W$2)))</f>
        <v>0.0111733005981253</v>
      </c>
      <c r="X218" s="8"/>
      <c r="Y218" s="8"/>
      <c r="Z218" s="8"/>
      <c r="AA218" s="17"/>
      <c r="AB218" s="17"/>
    </row>
    <row r="219" customFormat="false" ht="12.75" hidden="false" customHeight="true" outlineLevel="0" collapsed="false">
      <c r="A219" s="1" t="n">
        <v>36469</v>
      </c>
      <c r="B219" s="2" t="n">
        <v>59.42</v>
      </c>
      <c r="C219" s="2" t="n">
        <v>149.63</v>
      </c>
      <c r="D219" s="2" t="n">
        <v>109.66</v>
      </c>
      <c r="E219" s="2" t="n">
        <v>81.16</v>
      </c>
      <c r="F219" s="2" t="n">
        <v>91.02</v>
      </c>
      <c r="G219" s="2" t="n">
        <v>157.67</v>
      </c>
      <c r="H219" s="2" t="n">
        <v>180.21</v>
      </c>
      <c r="I219" s="2" t="n">
        <v>103.15</v>
      </c>
      <c r="J219" s="3" t="n">
        <v>19.063</v>
      </c>
      <c r="L219" s="6" t="n">
        <f aca="false">L218-1</f>
        <v>294</v>
      </c>
      <c r="M219" s="20" t="n">
        <f aca="false">M218*$AB$13</f>
        <v>1.00147422040556E-007</v>
      </c>
      <c r="N219" s="16" t="n">
        <f aca="false">INDEX($A:$J,L219,1)</f>
        <v>36580</v>
      </c>
      <c r="O219" s="8" t="n">
        <f aca="false">IF(ISERR(LN(INDEX($A:$J,$L219,O$2)/INDEX($A:$J,$L220,O$2))),0,LN(INDEX($A:$J,$L219,O$2)/INDEX($A:$J,$L220,O$2)))</f>
        <v>0</v>
      </c>
      <c r="P219" s="8" t="n">
        <f aca="false">IF(ISERR(LN(INDEX($A:$J,$L219,P$2)/INDEX($A:$J,$L220,P$2))),0,LN(INDEX($A:$J,$L219,P$2)/INDEX($A:$J,$L220,P$2)))</f>
        <v>-0.00321480654809891</v>
      </c>
      <c r="Q219" s="8" t="n">
        <f aca="false">IF(ISERR(LN(INDEX($A:$J,$L219,Q$2)/INDEX($A:$J,$L220,Q$2))),0,LN(INDEX($A:$J,$L219,Q$2)/INDEX($A:$J,$L220,Q$2)))</f>
        <v>0.00762592993136211</v>
      </c>
      <c r="R219" s="8" t="n">
        <f aca="false">IF(ISERR(LN(INDEX($A:$J,$L219,R$2)/INDEX($A:$J,$L220,R$2))),0,LN(INDEX($A:$J,$L219,R$2)/INDEX($A:$J,$L220,R$2)))</f>
        <v>-0.0160557082239959</v>
      </c>
      <c r="S219" s="8" t="n">
        <f aca="false">IF(ISERR(LN(INDEX($A:$J,$L219,S$2)/INDEX($A:$J,$L220,S$2))),0,LN(INDEX($A:$J,$L219,S$2)/INDEX($A:$J,$L220,S$2)))</f>
        <v>0.00254657058158897</v>
      </c>
      <c r="T219" s="8" t="n">
        <f aca="false">IF(ISERR(LN(INDEX($A:$J,$L219,T$2)/INDEX($A:$J,$L220,T$2))),0,LN(INDEX($A:$J,$L219,T$2)/INDEX($A:$J,$L220,T$2)))</f>
        <v>-0.00751052790426308</v>
      </c>
      <c r="U219" s="8" t="n">
        <f aca="false">IF(ISERR(LN(INDEX($A:$J,$L219,U$2)/INDEX($A:$J,$L220,U$2))),0,LN(INDEX($A:$J,$L219,U$2)/INDEX($A:$J,$L220,U$2)))</f>
        <v>0.0044243603960125</v>
      </c>
      <c r="V219" s="8" t="n">
        <f aca="false">IF(ISERR(LN(INDEX($A:$J,$L219,V$2)/INDEX($A:$J,$L220,V$2))),0,LN(INDEX($A:$J,$L219,V$2)/INDEX($A:$J,$L220,V$2)))</f>
        <v>0.00514139950041865</v>
      </c>
      <c r="W219" s="8" t="n">
        <f aca="false">IF(ISERR(LN(INDEX($A:$J,$L219,W$2)/INDEX($A:$J,$L220,W$2))),0,LN(INDEX($A:$J,$L219,W$2)/INDEX($A:$J,$L220,W$2)))</f>
        <v>0.00844001128601477</v>
      </c>
      <c r="X219" s="8"/>
      <c r="Y219" s="8"/>
      <c r="Z219" s="8"/>
      <c r="AA219" s="17"/>
      <c r="AB219" s="17"/>
    </row>
    <row r="220" customFormat="false" ht="12.75" hidden="false" customHeight="true" outlineLevel="0" collapsed="false">
      <c r="A220" s="1" t="n">
        <v>36472</v>
      </c>
      <c r="B220" s="2" t="n">
        <v>62.21</v>
      </c>
      <c r="C220" s="2" t="n">
        <v>149.03</v>
      </c>
      <c r="D220" s="2" t="n">
        <v>110.47</v>
      </c>
      <c r="E220" s="2" t="n">
        <v>81.07</v>
      </c>
      <c r="F220" s="2" t="n">
        <v>93.05</v>
      </c>
      <c r="G220" s="2" t="n">
        <v>157.09</v>
      </c>
      <c r="H220" s="2" t="n">
        <v>180.28</v>
      </c>
      <c r="I220" s="2" t="n">
        <v>107.49</v>
      </c>
      <c r="J220" s="3" t="n">
        <v>19</v>
      </c>
      <c r="L220" s="6" t="n">
        <f aca="false">L219-1</f>
        <v>293</v>
      </c>
      <c r="M220" s="20" t="n">
        <f aca="false">M219*$AB$13</f>
        <v>9.41385767181226E-008</v>
      </c>
      <c r="N220" s="16" t="n">
        <f aca="false">INDEX($A:$J,L220,1)</f>
        <v>36579</v>
      </c>
      <c r="O220" s="8" t="n">
        <f aca="false">IF(ISERR(LN(INDEX($A:$J,$L220,O$2)/INDEX($A:$J,$L221,O$2))),0,LN(INDEX($A:$J,$L220,O$2)/INDEX($A:$J,$L221,O$2)))</f>
        <v>-0.0389625942949072</v>
      </c>
      <c r="P220" s="8" t="n">
        <f aca="false">IF(ISERR(LN(INDEX($A:$J,$L220,P$2)/INDEX($A:$J,$L221,P$2))),0,LN(INDEX($A:$J,$L220,P$2)/INDEX($A:$J,$L221,P$2)))</f>
        <v>-0.0227546385994264</v>
      </c>
      <c r="Q220" s="8" t="n">
        <f aca="false">IF(ISERR(LN(INDEX($A:$J,$L220,Q$2)/INDEX($A:$J,$L221,Q$2))),0,LN(INDEX($A:$J,$L220,Q$2)/INDEX($A:$J,$L221,Q$2)))</f>
        <v>-0.00351339843184477</v>
      </c>
      <c r="R220" s="8" t="n">
        <f aca="false">IF(ISERR(LN(INDEX($A:$J,$L220,R$2)/INDEX($A:$J,$L221,R$2))),0,LN(INDEX($A:$J,$L220,R$2)/INDEX($A:$J,$L221,R$2)))</f>
        <v>-0.0129597339387058</v>
      </c>
      <c r="S220" s="8" t="n">
        <f aca="false">IF(ISERR(LN(INDEX($A:$J,$L220,S$2)/INDEX($A:$J,$L221,S$2))),0,LN(INDEX($A:$J,$L220,S$2)/INDEX($A:$J,$L221,S$2)))</f>
        <v>0.0108242606401159</v>
      </c>
      <c r="T220" s="8" t="n">
        <f aca="false">IF(ISERR(LN(INDEX($A:$J,$L220,T$2)/INDEX($A:$J,$L221,T$2))),0,LN(INDEX($A:$J,$L220,T$2)/INDEX($A:$J,$L221,T$2)))</f>
        <v>0.0011009579445218</v>
      </c>
      <c r="U220" s="8" t="n">
        <f aca="false">IF(ISERR(LN(INDEX($A:$J,$L220,U$2)/INDEX($A:$J,$L221,U$2))),0,LN(INDEX($A:$J,$L220,U$2)/INDEX($A:$J,$L221,U$2)))</f>
        <v>0.0181411973622273</v>
      </c>
      <c r="V220" s="8" t="n">
        <f aca="false">IF(ISERR(LN(INDEX($A:$J,$L220,V$2)/INDEX($A:$J,$L221,V$2))),0,LN(INDEX($A:$J,$L220,V$2)/INDEX($A:$J,$L221,V$2)))</f>
        <v>0.0105424008662946</v>
      </c>
      <c r="W220" s="8" t="n">
        <f aca="false">IF(ISERR(LN(INDEX($A:$J,$L220,W$2)/INDEX($A:$J,$L221,W$2))),0,LN(INDEX($A:$J,$L220,W$2)/INDEX($A:$J,$L221,W$2)))</f>
        <v>0.011395874990205</v>
      </c>
      <c r="X220" s="8"/>
      <c r="Y220" s="8"/>
      <c r="Z220" s="8"/>
      <c r="AA220" s="17"/>
      <c r="AB220" s="17"/>
    </row>
    <row r="221" customFormat="false" ht="12.75" hidden="false" customHeight="true" outlineLevel="0" collapsed="false">
      <c r="A221" s="1" t="n">
        <v>36473</v>
      </c>
      <c r="B221" s="2" t="n">
        <v>61.87</v>
      </c>
      <c r="C221" s="2" t="n">
        <v>147.74</v>
      </c>
      <c r="D221" s="2" t="n">
        <v>112.19</v>
      </c>
      <c r="E221" s="2" t="n">
        <v>80.98</v>
      </c>
      <c r="F221" s="2" t="n">
        <v>96.6</v>
      </c>
      <c r="G221" s="2" t="n">
        <v>156.31</v>
      </c>
      <c r="H221" s="2" t="n">
        <v>180.4</v>
      </c>
      <c r="I221" s="2" t="n">
        <v>114.11</v>
      </c>
      <c r="J221" s="3" t="n">
        <v>19</v>
      </c>
      <c r="L221" s="6" t="n">
        <f aca="false">L220-1</f>
        <v>292</v>
      </c>
      <c r="M221" s="20" t="n">
        <f aca="false">M220*$AB$13</f>
        <v>8.84902621150353E-008</v>
      </c>
      <c r="N221" s="16" t="n">
        <f aca="false">INDEX($A:$J,L221,1)</f>
        <v>36578</v>
      </c>
      <c r="O221" s="8" t="n">
        <f aca="false">IF(ISERR(LN(INDEX($A:$J,$L221,O$2)/INDEX($A:$J,$L222,O$2))),0,LN(INDEX($A:$J,$L221,O$2)/INDEX($A:$J,$L222,O$2)))</f>
        <v>-0.00558897212306388</v>
      </c>
      <c r="P221" s="8" t="n">
        <f aca="false">IF(ISERR(LN(INDEX($A:$J,$L221,P$2)/INDEX($A:$J,$L222,P$2))),0,LN(INDEX($A:$J,$L221,P$2)/INDEX($A:$J,$L222,P$2)))</f>
        <v>0.019628170521994</v>
      </c>
      <c r="Q221" s="8" t="n">
        <f aca="false">IF(ISERR(LN(INDEX($A:$J,$L221,Q$2)/INDEX($A:$J,$L222,Q$2))),0,LN(INDEX($A:$J,$L221,Q$2)/INDEX($A:$J,$L222,Q$2)))</f>
        <v>-0.0120273368964239</v>
      </c>
      <c r="R221" s="8" t="n">
        <f aca="false">IF(ISERR(LN(INDEX($A:$J,$L221,R$2)/INDEX($A:$J,$L222,R$2))),0,LN(INDEX($A:$J,$L221,R$2)/INDEX($A:$J,$L222,R$2)))</f>
        <v>-0.00378788331693709</v>
      </c>
      <c r="S221" s="8" t="n">
        <f aca="false">IF(ISERR(LN(INDEX($A:$J,$L221,S$2)/INDEX($A:$J,$L222,S$2))),0,LN(INDEX($A:$J,$L221,S$2)/INDEX($A:$J,$L222,S$2)))</f>
        <v>-0.021065342300857</v>
      </c>
      <c r="T221" s="8" t="n">
        <f aca="false">IF(ISERR(LN(INDEX($A:$J,$L221,T$2)/INDEX($A:$J,$L222,T$2))),0,LN(INDEX($A:$J,$L221,T$2)/INDEX($A:$J,$L222,T$2)))</f>
        <v>-0.0126971933497625</v>
      </c>
      <c r="U221" s="8" t="n">
        <f aca="false">IF(ISERR(LN(INDEX($A:$J,$L221,U$2)/INDEX($A:$J,$L222,U$2))),0,LN(INDEX($A:$J,$L221,U$2)/INDEX($A:$J,$L222,U$2)))</f>
        <v>-0.00465174054627171</v>
      </c>
      <c r="V221" s="8" t="n">
        <f aca="false">IF(ISERR(LN(INDEX($A:$J,$L221,V$2)/INDEX($A:$J,$L222,V$2))),0,LN(INDEX($A:$J,$L221,V$2)/INDEX($A:$J,$L222,V$2)))</f>
        <v>-0.0121999906372556</v>
      </c>
      <c r="W221" s="8" t="n">
        <f aca="false">IF(ISERR(LN(INDEX($A:$J,$L221,W$2)/INDEX($A:$J,$L222,W$2))),0,LN(INDEX($A:$J,$L221,W$2)/INDEX($A:$J,$L222,W$2)))</f>
        <v>-0.0529880935931203</v>
      </c>
      <c r="X221" s="8"/>
      <c r="Y221" s="8"/>
      <c r="Z221" s="8"/>
      <c r="AA221" s="17"/>
      <c r="AB221" s="17"/>
    </row>
    <row r="222" customFormat="false" ht="12.75" hidden="false" customHeight="true" outlineLevel="0" collapsed="false">
      <c r="A222" s="1" t="n">
        <v>36474</v>
      </c>
      <c r="B222" s="2" t="n">
        <v>57.63</v>
      </c>
      <c r="C222" s="2" t="n">
        <v>147.02</v>
      </c>
      <c r="D222" s="2" t="n">
        <v>115.46</v>
      </c>
      <c r="E222" s="2" t="n">
        <v>81.5</v>
      </c>
      <c r="F222" s="2" t="n">
        <v>99.93</v>
      </c>
      <c r="G222" s="2" t="n">
        <v>155.66</v>
      </c>
      <c r="H222" s="2" t="n">
        <v>180.86</v>
      </c>
      <c r="I222" s="2" t="n">
        <v>116.6</v>
      </c>
      <c r="J222" s="3" t="n">
        <v>18.969</v>
      </c>
      <c r="L222" s="6" t="n">
        <f aca="false">L221-1</f>
        <v>291</v>
      </c>
      <c r="M222" s="20" t="n">
        <f aca="false">M221*$AB$13</f>
        <v>8.31808463881331E-008</v>
      </c>
      <c r="N222" s="16" t="n">
        <f aca="false">INDEX($A:$J,L222,1)</f>
        <v>36574</v>
      </c>
      <c r="O222" s="8" t="n">
        <f aca="false">IF(ISERR(LN(INDEX($A:$J,$L222,O$2)/INDEX($A:$J,$L223,O$2))),0,LN(INDEX($A:$J,$L222,O$2)/INDEX($A:$J,$L223,O$2)))</f>
        <v>0.00389204315655474</v>
      </c>
      <c r="P222" s="8" t="n">
        <f aca="false">IF(ISERR(LN(INDEX($A:$J,$L222,P$2)/INDEX($A:$J,$L223,P$2))),0,LN(INDEX($A:$J,$L222,P$2)/INDEX($A:$J,$L223,P$2)))</f>
        <v>-0.0211574566435615</v>
      </c>
      <c r="Q222" s="8" t="n">
        <f aca="false">IF(ISERR(LN(INDEX($A:$J,$L222,Q$2)/INDEX($A:$J,$L223,Q$2))),0,LN(INDEX($A:$J,$L222,Q$2)/INDEX($A:$J,$L223,Q$2)))</f>
        <v>-0.0248975516217271</v>
      </c>
      <c r="R222" s="8" t="n">
        <f aca="false">IF(ISERR(LN(INDEX($A:$J,$L222,R$2)/INDEX($A:$J,$L223,R$2))),0,LN(INDEX($A:$J,$L222,R$2)/INDEX($A:$J,$L223,R$2)))</f>
        <v>-0.00726493172424841</v>
      </c>
      <c r="S222" s="8" t="n">
        <f aca="false">IF(ISERR(LN(INDEX($A:$J,$L222,S$2)/INDEX($A:$J,$L223,S$2))),0,LN(INDEX($A:$J,$L222,S$2)/INDEX($A:$J,$L223,S$2)))</f>
        <v>-0.0311964566816887</v>
      </c>
      <c r="T222" s="8" t="n">
        <f aca="false">IF(ISERR(LN(INDEX($A:$J,$L222,T$2)/INDEX($A:$J,$L223,T$2))),0,LN(INDEX($A:$J,$L222,T$2)/INDEX($A:$J,$L223,T$2)))</f>
        <v>-0.00765678401224427</v>
      </c>
      <c r="U222" s="8" t="n">
        <f aca="false">IF(ISERR(LN(INDEX($A:$J,$L222,U$2)/INDEX($A:$J,$L223,U$2))),0,LN(INDEX($A:$J,$L222,U$2)/INDEX($A:$J,$L223,U$2)))</f>
        <v>-0.0249427987420861</v>
      </c>
      <c r="V222" s="8" t="n">
        <f aca="false">IF(ISERR(LN(INDEX($A:$J,$L222,V$2)/INDEX($A:$J,$L223,V$2))),0,LN(INDEX($A:$J,$L222,V$2)/INDEX($A:$J,$L223,V$2)))</f>
        <v>0.011960512698016</v>
      </c>
      <c r="W222" s="8" t="n">
        <f aca="false">IF(ISERR(LN(INDEX($A:$J,$L222,W$2)/INDEX($A:$J,$L223,W$2))),0,LN(INDEX($A:$J,$L222,W$2)/INDEX($A:$J,$L223,W$2)))</f>
        <v>-0.016172859245601</v>
      </c>
      <c r="X222" s="8"/>
      <c r="Y222" s="8"/>
      <c r="Z222" s="8"/>
      <c r="AA222" s="17"/>
      <c r="AB222" s="17"/>
    </row>
    <row r="223" customFormat="false" ht="12.75" hidden="false" customHeight="true" outlineLevel="0" collapsed="false">
      <c r="A223" s="1" t="n">
        <v>36475</v>
      </c>
      <c r="B223" s="2" t="n">
        <v>58.89</v>
      </c>
      <c r="C223" s="2" t="n">
        <v>147.81</v>
      </c>
      <c r="D223" s="2" t="n">
        <v>114.63</v>
      </c>
      <c r="E223" s="2" t="n">
        <v>81.21</v>
      </c>
      <c r="F223" s="2" t="n">
        <v>98.36</v>
      </c>
      <c r="G223" s="2" t="n">
        <v>155.89</v>
      </c>
      <c r="H223" s="2" t="n">
        <v>180.79</v>
      </c>
      <c r="I223" s="2" t="n">
        <v>116.08</v>
      </c>
      <c r="J223" s="3" t="n">
        <v>18.719</v>
      </c>
      <c r="L223" s="6" t="n">
        <f aca="false">L222-1</f>
        <v>290</v>
      </c>
      <c r="M223" s="20" t="n">
        <f aca="false">M222*$AB$13</f>
        <v>7.81899956048451E-008</v>
      </c>
      <c r="N223" s="16" t="n">
        <f aca="false">INDEX($A:$J,L223,1)</f>
        <v>36573</v>
      </c>
      <c r="O223" s="8" t="n">
        <f aca="false">IF(ISERR(LN(INDEX($A:$J,$L223,O$2)/INDEX($A:$J,$L224,O$2))),0,LN(INDEX($A:$J,$L223,O$2)/INDEX($A:$J,$L224,O$2)))</f>
        <v>-0.00574811388260126</v>
      </c>
      <c r="P223" s="8" t="n">
        <f aca="false">IF(ISERR(LN(INDEX($A:$J,$L223,P$2)/INDEX($A:$J,$L224,P$2))),0,LN(INDEX($A:$J,$L223,P$2)/INDEX($A:$J,$L224,P$2)))</f>
        <v>0.0138485056706757</v>
      </c>
      <c r="Q223" s="8" t="n">
        <f aca="false">IF(ISERR(LN(INDEX($A:$J,$L223,Q$2)/INDEX($A:$J,$L224,Q$2))),0,LN(INDEX($A:$J,$L223,Q$2)/INDEX($A:$J,$L224,Q$2)))</f>
        <v>0.00338581667618999</v>
      </c>
      <c r="R223" s="8" t="n">
        <f aca="false">IF(ISERR(LN(INDEX($A:$J,$L223,R$2)/INDEX($A:$J,$L224,R$2))),0,LN(INDEX($A:$J,$L223,R$2)/INDEX($A:$J,$L224,R$2)))</f>
        <v>0.00591558595211548</v>
      </c>
      <c r="S223" s="8" t="n">
        <f aca="false">IF(ISERR(LN(INDEX($A:$J,$L223,S$2)/INDEX($A:$J,$L224,S$2))),0,LN(INDEX($A:$J,$L223,S$2)/INDEX($A:$J,$L224,S$2)))</f>
        <v>0.00435849232595995</v>
      </c>
      <c r="T223" s="8" t="n">
        <f aca="false">IF(ISERR(LN(INDEX($A:$J,$L223,T$2)/INDEX($A:$J,$L224,T$2))),0,LN(INDEX($A:$J,$L223,T$2)/INDEX($A:$J,$L224,T$2)))</f>
        <v>-0.00323287755976198</v>
      </c>
      <c r="U223" s="8" t="n">
        <f aca="false">IF(ISERR(LN(INDEX($A:$J,$L223,U$2)/INDEX($A:$J,$L224,U$2))),0,LN(INDEX($A:$J,$L223,U$2)/INDEX($A:$J,$L224,U$2)))</f>
        <v>0.018223848493341</v>
      </c>
      <c r="V223" s="8" t="n">
        <f aca="false">IF(ISERR(LN(INDEX($A:$J,$L223,V$2)/INDEX($A:$J,$L224,V$2))),0,LN(INDEX($A:$J,$L223,V$2)/INDEX($A:$J,$L224,V$2)))</f>
        <v>-0.0226683869690644</v>
      </c>
      <c r="W223" s="8" t="n">
        <f aca="false">IF(ISERR(LN(INDEX($A:$J,$L223,W$2)/INDEX($A:$J,$L224,W$2))),0,LN(INDEX($A:$J,$L223,W$2)/INDEX($A:$J,$L224,W$2)))</f>
        <v>0.00536194314138537</v>
      </c>
      <c r="X223" s="8"/>
      <c r="Y223" s="8"/>
      <c r="Z223" s="8"/>
      <c r="AA223" s="17"/>
      <c r="AB223" s="17"/>
    </row>
    <row r="224" customFormat="false" ht="12.75" hidden="false" customHeight="true" outlineLevel="0" collapsed="false">
      <c r="A224" s="1" t="n">
        <v>36476</v>
      </c>
      <c r="B224" s="2" t="n">
        <v>58.86</v>
      </c>
      <c r="C224" s="2" t="n">
        <v>147.34</v>
      </c>
      <c r="D224" s="2" t="n">
        <v>115.34</v>
      </c>
      <c r="E224" s="2" t="n">
        <v>81.38</v>
      </c>
      <c r="F224" s="2" t="n">
        <v>100.72</v>
      </c>
      <c r="G224" s="2" t="n">
        <v>155.49</v>
      </c>
      <c r="H224" s="2" t="n">
        <v>182.04</v>
      </c>
      <c r="I224" s="2" t="n">
        <v>114.99</v>
      </c>
      <c r="J224" s="3" t="n">
        <v>18.813</v>
      </c>
      <c r="L224" s="6" t="n">
        <f aca="false">L223-1</f>
        <v>289</v>
      </c>
      <c r="M224" s="20" t="n">
        <f aca="false">M223*$AB$13</f>
        <v>7.34985958685544E-008</v>
      </c>
      <c r="N224" s="16" t="n">
        <f aca="false">INDEX($A:$J,L224,1)</f>
        <v>36572</v>
      </c>
      <c r="O224" s="8" t="n">
        <f aca="false">IF(ISERR(LN(INDEX($A:$J,$L224,O$2)/INDEX($A:$J,$L225,O$2))),0,LN(INDEX($A:$J,$L224,O$2)/INDEX($A:$J,$L225,O$2)))</f>
        <v>0.0096553642454631</v>
      </c>
      <c r="P224" s="8" t="n">
        <f aca="false">IF(ISERR(LN(INDEX($A:$J,$L224,P$2)/INDEX($A:$J,$L225,P$2))),0,LN(INDEX($A:$J,$L224,P$2)/INDEX($A:$J,$L225,P$2)))</f>
        <v>-0.00378890845695826</v>
      </c>
      <c r="Q224" s="8" t="n">
        <f aca="false">IF(ISERR(LN(INDEX($A:$J,$L224,Q$2)/INDEX($A:$J,$L225,Q$2))),0,LN(INDEX($A:$J,$L224,Q$2)/INDEX($A:$J,$L225,Q$2)))</f>
        <v>0.00110286331433003</v>
      </c>
      <c r="R224" s="8" t="n">
        <f aca="false">IF(ISERR(LN(INDEX($A:$J,$L224,R$2)/INDEX($A:$J,$L225,R$2))),0,LN(INDEX($A:$J,$L224,R$2)/INDEX($A:$J,$L225,R$2)))</f>
        <v>0.0270619220429572</v>
      </c>
      <c r="S224" s="8" t="n">
        <f aca="false">IF(ISERR(LN(INDEX($A:$J,$L224,S$2)/INDEX($A:$J,$L225,S$2))),0,LN(INDEX($A:$J,$L224,S$2)/INDEX($A:$J,$L225,S$2)))</f>
        <v>-0.00218162071801991</v>
      </c>
      <c r="T224" s="8" t="n">
        <f aca="false">IF(ISERR(LN(INDEX($A:$J,$L224,T$2)/INDEX($A:$J,$L225,T$2))),0,LN(INDEX($A:$J,$L224,T$2)/INDEX($A:$J,$L225,T$2)))</f>
        <v>-0.00129023027001947</v>
      </c>
      <c r="U224" s="8" t="n">
        <f aca="false">IF(ISERR(LN(INDEX($A:$J,$L224,U$2)/INDEX($A:$J,$L225,U$2))),0,LN(INDEX($A:$J,$L224,U$2)/INDEX($A:$J,$L225,U$2)))</f>
        <v>0.0114688551221791</v>
      </c>
      <c r="V224" s="8" t="n">
        <f aca="false">IF(ISERR(LN(INDEX($A:$J,$L224,V$2)/INDEX($A:$J,$L225,V$2))),0,LN(INDEX($A:$J,$L224,V$2)/INDEX($A:$J,$L225,V$2)))</f>
        <v>-0.00233808850959734</v>
      </c>
      <c r="W224" s="8" t="n">
        <f aca="false">IF(ISERR(LN(INDEX($A:$J,$L224,W$2)/INDEX($A:$J,$L225,W$2))),0,LN(INDEX($A:$J,$L224,W$2)/INDEX($A:$J,$L225,W$2)))</f>
        <v>0.0258804145220561</v>
      </c>
      <c r="X224" s="8"/>
      <c r="Y224" s="8"/>
      <c r="Z224" s="8"/>
      <c r="AA224" s="17"/>
      <c r="AB224" s="17"/>
    </row>
    <row r="225" customFormat="false" ht="12.75" hidden="false" customHeight="true" outlineLevel="0" collapsed="false">
      <c r="A225" s="1" t="n">
        <v>36479</v>
      </c>
      <c r="B225" s="2" t="n">
        <v>59.36</v>
      </c>
      <c r="C225" s="2" t="n">
        <v>150.34</v>
      </c>
      <c r="D225" s="2" t="n">
        <v>118.29</v>
      </c>
      <c r="E225" s="2" t="n">
        <v>81.58</v>
      </c>
      <c r="F225" s="2" t="n">
        <v>103.64</v>
      </c>
      <c r="G225" s="2" t="n">
        <v>156.07</v>
      </c>
      <c r="H225" s="2" t="n">
        <v>183.29</v>
      </c>
      <c r="I225" s="2" t="n">
        <v>111.57</v>
      </c>
      <c r="J225" s="3" t="n">
        <v>18.688</v>
      </c>
      <c r="L225" s="6" t="n">
        <f aca="false">L224-1</f>
        <v>288</v>
      </c>
      <c r="M225" s="20" t="n">
        <f aca="false">M224*$AB$13</f>
        <v>6.90886801164412E-008</v>
      </c>
      <c r="N225" s="16" t="n">
        <f aca="false">INDEX($A:$J,L225,1)</f>
        <v>36571</v>
      </c>
      <c r="O225" s="8" t="n">
        <f aca="false">IF(ISERR(LN(INDEX($A:$J,$L225,O$2)/INDEX($A:$J,$L226,O$2))),0,LN(INDEX($A:$J,$L225,O$2)/INDEX($A:$J,$L226,O$2)))</f>
        <v>-0.00221032139635255</v>
      </c>
      <c r="P225" s="8" t="n">
        <f aca="false">IF(ISERR(LN(INDEX($A:$J,$L225,P$2)/INDEX($A:$J,$L226,P$2))),0,LN(INDEX($A:$J,$L225,P$2)/INDEX($A:$J,$L226,P$2)))</f>
        <v>0.00588282523272275</v>
      </c>
      <c r="Q225" s="8" t="n">
        <f aca="false">IF(ISERR(LN(INDEX($A:$J,$L225,Q$2)/INDEX($A:$J,$L226,Q$2))),0,LN(INDEX($A:$J,$L225,Q$2)/INDEX($A:$J,$L226,Q$2)))</f>
        <v>0.026753133122703</v>
      </c>
      <c r="R225" s="8" t="n">
        <f aca="false">IF(ISERR(LN(INDEX($A:$J,$L225,R$2)/INDEX($A:$J,$L226,R$2))),0,LN(INDEX($A:$J,$L225,R$2)/INDEX($A:$J,$L226,R$2)))</f>
        <v>0.0268180340105363</v>
      </c>
      <c r="S225" s="8" t="n">
        <f aca="false">IF(ISERR(LN(INDEX($A:$J,$L225,S$2)/INDEX($A:$J,$L226,S$2))),0,LN(INDEX($A:$J,$L225,S$2)/INDEX($A:$J,$L226,S$2)))</f>
        <v>0.0366199031513709</v>
      </c>
      <c r="T225" s="8" t="n">
        <f aca="false">IF(ISERR(LN(INDEX($A:$J,$L225,T$2)/INDEX($A:$J,$L226,T$2))),0,LN(INDEX($A:$J,$L225,T$2)/INDEX($A:$J,$L226,T$2)))</f>
        <v>0.00129023027001954</v>
      </c>
      <c r="U225" s="8" t="n">
        <f aca="false">IF(ISERR(LN(INDEX($A:$J,$L225,U$2)/INDEX($A:$J,$L226,U$2))),0,LN(INDEX($A:$J,$L225,U$2)/INDEX($A:$J,$L226,U$2)))</f>
        <v>0.00176860768282563</v>
      </c>
      <c r="V225" s="8" t="n">
        <f aca="false">IF(ISERR(LN(INDEX($A:$J,$L225,V$2)/INDEX($A:$J,$L226,V$2))),0,LN(INDEX($A:$J,$L225,V$2)/INDEX($A:$J,$L226,V$2)))</f>
        <v>-0.0209719116375444</v>
      </c>
      <c r="W225" s="8" t="n">
        <f aca="false">IF(ISERR(LN(INDEX($A:$J,$L225,W$2)/INDEX($A:$J,$L226,W$2))),0,LN(INDEX($A:$J,$L225,W$2)/INDEX($A:$J,$L226,W$2)))</f>
        <v>0.0166904201560403</v>
      </c>
      <c r="X225" s="8"/>
      <c r="Y225" s="8"/>
      <c r="Z225" s="8"/>
      <c r="AA225" s="17"/>
      <c r="AB225" s="17"/>
    </row>
    <row r="226" customFormat="false" ht="12.75" hidden="false" customHeight="true" outlineLevel="0" collapsed="false">
      <c r="A226" s="1" t="n">
        <v>36480</v>
      </c>
      <c r="B226" s="2" t="n">
        <v>58.26</v>
      </c>
      <c r="C226" s="2" t="n">
        <v>147.75</v>
      </c>
      <c r="D226" s="2" t="n">
        <v>118.14</v>
      </c>
      <c r="E226" s="2" t="n">
        <v>81.67</v>
      </c>
      <c r="F226" s="2" t="n">
        <v>102.96</v>
      </c>
      <c r="G226" s="2" t="n">
        <v>157.25</v>
      </c>
      <c r="H226" s="2" t="n">
        <v>184.95</v>
      </c>
      <c r="I226" s="2" t="n">
        <v>113.48</v>
      </c>
      <c r="J226" s="3" t="n">
        <v>18.594</v>
      </c>
      <c r="L226" s="6" t="n">
        <f aca="false">L225-1</f>
        <v>287</v>
      </c>
      <c r="M226" s="20" t="n">
        <f aca="false">M225*$AB$13</f>
        <v>6.49433593094547E-008</v>
      </c>
      <c r="N226" s="16" t="n">
        <f aca="false">INDEX($A:$J,L226,1)</f>
        <v>36570</v>
      </c>
      <c r="O226" s="8" t="n">
        <f aca="false">IF(ISERR(LN(INDEX($A:$J,$L226,O$2)/INDEX($A:$J,$L227,O$2))),0,LN(INDEX($A:$J,$L226,O$2)/INDEX($A:$J,$L227,O$2)))</f>
        <v>0.00408441684222486</v>
      </c>
      <c r="P226" s="8" t="n">
        <f aca="false">IF(ISERR(LN(INDEX($A:$J,$L226,P$2)/INDEX($A:$J,$L227,P$2))),0,LN(INDEX($A:$J,$L226,P$2)/INDEX($A:$J,$L227,P$2)))</f>
        <v>-0.0131880213171234</v>
      </c>
      <c r="Q226" s="8" t="n">
        <f aca="false">IF(ISERR(LN(INDEX($A:$J,$L226,Q$2)/INDEX($A:$J,$L227,Q$2))),0,LN(INDEX($A:$J,$L226,Q$2)/INDEX($A:$J,$L227,Q$2)))</f>
        <v>0.0293722459738026</v>
      </c>
      <c r="R226" s="8" t="n">
        <f aca="false">IF(ISERR(LN(INDEX($A:$J,$L226,R$2)/INDEX($A:$J,$L227,R$2))),0,LN(INDEX($A:$J,$L226,R$2)/INDEX($A:$J,$L227,R$2)))</f>
        <v>0.00914945624965101</v>
      </c>
      <c r="S226" s="8" t="n">
        <f aca="false">IF(ISERR(LN(INDEX($A:$J,$L226,S$2)/INDEX($A:$J,$L227,S$2))),0,LN(INDEX($A:$J,$L226,S$2)/INDEX($A:$J,$L227,S$2)))</f>
        <v>0.046955171770844</v>
      </c>
      <c r="T226" s="8" t="n">
        <f aca="false">IF(ISERR(LN(INDEX($A:$J,$L226,T$2)/INDEX($A:$J,$L227,T$2))),0,LN(INDEX($A:$J,$L226,T$2)/INDEX($A:$J,$L227,T$2)))</f>
        <v>0.00136371813705852</v>
      </c>
      <c r="U226" s="8" t="n">
        <f aca="false">IF(ISERR(LN(INDEX($A:$J,$L226,U$2)/INDEX($A:$J,$L227,U$2))),0,LN(INDEX($A:$J,$L226,U$2)/INDEX($A:$J,$L227,U$2)))</f>
        <v>0.00552242417238283</v>
      </c>
      <c r="V226" s="8" t="n">
        <f aca="false">IF(ISERR(LN(INDEX($A:$J,$L226,V$2)/INDEX($A:$J,$L227,V$2))),0,LN(INDEX($A:$J,$L226,V$2)/INDEX($A:$J,$L227,V$2)))</f>
        <v>0.00625127490965785</v>
      </c>
      <c r="W226" s="8" t="n">
        <f aca="false">IF(ISERR(LN(INDEX($A:$J,$L226,W$2)/INDEX($A:$J,$L227,W$2))),0,LN(INDEX($A:$J,$L226,W$2)/INDEX($A:$J,$L227,W$2)))</f>
        <v>0.00562595718441171</v>
      </c>
      <c r="X226" s="8"/>
      <c r="Y226" s="8"/>
      <c r="Z226" s="8"/>
      <c r="AA226" s="17"/>
      <c r="AB226" s="17"/>
    </row>
    <row r="227" customFormat="false" ht="12.75" hidden="false" customHeight="true" outlineLevel="0" collapsed="false">
      <c r="A227" s="1" t="n">
        <v>36481</v>
      </c>
      <c r="B227" s="2" t="n">
        <v>55.04</v>
      </c>
      <c r="C227" s="2" t="n">
        <v>147.13</v>
      </c>
      <c r="D227" s="2" t="n">
        <v>123.06</v>
      </c>
      <c r="E227" s="2" t="n">
        <v>82.02</v>
      </c>
      <c r="F227" s="2" t="n">
        <v>108.52</v>
      </c>
      <c r="G227" s="2" t="n">
        <v>156.64</v>
      </c>
      <c r="H227" s="2" t="n">
        <v>185.28</v>
      </c>
      <c r="I227" s="2" t="n">
        <v>110.91</v>
      </c>
      <c r="J227" s="3" t="n">
        <v>18.469</v>
      </c>
      <c r="L227" s="6" t="n">
        <f aca="false">L226-1</f>
        <v>286</v>
      </c>
      <c r="M227" s="20" t="n">
        <f aca="false">M226*$AB$13</f>
        <v>6.10467577508874E-008</v>
      </c>
      <c r="N227" s="16" t="n">
        <f aca="false">INDEX($A:$J,L227,1)</f>
        <v>36567</v>
      </c>
      <c r="O227" s="8" t="n">
        <f aca="false">IF(ISERR(LN(INDEX($A:$J,$L227,O$2)/INDEX($A:$J,$L228,O$2))),0,LN(INDEX($A:$J,$L227,O$2)/INDEX($A:$J,$L228,O$2)))</f>
        <v>-0.0353500246422617</v>
      </c>
      <c r="P227" s="8" t="n">
        <f aca="false">IF(ISERR(LN(INDEX($A:$J,$L227,P$2)/INDEX($A:$J,$L228,P$2))),0,LN(INDEX($A:$J,$L227,P$2)/INDEX($A:$J,$L228,P$2)))</f>
        <v>0.000383156447463287</v>
      </c>
      <c r="Q227" s="8" t="n">
        <f aca="false">IF(ISERR(LN(INDEX($A:$J,$L227,Q$2)/INDEX($A:$J,$L228,Q$2))),0,LN(INDEX($A:$J,$L227,Q$2)/INDEX($A:$J,$L228,Q$2)))</f>
        <v>-0.0182381284094287</v>
      </c>
      <c r="R227" s="8" t="n">
        <f aca="false">IF(ISERR(LN(INDEX($A:$J,$L227,R$2)/INDEX($A:$J,$L228,R$2))),0,LN(INDEX($A:$J,$L227,R$2)/INDEX($A:$J,$L228,R$2)))</f>
        <v>-0.0390107904372155</v>
      </c>
      <c r="S227" s="8" t="n">
        <f aca="false">IF(ISERR(LN(INDEX($A:$J,$L227,S$2)/INDEX($A:$J,$L228,S$2))),0,LN(INDEX($A:$J,$L227,S$2)/INDEX($A:$J,$L228,S$2)))</f>
        <v>-0.0164483833633577</v>
      </c>
      <c r="T227" s="8" t="n">
        <f aca="false">IF(ISERR(LN(INDEX($A:$J,$L227,T$2)/INDEX($A:$J,$L228,T$2))),0,LN(INDEX($A:$J,$L227,T$2)/INDEX($A:$J,$L228,T$2)))</f>
        <v>-0.0127744823697005</v>
      </c>
      <c r="U227" s="8" t="n">
        <f aca="false">IF(ISERR(LN(INDEX($A:$J,$L227,U$2)/INDEX($A:$J,$L228,U$2))),0,LN(INDEX($A:$J,$L227,U$2)/INDEX($A:$J,$L228,U$2)))</f>
        <v>-0.00969328818879084</v>
      </c>
      <c r="V227" s="8" t="n">
        <f aca="false">IF(ISERR(LN(INDEX($A:$J,$L227,V$2)/INDEX($A:$J,$L228,V$2))),0,LN(INDEX($A:$J,$L227,V$2)/INDEX($A:$J,$L228,V$2)))</f>
        <v>0.0153046465558504</v>
      </c>
      <c r="W227" s="8" t="n">
        <f aca="false">IF(ISERR(LN(INDEX($A:$J,$L227,W$2)/INDEX($A:$J,$L228,W$2))),0,LN(INDEX($A:$J,$L227,W$2)/INDEX($A:$J,$L228,W$2)))</f>
        <v>0.0113477682693026</v>
      </c>
      <c r="X227" s="8"/>
      <c r="Y227" s="8"/>
      <c r="Z227" s="8"/>
      <c r="AA227" s="17"/>
      <c r="AB227" s="17"/>
    </row>
    <row r="228" customFormat="false" ht="12.75" hidden="false" customHeight="true" outlineLevel="0" collapsed="false">
      <c r="A228" s="1" t="n">
        <v>36482</v>
      </c>
      <c r="B228" s="2" t="n">
        <v>57.86</v>
      </c>
      <c r="C228" s="2" t="n">
        <v>145.28</v>
      </c>
      <c r="D228" s="2" t="n">
        <v>122.92</v>
      </c>
      <c r="E228" s="2" t="n">
        <v>83.17</v>
      </c>
      <c r="F228" s="2" t="n">
        <v>106.92</v>
      </c>
      <c r="G228" s="2" t="n">
        <v>156.14</v>
      </c>
      <c r="H228" s="2" t="n">
        <v>187.11</v>
      </c>
      <c r="I228" s="2" t="n">
        <v>118.67</v>
      </c>
      <c r="J228" s="3" t="n">
        <v>18.469</v>
      </c>
      <c r="L228" s="6" t="n">
        <f aca="false">L227-1</f>
        <v>285</v>
      </c>
      <c r="M228" s="20" t="n">
        <f aca="false">M227*$AB$13</f>
        <v>5.73839522858342E-008</v>
      </c>
      <c r="N228" s="16" t="n">
        <f aca="false">INDEX($A:$J,L228,1)</f>
        <v>36566</v>
      </c>
      <c r="O228" s="8" t="n">
        <f aca="false">IF(ISERR(LN(INDEX($A:$J,$L228,O$2)/INDEX($A:$J,$L229,O$2))),0,LN(INDEX($A:$J,$L228,O$2)/INDEX($A:$J,$L229,O$2)))</f>
        <v>-0.00738010729762265</v>
      </c>
      <c r="P228" s="8" t="n">
        <f aca="false">IF(ISERR(LN(INDEX($A:$J,$L228,P$2)/INDEX($A:$J,$L229,P$2))),0,LN(INDEX($A:$J,$L228,P$2)/INDEX($A:$J,$L229,P$2)))</f>
        <v>-0.00474079493206117</v>
      </c>
      <c r="Q228" s="8" t="n">
        <f aca="false">IF(ISERR(LN(INDEX($A:$J,$L228,Q$2)/INDEX($A:$J,$L229,Q$2))),0,LN(INDEX($A:$J,$L228,Q$2)/INDEX($A:$J,$L229,Q$2)))</f>
        <v>0.0317060411121186</v>
      </c>
      <c r="R228" s="8" t="n">
        <f aca="false">IF(ISERR(LN(INDEX($A:$J,$L228,R$2)/INDEX($A:$J,$L229,R$2))),0,LN(INDEX($A:$J,$L228,R$2)/INDEX($A:$J,$L229,R$2)))</f>
        <v>0.000276281256074453</v>
      </c>
      <c r="S228" s="8" t="n">
        <f aca="false">IF(ISERR(LN(INDEX($A:$J,$L228,S$2)/INDEX($A:$J,$L229,S$2))),0,LN(INDEX($A:$J,$L228,S$2)/INDEX($A:$J,$L229,S$2)))</f>
        <v>0.00985614224186111</v>
      </c>
      <c r="T228" s="8" t="n">
        <f aca="false">IF(ISERR(LN(INDEX($A:$J,$L228,T$2)/INDEX($A:$J,$L229,T$2))),0,LN(INDEX($A:$J,$L228,T$2)/INDEX($A:$J,$L229,T$2)))</f>
        <v>-0.00748855495296542</v>
      </c>
      <c r="U228" s="8" t="n">
        <f aca="false">IF(ISERR(LN(INDEX($A:$J,$L228,U$2)/INDEX($A:$J,$L229,U$2))),0,LN(INDEX($A:$J,$L228,U$2)/INDEX($A:$J,$L229,U$2)))</f>
        <v>0.00816170517158049</v>
      </c>
      <c r="V228" s="8" t="n">
        <f aca="false">IF(ISERR(LN(INDEX($A:$J,$L228,V$2)/INDEX($A:$J,$L229,V$2))),0,LN(INDEX($A:$J,$L228,V$2)/INDEX($A:$J,$L229,V$2)))</f>
        <v>0.00421496935931213</v>
      </c>
      <c r="W228" s="8" t="n">
        <f aca="false">IF(ISERR(LN(INDEX($A:$J,$L228,W$2)/INDEX($A:$J,$L229,W$2))),0,LN(INDEX($A:$J,$L228,W$2)/INDEX($A:$J,$L229,W$2)))</f>
        <v>0.0318635651795921</v>
      </c>
      <c r="X228" s="8"/>
      <c r="Y228" s="8"/>
      <c r="Z228" s="8"/>
      <c r="AA228" s="17"/>
      <c r="AB228" s="17"/>
    </row>
    <row r="229" customFormat="false" ht="12.75" hidden="false" customHeight="true" outlineLevel="0" collapsed="false">
      <c r="A229" s="1" t="n">
        <v>36483</v>
      </c>
      <c r="B229" s="2" t="n">
        <v>56.73</v>
      </c>
      <c r="C229" s="2" t="n">
        <v>145.97</v>
      </c>
      <c r="D229" s="2" t="n">
        <v>120.35</v>
      </c>
      <c r="E229" s="2" t="n">
        <v>83.92</v>
      </c>
      <c r="F229" s="2" t="n">
        <v>105.39</v>
      </c>
      <c r="G229" s="2" t="n">
        <v>155.85</v>
      </c>
      <c r="H229" s="2" t="n">
        <v>186.33</v>
      </c>
      <c r="I229" s="2" t="n">
        <v>116.11</v>
      </c>
      <c r="J229" s="3" t="n">
        <v>18.063</v>
      </c>
      <c r="L229" s="6" t="n">
        <f aca="false">L228-1</f>
        <v>284</v>
      </c>
      <c r="M229" s="20" t="n">
        <f aca="false">M228*$AB$13</f>
        <v>5.39409151486841E-008</v>
      </c>
      <c r="N229" s="16" t="n">
        <f aca="false">INDEX($A:$J,L229,1)</f>
        <v>36565</v>
      </c>
      <c r="O229" s="8" t="n">
        <f aca="false">IF(ISERR(LN(INDEX($A:$J,$L229,O$2)/INDEX($A:$J,$L230,O$2))),0,LN(INDEX($A:$J,$L229,O$2)/INDEX($A:$J,$L230,O$2)))</f>
        <v>0.0354240081991366</v>
      </c>
      <c r="P229" s="8" t="n">
        <f aca="false">IF(ISERR(LN(INDEX($A:$J,$L229,P$2)/INDEX($A:$J,$L230,P$2))),0,LN(INDEX($A:$J,$L229,P$2)/INDEX($A:$J,$L230,P$2)))</f>
        <v>0.00290298141225742</v>
      </c>
      <c r="Q229" s="8" t="n">
        <f aca="false">IF(ISERR(LN(INDEX($A:$J,$L229,Q$2)/INDEX($A:$J,$L230,Q$2))),0,LN(INDEX($A:$J,$L229,Q$2)/INDEX($A:$J,$L230,Q$2)))</f>
        <v>-0.0216049451256147</v>
      </c>
      <c r="R229" s="8" t="n">
        <f aca="false">IF(ISERR(LN(INDEX($A:$J,$L229,R$2)/INDEX($A:$J,$L230,R$2))),0,LN(INDEX($A:$J,$L229,R$2)/INDEX($A:$J,$L230,R$2)))</f>
        <v>-0.000276281256074476</v>
      </c>
      <c r="S229" s="8" t="n">
        <f aca="false">IF(ISERR(LN(INDEX($A:$J,$L229,S$2)/INDEX($A:$J,$L230,S$2))),0,LN(INDEX($A:$J,$L229,S$2)/INDEX($A:$J,$L230,S$2)))</f>
        <v>-0.0100503358535015</v>
      </c>
      <c r="T229" s="8" t="n">
        <f aca="false">IF(ISERR(LN(INDEX($A:$J,$L229,T$2)/INDEX($A:$J,$L230,T$2))),0,LN(INDEX($A:$J,$L229,T$2)/INDEX($A:$J,$L230,T$2)))</f>
        <v>-0.00603468254797278</v>
      </c>
      <c r="U229" s="8" t="n">
        <f aca="false">IF(ISERR(LN(INDEX($A:$J,$L229,U$2)/INDEX($A:$J,$L230,U$2))),0,LN(INDEX($A:$J,$L229,U$2)/INDEX($A:$J,$L230,U$2)))</f>
        <v>-0.00590669171539013</v>
      </c>
      <c r="V229" s="8" t="n">
        <f aca="false">IF(ISERR(LN(INDEX($A:$J,$L229,V$2)/INDEX($A:$J,$L230,V$2))),0,LN(INDEX($A:$J,$L229,V$2)/INDEX($A:$J,$L230,V$2)))</f>
        <v>-0.00322136923081078</v>
      </c>
      <c r="W229" s="8" t="n">
        <f aca="false">IF(ISERR(LN(INDEX($A:$J,$L229,W$2)/INDEX($A:$J,$L230,W$2))),0,LN(INDEX($A:$J,$L229,W$2)/INDEX($A:$J,$L230,W$2)))</f>
        <v>0.0253431846924611</v>
      </c>
      <c r="X229" s="8"/>
      <c r="Y229" s="8"/>
      <c r="Z229" s="8"/>
      <c r="AA229" s="17"/>
      <c r="AB229" s="17"/>
    </row>
    <row r="230" customFormat="false" ht="12.75" hidden="false" customHeight="true" outlineLevel="0" collapsed="false">
      <c r="A230" s="1" t="n">
        <v>36486</v>
      </c>
      <c r="B230" s="2" t="n">
        <v>55.97</v>
      </c>
      <c r="C230" s="2" t="n">
        <v>144.35</v>
      </c>
      <c r="D230" s="2" t="n">
        <v>118.73</v>
      </c>
      <c r="E230" s="2" t="n">
        <v>83.52</v>
      </c>
      <c r="F230" s="2" t="n">
        <v>105.98</v>
      </c>
      <c r="G230" s="2" t="n">
        <v>155.24</v>
      </c>
      <c r="H230" s="2" t="n">
        <v>185.95</v>
      </c>
      <c r="I230" s="2" t="n">
        <v>119.23</v>
      </c>
      <c r="J230" s="3" t="n">
        <v>17.781</v>
      </c>
      <c r="L230" s="6" t="n">
        <f aca="false">L229-1</f>
        <v>283</v>
      </c>
      <c r="M230" s="20" t="n">
        <f aca="false">M229*$AB$13</f>
        <v>5.07044602397631E-008</v>
      </c>
      <c r="N230" s="16" t="n">
        <f aca="false">INDEX($A:$J,L230,1)</f>
        <v>36564</v>
      </c>
      <c r="O230" s="8" t="n">
        <f aca="false">IF(ISERR(LN(INDEX($A:$J,$L230,O$2)/INDEX($A:$J,$L231,O$2))),0,LN(INDEX($A:$J,$L230,O$2)/INDEX($A:$J,$L231,O$2)))</f>
        <v>0.0115785390236976</v>
      </c>
      <c r="P230" s="8" t="n">
        <f aca="false">IF(ISERR(LN(INDEX($A:$J,$L230,P$2)/INDEX($A:$J,$L231,P$2))),0,LN(INDEX($A:$J,$L230,P$2)/INDEX($A:$J,$L231,P$2)))</f>
        <v>-0.0211203490428437</v>
      </c>
      <c r="Q230" s="8" t="n">
        <f aca="false">IF(ISERR(LN(INDEX($A:$J,$L230,Q$2)/INDEX($A:$J,$L231,Q$2))),0,LN(INDEX($A:$J,$L230,Q$2)/INDEX($A:$J,$L231,Q$2)))</f>
        <v>-0.0200138926278881</v>
      </c>
      <c r="R230" s="8" t="n">
        <f aca="false">IF(ISERR(LN(INDEX($A:$J,$L230,R$2)/INDEX($A:$J,$L231,R$2))),0,LN(INDEX($A:$J,$L230,R$2)/INDEX($A:$J,$L231,R$2)))</f>
        <v>-0.0109891215755952</v>
      </c>
      <c r="S230" s="8" t="n">
        <f aca="false">IF(ISERR(LN(INDEX($A:$J,$L230,S$2)/INDEX($A:$J,$L231,S$2))),0,LN(INDEX($A:$J,$L230,S$2)/INDEX($A:$J,$L231,S$2)))</f>
        <v>-0.0214194425230851</v>
      </c>
      <c r="T230" s="8" t="n">
        <f aca="false">IF(ISERR(LN(INDEX($A:$J,$L230,T$2)/INDEX($A:$J,$L231,T$2))),0,LN(INDEX($A:$J,$L230,T$2)/INDEX($A:$J,$L231,T$2)))</f>
        <v>-0.000978952598984271</v>
      </c>
      <c r="U230" s="8" t="n">
        <f aca="false">IF(ISERR(LN(INDEX($A:$J,$L230,U$2)/INDEX($A:$J,$L231,U$2))),0,LN(INDEX($A:$J,$L230,U$2)/INDEX($A:$J,$L231,U$2)))</f>
        <v>0.00788336759126277</v>
      </c>
      <c r="V230" s="8" t="n">
        <f aca="false">IF(ISERR(LN(INDEX($A:$J,$L230,V$2)/INDEX($A:$J,$L231,V$2))),0,LN(INDEX($A:$J,$L230,V$2)/INDEX($A:$J,$L231,V$2)))</f>
        <v>-0.000526146573185376</v>
      </c>
      <c r="W230" s="8" t="n">
        <f aca="false">IF(ISERR(LN(INDEX($A:$J,$L230,W$2)/INDEX($A:$J,$L231,W$2))),0,LN(INDEX($A:$J,$L230,W$2)/INDEX($A:$J,$L231,W$2)))</f>
        <v>0.0182927468578836</v>
      </c>
      <c r="X230" s="8"/>
      <c r="Y230" s="8"/>
      <c r="Z230" s="8"/>
      <c r="AA230" s="17"/>
      <c r="AB230" s="17"/>
    </row>
    <row r="231" customFormat="false" ht="12.75" hidden="false" customHeight="true" outlineLevel="0" collapsed="false">
      <c r="A231" s="1" t="n">
        <v>36487</v>
      </c>
      <c r="B231" s="2" t="n">
        <v>53.31</v>
      </c>
      <c r="C231" s="2" t="n">
        <v>143.68</v>
      </c>
      <c r="D231" s="2" t="n">
        <v>113.77</v>
      </c>
      <c r="E231" s="2" t="n">
        <v>82.33</v>
      </c>
      <c r="F231" s="2" t="n">
        <v>101.88</v>
      </c>
      <c r="G231" s="2" t="n">
        <v>153.81</v>
      </c>
      <c r="H231" s="2" t="n">
        <v>183.73</v>
      </c>
      <c r="I231" s="2" t="n">
        <v>118.82</v>
      </c>
      <c r="J231" s="3" t="n">
        <v>17.219</v>
      </c>
      <c r="L231" s="6" t="n">
        <f aca="false">L230-1</f>
        <v>282</v>
      </c>
      <c r="M231" s="20" t="n">
        <f aca="false">M230*$AB$13</f>
        <v>4.76621926253773E-008</v>
      </c>
      <c r="N231" s="16" t="n">
        <f aca="false">INDEX($A:$J,L231,1)</f>
        <v>36563</v>
      </c>
      <c r="O231" s="8" t="n">
        <f aca="false">IF(ISERR(LN(INDEX($A:$J,$L231,O$2)/INDEX($A:$J,$L232,O$2))),0,LN(INDEX($A:$J,$L231,O$2)/INDEX($A:$J,$L232,O$2)))</f>
        <v>-0.00614651072882205</v>
      </c>
      <c r="P231" s="8" t="n">
        <f aca="false">IF(ISERR(LN(INDEX($A:$J,$L231,P$2)/INDEX($A:$J,$L232,P$2))),0,LN(INDEX($A:$J,$L231,P$2)/INDEX($A:$J,$L232,P$2)))</f>
        <v>-0.021050288094335</v>
      </c>
      <c r="Q231" s="8" t="n">
        <f aca="false">IF(ISERR(LN(INDEX($A:$J,$L231,Q$2)/INDEX($A:$J,$L232,Q$2))),0,LN(INDEX($A:$J,$L231,Q$2)/INDEX($A:$J,$L232,Q$2)))</f>
        <v>0.00192223737651021</v>
      </c>
      <c r="R231" s="8" t="n">
        <f aca="false">IF(ISERR(LN(INDEX($A:$J,$L231,R$2)/INDEX($A:$J,$L232,R$2))),0,LN(INDEX($A:$J,$L231,R$2)/INDEX($A:$J,$L232,R$2)))</f>
        <v>-0.0131643347812008</v>
      </c>
      <c r="S231" s="8" t="n">
        <f aca="false">IF(ISERR(LN(INDEX($A:$J,$L231,S$2)/INDEX($A:$J,$L232,S$2))),0,LN(INDEX($A:$J,$L231,S$2)/INDEX($A:$J,$L232,S$2)))</f>
        <v>0.00753568692179268</v>
      </c>
      <c r="T231" s="8" t="n">
        <f aca="false">IF(ISERR(LN(INDEX($A:$J,$L231,T$2)/INDEX($A:$J,$L232,T$2))),0,LN(INDEX($A:$J,$L231,T$2)/INDEX($A:$J,$L232,T$2)))</f>
        <v>-0.0155342929621841</v>
      </c>
      <c r="U231" s="8" t="n">
        <f aca="false">IF(ISERR(LN(INDEX($A:$J,$L231,U$2)/INDEX($A:$J,$L232,U$2))),0,LN(INDEX($A:$J,$L231,U$2)/INDEX($A:$J,$L232,U$2)))</f>
        <v>0.00500856468414146</v>
      </c>
      <c r="V231" s="8" t="n">
        <f aca="false">IF(ISERR(LN(INDEX($A:$J,$L231,V$2)/INDEX($A:$J,$L232,V$2))),0,LN(INDEX($A:$J,$L231,V$2)/INDEX($A:$J,$L232,V$2)))</f>
        <v>0.00011689753943973</v>
      </c>
      <c r="W231" s="8" t="n">
        <f aca="false">IF(ISERR(LN(INDEX($A:$J,$L231,W$2)/INDEX($A:$J,$L232,W$2))),0,LN(INDEX($A:$J,$L231,W$2)/INDEX($A:$J,$L232,W$2)))</f>
        <v>-0.00152495294820065</v>
      </c>
      <c r="X231" s="8"/>
      <c r="Y231" s="8"/>
      <c r="Z231" s="8"/>
      <c r="AA231" s="17"/>
      <c r="AB231" s="17"/>
    </row>
    <row r="232" customFormat="false" ht="12.75" hidden="false" customHeight="true" outlineLevel="0" collapsed="false">
      <c r="A232" s="1" t="n">
        <v>36488</v>
      </c>
      <c r="B232" s="2" t="n">
        <v>54.66</v>
      </c>
      <c r="C232" s="2" t="n">
        <v>141.89</v>
      </c>
      <c r="D232" s="2" t="n">
        <v>112.55</v>
      </c>
      <c r="E232" s="2" t="n">
        <v>81.09</v>
      </c>
      <c r="F232" s="2" t="n">
        <v>102.48</v>
      </c>
      <c r="G232" s="2" t="n">
        <v>153.58</v>
      </c>
      <c r="H232" s="2" t="n">
        <v>183.76</v>
      </c>
      <c r="I232" s="2" t="n">
        <v>127.29</v>
      </c>
      <c r="J232" s="3" t="n">
        <v>16.938</v>
      </c>
      <c r="L232" s="6" t="n">
        <f aca="false">L231-1</f>
        <v>281</v>
      </c>
      <c r="M232" s="20" t="n">
        <f aca="false">M231*$AB$13</f>
        <v>4.48024610678546E-008</v>
      </c>
      <c r="N232" s="16" t="n">
        <f aca="false">INDEX($A:$J,L232,1)</f>
        <v>36560</v>
      </c>
      <c r="O232" s="8" t="n">
        <f aca="false">IF(ISERR(LN(INDEX($A:$J,$L232,O$2)/INDEX($A:$J,$L233,O$2))),0,LN(INDEX($A:$J,$L232,O$2)/INDEX($A:$J,$L233,O$2)))</f>
        <v>-0.0168780377873518</v>
      </c>
      <c r="P232" s="8" t="n">
        <f aca="false">IF(ISERR(LN(INDEX($A:$J,$L232,P$2)/INDEX($A:$J,$L233,P$2))),0,LN(INDEX($A:$J,$L232,P$2)/INDEX($A:$J,$L233,P$2)))</f>
        <v>0.00662302810975937</v>
      </c>
      <c r="Q232" s="8" t="n">
        <f aca="false">IF(ISERR(LN(INDEX($A:$J,$L232,Q$2)/INDEX($A:$J,$L233,Q$2))),0,LN(INDEX($A:$J,$L232,Q$2)/INDEX($A:$J,$L233,Q$2)))</f>
        <v>-0.00139835715846911</v>
      </c>
      <c r="R232" s="8" t="n">
        <f aca="false">IF(ISERR(LN(INDEX($A:$J,$L232,R$2)/INDEX($A:$J,$L233,R$2))),0,LN(INDEX($A:$J,$L232,R$2)/INDEX($A:$J,$L233,R$2)))</f>
        <v>-0.00323058566070306</v>
      </c>
      <c r="S232" s="8" t="n">
        <f aca="false">IF(ISERR(LN(INDEX($A:$J,$L232,S$2)/INDEX($A:$J,$L233,S$2))),0,LN(INDEX($A:$J,$L232,S$2)/INDEX($A:$J,$L233,S$2)))</f>
        <v>-0.00924476443616972</v>
      </c>
      <c r="T232" s="8" t="n">
        <f aca="false">IF(ISERR(LN(INDEX($A:$J,$L232,T$2)/INDEX($A:$J,$L233,T$2))),0,LN(INDEX($A:$J,$L232,T$2)/INDEX($A:$J,$L233,T$2)))</f>
        <v>-0.00555842913355979</v>
      </c>
      <c r="U232" s="8" t="n">
        <f aca="false">IF(ISERR(LN(INDEX($A:$J,$L232,U$2)/INDEX($A:$J,$L233,U$2))),0,LN(INDEX($A:$J,$L232,U$2)/INDEX($A:$J,$L233,U$2)))</f>
        <v>0.00593355185042758</v>
      </c>
      <c r="V232" s="8" t="n">
        <f aca="false">IF(ISERR(LN(INDEX($A:$J,$L232,V$2)/INDEX($A:$J,$L233,V$2))),0,LN(INDEX($A:$J,$L232,V$2)/INDEX($A:$J,$L233,V$2)))</f>
        <v>0.0039239852394067</v>
      </c>
      <c r="W232" s="8" t="n">
        <f aca="false">IF(ISERR(LN(INDEX($A:$J,$L232,W$2)/INDEX($A:$J,$L233,W$2))),0,LN(INDEX($A:$J,$L232,W$2)/INDEX($A:$J,$L233,W$2)))</f>
        <v>-0.00460988507019868</v>
      </c>
      <c r="X232" s="8"/>
      <c r="Y232" s="8"/>
      <c r="Z232" s="8"/>
      <c r="AA232" s="17"/>
      <c r="AB232" s="17"/>
    </row>
    <row r="233" customFormat="false" ht="12.75" hidden="false" customHeight="true" outlineLevel="0" collapsed="false">
      <c r="A233" s="1" t="n">
        <v>36490</v>
      </c>
      <c r="B233" s="2" t="n">
        <v>55.9</v>
      </c>
      <c r="C233" s="2" t="n">
        <v>141.57</v>
      </c>
      <c r="D233" s="2" t="n">
        <v>111.98</v>
      </c>
      <c r="E233" s="2" t="n">
        <v>81.71</v>
      </c>
      <c r="F233" s="2" t="n">
        <v>101.69</v>
      </c>
      <c r="G233" s="2" t="n">
        <v>153.5</v>
      </c>
      <c r="H233" s="2" t="n">
        <v>184.6</v>
      </c>
      <c r="I233" s="2" t="n">
        <v>131.9</v>
      </c>
      <c r="J233" s="3" t="n">
        <v>17</v>
      </c>
      <c r="L233" s="6" t="n">
        <f aca="false">L232-1</f>
        <v>280</v>
      </c>
      <c r="M233" s="20" t="n">
        <f aca="false">M232*$AB$13</f>
        <v>4.21143134037834E-008</v>
      </c>
      <c r="N233" s="16" t="n">
        <f aca="false">INDEX($A:$J,L233,1)</f>
        <v>36559</v>
      </c>
      <c r="O233" s="8" t="n">
        <f aca="false">IF(ISERR(LN(INDEX($A:$J,$L233,O$2)/INDEX($A:$J,$L234,O$2))),0,LN(INDEX($A:$J,$L233,O$2)/INDEX($A:$J,$L234,O$2)))</f>
        <v>0.0148375677714501</v>
      </c>
      <c r="P233" s="8" t="n">
        <f aca="false">IF(ISERR(LN(INDEX($A:$J,$L233,P$2)/INDEX($A:$J,$L234,P$2))),0,LN(INDEX($A:$J,$L233,P$2)/INDEX($A:$J,$L234,P$2)))</f>
        <v>0.00473653934667311</v>
      </c>
      <c r="Q233" s="8" t="n">
        <f aca="false">IF(ISERR(LN(INDEX($A:$J,$L233,Q$2)/INDEX($A:$J,$L234,Q$2))),0,LN(INDEX($A:$J,$L233,Q$2)/INDEX($A:$J,$L234,Q$2)))</f>
        <v>0.00157328937268251</v>
      </c>
      <c r="R233" s="8" t="n">
        <f aca="false">IF(ISERR(LN(INDEX($A:$J,$L233,R$2)/INDEX($A:$J,$L234,R$2))),0,LN(INDEX($A:$J,$L233,R$2)/INDEX($A:$J,$L234,R$2)))</f>
        <v>-0.0190355165375966</v>
      </c>
      <c r="S233" s="8" t="n">
        <f aca="false">IF(ISERR(LN(INDEX($A:$J,$L233,S$2)/INDEX($A:$J,$L234,S$2))),0,LN(INDEX($A:$J,$L233,S$2)/INDEX($A:$J,$L234,S$2)))</f>
        <v>0.0034210809760885</v>
      </c>
      <c r="T233" s="8" t="n">
        <f aca="false">IF(ISERR(LN(INDEX($A:$J,$L233,T$2)/INDEX($A:$J,$L234,T$2))),0,LN(INDEX($A:$J,$L233,T$2)/INDEX($A:$J,$L234,T$2)))</f>
        <v>0.00721132207185924</v>
      </c>
      <c r="U233" s="8" t="n">
        <f aca="false">IF(ISERR(LN(INDEX($A:$J,$L233,U$2)/INDEX($A:$J,$L234,U$2))),0,LN(INDEX($A:$J,$L233,U$2)/INDEX($A:$J,$L234,U$2)))</f>
        <v>0.018218565521351</v>
      </c>
      <c r="V233" s="8" t="n">
        <f aca="false">IF(ISERR(LN(INDEX($A:$J,$L233,V$2)/INDEX($A:$J,$L234,V$2))),0,LN(INDEX($A:$J,$L233,V$2)/INDEX($A:$J,$L234,V$2)))</f>
        <v>0.0701210403873691</v>
      </c>
      <c r="W233" s="8" t="n">
        <f aca="false">IF(ISERR(LN(INDEX($A:$J,$L233,W$2)/INDEX($A:$J,$L234,W$2))),0,LN(INDEX($A:$J,$L233,W$2)/INDEX($A:$J,$L234,W$2)))</f>
        <v>0.0373866001012625</v>
      </c>
      <c r="X233" s="8"/>
      <c r="Y233" s="8"/>
      <c r="Z233" s="8"/>
      <c r="AA233" s="17"/>
      <c r="AB233" s="17"/>
    </row>
    <row r="234" customFormat="false" ht="12.75" hidden="false" customHeight="true" outlineLevel="0" collapsed="false">
      <c r="A234" s="1" t="n">
        <v>36493</v>
      </c>
      <c r="B234" s="2" t="n">
        <v>53.52</v>
      </c>
      <c r="C234" s="2" t="n">
        <v>140.16</v>
      </c>
      <c r="D234" s="2" t="n">
        <v>107.26</v>
      </c>
      <c r="E234" s="2" t="n">
        <v>81.25</v>
      </c>
      <c r="F234" s="2" t="n">
        <v>99.96</v>
      </c>
      <c r="G234" s="2" t="n">
        <v>154.15</v>
      </c>
      <c r="H234" s="2" t="n">
        <v>183.68</v>
      </c>
      <c r="I234" s="2" t="n">
        <v>128.14</v>
      </c>
      <c r="J234" s="3" t="n">
        <v>17.063</v>
      </c>
      <c r="L234" s="6" t="n">
        <f aca="false">L233-1</f>
        <v>279</v>
      </c>
      <c r="M234" s="20" t="n">
        <f aca="false">M233*$AB$13</f>
        <v>3.95874545995564E-008</v>
      </c>
      <c r="N234" s="16" t="n">
        <f aca="false">INDEX($A:$J,L234,1)</f>
        <v>36558</v>
      </c>
      <c r="O234" s="8" t="n">
        <f aca="false">IF(ISERR(LN(INDEX($A:$J,$L234,O$2)/INDEX($A:$J,$L235,O$2))),0,LN(INDEX($A:$J,$L234,O$2)/INDEX($A:$J,$L235,O$2)))</f>
        <v>0.0135102525236293</v>
      </c>
      <c r="P234" s="8" t="n">
        <f aca="false">IF(ISERR(LN(INDEX($A:$J,$L234,P$2)/INDEX($A:$J,$L235,P$2))),0,LN(INDEX($A:$J,$L234,P$2)/INDEX($A:$J,$L235,P$2)))</f>
        <v>-0.000148356947086059</v>
      </c>
      <c r="Q234" s="8" t="n">
        <f aca="false">IF(ISERR(LN(INDEX($A:$J,$L234,Q$2)/INDEX($A:$J,$L235,Q$2))),0,LN(INDEX($A:$J,$L234,Q$2)/INDEX($A:$J,$L235,Q$2)))</f>
        <v>0.0053501859849806</v>
      </c>
      <c r="R234" s="8" t="n">
        <f aca="false">IF(ISERR(LN(INDEX($A:$J,$L234,R$2)/INDEX($A:$J,$L235,R$2))),0,LN(INDEX($A:$J,$L234,R$2)/INDEX($A:$J,$L235,R$2)))</f>
        <v>0.00528821962156438</v>
      </c>
      <c r="S234" s="8" t="n">
        <f aca="false">IF(ISERR(LN(INDEX($A:$J,$L234,S$2)/INDEX($A:$J,$L235,S$2))),0,LN(INDEX($A:$J,$L234,S$2)/INDEX($A:$J,$L235,S$2)))</f>
        <v>0.0221375739146655</v>
      </c>
      <c r="T234" s="8" t="n">
        <f aca="false">IF(ISERR(LN(INDEX($A:$J,$L234,T$2)/INDEX($A:$J,$L235,T$2))),0,LN(INDEX($A:$J,$L234,T$2)/INDEX($A:$J,$L235,T$2)))</f>
        <v>0</v>
      </c>
      <c r="U234" s="8" t="n">
        <f aca="false">IF(ISERR(LN(INDEX($A:$J,$L234,U$2)/INDEX($A:$J,$L235,U$2))),0,LN(INDEX($A:$J,$L234,U$2)/INDEX($A:$J,$L235,U$2)))</f>
        <v>0.00720696211495473</v>
      </c>
      <c r="V234" s="8" t="n">
        <f aca="false">IF(ISERR(LN(INDEX($A:$J,$L234,V$2)/INDEX($A:$J,$L235,V$2))),0,LN(INDEX($A:$J,$L234,V$2)/INDEX($A:$J,$L235,V$2)))</f>
        <v>0.00866079946624436</v>
      </c>
      <c r="W234" s="8" t="n">
        <f aca="false">IF(ISERR(LN(INDEX($A:$J,$L234,W$2)/INDEX($A:$J,$L235,W$2))),0,LN(INDEX($A:$J,$L234,W$2)/INDEX($A:$J,$L235,W$2)))</f>
        <v>-0.00314417825837621</v>
      </c>
      <c r="X234" s="8"/>
      <c r="Y234" s="8"/>
      <c r="Z234" s="8"/>
      <c r="AA234" s="17"/>
      <c r="AB234" s="17"/>
    </row>
    <row r="235" customFormat="false" ht="12.75" hidden="false" customHeight="true" outlineLevel="0" collapsed="false">
      <c r="A235" s="1" t="n">
        <v>36494</v>
      </c>
      <c r="B235" s="2" t="n">
        <v>52.9</v>
      </c>
      <c r="C235" s="2" t="n">
        <v>143.8</v>
      </c>
      <c r="D235" s="2" t="n">
        <v>106.16</v>
      </c>
      <c r="E235" s="2" t="n">
        <v>80.74</v>
      </c>
      <c r="F235" s="2" t="n">
        <v>98.56</v>
      </c>
      <c r="G235" s="2" t="n">
        <v>154.93</v>
      </c>
      <c r="H235" s="2" t="n">
        <v>182.97</v>
      </c>
      <c r="I235" s="2" t="n">
        <v>127.74</v>
      </c>
      <c r="J235" s="3" t="n">
        <v>17.125</v>
      </c>
      <c r="L235" s="6" t="n">
        <f aca="false">L234-1</f>
        <v>278</v>
      </c>
      <c r="M235" s="20" t="n">
        <f aca="false">M234*$AB$13</f>
        <v>3.7212207323583E-008</v>
      </c>
      <c r="N235" s="16" t="n">
        <f aca="false">INDEX($A:$J,L235,1)</f>
        <v>36557</v>
      </c>
      <c r="O235" s="8" t="n">
        <f aca="false">IF(ISERR(LN(INDEX($A:$J,$L235,O$2)/INDEX($A:$J,$L236,O$2))),0,LN(INDEX($A:$J,$L235,O$2)/INDEX($A:$J,$L236,O$2)))</f>
        <v>-0.0135102525236293</v>
      </c>
      <c r="P235" s="8" t="n">
        <f aca="false">IF(ISERR(LN(INDEX($A:$J,$L235,P$2)/INDEX($A:$J,$L236,P$2))),0,LN(INDEX($A:$J,$L235,P$2)/INDEX($A:$J,$L236,P$2)))</f>
        <v>-0.01859185711599</v>
      </c>
      <c r="Q235" s="8" t="n">
        <f aca="false">IF(ISERR(LN(INDEX($A:$J,$L235,Q$2)/INDEX($A:$J,$L236,Q$2))),0,LN(INDEX($A:$J,$L235,Q$2)/INDEX($A:$J,$L236,Q$2)))</f>
        <v>0.0275504430700994</v>
      </c>
      <c r="R235" s="8" t="n">
        <f aca="false">IF(ISERR(LN(INDEX($A:$J,$L235,R$2)/INDEX($A:$J,$L236,R$2))),0,LN(INDEX($A:$J,$L235,R$2)/INDEX($A:$J,$L236,R$2)))</f>
        <v>0.0427901726011742</v>
      </c>
      <c r="S235" s="8" t="n">
        <f aca="false">IF(ISERR(LN(INDEX($A:$J,$L235,S$2)/INDEX($A:$J,$L236,S$2))),0,LN(INDEX($A:$J,$L235,S$2)/INDEX($A:$J,$L236,S$2)))</f>
        <v>0.0359676160554568</v>
      </c>
      <c r="T235" s="8" t="n">
        <f aca="false">IF(ISERR(LN(INDEX($A:$J,$L235,T$2)/INDEX($A:$J,$L236,T$2))),0,LN(INDEX($A:$J,$L235,T$2)/INDEX($A:$J,$L236,T$2)))</f>
        <v>0.00393660510446257</v>
      </c>
      <c r="U235" s="8" t="n">
        <f aca="false">IF(ISERR(LN(INDEX($A:$J,$L235,U$2)/INDEX($A:$J,$L236,U$2))),0,LN(INDEX($A:$J,$L235,U$2)/INDEX($A:$J,$L236,U$2)))</f>
        <v>0.0173863429543182</v>
      </c>
      <c r="V235" s="8" t="n">
        <f aca="false">IF(ISERR(LN(INDEX($A:$J,$L235,V$2)/INDEX($A:$J,$L236,V$2))),0,LN(INDEX($A:$J,$L235,V$2)/INDEX($A:$J,$L236,V$2)))</f>
        <v>0.0734927768098039</v>
      </c>
      <c r="W235" s="8" t="n">
        <f aca="false">IF(ISERR(LN(INDEX($A:$J,$L235,W$2)/INDEX($A:$J,$L236,W$2))),0,LN(INDEX($A:$J,$L235,W$2)/INDEX($A:$J,$L236,W$2)))</f>
        <v>-0.00318479656499097</v>
      </c>
      <c r="X235" s="8"/>
      <c r="Y235" s="8"/>
      <c r="Z235" s="8"/>
      <c r="AA235" s="17"/>
      <c r="AB235" s="17"/>
    </row>
    <row r="236" customFormat="false" ht="12.75" hidden="false" customHeight="true" outlineLevel="0" collapsed="false">
      <c r="A236" s="1" t="n">
        <v>36495</v>
      </c>
      <c r="B236" s="2" t="n">
        <v>54.38</v>
      </c>
      <c r="C236" s="2" t="n">
        <v>141.4</v>
      </c>
      <c r="D236" s="2" t="n">
        <v>108.38</v>
      </c>
      <c r="E236" s="2" t="n">
        <v>79.74</v>
      </c>
      <c r="F236" s="2" t="n">
        <v>102.44</v>
      </c>
      <c r="G236" s="2" t="n">
        <v>154.22</v>
      </c>
      <c r="H236" s="2" t="n">
        <v>182.84</v>
      </c>
      <c r="I236" s="2" t="n">
        <v>125.7</v>
      </c>
      <c r="J236" s="3" t="n">
        <v>17</v>
      </c>
      <c r="L236" s="6" t="n">
        <f aca="false">L235-1</f>
        <v>277</v>
      </c>
      <c r="M236" s="20" t="n">
        <f aca="false">M235*$AB$13</f>
        <v>3.4979474884168E-008</v>
      </c>
      <c r="N236" s="16" t="n">
        <f aca="false">INDEX($A:$J,L236,1)</f>
        <v>36556</v>
      </c>
      <c r="O236" s="8" t="n">
        <f aca="false">IF(ISERR(LN(INDEX($A:$J,$L236,O$2)/INDEX($A:$J,$L237,O$2))),0,LN(INDEX($A:$J,$L236,O$2)/INDEX($A:$J,$L237,O$2)))</f>
        <v>-0.00727768296350983</v>
      </c>
      <c r="P236" s="8" t="n">
        <f aca="false">IF(ISERR(LN(INDEX($A:$J,$L236,P$2)/INDEX($A:$J,$L237,P$2))),0,LN(INDEX($A:$J,$L236,P$2)/INDEX($A:$J,$L237,P$2)))</f>
        <v>-0.015460501562861</v>
      </c>
      <c r="Q236" s="8" t="n">
        <f aca="false">IF(ISERR(LN(INDEX($A:$J,$L236,Q$2)/INDEX($A:$J,$L237,Q$2))),0,LN(INDEX($A:$J,$L236,Q$2)/INDEX($A:$J,$L237,Q$2)))</f>
        <v>-0.00998434199271463</v>
      </c>
      <c r="R236" s="8" t="n">
        <f aca="false">IF(ISERR(LN(INDEX($A:$J,$L236,R$2)/INDEX($A:$J,$L237,R$2))),0,LN(INDEX($A:$J,$L236,R$2)/INDEX($A:$J,$L237,R$2)))</f>
        <v>-0.0262166844493071</v>
      </c>
      <c r="S236" s="8" t="n">
        <f aca="false">IF(ISERR(LN(INDEX($A:$J,$L236,S$2)/INDEX($A:$J,$L237,S$2))),0,LN(INDEX($A:$J,$L236,S$2)/INDEX($A:$J,$L237,S$2)))</f>
        <v>-0.00833882362552201</v>
      </c>
      <c r="T236" s="8" t="n">
        <f aca="false">IF(ISERR(LN(INDEX($A:$J,$L236,T$2)/INDEX($A:$J,$L237,T$2))),0,LN(INDEX($A:$J,$L236,T$2)/INDEX($A:$J,$L237,T$2)))</f>
        <v>0.00214748445939048</v>
      </c>
      <c r="U236" s="8" t="n">
        <f aca="false">IF(ISERR(LN(INDEX($A:$J,$L236,U$2)/INDEX($A:$J,$L237,U$2))),0,LN(INDEX($A:$J,$L236,U$2)/INDEX($A:$J,$L237,U$2)))</f>
        <v>-0.0160517090105079</v>
      </c>
      <c r="V236" s="8" t="n">
        <f aca="false">IF(ISERR(LN(INDEX($A:$J,$L236,V$2)/INDEX($A:$J,$L237,V$2))),0,LN(INDEX($A:$J,$L236,V$2)/INDEX($A:$J,$L237,V$2)))</f>
        <v>-0.0380794096820105</v>
      </c>
      <c r="W236" s="8" t="n">
        <f aca="false">IF(ISERR(LN(INDEX($A:$J,$L236,W$2)/INDEX($A:$J,$L237,W$2))),0,LN(INDEX($A:$J,$L236,W$2)/INDEX($A:$J,$L237,W$2)))</f>
        <v>0.00318479656499083</v>
      </c>
      <c r="X236" s="8"/>
      <c r="Y236" s="8"/>
      <c r="Z236" s="8"/>
      <c r="AA236" s="17"/>
      <c r="AB236" s="17"/>
    </row>
    <row r="237" customFormat="false" ht="12.75" hidden="false" customHeight="true" outlineLevel="0" collapsed="false">
      <c r="A237" s="1" t="n">
        <v>36496</v>
      </c>
      <c r="B237" s="2" t="n">
        <v>56.85</v>
      </c>
      <c r="C237" s="2" t="n">
        <v>142.69</v>
      </c>
      <c r="D237" s="2" t="n">
        <v>108.19</v>
      </c>
      <c r="E237" s="2" t="n">
        <v>79.12</v>
      </c>
      <c r="F237" s="2" t="n">
        <v>101.19</v>
      </c>
      <c r="G237" s="2" t="n">
        <v>154.04</v>
      </c>
      <c r="H237" s="2" t="n">
        <v>185.08</v>
      </c>
      <c r="I237" s="2" t="n">
        <v>129.16</v>
      </c>
      <c r="J237" s="3" t="n">
        <v>17.125</v>
      </c>
      <c r="L237" s="6" t="n">
        <f aca="false">L236-1</f>
        <v>276</v>
      </c>
      <c r="M237" s="20" t="n">
        <f aca="false">M236*$AB$13</f>
        <v>3.28807063911179E-008</v>
      </c>
      <c r="N237" s="16" t="n">
        <f aca="false">INDEX($A:$J,L237,1)</f>
        <v>36553</v>
      </c>
      <c r="O237" s="8" t="n">
        <f aca="false">IF(ISERR(LN(INDEX($A:$J,$L237,O$2)/INDEX($A:$J,$L238,O$2))),0,LN(INDEX($A:$J,$L237,O$2)/INDEX($A:$J,$L238,O$2)))</f>
        <v>0.0388565298976393</v>
      </c>
      <c r="P237" s="8" t="n">
        <f aca="false">IF(ISERR(LN(INDEX($A:$J,$L237,P$2)/INDEX($A:$J,$L238,P$2))),0,LN(INDEX($A:$J,$L237,P$2)/INDEX($A:$J,$L238,P$2)))</f>
        <v>0.00265604405811621</v>
      </c>
      <c r="Q237" s="8" t="n">
        <f aca="false">IF(ISERR(LN(INDEX($A:$J,$L237,Q$2)/INDEX($A:$J,$L238,Q$2))),0,LN(INDEX($A:$J,$L237,Q$2)/INDEX($A:$J,$L238,Q$2)))</f>
        <v>-0.00970838175258339</v>
      </c>
      <c r="R237" s="8" t="n">
        <f aca="false">IF(ISERR(LN(INDEX($A:$J,$L237,R$2)/INDEX($A:$J,$L238,R$2))),0,LN(INDEX($A:$J,$L237,R$2)/INDEX($A:$J,$L238,R$2)))</f>
        <v>-0.0139188542594948</v>
      </c>
      <c r="S237" s="8" t="n">
        <f aca="false">IF(ISERR(LN(INDEX($A:$J,$L237,S$2)/INDEX($A:$J,$L238,S$2))),0,LN(INDEX($A:$J,$L237,S$2)/INDEX($A:$J,$L238,S$2)))</f>
        <v>-0.0106484560934974</v>
      </c>
      <c r="T237" s="8" t="n">
        <f aca="false">IF(ISERR(LN(INDEX($A:$J,$L237,T$2)/INDEX($A:$J,$L238,T$2))),0,LN(INDEX($A:$J,$L237,T$2)/INDEX($A:$J,$L238,T$2)))</f>
        <v>0.00305598237554516</v>
      </c>
      <c r="U237" s="8" t="n">
        <f aca="false">IF(ISERR(LN(INDEX($A:$J,$L237,U$2)/INDEX($A:$J,$L238,U$2))),0,LN(INDEX($A:$J,$L237,U$2)/INDEX($A:$J,$L238,U$2)))</f>
        <v>-0.0243066641172196</v>
      </c>
      <c r="V237" s="8" t="n">
        <f aca="false">IF(ISERR(LN(INDEX($A:$J,$L237,V$2)/INDEX($A:$J,$L238,V$2))),0,LN(INDEX($A:$J,$L237,V$2)/INDEX($A:$J,$L238,V$2)))</f>
        <v>-0.0539079497639577</v>
      </c>
      <c r="W237" s="8" t="n">
        <f aca="false">IF(ISERR(LN(INDEX($A:$J,$L237,W$2)/INDEX($A:$J,$L238,W$2))),0,LN(INDEX($A:$J,$L237,W$2)/INDEX($A:$J,$L238,W$2)))</f>
        <v>-0.00786770247674083</v>
      </c>
      <c r="X237" s="8"/>
      <c r="Y237" s="8"/>
      <c r="Z237" s="8"/>
      <c r="AA237" s="17"/>
      <c r="AB237" s="17"/>
    </row>
    <row r="238" customFormat="false" ht="12.75" hidden="false" customHeight="true" outlineLevel="0" collapsed="false">
      <c r="A238" s="1" t="n">
        <v>36497</v>
      </c>
      <c r="B238" s="2" t="n">
        <v>56.15</v>
      </c>
      <c r="C238" s="2" t="n">
        <v>141.06</v>
      </c>
      <c r="D238" s="2" t="n">
        <v>105.68</v>
      </c>
      <c r="E238" s="2" t="n">
        <v>79.73</v>
      </c>
      <c r="F238" s="2" t="n">
        <v>98.23</v>
      </c>
      <c r="G238" s="2" t="n">
        <v>154.37</v>
      </c>
      <c r="H238" s="2" t="n">
        <v>187.17</v>
      </c>
      <c r="I238" s="2" t="n">
        <v>130.73</v>
      </c>
      <c r="J238" s="3" t="n">
        <v>16.406</v>
      </c>
      <c r="L238" s="6" t="n">
        <f aca="false">L237-1</f>
        <v>275</v>
      </c>
      <c r="M238" s="20" t="n">
        <f aca="false">M237*$AB$13</f>
        <v>3.09078640076508E-008</v>
      </c>
      <c r="N238" s="16" t="n">
        <f aca="false">INDEX($A:$J,L238,1)</f>
        <v>36552</v>
      </c>
      <c r="O238" s="8" t="n">
        <f aca="false">IF(ISERR(LN(INDEX($A:$J,$L238,O$2)/INDEX($A:$J,$L239,O$2))),0,LN(INDEX($A:$J,$L238,O$2)/INDEX($A:$J,$L239,O$2)))</f>
        <v>0.0367832933689408</v>
      </c>
      <c r="P238" s="8" t="n">
        <f aca="false">IF(ISERR(LN(INDEX($A:$J,$L238,P$2)/INDEX($A:$J,$L239,P$2))),0,LN(INDEX($A:$J,$L238,P$2)/INDEX($A:$J,$L239,P$2)))</f>
        <v>-0.0129973978528488</v>
      </c>
      <c r="Q238" s="8" t="n">
        <f aca="false">IF(ISERR(LN(INDEX($A:$J,$L238,Q$2)/INDEX($A:$J,$L239,Q$2))),0,LN(INDEX($A:$J,$L238,Q$2)/INDEX($A:$J,$L239,Q$2)))</f>
        <v>-0.0449757383258274</v>
      </c>
      <c r="R238" s="8" t="n">
        <f aca="false">IF(ISERR(LN(INDEX($A:$J,$L238,R$2)/INDEX($A:$J,$L239,R$2))),0,LN(INDEX($A:$J,$L238,R$2)/INDEX($A:$J,$L239,R$2)))</f>
        <v>-0.00344965182214943</v>
      </c>
      <c r="S238" s="8" t="n">
        <f aca="false">IF(ISERR(LN(INDEX($A:$J,$L238,S$2)/INDEX($A:$J,$L239,S$2))),0,LN(INDEX($A:$J,$L238,S$2)/INDEX($A:$J,$L239,S$2)))</f>
        <v>-0.0547963575885669</v>
      </c>
      <c r="T238" s="8" t="n">
        <f aca="false">IF(ISERR(LN(INDEX($A:$J,$L238,T$2)/INDEX($A:$J,$L239,T$2))),0,LN(INDEX($A:$J,$L238,T$2)/INDEX($A:$J,$L239,T$2)))</f>
        <v>-0.00893326809210952</v>
      </c>
      <c r="U238" s="8" t="n">
        <f aca="false">IF(ISERR(LN(INDEX($A:$J,$L238,U$2)/INDEX($A:$J,$L239,U$2))),0,LN(INDEX($A:$J,$L238,U$2)/INDEX($A:$J,$L239,U$2)))</f>
        <v>-0.00853618062371898</v>
      </c>
      <c r="V238" s="8" t="n">
        <f aca="false">IF(ISERR(LN(INDEX($A:$J,$L238,V$2)/INDEX($A:$J,$L239,V$2))),0,LN(INDEX($A:$J,$L238,V$2)/INDEX($A:$J,$L239,V$2)))</f>
        <v>-0.0474120498292169</v>
      </c>
      <c r="W238" s="8" t="n">
        <f aca="false">IF(ISERR(LN(INDEX($A:$J,$L238,W$2)/INDEX($A:$J,$L239,W$2))),0,LN(INDEX($A:$J,$L238,W$2)/INDEX($A:$J,$L239,W$2)))</f>
        <v>-0.0156015625612921</v>
      </c>
      <c r="X238" s="8"/>
      <c r="Y238" s="8"/>
      <c r="Z238" s="8"/>
      <c r="AA238" s="17"/>
      <c r="AB238" s="17"/>
    </row>
    <row r="239" customFormat="false" ht="12.75" hidden="false" customHeight="true" outlineLevel="0" collapsed="false">
      <c r="A239" s="1" t="n">
        <v>36500</v>
      </c>
      <c r="B239" s="2" t="n">
        <v>53.79</v>
      </c>
      <c r="C239" s="2" t="n">
        <v>142.05</v>
      </c>
      <c r="D239" s="2" t="n">
        <v>103.06</v>
      </c>
      <c r="E239" s="2" t="n">
        <v>78.53</v>
      </c>
      <c r="F239" s="2" t="n">
        <v>96.32</v>
      </c>
      <c r="G239" s="2" t="n">
        <v>154.92</v>
      </c>
      <c r="H239" s="2" t="n">
        <v>187.05</v>
      </c>
      <c r="I239" s="2" t="n">
        <v>131.38</v>
      </c>
      <c r="J239" s="3" t="n">
        <v>16.188</v>
      </c>
      <c r="L239" s="6" t="n">
        <f aca="false">L238-1</f>
        <v>274</v>
      </c>
      <c r="M239" s="20" t="n">
        <f aca="false">M238*$AB$13</f>
        <v>2.90533921671918E-008</v>
      </c>
      <c r="N239" s="16" t="n">
        <f aca="false">INDEX($A:$J,L239,1)</f>
        <v>36551</v>
      </c>
      <c r="O239" s="8" t="n">
        <f aca="false">IF(ISERR(LN(INDEX($A:$J,$L239,O$2)/INDEX($A:$J,$L240,O$2))),0,LN(INDEX($A:$J,$L239,O$2)/INDEX($A:$J,$L240,O$2)))</f>
        <v>-0.0524385096041047</v>
      </c>
      <c r="P239" s="8" t="n">
        <f aca="false">IF(ISERR(LN(INDEX($A:$J,$L239,P$2)/INDEX($A:$J,$L240,P$2))),0,LN(INDEX($A:$J,$L239,P$2)/INDEX($A:$J,$L240,P$2)))</f>
        <v>-0.0196718441414202</v>
      </c>
      <c r="Q239" s="8" t="n">
        <f aca="false">IF(ISERR(LN(INDEX($A:$J,$L239,Q$2)/INDEX($A:$J,$L240,Q$2))),0,LN(INDEX($A:$J,$L239,Q$2)/INDEX($A:$J,$L240,Q$2)))</f>
        <v>-0.009194109723597</v>
      </c>
      <c r="R239" s="8" t="n">
        <f aca="false">IF(ISERR(LN(INDEX($A:$J,$L239,R$2)/INDEX($A:$J,$L240,R$2))),0,LN(INDEX($A:$J,$L239,R$2)/INDEX($A:$J,$L240,R$2)))</f>
        <v>0.00464654005599543</v>
      </c>
      <c r="S239" s="8" t="n">
        <f aca="false">IF(ISERR(LN(INDEX($A:$J,$L239,S$2)/INDEX($A:$J,$L240,S$2))),0,LN(INDEX($A:$J,$L239,S$2)/INDEX($A:$J,$L240,S$2)))</f>
        <v>-0.00672459804997761</v>
      </c>
      <c r="T239" s="8" t="n">
        <f aca="false">IF(ISERR(LN(INDEX($A:$J,$L239,T$2)/INDEX($A:$J,$L240,T$2))),0,LN(INDEX($A:$J,$L239,T$2)/INDEX($A:$J,$L240,T$2)))</f>
        <v>-0.00700744829530612</v>
      </c>
      <c r="U239" s="8" t="n">
        <f aca="false">IF(ISERR(LN(INDEX($A:$J,$L239,U$2)/INDEX($A:$J,$L240,U$2))),0,LN(INDEX($A:$J,$L239,U$2)/INDEX($A:$J,$L240,U$2)))</f>
        <v>-0.00386962828452274</v>
      </c>
      <c r="V239" s="8" t="n">
        <f aca="false">IF(ISERR(LN(INDEX($A:$J,$L239,V$2)/INDEX($A:$J,$L240,V$2))),0,LN(INDEX($A:$J,$L239,V$2)/INDEX($A:$J,$L240,V$2)))</f>
        <v>0.0503457930775646</v>
      </c>
      <c r="W239" s="8" t="n">
        <f aca="false">IF(ISERR(LN(INDEX($A:$J,$L239,W$2)/INDEX($A:$J,$L240,W$2))),0,LN(INDEX($A:$J,$L239,W$2)/INDEX($A:$J,$L240,W$2)))</f>
        <v>0.00465993308053685</v>
      </c>
      <c r="X239" s="8"/>
      <c r="Y239" s="8"/>
      <c r="Z239" s="8"/>
      <c r="AA239" s="17"/>
      <c r="AB239" s="17"/>
    </row>
    <row r="240" customFormat="false" ht="12.75" hidden="false" customHeight="true" outlineLevel="0" collapsed="false">
      <c r="A240" s="1" t="n">
        <v>36501</v>
      </c>
      <c r="B240" s="2" t="n">
        <v>51.33</v>
      </c>
      <c r="C240" s="2" t="n">
        <v>140.44</v>
      </c>
      <c r="D240" s="2" t="n">
        <v>100.13</v>
      </c>
      <c r="E240" s="2" t="n">
        <v>75.62</v>
      </c>
      <c r="F240" s="2" t="n">
        <v>94</v>
      </c>
      <c r="G240" s="2" t="n">
        <v>153.54</v>
      </c>
      <c r="H240" s="2" t="n">
        <v>186.33</v>
      </c>
      <c r="I240" s="2" t="n">
        <v>134.34</v>
      </c>
      <c r="J240" s="3" t="n">
        <v>15.875</v>
      </c>
      <c r="L240" s="6" t="n">
        <f aca="false">L239-1</f>
        <v>273</v>
      </c>
      <c r="M240" s="20" t="n">
        <f aca="false">M239*$AB$13</f>
        <v>2.73101886371603E-008</v>
      </c>
      <c r="N240" s="16" t="n">
        <f aca="false">INDEX($A:$J,L240,1)</f>
        <v>36550</v>
      </c>
      <c r="O240" s="8" t="n">
        <f aca="false">IF(ISERR(LN(INDEX($A:$J,$L240,O$2)/INDEX($A:$J,$L241,O$2))),0,LN(INDEX($A:$J,$L240,O$2)/INDEX($A:$J,$L241,O$2)))</f>
        <v>-0.00034512511127737</v>
      </c>
      <c r="P240" s="8" t="n">
        <f aca="false">IF(ISERR(LN(INDEX($A:$J,$L240,P$2)/INDEX($A:$J,$L241,P$2))),0,LN(INDEX($A:$J,$L240,P$2)/INDEX($A:$J,$L241,P$2)))</f>
        <v>-0.025279543720846</v>
      </c>
      <c r="Q240" s="8" t="n">
        <f aca="false">IF(ISERR(LN(INDEX($A:$J,$L240,Q$2)/INDEX($A:$J,$L241,Q$2))),0,LN(INDEX($A:$J,$L240,Q$2)/INDEX($A:$J,$L241,Q$2)))</f>
        <v>-0.000755382133362845</v>
      </c>
      <c r="R240" s="8" t="n">
        <f aca="false">IF(ISERR(LN(INDEX($A:$J,$L240,R$2)/INDEX($A:$J,$L241,R$2))),0,LN(INDEX($A:$J,$L240,R$2)/INDEX($A:$J,$L241,R$2)))</f>
        <v>-0.0105891128427983</v>
      </c>
      <c r="S240" s="8" t="n">
        <f aca="false">IF(ISERR(LN(INDEX($A:$J,$L240,S$2)/INDEX($A:$J,$L241,S$2))),0,LN(INDEX($A:$J,$L240,S$2)/INDEX($A:$J,$L241,S$2)))</f>
        <v>0.00074494835366117</v>
      </c>
      <c r="T240" s="8" t="n">
        <f aca="false">IF(ISERR(LN(INDEX($A:$J,$L240,T$2)/INDEX($A:$J,$L241,T$2))),0,LN(INDEX($A:$J,$L240,T$2)/INDEX($A:$J,$L241,T$2)))</f>
        <v>-0.00177838624161601</v>
      </c>
      <c r="U240" s="8" t="n">
        <f aca="false">IF(ISERR(LN(INDEX($A:$J,$L240,U$2)/INDEX($A:$J,$L241,U$2))),0,LN(INDEX($A:$J,$L240,U$2)/INDEX($A:$J,$L241,U$2)))</f>
        <v>-0.00656387304225767</v>
      </c>
      <c r="V240" s="8" t="n">
        <f aca="false">IF(ISERR(LN(INDEX($A:$J,$L240,V$2)/INDEX($A:$J,$L241,V$2))),0,LN(INDEX($A:$J,$L240,V$2)/INDEX($A:$J,$L241,V$2)))</f>
        <v>0.0307228225772645</v>
      </c>
      <c r="W240" s="8" t="n">
        <f aca="false">IF(ISERR(LN(INDEX($A:$J,$L240,W$2)/INDEX($A:$J,$L241,W$2))),0,LN(INDEX($A:$J,$L240,W$2)/INDEX($A:$J,$L241,W$2)))</f>
        <v>-0.00929825186699086</v>
      </c>
      <c r="X240" s="8"/>
      <c r="Y240" s="8"/>
      <c r="Z240" s="8"/>
      <c r="AA240" s="17"/>
      <c r="AB240" s="17"/>
    </row>
    <row r="241" customFormat="false" ht="12.75" hidden="false" customHeight="true" outlineLevel="0" collapsed="false">
      <c r="A241" s="1" t="n">
        <v>36502</v>
      </c>
      <c r="B241" s="2" t="n">
        <v>52.02</v>
      </c>
      <c r="C241" s="2" t="n">
        <v>142.75</v>
      </c>
      <c r="D241" s="2" t="n">
        <v>100</v>
      </c>
      <c r="E241" s="2" t="n">
        <v>75.94</v>
      </c>
      <c r="F241" s="2" t="n">
        <v>94.02</v>
      </c>
      <c r="G241" s="2" t="n">
        <v>151.15</v>
      </c>
      <c r="H241" s="2" t="n">
        <v>187.17</v>
      </c>
      <c r="I241" s="2" t="n">
        <v>136.77</v>
      </c>
      <c r="J241" s="3" t="n">
        <v>16.031</v>
      </c>
      <c r="L241" s="6" t="n">
        <f aca="false">L240-1</f>
        <v>272</v>
      </c>
      <c r="M241" s="20" t="n">
        <f aca="false">M240*$AB$13</f>
        <v>2.56715773189307E-008</v>
      </c>
      <c r="N241" s="16" t="n">
        <f aca="false">INDEX($A:$J,L241,1)</f>
        <v>36549</v>
      </c>
      <c r="O241" s="8" t="n">
        <f aca="false">IF(ISERR(LN(INDEX($A:$J,$L241,O$2)/INDEX($A:$J,$L242,O$2))),0,LN(INDEX($A:$J,$L241,O$2)/INDEX($A:$J,$L242,O$2)))</f>
        <v>-0.0345914447696191</v>
      </c>
      <c r="P241" s="8" t="n">
        <f aca="false">IF(ISERR(LN(INDEX($A:$J,$L241,P$2)/INDEX($A:$J,$L242,P$2))),0,LN(INDEX($A:$J,$L241,P$2)/INDEX($A:$J,$L242,P$2)))</f>
        <v>-0.0164825958957621</v>
      </c>
      <c r="Q241" s="8" t="n">
        <f aca="false">IF(ISERR(LN(INDEX($A:$J,$L241,Q$2)/INDEX($A:$J,$L242,Q$2))),0,LN(INDEX($A:$J,$L241,Q$2)/INDEX($A:$J,$L242,Q$2)))</f>
        <v>-0.0192777054259032</v>
      </c>
      <c r="R241" s="8" t="n">
        <f aca="false">IF(ISERR(LN(INDEX($A:$J,$L241,R$2)/INDEX($A:$J,$L242,R$2))),0,LN(INDEX($A:$J,$L241,R$2)/INDEX($A:$J,$L242,R$2)))</f>
        <v>-0.0212344329700392</v>
      </c>
      <c r="S241" s="8" t="n">
        <f aca="false">IF(ISERR(LN(INDEX($A:$J,$L241,S$2)/INDEX($A:$J,$L242,S$2))),0,LN(INDEX($A:$J,$L241,S$2)/INDEX($A:$J,$L242,S$2)))</f>
        <v>-0.0232943369022831</v>
      </c>
      <c r="T241" s="8" t="n">
        <f aca="false">IF(ISERR(LN(INDEX($A:$J,$L241,T$2)/INDEX($A:$J,$L242,T$2))),0,LN(INDEX($A:$J,$L241,T$2)/INDEX($A:$J,$L242,T$2)))</f>
        <v>-0.0133729040395512</v>
      </c>
      <c r="U241" s="8" t="n">
        <f aca="false">IF(ISERR(LN(INDEX($A:$J,$L241,U$2)/INDEX($A:$J,$L242,U$2))),0,LN(INDEX($A:$J,$L241,U$2)/INDEX($A:$J,$L242,U$2)))</f>
        <v>-0.018857910522718</v>
      </c>
      <c r="V241" s="8" t="n">
        <f aca="false">IF(ISERR(LN(INDEX($A:$J,$L241,V$2)/INDEX($A:$J,$L242,V$2))),0,LN(INDEX($A:$J,$L241,V$2)/INDEX($A:$J,$L242,V$2)))</f>
        <v>0.0199882952759492</v>
      </c>
      <c r="W241" s="8" t="n">
        <f aca="false">IF(ISERR(LN(INDEX($A:$J,$L241,W$2)/INDEX($A:$J,$L242,W$2))),0,LN(INDEX($A:$J,$L241,W$2)/INDEX($A:$J,$L242,W$2)))</f>
        <v>-0.00613483801839934</v>
      </c>
      <c r="X241" s="8"/>
      <c r="Y241" s="8"/>
      <c r="Z241" s="8"/>
      <c r="AA241" s="17"/>
      <c r="AB241" s="17"/>
    </row>
    <row r="242" customFormat="false" ht="12.75" hidden="false" customHeight="true" outlineLevel="0" collapsed="false">
      <c r="A242" s="1" t="n">
        <v>36503</v>
      </c>
      <c r="B242" s="2" t="n">
        <v>52.49</v>
      </c>
      <c r="C242" s="2" t="n">
        <v>141.93</v>
      </c>
      <c r="D242" s="2" t="n">
        <v>97.01</v>
      </c>
      <c r="E242" s="2" t="n">
        <v>75.21</v>
      </c>
      <c r="F242" s="2" t="n">
        <v>89.49</v>
      </c>
      <c r="G242" s="2" t="n">
        <v>150.05</v>
      </c>
      <c r="H242" s="2" t="n">
        <v>185.06</v>
      </c>
      <c r="I242" s="2" t="n">
        <v>133.58</v>
      </c>
      <c r="J242" s="3" t="n">
        <v>15.125</v>
      </c>
      <c r="L242" s="6" t="n">
        <f aca="false">L241-1</f>
        <v>271</v>
      </c>
      <c r="M242" s="20" t="n">
        <f aca="false">M241*$AB$13</f>
        <v>2.41312826797948E-008</v>
      </c>
      <c r="N242" s="16" t="n">
        <f aca="false">INDEX($A:$J,L242,1)</f>
        <v>36546</v>
      </c>
      <c r="O242" s="8" t="n">
        <f aca="false">IF(ISERR(LN(INDEX($A:$J,$L242,O$2)/INDEX($A:$J,$L243,O$2))),0,LN(INDEX($A:$J,$L242,O$2)/INDEX($A:$J,$L243,O$2)))</f>
        <v>0.00200200267067297</v>
      </c>
      <c r="P242" s="8" t="n">
        <f aca="false">IF(ISERR(LN(INDEX($A:$J,$L242,P$2)/INDEX($A:$J,$L243,P$2))),0,LN(INDEX($A:$J,$L242,P$2)/INDEX($A:$J,$L243,P$2)))</f>
        <v>-0.00618620391695103</v>
      </c>
      <c r="Q242" s="8" t="n">
        <f aca="false">IF(ISERR(LN(INDEX($A:$J,$L242,Q$2)/INDEX($A:$J,$L243,Q$2))),0,LN(INDEX($A:$J,$L242,Q$2)/INDEX($A:$J,$L243,Q$2)))</f>
        <v>0.0207890407261719</v>
      </c>
      <c r="R242" s="8" t="n">
        <f aca="false">IF(ISERR(LN(INDEX($A:$J,$L242,R$2)/INDEX($A:$J,$L243,R$2))),0,LN(INDEX($A:$J,$L242,R$2)/INDEX($A:$J,$L243,R$2)))</f>
        <v>0.000257831637369965</v>
      </c>
      <c r="S242" s="8" t="n">
        <f aca="false">IF(ISERR(LN(INDEX($A:$J,$L242,S$2)/INDEX($A:$J,$L243,S$2))),0,LN(INDEX($A:$J,$L242,S$2)/INDEX($A:$J,$L243,S$2)))</f>
        <v>0.0329354468220833</v>
      </c>
      <c r="T242" s="8" t="n">
        <f aca="false">IF(ISERR(LN(INDEX($A:$J,$L242,T$2)/INDEX($A:$J,$L243,T$2))),0,LN(INDEX($A:$J,$L242,T$2)/INDEX($A:$J,$L243,T$2)))</f>
        <v>-6.74286099847E-005</v>
      </c>
      <c r="U242" s="8" t="n">
        <f aca="false">IF(ISERR(LN(INDEX($A:$J,$L242,U$2)/INDEX($A:$J,$L243,U$2))),0,LN(INDEX($A:$J,$L242,U$2)/INDEX($A:$J,$L243,U$2)))</f>
        <v>0.00989626782338538</v>
      </c>
      <c r="V242" s="8" t="n">
        <f aca="false">IF(ISERR(LN(INDEX($A:$J,$L242,V$2)/INDEX($A:$J,$L243,V$2))),0,LN(INDEX($A:$J,$L242,V$2)/INDEX($A:$J,$L243,V$2)))</f>
        <v>0.0135065612588002</v>
      </c>
      <c r="W242" s="8" t="n">
        <f aca="false">IF(ISERR(LN(INDEX($A:$J,$L242,W$2)/INDEX($A:$J,$L243,W$2))),0,LN(INDEX($A:$J,$L242,W$2)/INDEX($A:$J,$L243,W$2)))</f>
        <v>0.0138939023716658</v>
      </c>
      <c r="X242" s="8"/>
      <c r="Y242" s="8"/>
      <c r="Z242" s="8"/>
      <c r="AA242" s="17"/>
      <c r="AB242" s="17"/>
    </row>
    <row r="243" customFormat="false" ht="12.75" hidden="false" customHeight="true" outlineLevel="0" collapsed="false">
      <c r="A243" s="1" t="n">
        <v>36504</v>
      </c>
      <c r="B243" s="2" t="n">
        <v>53.37</v>
      </c>
      <c r="C243" s="2" t="n">
        <v>142.54</v>
      </c>
      <c r="D243" s="2" t="n">
        <v>95.7</v>
      </c>
      <c r="E243" s="2" t="n">
        <v>74.87</v>
      </c>
      <c r="F243" s="2" t="n">
        <v>87.28</v>
      </c>
      <c r="G243" s="2" t="n">
        <v>151.03</v>
      </c>
      <c r="H243" s="2" t="n">
        <v>185.93</v>
      </c>
      <c r="I243" s="2" t="n">
        <v>138.98</v>
      </c>
      <c r="J243" s="3" t="n">
        <v>14.438</v>
      </c>
      <c r="L243" s="6" t="n">
        <f aca="false">L242-1</f>
        <v>270</v>
      </c>
      <c r="M243" s="20" t="n">
        <f aca="false">M242*$AB$13</f>
        <v>2.26834057190071E-008</v>
      </c>
      <c r="N243" s="16" t="n">
        <f aca="false">INDEX($A:$J,L243,1)</f>
        <v>36545</v>
      </c>
      <c r="O243" s="8" t="n">
        <f aca="false">IF(ISERR(LN(INDEX($A:$J,$L243,O$2)/INDEX($A:$J,$L244,O$2))),0,LN(INDEX($A:$J,$L243,O$2)/INDEX($A:$J,$L244,O$2)))</f>
        <v>0.0262260187858815</v>
      </c>
      <c r="P243" s="8" t="n">
        <f aca="false">IF(ISERR(LN(INDEX($A:$J,$L243,P$2)/INDEX($A:$J,$L244,P$2))),0,LN(INDEX($A:$J,$L243,P$2)/INDEX($A:$J,$L244,P$2)))</f>
        <v>0.00239012197172022</v>
      </c>
      <c r="Q243" s="8" t="n">
        <f aca="false">IF(ISERR(LN(INDEX($A:$J,$L243,Q$2)/INDEX($A:$J,$L244,Q$2))),0,LN(INDEX($A:$J,$L243,Q$2)/INDEX($A:$J,$L244,Q$2)))</f>
        <v>-0.00527971056739876</v>
      </c>
      <c r="R243" s="8" t="n">
        <f aca="false">IF(ISERR(LN(INDEX($A:$J,$L243,R$2)/INDEX($A:$J,$L244,R$2))),0,LN(INDEX($A:$J,$L243,R$2)/INDEX($A:$J,$L244,R$2)))</f>
        <v>0.00129015628784512</v>
      </c>
      <c r="S243" s="8" t="n">
        <f aca="false">IF(ISERR(LN(INDEX($A:$J,$L243,S$2)/INDEX($A:$J,$L244,S$2))),0,LN(INDEX($A:$J,$L243,S$2)/INDEX($A:$J,$L244,S$2)))</f>
        <v>-0.0163257509100844</v>
      </c>
      <c r="T243" s="8" t="n">
        <f aca="false">IF(ISERR(LN(INDEX($A:$J,$L243,T$2)/INDEX($A:$J,$L244,T$2))),0,LN(INDEX($A:$J,$L243,T$2)/INDEX($A:$J,$L244,T$2)))</f>
        <v>0.00209240398975622</v>
      </c>
      <c r="U243" s="8" t="n">
        <f aca="false">IF(ISERR(LN(INDEX($A:$J,$L243,U$2)/INDEX($A:$J,$L244,U$2))),0,LN(INDEX($A:$J,$L243,U$2)/INDEX($A:$J,$L244,U$2)))</f>
        <v>0.00846985553490135</v>
      </c>
      <c r="V243" s="8" t="n">
        <f aca="false">IF(ISERR(LN(INDEX($A:$J,$L243,V$2)/INDEX($A:$J,$L244,V$2))),0,LN(INDEX($A:$J,$L243,V$2)/INDEX($A:$J,$L244,V$2)))</f>
        <v>0.0242894143229938</v>
      </c>
      <c r="W243" s="8" t="n">
        <f aca="false">IF(ISERR(LN(INDEX($A:$J,$L243,W$2)/INDEX($A:$J,$L244,W$2))),0,LN(INDEX($A:$J,$L243,W$2)/INDEX($A:$J,$L244,W$2)))</f>
        <v>0.00776973726436069</v>
      </c>
      <c r="X243" s="8"/>
      <c r="Y243" s="8"/>
      <c r="Z243" s="8"/>
      <c r="AA243" s="17"/>
      <c r="AB243" s="17"/>
    </row>
    <row r="244" customFormat="false" ht="12.75" hidden="false" customHeight="true" outlineLevel="0" collapsed="false">
      <c r="A244" s="1" t="n">
        <v>36507</v>
      </c>
      <c r="B244" s="2" t="n">
        <v>53.04</v>
      </c>
      <c r="C244" s="2" t="n">
        <v>143.72</v>
      </c>
      <c r="D244" s="2" t="n">
        <v>95.97</v>
      </c>
      <c r="E244" s="2" t="n">
        <v>74.7</v>
      </c>
      <c r="F244" s="2" t="n">
        <v>86.82</v>
      </c>
      <c r="G244" s="2" t="n">
        <v>150.99</v>
      </c>
      <c r="H244" s="2" t="n">
        <v>185.63</v>
      </c>
      <c r="I244" s="2" t="n">
        <v>143.19</v>
      </c>
      <c r="J244" s="3" t="n">
        <v>14.906</v>
      </c>
      <c r="L244" s="6" t="n">
        <f aca="false">L243-1</f>
        <v>269</v>
      </c>
      <c r="M244" s="20" t="n">
        <f aca="false">M243*$AB$13</f>
        <v>2.13224013758667E-008</v>
      </c>
      <c r="N244" s="16" t="n">
        <f aca="false">INDEX($A:$J,L244,1)</f>
        <v>36544</v>
      </c>
      <c r="O244" s="8" t="n">
        <f aca="false">IF(ISERR(LN(INDEX($A:$J,$L244,O$2)/INDEX($A:$J,$L245,O$2))),0,LN(INDEX($A:$J,$L244,O$2)/INDEX($A:$J,$L245,O$2)))</f>
        <v>0.0106860720426712</v>
      </c>
      <c r="P244" s="8" t="n">
        <f aca="false">IF(ISERR(LN(INDEX($A:$J,$L244,P$2)/INDEX($A:$J,$L245,P$2))),0,LN(INDEX($A:$J,$L244,P$2)/INDEX($A:$J,$L245,P$2)))</f>
        <v>0.00366264185963142</v>
      </c>
      <c r="Q244" s="8" t="n">
        <f aca="false">IF(ISERR(LN(INDEX($A:$J,$L244,Q$2)/INDEX($A:$J,$L245,Q$2))),0,LN(INDEX($A:$J,$L244,Q$2)/INDEX($A:$J,$L245,Q$2)))</f>
        <v>0.0166881243254374</v>
      </c>
      <c r="R244" s="8" t="n">
        <f aca="false">IF(ISERR(LN(INDEX($A:$J,$L244,R$2)/INDEX($A:$J,$L245,R$2))),0,LN(INDEX($A:$J,$L244,R$2)/INDEX($A:$J,$L245,R$2)))</f>
        <v>-0.0137190433001773</v>
      </c>
      <c r="S244" s="8" t="n">
        <f aca="false">IF(ISERR(LN(INDEX($A:$J,$L244,S$2)/INDEX($A:$J,$L245,S$2))),0,LN(INDEX($A:$J,$L244,S$2)/INDEX($A:$J,$L245,S$2)))</f>
        <v>0.0191514097554141</v>
      </c>
      <c r="T244" s="8" t="n">
        <f aca="false">IF(ISERR(LN(INDEX($A:$J,$L244,T$2)/INDEX($A:$J,$L245,T$2))),0,LN(INDEX($A:$J,$L244,T$2)/INDEX($A:$J,$L245,T$2)))</f>
        <v>0.00480884126266347</v>
      </c>
      <c r="U244" s="8" t="n">
        <f aca="false">IF(ISERR(LN(INDEX($A:$J,$L244,U$2)/INDEX($A:$J,$L245,U$2))),0,LN(INDEX($A:$J,$L244,U$2)/INDEX($A:$J,$L245,U$2)))</f>
        <v>0.0085422072323347</v>
      </c>
      <c r="V244" s="8" t="n">
        <f aca="false">IF(ISERR(LN(INDEX($A:$J,$L244,V$2)/INDEX($A:$J,$L245,V$2))),0,LN(INDEX($A:$J,$L244,V$2)/INDEX($A:$J,$L245,V$2)))</f>
        <v>0.00926281966768582</v>
      </c>
      <c r="W244" s="8" t="n">
        <f aca="false">IF(ISERR(LN(INDEX($A:$J,$L244,W$2)/INDEX($A:$J,$L245,W$2))),0,LN(INDEX($A:$J,$L244,W$2)/INDEX($A:$J,$L245,W$2)))</f>
        <v>0.0253178079842898</v>
      </c>
      <c r="X244" s="8"/>
      <c r="Y244" s="8"/>
      <c r="Z244" s="8"/>
      <c r="AA244" s="17"/>
      <c r="AB244" s="17"/>
    </row>
    <row r="245" customFormat="false" ht="12.75" hidden="false" customHeight="true" outlineLevel="0" collapsed="false">
      <c r="A245" s="1" t="n">
        <v>36508</v>
      </c>
      <c r="B245" s="2" t="n">
        <v>53.58</v>
      </c>
      <c r="C245" s="2" t="n">
        <v>141.45</v>
      </c>
      <c r="D245" s="2" t="n">
        <v>95.9</v>
      </c>
      <c r="E245" s="2" t="n">
        <v>75.58</v>
      </c>
      <c r="F245" s="2" t="n">
        <v>87.95</v>
      </c>
      <c r="G245" s="2" t="n">
        <v>151.05</v>
      </c>
      <c r="H245" s="2" t="n">
        <v>182.98</v>
      </c>
      <c r="I245" s="2" t="n">
        <v>142.77</v>
      </c>
      <c r="J245" s="3" t="n">
        <v>15.063</v>
      </c>
      <c r="L245" s="6" t="n">
        <f aca="false">L244-1</f>
        <v>268</v>
      </c>
      <c r="M245" s="20" t="n">
        <f aca="false">M244*$AB$13</f>
        <v>2.00430572933147E-008</v>
      </c>
      <c r="N245" s="16" t="n">
        <f aca="false">INDEX($A:$J,L245,1)</f>
        <v>36543</v>
      </c>
      <c r="O245" s="8" t="n">
        <f aca="false">IF(ISERR(LN(INDEX($A:$J,$L245,O$2)/INDEX($A:$J,$L246,O$2))),0,LN(INDEX($A:$J,$L245,O$2)/INDEX($A:$J,$L246,O$2)))</f>
        <v>0.0174799066969385</v>
      </c>
      <c r="P245" s="8" t="n">
        <f aca="false">IF(ISERR(LN(INDEX($A:$J,$L245,P$2)/INDEX($A:$J,$L246,P$2))),0,LN(INDEX($A:$J,$L245,P$2)/INDEX($A:$J,$L246,P$2)))</f>
        <v>0.000266897979832216</v>
      </c>
      <c r="Q245" s="8" t="n">
        <f aca="false">IF(ISERR(LN(INDEX($A:$J,$L245,Q$2)/INDEX($A:$J,$L246,Q$2))),0,LN(INDEX($A:$J,$L245,Q$2)/INDEX($A:$J,$L246,Q$2)))</f>
        <v>0.0649578962747723</v>
      </c>
      <c r="R245" s="8" t="n">
        <f aca="false">IF(ISERR(LN(INDEX($A:$J,$L245,R$2)/INDEX($A:$J,$L246,R$2))),0,LN(INDEX($A:$J,$L245,R$2)/INDEX($A:$J,$L246,R$2)))</f>
        <v>-0.0063468098301007</v>
      </c>
      <c r="S245" s="8" t="n">
        <f aca="false">IF(ISERR(LN(INDEX($A:$J,$L245,S$2)/INDEX($A:$J,$L246,S$2))),0,LN(INDEX($A:$J,$L245,S$2)/INDEX($A:$J,$L246,S$2)))</f>
        <v>0.0557612080238261</v>
      </c>
      <c r="T245" s="8" t="n">
        <f aca="false">IF(ISERR(LN(INDEX($A:$J,$L245,T$2)/INDEX($A:$J,$L246,T$2))),0,LN(INDEX($A:$J,$L245,T$2)/INDEX($A:$J,$L246,T$2)))</f>
        <v>-0.00169589295470452</v>
      </c>
      <c r="U245" s="8" t="n">
        <f aca="false">IF(ISERR(LN(INDEX($A:$J,$L245,U$2)/INDEX($A:$J,$L246,U$2))),0,LN(INDEX($A:$J,$L245,U$2)/INDEX($A:$J,$L246,U$2)))</f>
        <v>0.00576886421844551</v>
      </c>
      <c r="V245" s="8" t="n">
        <f aca="false">IF(ISERR(LN(INDEX($A:$J,$L245,V$2)/INDEX($A:$J,$L246,V$2))),0,LN(INDEX($A:$J,$L245,V$2)/INDEX($A:$J,$L246,V$2)))</f>
        <v>-0.00782755987853586</v>
      </c>
      <c r="W245" s="8" t="n">
        <f aca="false">IF(ISERR(LN(INDEX($A:$J,$L245,W$2)/INDEX($A:$J,$L246,W$2))),0,LN(INDEX($A:$J,$L245,W$2)/INDEX($A:$J,$L246,W$2)))</f>
        <v>0.00318455248842234</v>
      </c>
      <c r="X245" s="8"/>
      <c r="Y245" s="8"/>
      <c r="Z245" s="8"/>
      <c r="AA245" s="17"/>
      <c r="AB245" s="17"/>
    </row>
    <row r="246" customFormat="false" ht="12.75" hidden="false" customHeight="true" outlineLevel="0" collapsed="false">
      <c r="A246" s="1" t="n">
        <v>36509</v>
      </c>
      <c r="B246" s="2" t="n">
        <v>54.51</v>
      </c>
      <c r="C246" s="2" t="n">
        <v>141.53</v>
      </c>
      <c r="D246" s="2" t="n">
        <v>99.28</v>
      </c>
      <c r="E246" s="2" t="n">
        <v>75.92</v>
      </c>
      <c r="F246" s="2" t="n">
        <v>89.56</v>
      </c>
      <c r="G246" s="2" t="n">
        <v>151.02</v>
      </c>
      <c r="H246" s="2" t="n">
        <v>183.29</v>
      </c>
      <c r="I246" s="2" t="n">
        <v>138.89</v>
      </c>
      <c r="J246" s="3" t="n">
        <v>16.625</v>
      </c>
      <c r="L246" s="6" t="n">
        <f aca="false">L245-1</f>
        <v>267</v>
      </c>
      <c r="M246" s="20" t="n">
        <f aca="false">M245*$AB$13</f>
        <v>1.88404738557158E-008</v>
      </c>
      <c r="N246" s="16" t="n">
        <f aca="false">INDEX($A:$J,L246,1)</f>
        <v>36539</v>
      </c>
      <c r="O246" s="8" t="n">
        <f aca="false">IF(ISERR(LN(INDEX($A:$J,$L246,O$2)/INDEX($A:$J,$L247,O$2))),0,LN(INDEX($A:$J,$L246,O$2)/INDEX($A:$J,$L247,O$2)))</f>
        <v>-0.00965173764403231</v>
      </c>
      <c r="P246" s="8" t="n">
        <f aca="false">IF(ISERR(LN(INDEX($A:$J,$L246,P$2)/INDEX($A:$J,$L247,P$2))),0,LN(INDEX($A:$J,$L246,P$2)/INDEX($A:$J,$L247,P$2)))</f>
        <v>-0.0108188092709219</v>
      </c>
      <c r="Q246" s="8" t="n">
        <f aca="false">IF(ISERR(LN(INDEX($A:$J,$L246,Q$2)/INDEX($A:$J,$L247,Q$2))),0,LN(INDEX($A:$J,$L246,Q$2)/INDEX($A:$J,$L247,Q$2)))</f>
        <v>0.0114015920212703</v>
      </c>
      <c r="R246" s="8" t="n">
        <f aca="false">IF(ISERR(LN(INDEX($A:$J,$L246,R$2)/INDEX($A:$J,$L247,R$2))),0,LN(INDEX($A:$J,$L246,R$2)/INDEX($A:$J,$L247,R$2)))</f>
        <v>-0.00341060142391829</v>
      </c>
      <c r="S246" s="8" t="n">
        <f aca="false">IF(ISERR(LN(INDEX($A:$J,$L246,S$2)/INDEX($A:$J,$L247,S$2))),0,LN(INDEX($A:$J,$L246,S$2)/INDEX($A:$J,$L247,S$2)))</f>
        <v>0.00610215468257557</v>
      </c>
      <c r="T246" s="8" t="n">
        <f aca="false">IF(ISERR(LN(INDEX($A:$J,$L246,T$2)/INDEX($A:$J,$L247,T$2))),0,LN(INDEX($A:$J,$L246,T$2)/INDEX($A:$J,$L247,T$2)))</f>
        <v>-0.00426093776448688</v>
      </c>
      <c r="U246" s="8" t="n">
        <f aca="false">IF(ISERR(LN(INDEX($A:$J,$L246,U$2)/INDEX($A:$J,$L247,U$2))),0,LN(INDEX($A:$J,$L246,U$2)/INDEX($A:$J,$L247,U$2)))</f>
        <v>0.0140635165700528</v>
      </c>
      <c r="V246" s="8" t="n">
        <f aca="false">IF(ISERR(LN(INDEX($A:$J,$L246,V$2)/INDEX($A:$J,$L247,V$2))),0,LN(INDEX($A:$J,$L246,V$2)/INDEX($A:$J,$L247,V$2)))</f>
        <v>0.00686297388670054</v>
      </c>
      <c r="W246" s="8" t="n">
        <f aca="false">IF(ISERR(LN(INDEX($A:$J,$L246,W$2)/INDEX($A:$J,$L247,W$2))),0,LN(INDEX($A:$J,$L246,W$2)/INDEX($A:$J,$L247,W$2)))</f>
        <v>0.00810975802401996</v>
      </c>
      <c r="X246" s="8"/>
      <c r="Y246" s="8"/>
      <c r="Z246" s="8"/>
      <c r="AA246" s="17"/>
      <c r="AB246" s="17"/>
    </row>
    <row r="247" customFormat="false" ht="12.75" hidden="false" customHeight="true" outlineLevel="0" collapsed="false">
      <c r="A247" s="1" t="n">
        <v>36510</v>
      </c>
      <c r="B247" s="2" t="n">
        <v>55.96</v>
      </c>
      <c r="C247" s="2" t="n">
        <v>140.11</v>
      </c>
      <c r="D247" s="2" t="n">
        <v>100.88</v>
      </c>
      <c r="E247" s="2" t="n">
        <v>77.64</v>
      </c>
      <c r="F247" s="2" t="n">
        <v>90.8</v>
      </c>
      <c r="G247" s="2" t="n">
        <v>150.44</v>
      </c>
      <c r="H247" s="2" t="n">
        <v>184.71</v>
      </c>
      <c r="I247" s="2" t="n">
        <v>129.55</v>
      </c>
      <c r="J247" s="3" t="n">
        <v>17.531</v>
      </c>
      <c r="L247" s="6" t="n">
        <f aca="false">L246-1</f>
        <v>266</v>
      </c>
      <c r="M247" s="20" t="n">
        <f aca="false">M246*$AB$13</f>
        <v>1.77100454243729E-008</v>
      </c>
      <c r="N247" s="16" t="n">
        <f aca="false">INDEX($A:$J,L247,1)</f>
        <v>36538</v>
      </c>
      <c r="O247" s="8" t="n">
        <f aca="false">IF(ISERR(LN(INDEX($A:$J,$L247,O$2)/INDEX($A:$J,$L248,O$2))),0,LN(INDEX($A:$J,$L247,O$2)/INDEX($A:$J,$L248,O$2)))</f>
        <v>0.0380896729645659</v>
      </c>
      <c r="P247" s="8" t="n">
        <f aca="false">IF(ISERR(LN(INDEX($A:$J,$L247,P$2)/INDEX($A:$J,$L248,P$2))),0,LN(INDEX($A:$J,$L247,P$2)/INDEX($A:$J,$L248,P$2)))</f>
        <v>0.0273714681849276</v>
      </c>
      <c r="Q247" s="8" t="n">
        <f aca="false">IF(ISERR(LN(INDEX($A:$J,$L247,Q$2)/INDEX($A:$J,$L248,Q$2))),0,LN(INDEX($A:$J,$L247,Q$2)/INDEX($A:$J,$L248,Q$2)))</f>
        <v>0.0279061918552608</v>
      </c>
      <c r="R247" s="8" t="n">
        <f aca="false">IF(ISERR(LN(INDEX($A:$J,$L247,R$2)/INDEX($A:$J,$L248,R$2))),0,LN(INDEX($A:$J,$L247,R$2)/INDEX($A:$J,$L248,R$2)))</f>
        <v>0.00937546459459177</v>
      </c>
      <c r="S247" s="8" t="n">
        <f aca="false">IF(ISERR(LN(INDEX($A:$J,$L247,S$2)/INDEX($A:$J,$L248,S$2))),0,LN(INDEX($A:$J,$L247,S$2)/INDEX($A:$J,$L248,S$2)))</f>
        <v>0.0232462378625936</v>
      </c>
      <c r="T247" s="8" t="n">
        <f aca="false">IF(ISERR(LN(INDEX($A:$J,$L247,T$2)/INDEX($A:$J,$L248,T$2))),0,LN(INDEX($A:$J,$L247,T$2)/INDEX($A:$J,$L248,T$2)))</f>
        <v>0.00738360678757165</v>
      </c>
      <c r="U247" s="8" t="n">
        <f aca="false">IF(ISERR(LN(INDEX($A:$J,$L247,U$2)/INDEX($A:$J,$L248,U$2))),0,LN(INDEX($A:$J,$L247,U$2)/INDEX($A:$J,$L248,U$2)))</f>
        <v>0.0292553581487896</v>
      </c>
      <c r="V247" s="8" t="n">
        <f aca="false">IF(ISERR(LN(INDEX($A:$J,$L247,V$2)/INDEX($A:$J,$L248,V$2))),0,LN(INDEX($A:$J,$L247,V$2)/INDEX($A:$J,$L248,V$2)))</f>
        <v>-0.0115711126371855</v>
      </c>
      <c r="W247" s="8" t="n">
        <f aca="false">IF(ISERR(LN(INDEX($A:$J,$L247,W$2)/INDEX($A:$J,$L248,W$2))),0,LN(INDEX($A:$J,$L247,W$2)/INDEX($A:$J,$L248,W$2)))</f>
        <v>0.0329523448891771</v>
      </c>
      <c r="X247" s="8"/>
      <c r="Y247" s="8"/>
      <c r="Z247" s="8"/>
      <c r="AA247" s="17"/>
      <c r="AB247" s="17"/>
    </row>
    <row r="248" customFormat="false" ht="12.75" hidden="false" customHeight="true" outlineLevel="0" collapsed="false">
      <c r="A248" s="1" t="n">
        <v>36511</v>
      </c>
      <c r="B248" s="2" t="n">
        <v>59.38</v>
      </c>
      <c r="C248" s="2" t="n">
        <v>139.68</v>
      </c>
      <c r="D248" s="2" t="n">
        <v>100.51</v>
      </c>
      <c r="E248" s="2" t="n">
        <v>79.21</v>
      </c>
      <c r="F248" s="2" t="n">
        <v>89.92</v>
      </c>
      <c r="G248" s="2" t="n">
        <v>148.85</v>
      </c>
      <c r="H248" s="2" t="n">
        <v>184.67</v>
      </c>
      <c r="I248" s="2" t="n">
        <v>126.66</v>
      </c>
      <c r="J248" s="3" t="n">
        <v>17.25</v>
      </c>
      <c r="L248" s="6" t="n">
        <f aca="false">L247-1</f>
        <v>265</v>
      </c>
      <c r="M248" s="20" t="n">
        <f aca="false">M247*$AB$13</f>
        <v>1.66474426989105E-008</v>
      </c>
      <c r="N248" s="16" t="n">
        <f aca="false">INDEX($A:$J,L248,1)</f>
        <v>36537</v>
      </c>
      <c r="O248" s="8" t="n">
        <f aca="false">IF(ISERR(LN(INDEX($A:$J,$L248,O$2)/INDEX($A:$J,$L249,O$2))),0,LN(INDEX($A:$J,$L248,O$2)/INDEX($A:$J,$L249,O$2)))</f>
        <v>-0.00920999738179877</v>
      </c>
      <c r="P248" s="8" t="n">
        <f aca="false">IF(ISERR(LN(INDEX($A:$J,$L248,P$2)/INDEX($A:$J,$L249,P$2))),0,LN(INDEX($A:$J,$L248,P$2)/INDEX($A:$J,$L249,P$2)))</f>
        <v>0.00476061834899499</v>
      </c>
      <c r="Q248" s="8" t="n">
        <f aca="false">IF(ISERR(LN(INDEX($A:$J,$L248,Q$2)/INDEX($A:$J,$L249,Q$2))),0,LN(INDEX($A:$J,$L248,Q$2)/INDEX($A:$J,$L249,Q$2)))</f>
        <v>-0.0323911199715492</v>
      </c>
      <c r="R248" s="8" t="n">
        <f aca="false">IF(ISERR(LN(INDEX($A:$J,$L248,R$2)/INDEX($A:$J,$L249,R$2))),0,LN(INDEX($A:$J,$L248,R$2)/INDEX($A:$J,$L249,R$2)))</f>
        <v>-0.00975370326770103</v>
      </c>
      <c r="S248" s="8" t="n">
        <f aca="false">IF(ISERR(LN(INDEX($A:$J,$L248,S$2)/INDEX($A:$J,$L249,S$2))),0,LN(INDEX($A:$J,$L248,S$2)/INDEX($A:$J,$L249,S$2)))</f>
        <v>-0.0524172388834529</v>
      </c>
      <c r="T248" s="8" t="n">
        <f aca="false">IF(ISERR(LN(INDEX($A:$J,$L248,T$2)/INDEX($A:$J,$L249,T$2))),0,LN(INDEX($A:$J,$L248,T$2)/INDEX($A:$J,$L249,T$2)))</f>
        <v>-0.00224116362611543</v>
      </c>
      <c r="U248" s="8" t="n">
        <f aca="false">IF(ISERR(LN(INDEX($A:$J,$L248,U$2)/INDEX($A:$J,$L249,U$2))),0,LN(INDEX($A:$J,$L248,U$2)/INDEX($A:$J,$L249,U$2)))</f>
        <v>-0.00498754151103916</v>
      </c>
      <c r="V248" s="8" t="n">
        <f aca="false">IF(ISERR(LN(INDEX($A:$J,$L248,V$2)/INDEX($A:$J,$L249,V$2))),0,LN(INDEX($A:$J,$L248,V$2)/INDEX($A:$J,$L249,V$2)))</f>
        <v>0.0102635180804126</v>
      </c>
      <c r="W248" s="8" t="n">
        <f aca="false">IF(ISERR(LN(INDEX($A:$J,$L248,W$2)/INDEX($A:$J,$L249,W$2))),0,LN(INDEX($A:$J,$L248,W$2)/INDEX($A:$J,$L249,W$2)))</f>
        <v>0.0323021630176615</v>
      </c>
      <c r="X248" s="8"/>
      <c r="Y248" s="8"/>
      <c r="Z248" s="8"/>
      <c r="AA248" s="17"/>
      <c r="AB248" s="17"/>
    </row>
    <row r="249" customFormat="false" ht="12.75" hidden="false" customHeight="true" outlineLevel="0" collapsed="false">
      <c r="A249" s="1" t="n">
        <v>36514</v>
      </c>
      <c r="B249" s="2" t="n">
        <v>54.8</v>
      </c>
      <c r="C249" s="2" t="n">
        <v>138.46</v>
      </c>
      <c r="D249" s="2" t="n">
        <v>99</v>
      </c>
      <c r="E249" s="2" t="n">
        <v>79.23</v>
      </c>
      <c r="F249" s="2" t="n">
        <v>89.02</v>
      </c>
      <c r="G249" s="2" t="n">
        <v>148.68</v>
      </c>
      <c r="H249" s="2" t="n">
        <v>185.19</v>
      </c>
      <c r="I249" s="2" t="n">
        <v>126.8</v>
      </c>
      <c r="J249" s="3" t="n">
        <v>17.469</v>
      </c>
      <c r="L249" s="6" t="n">
        <f aca="false">L248-1</f>
        <v>264</v>
      </c>
      <c r="M249" s="20" t="n">
        <f aca="false">M248*$AB$13</f>
        <v>1.56485961369759E-008</v>
      </c>
      <c r="N249" s="16" t="n">
        <f aca="false">INDEX($A:$J,L249,1)</f>
        <v>36536</v>
      </c>
      <c r="O249" s="8" t="n">
        <f aca="false">IF(ISERR(LN(INDEX($A:$J,$L249,O$2)/INDEX($A:$J,$L250,O$2))),0,LN(INDEX($A:$J,$L249,O$2)/INDEX($A:$J,$L250,O$2)))</f>
        <v>-0.0232754577626896</v>
      </c>
      <c r="P249" s="8" t="n">
        <f aca="false">IF(ISERR(LN(INDEX($A:$J,$L249,P$2)/INDEX($A:$J,$L250,P$2))),0,LN(INDEX($A:$J,$L249,P$2)/INDEX($A:$J,$L250,P$2)))</f>
        <v>-0.0020430407542249</v>
      </c>
      <c r="Q249" s="8" t="n">
        <f aca="false">IF(ISERR(LN(INDEX($A:$J,$L249,Q$2)/INDEX($A:$J,$L250,Q$2))),0,LN(INDEX($A:$J,$L249,Q$2)/INDEX($A:$J,$L250,Q$2)))</f>
        <v>0.0175968426507377</v>
      </c>
      <c r="R249" s="8" t="n">
        <f aca="false">IF(ISERR(LN(INDEX($A:$J,$L249,R$2)/INDEX($A:$J,$L250,R$2))),0,LN(INDEX($A:$J,$L249,R$2)/INDEX($A:$J,$L250,R$2)))</f>
        <v>-0.0304163476225847</v>
      </c>
      <c r="S249" s="8" t="n">
        <f aca="false">IF(ISERR(LN(INDEX($A:$J,$L249,S$2)/INDEX($A:$J,$L250,S$2))),0,LN(INDEX($A:$J,$L249,S$2)/INDEX($A:$J,$L250,S$2)))</f>
        <v>0.0390531022129618</v>
      </c>
      <c r="T249" s="8" t="n">
        <f aca="false">IF(ISERR(LN(INDEX($A:$J,$L249,T$2)/INDEX($A:$J,$L250,T$2))),0,LN(INDEX($A:$J,$L249,T$2)/INDEX($A:$J,$L250,T$2)))</f>
        <v>-0.00433223448841354</v>
      </c>
      <c r="U249" s="8" t="n">
        <f aca="false">IF(ISERR(LN(INDEX($A:$J,$L249,U$2)/INDEX($A:$J,$L250,U$2))),0,LN(INDEX($A:$J,$L249,U$2)/INDEX($A:$J,$L250,U$2)))</f>
        <v>-0.0136910883235262</v>
      </c>
      <c r="V249" s="8" t="n">
        <f aca="false">IF(ISERR(LN(INDEX($A:$J,$L249,V$2)/INDEX($A:$J,$L250,V$2))),0,LN(INDEX($A:$J,$L249,V$2)/INDEX($A:$J,$L250,V$2)))</f>
        <v>-0.030813340095599</v>
      </c>
      <c r="W249" s="8" t="n">
        <f aca="false">IF(ISERR(LN(INDEX($A:$J,$L249,W$2)/INDEX($A:$J,$L250,W$2))),0,LN(INDEX($A:$J,$L249,W$2)/INDEX($A:$J,$L250,W$2)))</f>
        <v>-0.022228003743354</v>
      </c>
      <c r="X249" s="8"/>
      <c r="Y249" s="8"/>
      <c r="Z249" s="8"/>
      <c r="AA249" s="17"/>
      <c r="AB249" s="17"/>
    </row>
    <row r="250" customFormat="false" ht="12.75" hidden="false" customHeight="true" outlineLevel="0" collapsed="false">
      <c r="A250" s="1" t="n">
        <v>36515</v>
      </c>
      <c r="B250" s="2" t="n">
        <v>55.91</v>
      </c>
      <c r="C250" s="2" t="n">
        <v>138.52</v>
      </c>
      <c r="D250" s="2" t="n">
        <v>100.01</v>
      </c>
      <c r="E250" s="2" t="n">
        <v>79.43</v>
      </c>
      <c r="F250" s="2" t="n">
        <v>90.9</v>
      </c>
      <c r="G250" s="2" t="n">
        <v>150.2</v>
      </c>
      <c r="H250" s="2" t="n">
        <v>188.01</v>
      </c>
      <c r="I250" s="2" t="n">
        <v>129.55</v>
      </c>
      <c r="J250" s="3" t="n">
        <v>18.094</v>
      </c>
      <c r="L250" s="6" t="n">
        <f aca="false">L249-1</f>
        <v>263</v>
      </c>
      <c r="M250" s="20" t="n">
        <f aca="false">M249*$AB$13</f>
        <v>1.47096803687573E-008</v>
      </c>
      <c r="N250" s="16" t="n">
        <f aca="false">INDEX($A:$J,L250,1)</f>
        <v>36535</v>
      </c>
      <c r="O250" s="8" t="n">
        <f aca="false">IF(ISERR(LN(INDEX($A:$J,$L250,O$2)/INDEX($A:$J,$L251,O$2))),0,LN(INDEX($A:$J,$L250,O$2)/INDEX($A:$J,$L251,O$2)))</f>
        <v>-0.0110035168378268</v>
      </c>
      <c r="P250" s="8" t="n">
        <f aca="false">IF(ISERR(LN(INDEX($A:$J,$L250,P$2)/INDEX($A:$J,$L251,P$2))),0,LN(INDEX($A:$J,$L250,P$2)/INDEX($A:$J,$L251,P$2)))</f>
        <v>0.0210374869793169</v>
      </c>
      <c r="Q250" s="8" t="n">
        <f aca="false">IF(ISERR(LN(INDEX($A:$J,$L250,Q$2)/INDEX($A:$J,$L251,Q$2))),0,LN(INDEX($A:$J,$L250,Q$2)/INDEX($A:$J,$L251,Q$2)))</f>
        <v>-0.0135704828920977</v>
      </c>
      <c r="R250" s="8" t="n">
        <f aca="false">IF(ISERR(LN(INDEX($A:$J,$L250,R$2)/INDEX($A:$J,$L251,R$2))),0,LN(INDEX($A:$J,$L250,R$2)/INDEX($A:$J,$L251,R$2)))</f>
        <v>-0.00451412954678086</v>
      </c>
      <c r="S250" s="8" t="n">
        <f aca="false">IF(ISERR(LN(INDEX($A:$J,$L250,S$2)/INDEX($A:$J,$L251,S$2))),0,LN(INDEX($A:$J,$L250,S$2)/INDEX($A:$J,$L251,S$2)))</f>
        <v>-0.0107847641088168</v>
      </c>
      <c r="T250" s="8" t="n">
        <f aca="false">IF(ISERR(LN(INDEX($A:$J,$L250,T$2)/INDEX($A:$J,$L251,T$2))),0,LN(INDEX($A:$J,$L250,T$2)/INDEX($A:$J,$L251,T$2)))</f>
        <v>-0.00290021449029004</v>
      </c>
      <c r="U250" s="8" t="n">
        <f aca="false">IF(ISERR(LN(INDEX($A:$J,$L250,U$2)/INDEX($A:$J,$L251,U$2))),0,LN(INDEX($A:$J,$L250,U$2)/INDEX($A:$J,$L251,U$2)))</f>
        <v>0.019355942492339</v>
      </c>
      <c r="V250" s="8" t="n">
        <f aca="false">IF(ISERR(LN(INDEX($A:$J,$L250,V$2)/INDEX($A:$J,$L251,V$2))),0,LN(INDEX($A:$J,$L250,V$2)/INDEX($A:$J,$L251,V$2)))</f>
        <v>0.0237544066278522</v>
      </c>
      <c r="W250" s="8" t="n">
        <f aca="false">IF(ISERR(LN(INDEX($A:$J,$L250,W$2)/INDEX($A:$J,$L251,W$2))),0,LN(INDEX($A:$J,$L250,W$2)/INDEX($A:$J,$L251,W$2)))</f>
        <v>-0.00167708119050476</v>
      </c>
      <c r="X250" s="8"/>
      <c r="Y250" s="8"/>
      <c r="Z250" s="8"/>
      <c r="AA250" s="17"/>
      <c r="AB250" s="17"/>
    </row>
    <row r="251" customFormat="false" ht="12.75" hidden="false" customHeight="true" outlineLevel="0" collapsed="false">
      <c r="A251" s="1" t="n">
        <v>36516</v>
      </c>
      <c r="B251" s="2" t="n">
        <v>56.54</v>
      </c>
      <c r="C251" s="2" t="n">
        <v>137.7</v>
      </c>
      <c r="D251" s="2" t="n">
        <v>99.25</v>
      </c>
      <c r="E251" s="2" t="n">
        <v>79.34</v>
      </c>
      <c r="F251" s="2" t="n">
        <v>91.41</v>
      </c>
      <c r="G251" s="2" t="n">
        <v>150.31</v>
      </c>
      <c r="H251" s="2" t="n">
        <v>188.51</v>
      </c>
      <c r="I251" s="2" t="n">
        <v>131.1</v>
      </c>
      <c r="J251" s="3" t="n">
        <v>17.938</v>
      </c>
      <c r="L251" s="6" t="n">
        <f aca="false">L250-1</f>
        <v>262</v>
      </c>
      <c r="M251" s="20" t="n">
        <f aca="false">M250*$AB$13</f>
        <v>1.38270995466319E-008</v>
      </c>
      <c r="N251" s="16" t="n">
        <f aca="false">INDEX($A:$J,L251,1)</f>
        <v>36532</v>
      </c>
      <c r="O251" s="8" t="n">
        <f aca="false">IF(ISERR(LN(INDEX($A:$J,$L251,O$2)/INDEX($A:$J,$L252,O$2))),0,LN(INDEX($A:$J,$L251,O$2)/INDEX($A:$J,$L252,O$2)))</f>
        <v>0.019823471703105</v>
      </c>
      <c r="P251" s="8" t="n">
        <f aca="false">IF(ISERR(LN(INDEX($A:$J,$L251,P$2)/INDEX($A:$J,$L252,P$2))),0,LN(INDEX($A:$J,$L251,P$2)/INDEX($A:$J,$L252,P$2)))</f>
        <v>0.00599304929633687</v>
      </c>
      <c r="Q251" s="8" t="n">
        <f aca="false">IF(ISERR(LN(INDEX($A:$J,$L251,Q$2)/INDEX($A:$J,$L252,Q$2))),0,LN(INDEX($A:$J,$L251,Q$2)/INDEX($A:$J,$L252,Q$2)))</f>
        <v>0.0289309047836074</v>
      </c>
      <c r="R251" s="8" t="n">
        <f aca="false">IF(ISERR(LN(INDEX($A:$J,$L251,R$2)/INDEX($A:$J,$L252,R$2))),0,LN(INDEX($A:$J,$L251,R$2)/INDEX($A:$J,$L252,R$2)))</f>
        <v>-0.00352391153898105</v>
      </c>
      <c r="S251" s="8" t="n">
        <f aca="false">IF(ISERR(LN(INDEX($A:$J,$L251,S$2)/INDEX($A:$J,$L252,S$2))),0,LN(INDEX($A:$J,$L251,S$2)/INDEX($A:$J,$L252,S$2)))</f>
        <v>0.0415532559788013</v>
      </c>
      <c r="T251" s="8" t="n">
        <f aca="false">IF(ISERR(LN(INDEX($A:$J,$L251,T$2)/INDEX($A:$J,$L252,T$2))),0,LN(INDEX($A:$J,$L251,T$2)/INDEX($A:$J,$L252,T$2)))</f>
        <v>0.00777530031862736</v>
      </c>
      <c r="U251" s="8" t="n">
        <f aca="false">IF(ISERR(LN(INDEX($A:$J,$L251,U$2)/INDEX($A:$J,$L252,U$2))),0,LN(INDEX($A:$J,$L251,U$2)/INDEX($A:$J,$L252,U$2)))</f>
        <v>0.025602496362707</v>
      </c>
      <c r="V251" s="8" t="n">
        <f aca="false">IF(ISERR(LN(INDEX($A:$J,$L251,V$2)/INDEX($A:$J,$L252,V$2))),0,LN(INDEX($A:$J,$L251,V$2)/INDEX($A:$J,$L252,V$2)))</f>
        <v>0.0146530327873405</v>
      </c>
      <c r="W251" s="8" t="n">
        <f aca="false">IF(ISERR(LN(INDEX($A:$J,$L251,W$2)/INDEX($A:$J,$L252,W$2))),0,LN(INDEX($A:$J,$L251,W$2)/INDEX($A:$J,$L252,W$2)))</f>
        <v>0.0308493643884678</v>
      </c>
      <c r="X251" s="8"/>
      <c r="Y251" s="8"/>
      <c r="Z251" s="8"/>
      <c r="AA251" s="17"/>
      <c r="AB251" s="17"/>
    </row>
    <row r="252" customFormat="false" ht="12.75" hidden="false" customHeight="true" outlineLevel="0" collapsed="false">
      <c r="A252" s="1" t="n">
        <v>36517</v>
      </c>
      <c r="B252" s="2" t="n">
        <v>56.5</v>
      </c>
      <c r="C252" s="2" t="n">
        <v>139.26</v>
      </c>
      <c r="D252" s="2" t="n">
        <v>101.26</v>
      </c>
      <c r="E252" s="2" t="n">
        <v>78.9</v>
      </c>
      <c r="F252" s="2" t="n">
        <v>94.93</v>
      </c>
      <c r="G252" s="2" t="n">
        <v>149.15</v>
      </c>
      <c r="H252" s="2" t="n">
        <v>189.86</v>
      </c>
      <c r="I252" s="2" t="n">
        <v>129.78</v>
      </c>
      <c r="J252" s="3" t="n">
        <v>18.219</v>
      </c>
      <c r="L252" s="6" t="n">
        <f aca="false">L251-1</f>
        <v>261</v>
      </c>
      <c r="M252" s="20" t="n">
        <f aca="false">M251*$AB$13</f>
        <v>1.2997473573834E-008</v>
      </c>
      <c r="N252" s="16" t="n">
        <f aca="false">INDEX($A:$J,L252,1)</f>
        <v>36531</v>
      </c>
      <c r="O252" s="8" t="n">
        <f aca="false">IF(ISERR(LN(INDEX($A:$J,$L252,O$2)/INDEX($A:$J,$L253,O$2))),0,LN(INDEX($A:$J,$L252,O$2)/INDEX($A:$J,$L253,O$2)))</f>
        <v>0.0225775581954733</v>
      </c>
      <c r="P252" s="8" t="n">
        <f aca="false">IF(ISERR(LN(INDEX($A:$J,$L252,P$2)/INDEX($A:$J,$L253,P$2))),0,LN(INDEX($A:$J,$L252,P$2)/INDEX($A:$J,$L253,P$2)))</f>
        <v>-0.00355835017009447</v>
      </c>
      <c r="Q252" s="8" t="n">
        <f aca="false">IF(ISERR(LN(INDEX($A:$J,$L252,Q$2)/INDEX($A:$J,$L253,Q$2))),0,LN(INDEX($A:$J,$L252,Q$2)/INDEX($A:$J,$L253,Q$2)))</f>
        <v>0.0316421412493656</v>
      </c>
      <c r="R252" s="8" t="n">
        <f aca="false">IF(ISERR(LN(INDEX($A:$J,$L252,R$2)/INDEX($A:$J,$L253,R$2))),0,LN(INDEX($A:$J,$L252,R$2)/INDEX($A:$J,$L253,R$2)))</f>
        <v>0.000121307697121972</v>
      </c>
      <c r="S252" s="8" t="n">
        <f aca="false">IF(ISERR(LN(INDEX($A:$J,$L252,S$2)/INDEX($A:$J,$L253,S$2))),0,LN(INDEX($A:$J,$L252,S$2)/INDEX($A:$J,$L253,S$2)))</f>
        <v>0.0262587877181059</v>
      </c>
      <c r="T252" s="8" t="n">
        <f aca="false">IF(ISERR(LN(INDEX($A:$J,$L252,T$2)/INDEX($A:$J,$L253,T$2))),0,LN(INDEX($A:$J,$L252,T$2)/INDEX($A:$J,$L253,T$2)))</f>
        <v>-0.000610687041879606</v>
      </c>
      <c r="U252" s="8" t="n">
        <f aca="false">IF(ISERR(LN(INDEX($A:$J,$L252,U$2)/INDEX($A:$J,$L253,U$2))),0,LN(INDEX($A:$J,$L252,U$2)/INDEX($A:$J,$L253,U$2)))</f>
        <v>-0.00618338857131881</v>
      </c>
      <c r="V252" s="8" t="n">
        <f aca="false">IF(ISERR(LN(INDEX($A:$J,$L252,V$2)/INDEX($A:$J,$L253,V$2))),0,LN(INDEX($A:$J,$L252,V$2)/INDEX($A:$J,$L253,V$2)))</f>
        <v>0.0323971995169093</v>
      </c>
      <c r="W252" s="8" t="n">
        <f aca="false">IF(ISERR(LN(INDEX($A:$J,$L252,W$2)/INDEX($A:$J,$L253,W$2))),0,LN(INDEX($A:$J,$L252,W$2)/INDEX($A:$J,$L253,W$2)))</f>
        <v>0.0537080236395951</v>
      </c>
      <c r="X252" s="8"/>
      <c r="Y252" s="8"/>
      <c r="Z252" s="8"/>
      <c r="AA252" s="17"/>
      <c r="AB252" s="17"/>
    </row>
    <row r="253" customFormat="false" ht="12.75" hidden="false" customHeight="true" outlineLevel="0" collapsed="false">
      <c r="A253" s="1" t="n">
        <v>36521</v>
      </c>
      <c r="B253" s="2" t="n">
        <v>54.04</v>
      </c>
      <c r="C253" s="2" t="n">
        <v>141.64</v>
      </c>
      <c r="D253" s="2" t="n">
        <v>105.51</v>
      </c>
      <c r="E253" s="2" t="n">
        <v>76.25</v>
      </c>
      <c r="F253" s="2" t="n">
        <v>95.44</v>
      </c>
      <c r="G253" s="2" t="n">
        <v>148.93</v>
      </c>
      <c r="H253" s="2" t="n">
        <v>192.2</v>
      </c>
      <c r="I253" s="2" t="n">
        <v>130.57</v>
      </c>
      <c r="J253" s="3" t="n">
        <v>18.594</v>
      </c>
      <c r="L253" s="6" t="n">
        <f aca="false">L252-1</f>
        <v>260</v>
      </c>
      <c r="M253" s="20" t="n">
        <f aca="false">M252*$AB$13</f>
        <v>1.22176251594039E-008</v>
      </c>
      <c r="N253" s="16" t="n">
        <f aca="false">INDEX($A:$J,L253,1)</f>
        <v>36530</v>
      </c>
      <c r="O253" s="8" t="n">
        <f aca="false">IF(ISERR(LN(INDEX($A:$J,$L253,O$2)/INDEX($A:$J,$L254,O$2))),0,LN(INDEX($A:$J,$L253,O$2)/INDEX($A:$J,$L254,O$2)))</f>
        <v>-0.00162969705603157</v>
      </c>
      <c r="P253" s="8" t="n">
        <f aca="false">IF(ISERR(LN(INDEX($A:$J,$L253,P$2)/INDEX($A:$J,$L254,P$2))),0,LN(INDEX($A:$J,$L253,P$2)/INDEX($A:$J,$L254,P$2)))</f>
        <v>0.0246072979403145</v>
      </c>
      <c r="Q253" s="8" t="n">
        <f aca="false">IF(ISERR(LN(INDEX($A:$J,$L253,Q$2)/INDEX($A:$J,$L254,Q$2))),0,LN(INDEX($A:$J,$L253,Q$2)/INDEX($A:$J,$L254,Q$2)))</f>
        <v>0.00635233018067147</v>
      </c>
      <c r="R253" s="8" t="n">
        <f aca="false">IF(ISERR(LN(INDEX($A:$J,$L253,R$2)/INDEX($A:$J,$L254,R$2))),0,LN(INDEX($A:$J,$L253,R$2)/INDEX($A:$J,$L254,R$2)))</f>
        <v>0.00498632836122318</v>
      </c>
      <c r="S253" s="8" t="n">
        <f aca="false">IF(ISERR(LN(INDEX($A:$J,$L253,S$2)/INDEX($A:$J,$L254,S$2))),0,LN(INDEX($A:$J,$L253,S$2)/INDEX($A:$J,$L254,S$2)))</f>
        <v>-0.00449583287773202</v>
      </c>
      <c r="T253" s="8" t="n">
        <f aca="false">IF(ISERR(LN(INDEX($A:$J,$L253,T$2)/INDEX($A:$J,$L254,T$2))),0,LN(INDEX($A:$J,$L253,T$2)/INDEX($A:$J,$L254,T$2)))</f>
        <v>0.00762634773506399</v>
      </c>
      <c r="U253" s="8" t="n">
        <f aca="false">IF(ISERR(LN(INDEX($A:$J,$L253,U$2)/INDEX($A:$J,$L254,U$2))),0,LN(INDEX($A:$J,$L253,U$2)/INDEX($A:$J,$L254,U$2)))</f>
        <v>0.00420694499104516</v>
      </c>
      <c r="V253" s="8" t="n">
        <f aca="false">IF(ISERR(LN(INDEX($A:$J,$L253,V$2)/INDEX($A:$J,$L254,V$2))),0,LN(INDEX($A:$J,$L253,V$2)/INDEX($A:$J,$L254,V$2)))</f>
        <v>0.057453206539647</v>
      </c>
      <c r="W253" s="8" t="n">
        <f aca="false">IF(ISERR(LN(INDEX($A:$J,$L253,W$2)/INDEX($A:$J,$L254,W$2))),0,LN(INDEX($A:$J,$L253,W$2)/INDEX($A:$J,$L254,W$2)))</f>
        <v>-0.0163942880156385</v>
      </c>
      <c r="X253" s="8"/>
      <c r="Y253" s="8"/>
      <c r="Z253" s="8"/>
      <c r="AA253" s="17"/>
      <c r="AB253" s="17"/>
    </row>
    <row r="254" customFormat="false" ht="12.75" hidden="false" customHeight="true" outlineLevel="0" collapsed="false">
      <c r="A254" s="1" t="n">
        <v>36522</v>
      </c>
      <c r="B254" s="2" t="n">
        <v>53.56</v>
      </c>
      <c r="C254" s="2" t="n">
        <v>141.49</v>
      </c>
      <c r="D254" s="2" t="n">
        <v>105.41</v>
      </c>
      <c r="E254" s="2" t="n">
        <v>78.91</v>
      </c>
      <c r="F254" s="2" t="n">
        <v>95.65</v>
      </c>
      <c r="G254" s="2" t="n">
        <v>148.55</v>
      </c>
      <c r="H254" s="2" t="n">
        <v>193.17</v>
      </c>
      <c r="I254" s="2" t="n">
        <v>129.86</v>
      </c>
      <c r="J254" s="3" t="n">
        <v>18.375</v>
      </c>
      <c r="L254" s="6" t="n">
        <f aca="false">L253-1</f>
        <v>259</v>
      </c>
      <c r="M254" s="20" t="n">
        <f aca="false">M253*$AB$13</f>
        <v>1.14845676498397E-008</v>
      </c>
      <c r="N254" s="16" t="n">
        <f aca="false">INDEX($A:$J,L254,1)</f>
        <v>36529</v>
      </c>
      <c r="O254" s="8" t="n">
        <f aca="false">IF(ISERR(LN(INDEX($A:$J,$L254,O$2)/INDEX($A:$J,$L255,O$2))),0,LN(INDEX($A:$J,$L254,O$2)/INDEX($A:$J,$L255,O$2)))</f>
        <v>-0.0140138836729972</v>
      </c>
      <c r="P254" s="8" t="n">
        <f aca="false">IF(ISERR(LN(INDEX($A:$J,$L254,P$2)/INDEX($A:$J,$L255,P$2))),0,LN(INDEX($A:$J,$L254,P$2)/INDEX($A:$J,$L255,P$2)))</f>
        <v>-0.012273574667828</v>
      </c>
      <c r="Q254" s="8" t="n">
        <f aca="false">IF(ISERR(LN(INDEX($A:$J,$L254,Q$2)/INDEX($A:$J,$L255,Q$2))),0,LN(INDEX($A:$J,$L254,Q$2)/INDEX($A:$J,$L255,Q$2)))</f>
        <v>-0.02085935442271</v>
      </c>
      <c r="R254" s="8" t="n">
        <f aca="false">IF(ISERR(LN(INDEX($A:$J,$L254,R$2)/INDEX($A:$J,$L255,R$2))),0,LN(INDEX($A:$J,$L254,R$2)/INDEX($A:$J,$L255,R$2)))</f>
        <v>-0.00922336635667325</v>
      </c>
      <c r="S254" s="8" t="n">
        <f aca="false">IF(ISERR(LN(INDEX($A:$J,$L254,S$2)/INDEX($A:$J,$L255,S$2))),0,LN(INDEX($A:$J,$L254,S$2)/INDEX($A:$J,$L255,S$2)))</f>
        <v>-0.0166290968465219</v>
      </c>
      <c r="T254" s="8" t="n">
        <f aca="false">IF(ISERR(LN(INDEX($A:$J,$L254,T$2)/INDEX($A:$J,$L255,T$2))),0,LN(INDEX($A:$J,$L254,T$2)/INDEX($A:$J,$L255,T$2)))</f>
        <v>-0.00816886775379576</v>
      </c>
      <c r="U254" s="8" t="n">
        <f aca="false">IF(ISERR(LN(INDEX($A:$J,$L254,U$2)/INDEX($A:$J,$L255,U$2))),0,LN(INDEX($A:$J,$L254,U$2)/INDEX($A:$J,$L255,U$2)))</f>
        <v>-0.036262815275361</v>
      </c>
      <c r="V254" s="8" t="n">
        <f aca="false">IF(ISERR(LN(INDEX($A:$J,$L254,V$2)/INDEX($A:$J,$L255,V$2))),0,LN(INDEX($A:$J,$L254,V$2)/INDEX($A:$J,$L255,V$2)))</f>
        <v>-0.0407795372125879</v>
      </c>
      <c r="W254" s="8" t="n">
        <f aca="false">IF(ISERR(LN(INDEX($A:$J,$L254,W$2)/INDEX($A:$J,$L255,W$2))),0,LN(INDEX($A:$J,$L254,W$2)/INDEX($A:$J,$L255,W$2)))</f>
        <v>-0.0545574479566459</v>
      </c>
      <c r="X254" s="8"/>
      <c r="Y254" s="8"/>
      <c r="Z254" s="8"/>
      <c r="AA254" s="17"/>
      <c r="AB254" s="17"/>
    </row>
    <row r="255" customFormat="false" ht="12.75" hidden="false" customHeight="true" outlineLevel="0" collapsed="false">
      <c r="A255" s="1" t="n">
        <v>36523</v>
      </c>
      <c r="B255" s="2" t="n">
        <v>55.17</v>
      </c>
      <c r="C255" s="2" t="n">
        <v>141.5</v>
      </c>
      <c r="D255" s="2" t="n">
        <v>107.82</v>
      </c>
      <c r="E255" s="2" t="n">
        <v>81.19</v>
      </c>
      <c r="F255" s="2" t="n">
        <v>97.03</v>
      </c>
      <c r="G255" s="2" t="n">
        <v>149.95</v>
      </c>
      <c r="H255" s="2" t="n">
        <v>195.47</v>
      </c>
      <c r="I255" s="2" t="n">
        <v>136.11</v>
      </c>
      <c r="J255" s="3" t="n">
        <v>18</v>
      </c>
      <c r="L255" s="6" t="n">
        <f aca="false">L254-1</f>
        <v>258</v>
      </c>
      <c r="M255" s="20" t="n">
        <f aca="false">M254*$AB$13</f>
        <v>1.07954935908493E-008</v>
      </c>
      <c r="N255" s="16" t="n">
        <f aca="false">INDEX($A:$J,L255,1)</f>
        <v>36528</v>
      </c>
      <c r="O255" s="8" t="n">
        <f aca="false">IF(ISERR(LN(INDEX($A:$J,$L255,O$2)/INDEX($A:$J,$L256,O$2))),0,LN(INDEX($A:$J,$L255,O$2)/INDEX($A:$J,$L256,O$2)))</f>
        <v>0.0082408205527906</v>
      </c>
      <c r="P255" s="8" t="n">
        <f aca="false">IF(ISERR(LN(INDEX($A:$J,$L255,P$2)/INDEX($A:$J,$L256,P$2))),0,LN(INDEX($A:$J,$L255,P$2)/INDEX($A:$J,$L256,P$2)))</f>
        <v>-0.017959324107277</v>
      </c>
      <c r="Q255" s="8" t="n">
        <f aca="false">IF(ISERR(LN(INDEX($A:$J,$L255,Q$2)/INDEX($A:$J,$L256,Q$2))),0,LN(INDEX($A:$J,$L255,Q$2)/INDEX($A:$J,$L256,Q$2)))</f>
        <v>-0.0556476984185187</v>
      </c>
      <c r="R255" s="8" t="n">
        <f aca="false">IF(ISERR(LN(INDEX($A:$J,$L255,R$2)/INDEX($A:$J,$L256,R$2))),0,LN(INDEX($A:$J,$L255,R$2)/INDEX($A:$J,$L256,R$2)))</f>
        <v>-0.0153443432563843</v>
      </c>
      <c r="S255" s="8" t="n">
        <f aca="false">IF(ISERR(LN(INDEX($A:$J,$L255,S$2)/INDEX($A:$J,$L256,S$2))),0,LN(INDEX($A:$J,$L255,S$2)/INDEX($A:$J,$L256,S$2)))</f>
        <v>-0.0438761493670029</v>
      </c>
      <c r="T255" s="8" t="n">
        <f aca="false">IF(ISERR(LN(INDEX($A:$J,$L255,T$2)/INDEX($A:$J,$L256,T$2))),0,LN(INDEX($A:$J,$L255,T$2)/INDEX($A:$J,$L256,T$2)))</f>
        <v>-0.0181395635501598</v>
      </c>
      <c r="U255" s="8" t="n">
        <f aca="false">IF(ISERR(LN(INDEX($A:$J,$L255,U$2)/INDEX($A:$J,$L256,U$2))),0,LN(INDEX($A:$J,$L255,U$2)/INDEX($A:$J,$L256,U$2)))</f>
        <v>-0.0177510399303825</v>
      </c>
      <c r="V255" s="8" t="n">
        <f aca="false">IF(ISERR(LN(INDEX($A:$J,$L255,V$2)/INDEX($A:$J,$L256,V$2))),0,LN(INDEX($A:$J,$L255,V$2)/INDEX($A:$J,$L256,V$2)))</f>
        <v>0.0210363744384051</v>
      </c>
      <c r="W255" s="8" t="n">
        <f aca="false">IF(ISERR(LN(INDEX($A:$J,$L255,W$2)/INDEX($A:$J,$L256,W$2))),0,LN(INDEX($A:$J,$L255,W$2)/INDEX($A:$J,$L256,W$2)))</f>
        <v>-0.0336732151065878</v>
      </c>
      <c r="X255" s="8"/>
      <c r="Y255" s="8"/>
      <c r="Z255" s="8"/>
      <c r="AA255" s="17"/>
      <c r="AB255" s="17"/>
    </row>
    <row r="256" customFormat="false" ht="12.75" hidden="false" customHeight="true" outlineLevel="0" collapsed="false">
      <c r="A256" s="1" t="n">
        <v>36524</v>
      </c>
      <c r="B256" s="2" t="n">
        <v>55.41</v>
      </c>
      <c r="C256" s="2" t="n">
        <v>139.22</v>
      </c>
      <c r="D256" s="2" t="n">
        <v>105.35</v>
      </c>
      <c r="E256" s="2" t="n">
        <v>82.17</v>
      </c>
      <c r="F256" s="2" t="n">
        <v>93.38</v>
      </c>
      <c r="G256" s="2" t="n">
        <v>149.03</v>
      </c>
      <c r="H256" s="2" t="n">
        <v>194.58</v>
      </c>
      <c r="I256" s="2" t="n">
        <v>133.38</v>
      </c>
      <c r="J256" s="3" t="n">
        <v>19.031</v>
      </c>
      <c r="L256" s="6" t="n">
        <f aca="false">L255-1</f>
        <v>257</v>
      </c>
      <c r="M256" s="20" t="n">
        <f aca="false">M255*$AB$13</f>
        <v>1.01477639753983E-008</v>
      </c>
      <c r="N256" s="16" t="n">
        <f aca="false">INDEX($A:$J,L256,1)</f>
        <v>36525</v>
      </c>
      <c r="O256" s="8" t="n">
        <f aca="false">IF(ISERR(LN(INDEX($A:$J,$L256,O$2)/INDEX($A:$J,$L257,O$2))),0,LN(INDEX($A:$J,$L256,O$2)/INDEX($A:$J,$L257,O$2)))</f>
        <v>0.00324324608611987</v>
      </c>
      <c r="P256" s="8" t="n">
        <f aca="false">IF(ISERR(LN(INDEX($A:$J,$L256,P$2)/INDEX($A:$J,$L257,P$2))),0,LN(INDEX($A:$J,$L256,P$2)/INDEX($A:$J,$L257,P$2)))</f>
        <v>0.0364625562426072</v>
      </c>
      <c r="Q256" s="8" t="n">
        <f aca="false">IF(ISERR(LN(INDEX($A:$J,$L256,Q$2)/INDEX($A:$J,$L257,Q$2))),0,LN(INDEX($A:$J,$L256,Q$2)/INDEX($A:$J,$L257,Q$2)))</f>
        <v>0.0441917258753018</v>
      </c>
      <c r="R256" s="8" t="n">
        <f aca="false">IF(ISERR(LN(INDEX($A:$J,$L256,R$2)/INDEX($A:$J,$L257,R$2))),0,LN(INDEX($A:$J,$L256,R$2)/INDEX($A:$J,$L257,R$2)))</f>
        <v>0.0227405576338742</v>
      </c>
      <c r="S256" s="8" t="n">
        <f aca="false">IF(ISERR(LN(INDEX($A:$J,$L256,S$2)/INDEX($A:$J,$L257,S$2))),0,LN(INDEX($A:$J,$L256,S$2)/INDEX($A:$J,$L257,S$2)))</f>
        <v>0.0631789016215317</v>
      </c>
      <c r="T256" s="8" t="n">
        <f aca="false">IF(ISERR(LN(INDEX($A:$J,$L256,T$2)/INDEX($A:$J,$L257,T$2))),0,LN(INDEX($A:$J,$L256,T$2)/INDEX($A:$J,$L257,T$2)))</f>
        <v>0.00782011136933292</v>
      </c>
      <c r="U256" s="8" t="n">
        <f aca="false">IF(ISERR(LN(INDEX($A:$J,$L256,U$2)/INDEX($A:$J,$L257,U$2))),0,LN(INDEX($A:$J,$L256,U$2)/INDEX($A:$J,$L257,U$2)))</f>
        <v>0.0163624722460362</v>
      </c>
      <c r="V256" s="8" t="n">
        <f aca="false">IF(ISERR(LN(INDEX($A:$J,$L256,V$2)/INDEX($A:$J,$L257,V$2))),0,LN(INDEX($A:$J,$L256,V$2)/INDEX($A:$J,$L257,V$2)))</f>
        <v>0.00858502529329131</v>
      </c>
      <c r="W256" s="8" t="n">
        <f aca="false">IF(ISERR(LN(INDEX($A:$J,$L256,W$2)/INDEX($A:$J,$L257,W$2))),0,LN(INDEX($A:$J,$L256,W$2)/INDEX($A:$J,$L257,W$2)))</f>
        <v>-0.00823093339980187</v>
      </c>
      <c r="X256" s="8"/>
      <c r="Y256" s="8"/>
      <c r="Z256" s="8"/>
      <c r="AA256" s="17"/>
      <c r="AB256" s="17"/>
    </row>
    <row r="257" customFormat="false" ht="12.75" hidden="false" customHeight="true" outlineLevel="0" collapsed="false">
      <c r="A257" s="1" t="n">
        <v>36525</v>
      </c>
      <c r="B257" s="2" t="n">
        <v>55.59</v>
      </c>
      <c r="C257" s="2" t="n">
        <v>144.39</v>
      </c>
      <c r="D257" s="2" t="n">
        <v>110.11</v>
      </c>
      <c r="E257" s="2" t="n">
        <v>84.06</v>
      </c>
      <c r="F257" s="2" t="n">
        <v>99.47</v>
      </c>
      <c r="G257" s="2" t="n">
        <v>150.2</v>
      </c>
      <c r="H257" s="2" t="n">
        <v>197.79</v>
      </c>
      <c r="I257" s="2" t="n">
        <v>134.53</v>
      </c>
      <c r="J257" s="3" t="n">
        <v>18.875</v>
      </c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61"/>
      <c r="Z257" s="61"/>
      <c r="AA257" s="17"/>
      <c r="AB257" s="17"/>
    </row>
    <row r="258" customFormat="false" ht="12.75" hidden="false" customHeight="true" outlineLevel="0" collapsed="false">
      <c r="A258" s="1" t="n">
        <v>36528</v>
      </c>
      <c r="B258" s="2" t="n">
        <v>56.05</v>
      </c>
      <c r="C258" s="2" t="n">
        <v>141.82</v>
      </c>
      <c r="D258" s="2" t="n">
        <v>104.15</v>
      </c>
      <c r="E258" s="2" t="n">
        <v>82.78</v>
      </c>
      <c r="F258" s="2" t="n">
        <v>95.2</v>
      </c>
      <c r="G258" s="2" t="n">
        <v>147.5</v>
      </c>
      <c r="H258" s="2" t="n">
        <v>194.31</v>
      </c>
      <c r="I258" s="2" t="n">
        <v>137.39</v>
      </c>
      <c r="J258" s="3" t="n">
        <v>18.25</v>
      </c>
    </row>
    <row r="259" customFormat="false" ht="12.75" hidden="false" customHeight="true" outlineLevel="0" collapsed="false">
      <c r="A259" s="1" t="n">
        <v>36529</v>
      </c>
      <c r="B259" s="2" t="n">
        <v>55.27</v>
      </c>
      <c r="C259" s="2" t="n">
        <v>140.09</v>
      </c>
      <c r="D259" s="2" t="n">
        <v>102</v>
      </c>
      <c r="E259" s="2" t="n">
        <v>82.02</v>
      </c>
      <c r="F259" s="2" t="n">
        <v>93.63</v>
      </c>
      <c r="G259" s="2" t="n">
        <v>146.3</v>
      </c>
      <c r="H259" s="2" t="n">
        <v>187.39</v>
      </c>
      <c r="I259" s="2" t="n">
        <v>131.9</v>
      </c>
      <c r="J259" s="3" t="n">
        <v>17.281</v>
      </c>
    </row>
    <row r="260" customFormat="false" ht="12.75" hidden="false" customHeight="true" outlineLevel="0" collapsed="false">
      <c r="A260" s="1" t="n">
        <v>36530</v>
      </c>
      <c r="B260" s="2" t="n">
        <v>55.18</v>
      </c>
      <c r="C260" s="2" t="n">
        <v>143.58</v>
      </c>
      <c r="D260" s="2" t="n">
        <v>102.65</v>
      </c>
      <c r="E260" s="2" t="n">
        <v>82.43</v>
      </c>
      <c r="F260" s="2" t="n">
        <v>93.21</v>
      </c>
      <c r="G260" s="2" t="n">
        <v>147.42</v>
      </c>
      <c r="H260" s="2" t="n">
        <v>188.18</v>
      </c>
      <c r="I260" s="2" t="n">
        <v>139.7</v>
      </c>
      <c r="J260" s="3" t="n">
        <v>17</v>
      </c>
    </row>
    <row r="261" customFormat="false" ht="12.75" hidden="false" customHeight="true" outlineLevel="0" collapsed="false">
      <c r="A261" s="1" t="n">
        <v>36531</v>
      </c>
      <c r="B261" s="2" t="n">
        <v>56.44</v>
      </c>
      <c r="C261" s="2" t="n">
        <v>143.07</v>
      </c>
      <c r="D261" s="2" t="n">
        <v>105.95</v>
      </c>
      <c r="E261" s="2" t="n">
        <v>82.44</v>
      </c>
      <c r="F261" s="2" t="n">
        <v>95.69</v>
      </c>
      <c r="G261" s="2" t="n">
        <v>147.33</v>
      </c>
      <c r="H261" s="2" t="n">
        <v>187.02</v>
      </c>
      <c r="I261" s="2" t="n">
        <v>144.3</v>
      </c>
      <c r="J261" s="3" t="n">
        <v>17.938</v>
      </c>
    </row>
    <row r="262" customFormat="false" ht="12.75" hidden="false" customHeight="true" outlineLevel="0" collapsed="false">
      <c r="A262" s="1" t="n">
        <v>36532</v>
      </c>
      <c r="B262" s="2" t="n">
        <v>57.57</v>
      </c>
      <c r="C262" s="2" t="n">
        <v>143.93</v>
      </c>
      <c r="D262" s="2" t="n">
        <v>109.06</v>
      </c>
      <c r="E262" s="2" t="n">
        <v>82.15</v>
      </c>
      <c r="F262" s="2" t="n">
        <v>99.75</v>
      </c>
      <c r="G262" s="2" t="n">
        <v>148.48</v>
      </c>
      <c r="H262" s="2" t="n">
        <v>191.87</v>
      </c>
      <c r="I262" s="2" t="n">
        <v>146.43</v>
      </c>
      <c r="J262" s="3" t="n">
        <v>18.5</v>
      </c>
    </row>
    <row r="263" customFormat="false" ht="12.75" hidden="false" customHeight="true" outlineLevel="0" collapsed="false">
      <c r="A263" s="1" t="n">
        <v>36535</v>
      </c>
      <c r="B263" s="2" t="n">
        <v>56.94</v>
      </c>
      <c r="C263" s="2" t="n">
        <v>146.99</v>
      </c>
      <c r="D263" s="2" t="n">
        <v>107.59</v>
      </c>
      <c r="E263" s="2" t="n">
        <v>81.78</v>
      </c>
      <c r="F263" s="2" t="n">
        <v>98.68</v>
      </c>
      <c r="G263" s="2" t="n">
        <v>148.05</v>
      </c>
      <c r="H263" s="2" t="n">
        <v>195.62</v>
      </c>
      <c r="I263" s="2" t="n">
        <v>149.95</v>
      </c>
      <c r="J263" s="3" t="n">
        <v>18.469</v>
      </c>
    </row>
    <row r="264" customFormat="false" ht="12.75" hidden="false" customHeight="true" outlineLevel="0" collapsed="false">
      <c r="A264" s="1" t="n">
        <v>36536</v>
      </c>
      <c r="B264" s="2" t="n">
        <v>55.63</v>
      </c>
      <c r="C264" s="2" t="n">
        <v>146.69</v>
      </c>
      <c r="D264" s="2" t="n">
        <v>109.5</v>
      </c>
      <c r="E264" s="2" t="n">
        <v>79.33</v>
      </c>
      <c r="F264" s="2" t="n">
        <v>102.61</v>
      </c>
      <c r="G264" s="2" t="n">
        <v>147.41</v>
      </c>
      <c r="H264" s="2" t="n">
        <v>192.96</v>
      </c>
      <c r="I264" s="2" t="n">
        <v>145.4</v>
      </c>
      <c r="J264" s="3" t="n">
        <v>18.063</v>
      </c>
    </row>
    <row r="265" customFormat="false" ht="12.75" hidden="false" customHeight="true" outlineLevel="0" collapsed="false">
      <c r="A265" s="1" t="n">
        <v>36537</v>
      </c>
      <c r="B265" s="2" t="n">
        <v>55.12</v>
      </c>
      <c r="C265" s="2" t="n">
        <v>147.39</v>
      </c>
      <c r="D265" s="2" t="n">
        <v>106.01</v>
      </c>
      <c r="E265" s="2" t="n">
        <v>78.56</v>
      </c>
      <c r="F265" s="2" t="n">
        <v>97.37</v>
      </c>
      <c r="G265" s="2" t="n">
        <v>147.08</v>
      </c>
      <c r="H265" s="2" t="n">
        <v>192</v>
      </c>
      <c r="I265" s="2" t="n">
        <v>146.9</v>
      </c>
      <c r="J265" s="3" t="n">
        <v>18.656</v>
      </c>
    </row>
    <row r="266" customFormat="false" ht="12.75" hidden="false" customHeight="true" outlineLevel="0" collapsed="false">
      <c r="A266" s="1" t="n">
        <v>36538</v>
      </c>
      <c r="B266" s="2" t="n">
        <v>57.26</v>
      </c>
      <c r="C266" s="2" t="n">
        <v>151.48</v>
      </c>
      <c r="D266" s="2" t="n">
        <v>109.01</v>
      </c>
      <c r="E266" s="2" t="n">
        <v>79.3</v>
      </c>
      <c r="F266" s="2" t="n">
        <v>99.66</v>
      </c>
      <c r="G266" s="2" t="n">
        <v>148.17</v>
      </c>
      <c r="H266" s="2" t="n">
        <v>197.7</v>
      </c>
      <c r="I266" s="2" t="n">
        <v>145.21</v>
      </c>
      <c r="J266" s="3" t="n">
        <v>19.281</v>
      </c>
    </row>
    <row r="267" customFormat="false" ht="12.75" hidden="false" customHeight="true" outlineLevel="0" collapsed="false">
      <c r="A267" s="1" t="n">
        <v>36539</v>
      </c>
      <c r="B267" s="2" t="n">
        <v>56.71</v>
      </c>
      <c r="C267" s="2" t="n">
        <v>149.85</v>
      </c>
      <c r="D267" s="2" t="n">
        <v>110.26</v>
      </c>
      <c r="E267" s="2" t="n">
        <v>79.03</v>
      </c>
      <c r="F267" s="2" t="n">
        <v>100.27</v>
      </c>
      <c r="G267" s="2" t="n">
        <v>147.54</v>
      </c>
      <c r="H267" s="2" t="n">
        <v>200.5</v>
      </c>
      <c r="I267" s="2" t="n">
        <v>146.21</v>
      </c>
      <c r="J267" s="3" t="n">
        <v>19.438</v>
      </c>
    </row>
    <row r="268" customFormat="false" ht="12.75" hidden="false" customHeight="true" outlineLevel="0" collapsed="false">
      <c r="A268" s="1" t="n">
        <v>36543</v>
      </c>
      <c r="B268" s="2" t="n">
        <v>57.71</v>
      </c>
      <c r="C268" s="2" t="n">
        <v>149.89</v>
      </c>
      <c r="D268" s="2" t="n">
        <v>117.66</v>
      </c>
      <c r="E268" s="2" t="n">
        <v>78.53</v>
      </c>
      <c r="F268" s="2" t="n">
        <v>106.02</v>
      </c>
      <c r="G268" s="2" t="n">
        <v>147.29</v>
      </c>
      <c r="H268" s="2" t="n">
        <v>201.66</v>
      </c>
      <c r="I268" s="2" t="n">
        <v>145.07</v>
      </c>
      <c r="J268" s="3" t="n">
        <v>19.5</v>
      </c>
    </row>
    <row r="269" customFormat="false" ht="12.75" hidden="false" customHeight="true" outlineLevel="0" collapsed="false">
      <c r="A269" s="1" t="n">
        <v>36544</v>
      </c>
      <c r="B269" s="2" t="n">
        <v>58.33</v>
      </c>
      <c r="C269" s="2" t="n">
        <v>150.44</v>
      </c>
      <c r="D269" s="2" t="n">
        <v>119.64</v>
      </c>
      <c r="E269" s="2" t="n">
        <v>77.46</v>
      </c>
      <c r="F269" s="2" t="n">
        <v>108.07</v>
      </c>
      <c r="G269" s="2" t="n">
        <v>148</v>
      </c>
      <c r="H269" s="2" t="n">
        <v>203.39</v>
      </c>
      <c r="I269" s="2" t="n">
        <v>146.42</v>
      </c>
      <c r="J269" s="3" t="n">
        <v>20</v>
      </c>
    </row>
    <row r="270" customFormat="false" ht="12.75" hidden="false" customHeight="true" outlineLevel="0" collapsed="false">
      <c r="A270" s="1" t="n">
        <v>36545</v>
      </c>
      <c r="B270" s="2" t="n">
        <v>59.88</v>
      </c>
      <c r="C270" s="2" t="n">
        <v>150.8</v>
      </c>
      <c r="D270" s="2" t="n">
        <v>119.01</v>
      </c>
      <c r="E270" s="2" t="n">
        <v>77.56</v>
      </c>
      <c r="F270" s="2" t="n">
        <v>106.32</v>
      </c>
      <c r="G270" s="2" t="n">
        <v>148.31</v>
      </c>
      <c r="H270" s="2" t="n">
        <v>205.12</v>
      </c>
      <c r="I270" s="2" t="n">
        <v>150.02</v>
      </c>
      <c r="J270" s="3" t="n">
        <v>20.156</v>
      </c>
    </row>
    <row r="271" customFormat="false" ht="12.75" hidden="false" customHeight="true" outlineLevel="0" collapsed="false">
      <c r="A271" s="1" t="n">
        <v>36546</v>
      </c>
      <c r="B271" s="2" t="n">
        <v>60</v>
      </c>
      <c r="C271" s="2" t="n">
        <v>149.87</v>
      </c>
      <c r="D271" s="2" t="n">
        <v>121.51</v>
      </c>
      <c r="E271" s="2" t="n">
        <v>77.58</v>
      </c>
      <c r="F271" s="2" t="n">
        <v>109.88</v>
      </c>
      <c r="G271" s="2" t="n">
        <v>148.3</v>
      </c>
      <c r="H271" s="2" t="n">
        <v>207.16</v>
      </c>
      <c r="I271" s="2" t="n">
        <v>152.06</v>
      </c>
      <c r="J271" s="3" t="n">
        <v>20.438</v>
      </c>
    </row>
    <row r="272" customFormat="false" ht="12.75" hidden="false" customHeight="true" outlineLevel="0" collapsed="false">
      <c r="A272" s="1" t="n">
        <v>36549</v>
      </c>
      <c r="B272" s="2" t="n">
        <v>57.96</v>
      </c>
      <c r="C272" s="2" t="n">
        <v>147.42</v>
      </c>
      <c r="D272" s="2" t="n">
        <v>119.19</v>
      </c>
      <c r="E272" s="2" t="n">
        <v>75.95</v>
      </c>
      <c r="F272" s="2" t="n">
        <v>107.35</v>
      </c>
      <c r="G272" s="2" t="n">
        <v>146.33</v>
      </c>
      <c r="H272" s="2" t="n">
        <v>203.29</v>
      </c>
      <c r="I272" s="2" t="n">
        <v>155.13</v>
      </c>
      <c r="J272" s="3" t="n">
        <v>20.313</v>
      </c>
    </row>
    <row r="273" customFormat="false" ht="12.75" hidden="false" customHeight="true" outlineLevel="0" collapsed="false">
      <c r="A273" s="1" t="n">
        <v>36550</v>
      </c>
      <c r="B273" s="2" t="n">
        <v>57.94</v>
      </c>
      <c r="C273" s="2" t="n">
        <v>143.74</v>
      </c>
      <c r="D273" s="2" t="n">
        <v>119.1</v>
      </c>
      <c r="E273" s="2" t="n">
        <v>75.15</v>
      </c>
      <c r="F273" s="2" t="n">
        <v>107.43</v>
      </c>
      <c r="G273" s="2" t="n">
        <v>146.07</v>
      </c>
      <c r="H273" s="2" t="n">
        <v>201.96</v>
      </c>
      <c r="I273" s="2" t="n">
        <v>159.97</v>
      </c>
      <c r="J273" s="3" t="n">
        <v>20.125</v>
      </c>
    </row>
    <row r="274" customFormat="false" ht="12.75" hidden="false" customHeight="true" outlineLevel="0" collapsed="false">
      <c r="A274" s="1" t="n">
        <v>36551</v>
      </c>
      <c r="B274" s="2" t="n">
        <v>54.98</v>
      </c>
      <c r="C274" s="2" t="n">
        <v>140.94</v>
      </c>
      <c r="D274" s="2" t="n">
        <v>118.01</v>
      </c>
      <c r="E274" s="2" t="n">
        <v>75.5</v>
      </c>
      <c r="F274" s="2" t="n">
        <v>106.71</v>
      </c>
      <c r="G274" s="2" t="n">
        <v>145.05</v>
      </c>
      <c r="H274" s="2" t="n">
        <v>201.18</v>
      </c>
      <c r="I274" s="2" t="n">
        <v>168.23</v>
      </c>
      <c r="J274" s="3" t="n">
        <v>20.219</v>
      </c>
    </row>
    <row r="275" customFormat="false" ht="12.75" hidden="false" customHeight="true" outlineLevel="0" collapsed="false">
      <c r="A275" s="1" t="n">
        <v>36552</v>
      </c>
      <c r="B275" s="2" t="n">
        <v>57.04</v>
      </c>
      <c r="C275" s="2" t="n">
        <v>139.12</v>
      </c>
      <c r="D275" s="2" t="n">
        <v>112.82</v>
      </c>
      <c r="E275" s="2" t="n">
        <v>75.24</v>
      </c>
      <c r="F275" s="2" t="n">
        <v>101.02</v>
      </c>
      <c r="G275" s="2" t="n">
        <v>143.76</v>
      </c>
      <c r="H275" s="2" t="n">
        <v>199.47</v>
      </c>
      <c r="I275" s="2" t="n">
        <v>160.44</v>
      </c>
      <c r="J275" s="3" t="n">
        <v>19.906</v>
      </c>
    </row>
    <row r="276" customFormat="false" ht="12.75" hidden="false" customHeight="true" outlineLevel="0" collapsed="false">
      <c r="A276" s="1" t="n">
        <v>36553</v>
      </c>
      <c r="B276" s="2" t="n">
        <v>59.3</v>
      </c>
      <c r="C276" s="2" t="n">
        <v>139.49</v>
      </c>
      <c r="D276" s="2" t="n">
        <v>111.73</v>
      </c>
      <c r="E276" s="2" t="n">
        <v>74.2</v>
      </c>
      <c r="F276" s="2" t="n">
        <v>99.95</v>
      </c>
      <c r="G276" s="2" t="n">
        <v>144.2</v>
      </c>
      <c r="H276" s="2" t="n">
        <v>194.68</v>
      </c>
      <c r="I276" s="2" t="n">
        <v>152.02</v>
      </c>
      <c r="J276" s="3" t="n">
        <v>19.75</v>
      </c>
    </row>
    <row r="277" customFormat="false" ht="12.75" hidden="false" customHeight="true" outlineLevel="0" collapsed="false">
      <c r="A277" s="1" t="n">
        <v>36556</v>
      </c>
      <c r="B277" s="2" t="n">
        <v>58.87</v>
      </c>
      <c r="C277" s="2" t="n">
        <v>137.35</v>
      </c>
      <c r="D277" s="2" t="n">
        <v>110.62</v>
      </c>
      <c r="E277" s="2" t="n">
        <v>72.28</v>
      </c>
      <c r="F277" s="2" t="n">
        <v>99.12</v>
      </c>
      <c r="G277" s="2" t="n">
        <v>144.51</v>
      </c>
      <c r="H277" s="2" t="n">
        <v>191.58</v>
      </c>
      <c r="I277" s="2" t="n">
        <v>146.34</v>
      </c>
      <c r="J277" s="3" t="n">
        <v>19.813</v>
      </c>
    </row>
    <row r="278" customFormat="false" ht="12.75" hidden="false" customHeight="true" outlineLevel="0" collapsed="false">
      <c r="A278" s="1" t="n">
        <v>36557</v>
      </c>
      <c r="B278" s="2" t="n">
        <v>58.08</v>
      </c>
      <c r="C278" s="2" t="n">
        <v>134.82</v>
      </c>
      <c r="D278" s="2" t="n">
        <v>113.71</v>
      </c>
      <c r="E278" s="2" t="n">
        <v>75.44</v>
      </c>
      <c r="F278" s="2" t="n">
        <v>102.75</v>
      </c>
      <c r="G278" s="2" t="n">
        <v>145.08</v>
      </c>
      <c r="H278" s="2" t="n">
        <v>194.94</v>
      </c>
      <c r="I278" s="2" t="n">
        <v>157.5</v>
      </c>
      <c r="J278" s="3" t="n">
        <v>19.75</v>
      </c>
    </row>
    <row r="279" customFormat="false" ht="12.75" hidden="false" customHeight="true" outlineLevel="0" collapsed="false">
      <c r="A279" s="1" t="n">
        <v>36558</v>
      </c>
      <c r="B279" s="2" t="n">
        <v>58.87</v>
      </c>
      <c r="C279" s="2" t="n">
        <v>134.8</v>
      </c>
      <c r="D279" s="2" t="n">
        <v>114.32</v>
      </c>
      <c r="E279" s="2" t="n">
        <v>75.84</v>
      </c>
      <c r="F279" s="2" t="n">
        <v>105.05</v>
      </c>
      <c r="G279" s="2" t="n">
        <v>145.08</v>
      </c>
      <c r="H279" s="2" t="n">
        <v>196.35</v>
      </c>
      <c r="I279" s="2" t="n">
        <v>158.87</v>
      </c>
      <c r="J279" s="3" t="n">
        <v>19.688</v>
      </c>
    </row>
    <row r="280" customFormat="false" ht="12.75" hidden="false" customHeight="true" outlineLevel="0" collapsed="false">
      <c r="A280" s="1" t="n">
        <v>36559</v>
      </c>
      <c r="B280" s="2" t="n">
        <v>59.75</v>
      </c>
      <c r="C280" s="2" t="n">
        <v>135.44</v>
      </c>
      <c r="D280" s="2" t="n">
        <v>114.5</v>
      </c>
      <c r="E280" s="2" t="n">
        <v>74.41</v>
      </c>
      <c r="F280" s="2" t="n">
        <v>105.41</v>
      </c>
      <c r="G280" s="2" t="n">
        <v>146.13</v>
      </c>
      <c r="H280" s="2" t="n">
        <v>199.96</v>
      </c>
      <c r="I280" s="2" t="n">
        <v>170.41</v>
      </c>
      <c r="J280" s="3" t="n">
        <v>20.438</v>
      </c>
    </row>
    <row r="281" customFormat="false" ht="12.75" hidden="false" customHeight="true" outlineLevel="0" collapsed="false">
      <c r="A281" s="1" t="n">
        <v>36560</v>
      </c>
      <c r="B281" s="2" t="n">
        <v>58.75</v>
      </c>
      <c r="C281" s="2" t="n">
        <v>136.34</v>
      </c>
      <c r="D281" s="2" t="n">
        <v>114.34</v>
      </c>
      <c r="E281" s="2" t="n">
        <v>74.17</v>
      </c>
      <c r="F281" s="2" t="n">
        <v>104.44</v>
      </c>
      <c r="G281" s="2" t="n">
        <v>145.32</v>
      </c>
      <c r="H281" s="2" t="n">
        <v>201.15</v>
      </c>
      <c r="I281" s="2" t="n">
        <v>171.08</v>
      </c>
      <c r="J281" s="3" t="n">
        <v>20.344</v>
      </c>
    </row>
    <row r="282" customFormat="false" ht="12.75" hidden="false" customHeight="true" outlineLevel="0" collapsed="false">
      <c r="A282" s="1" t="n">
        <v>36563</v>
      </c>
      <c r="B282" s="2" t="n">
        <v>58.39</v>
      </c>
      <c r="C282" s="2" t="n">
        <v>133.5</v>
      </c>
      <c r="D282" s="2" t="n">
        <v>114.56</v>
      </c>
      <c r="E282" s="2" t="n">
        <v>73.2</v>
      </c>
      <c r="F282" s="2" t="n">
        <v>105.23</v>
      </c>
      <c r="G282" s="2" t="n">
        <v>143.08</v>
      </c>
      <c r="H282" s="2" t="n">
        <v>202.16</v>
      </c>
      <c r="I282" s="2" t="n">
        <v>171.1</v>
      </c>
      <c r="J282" s="3" t="n">
        <v>20.313</v>
      </c>
    </row>
    <row r="283" customFormat="false" ht="12.75" hidden="false" customHeight="true" outlineLevel="0" collapsed="false">
      <c r="A283" s="1" t="n">
        <v>36564</v>
      </c>
      <c r="B283" s="2" t="n">
        <v>59.07</v>
      </c>
      <c r="C283" s="2" t="n">
        <v>130.71</v>
      </c>
      <c r="D283" s="2" t="n">
        <v>112.29</v>
      </c>
      <c r="E283" s="2" t="n">
        <v>72.4</v>
      </c>
      <c r="F283" s="2" t="n">
        <v>103</v>
      </c>
      <c r="G283" s="2" t="n">
        <v>142.94</v>
      </c>
      <c r="H283" s="2" t="n">
        <v>203.76</v>
      </c>
      <c r="I283" s="2" t="n">
        <v>171.01</v>
      </c>
      <c r="J283" s="3" t="n">
        <v>20.688</v>
      </c>
    </row>
    <row r="284" customFormat="false" ht="12.75" hidden="false" customHeight="true" outlineLevel="0" collapsed="false">
      <c r="A284" s="1" t="n">
        <v>36565</v>
      </c>
      <c r="B284" s="2" t="n">
        <v>61.2</v>
      </c>
      <c r="C284" s="2" t="n">
        <v>131.09</v>
      </c>
      <c r="D284" s="2" t="n">
        <v>109.89</v>
      </c>
      <c r="E284" s="2" t="n">
        <v>72.38</v>
      </c>
      <c r="F284" s="2" t="n">
        <v>101.97</v>
      </c>
      <c r="G284" s="2" t="n">
        <v>142.08</v>
      </c>
      <c r="H284" s="2" t="n">
        <v>202.56</v>
      </c>
      <c r="I284" s="2" t="n">
        <v>170.46</v>
      </c>
      <c r="J284" s="3" t="n">
        <v>21.219</v>
      </c>
    </row>
    <row r="285" customFormat="false" ht="12.75" hidden="false" customHeight="true" outlineLevel="0" collapsed="false">
      <c r="A285" s="1" t="n">
        <v>36566</v>
      </c>
      <c r="B285" s="2" t="n">
        <v>60.75</v>
      </c>
      <c r="C285" s="2" t="n">
        <v>130.47</v>
      </c>
      <c r="D285" s="2" t="n">
        <v>113.43</v>
      </c>
      <c r="E285" s="2" t="n">
        <v>72.4</v>
      </c>
      <c r="F285" s="2" t="n">
        <v>102.98</v>
      </c>
      <c r="G285" s="2" t="n">
        <v>141.02</v>
      </c>
      <c r="H285" s="2" t="n">
        <v>204.22</v>
      </c>
      <c r="I285" s="2" t="n">
        <v>171.18</v>
      </c>
      <c r="J285" s="3" t="n">
        <v>21.906</v>
      </c>
    </row>
    <row r="286" customFormat="false" ht="12.75" hidden="false" customHeight="true" outlineLevel="0" collapsed="false">
      <c r="A286" s="1" t="n">
        <v>36567</v>
      </c>
      <c r="B286" s="2" t="n">
        <v>58.64</v>
      </c>
      <c r="C286" s="2" t="n">
        <v>130.52</v>
      </c>
      <c r="D286" s="2" t="n">
        <v>111.38</v>
      </c>
      <c r="E286" s="2" t="n">
        <v>69.63</v>
      </c>
      <c r="F286" s="2" t="n">
        <v>101.3</v>
      </c>
      <c r="G286" s="2" t="n">
        <v>139.23</v>
      </c>
      <c r="H286" s="2" t="n">
        <v>202.25</v>
      </c>
      <c r="I286" s="2" t="n">
        <v>173.82</v>
      </c>
      <c r="J286" s="3" t="n">
        <v>22.156</v>
      </c>
    </row>
    <row r="287" customFormat="false" ht="12.75" hidden="false" customHeight="true" outlineLevel="0" collapsed="false">
      <c r="A287" s="1" t="n">
        <v>36570</v>
      </c>
      <c r="B287" s="2" t="n">
        <v>58.88</v>
      </c>
      <c r="C287" s="2" t="n">
        <v>128.81</v>
      </c>
      <c r="D287" s="2" t="n">
        <v>114.7</v>
      </c>
      <c r="E287" s="2" t="n">
        <v>70.27</v>
      </c>
      <c r="F287" s="2" t="n">
        <v>106.17</v>
      </c>
      <c r="G287" s="2" t="n">
        <v>139.42</v>
      </c>
      <c r="H287" s="2" t="n">
        <v>203.37</v>
      </c>
      <c r="I287" s="2" t="n">
        <v>174.91</v>
      </c>
      <c r="J287" s="3" t="n">
        <v>22.281</v>
      </c>
    </row>
    <row r="288" customFormat="false" ht="12.75" hidden="false" customHeight="true" outlineLevel="0" collapsed="false">
      <c r="A288" s="1" t="n">
        <v>36571</v>
      </c>
      <c r="B288" s="2" t="n">
        <v>58.75</v>
      </c>
      <c r="C288" s="2" t="n">
        <v>129.57</v>
      </c>
      <c r="D288" s="2" t="n">
        <v>117.81</v>
      </c>
      <c r="E288" s="2" t="n">
        <v>72.18</v>
      </c>
      <c r="F288" s="2" t="n">
        <v>110.13</v>
      </c>
      <c r="G288" s="2" t="n">
        <v>139.6</v>
      </c>
      <c r="H288" s="2" t="n">
        <v>203.73</v>
      </c>
      <c r="I288" s="2" t="n">
        <v>171.28</v>
      </c>
      <c r="J288" s="3" t="n">
        <v>22.656</v>
      </c>
    </row>
    <row r="289" customFormat="false" ht="12.75" hidden="false" customHeight="true" outlineLevel="0" collapsed="false">
      <c r="A289" s="1" t="n">
        <v>36572</v>
      </c>
      <c r="B289" s="2" t="n">
        <v>59.32</v>
      </c>
      <c r="C289" s="2" t="n">
        <v>129.08</v>
      </c>
      <c r="D289" s="2" t="n">
        <v>117.94</v>
      </c>
      <c r="E289" s="2" t="n">
        <v>74.16</v>
      </c>
      <c r="F289" s="2" t="n">
        <v>109.89</v>
      </c>
      <c r="G289" s="2" t="n">
        <v>139.42</v>
      </c>
      <c r="H289" s="2" t="n">
        <v>206.08</v>
      </c>
      <c r="I289" s="2" t="n">
        <v>170.88</v>
      </c>
      <c r="J289" s="3" t="n">
        <v>23.25</v>
      </c>
    </row>
    <row r="290" customFormat="false" ht="12.75" hidden="false" customHeight="true" outlineLevel="0" collapsed="false">
      <c r="A290" s="1" t="n">
        <v>36573</v>
      </c>
      <c r="B290" s="2" t="n">
        <v>58.98</v>
      </c>
      <c r="C290" s="2" t="n">
        <v>130.88</v>
      </c>
      <c r="D290" s="2" t="n">
        <v>118.34</v>
      </c>
      <c r="E290" s="2" t="n">
        <v>74.6</v>
      </c>
      <c r="F290" s="2" t="n">
        <v>110.37</v>
      </c>
      <c r="G290" s="2" t="n">
        <v>138.97</v>
      </c>
      <c r="H290" s="2" t="n">
        <v>209.87</v>
      </c>
      <c r="I290" s="2" t="n">
        <v>167.05</v>
      </c>
      <c r="J290" s="3" t="n">
        <v>23.375</v>
      </c>
    </row>
    <row r="291" customFormat="false" ht="12.75" hidden="false" customHeight="true" outlineLevel="0" collapsed="false">
      <c r="A291" s="1" t="n">
        <v>36574</v>
      </c>
      <c r="B291" s="2" t="n">
        <v>59.21</v>
      </c>
      <c r="C291" s="2" t="n">
        <v>128.14</v>
      </c>
      <c r="D291" s="2" t="n">
        <v>115.43</v>
      </c>
      <c r="E291" s="2" t="n">
        <v>74.06</v>
      </c>
      <c r="F291" s="2" t="n">
        <v>106.98</v>
      </c>
      <c r="G291" s="2" t="n">
        <v>137.91</v>
      </c>
      <c r="H291" s="2" t="n">
        <v>204.7</v>
      </c>
      <c r="I291" s="2" t="n">
        <v>169.06</v>
      </c>
      <c r="J291" s="3" t="n">
        <v>23</v>
      </c>
    </row>
    <row r="292" customFormat="false" ht="12.75" hidden="false" customHeight="true" outlineLevel="0" collapsed="false">
      <c r="A292" s="1" t="n">
        <v>36578</v>
      </c>
      <c r="B292" s="2" t="n">
        <v>58.88</v>
      </c>
      <c r="C292" s="2" t="n">
        <v>130.68</v>
      </c>
      <c r="D292" s="2" t="n">
        <v>114.05</v>
      </c>
      <c r="E292" s="2" t="n">
        <v>73.78</v>
      </c>
      <c r="F292" s="2" t="n">
        <v>104.75</v>
      </c>
      <c r="G292" s="2" t="n">
        <v>136.17</v>
      </c>
      <c r="H292" s="2" t="n">
        <v>203.75</v>
      </c>
      <c r="I292" s="2" t="n">
        <v>167.01</v>
      </c>
      <c r="J292" s="3" t="n">
        <v>21.813</v>
      </c>
    </row>
    <row r="293" customFormat="false" ht="12.75" hidden="false" customHeight="true" outlineLevel="0" collapsed="false">
      <c r="A293" s="1" t="n">
        <v>36579</v>
      </c>
      <c r="B293" s="2" t="n">
        <v>56.63</v>
      </c>
      <c r="C293" s="2" t="n">
        <v>127.74</v>
      </c>
      <c r="D293" s="2" t="n">
        <v>113.65</v>
      </c>
      <c r="E293" s="2" t="n">
        <v>72.83</v>
      </c>
      <c r="F293" s="2" t="n">
        <v>105.89</v>
      </c>
      <c r="G293" s="2" t="n">
        <v>136.32</v>
      </c>
      <c r="H293" s="2" t="n">
        <v>207.48</v>
      </c>
      <c r="I293" s="2" t="n">
        <v>168.78</v>
      </c>
      <c r="J293" s="3" t="n">
        <v>22.063</v>
      </c>
    </row>
    <row r="294" customFormat="false" ht="12.75" hidden="false" customHeight="true" outlineLevel="0" collapsed="false">
      <c r="A294" s="1" t="n">
        <v>36580</v>
      </c>
      <c r="B294" s="2" t="n">
        <v>56.63</v>
      </c>
      <c r="C294" s="2" t="n">
        <v>127.33</v>
      </c>
      <c r="D294" s="2" t="n">
        <v>114.52</v>
      </c>
      <c r="E294" s="2" t="n">
        <v>71.67</v>
      </c>
      <c r="F294" s="2" t="n">
        <v>106.16</v>
      </c>
      <c r="G294" s="2" t="n">
        <v>135.3</v>
      </c>
      <c r="H294" s="2" t="n">
        <v>208.4</v>
      </c>
      <c r="I294" s="2" t="n">
        <v>169.65</v>
      </c>
      <c r="J294" s="3" t="n">
        <v>22.25</v>
      </c>
    </row>
    <row r="295" customFormat="false" ht="12.75" hidden="false" customHeight="true" outlineLevel="0" collapsed="false">
      <c r="A295" s="1" t="n">
        <v>36581</v>
      </c>
      <c r="B295" s="2" t="n">
        <v>56.4</v>
      </c>
      <c r="C295" s="2" t="n">
        <v>127.75</v>
      </c>
      <c r="D295" s="2" t="n">
        <v>113.3</v>
      </c>
      <c r="E295" s="2" t="n">
        <v>69.95</v>
      </c>
      <c r="F295" s="2" t="n">
        <v>103.85</v>
      </c>
      <c r="G295" s="2" t="n">
        <v>135.39</v>
      </c>
      <c r="H295" s="2" t="n">
        <v>209.42</v>
      </c>
      <c r="I295" s="2" t="n">
        <v>170.39</v>
      </c>
      <c r="J295" s="3" t="n">
        <v>22.5</v>
      </c>
    </row>
    <row r="296" customFormat="false" ht="12.75" hidden="false" customHeight="true" outlineLevel="0" collapsed="false">
      <c r="A296" s="1" t="n">
        <v>36584</v>
      </c>
      <c r="B296" s="2" t="n">
        <v>56.58</v>
      </c>
      <c r="C296" s="2" t="n">
        <v>126.68</v>
      </c>
      <c r="D296" s="2" t="n">
        <v>115.31</v>
      </c>
      <c r="E296" s="2" t="n">
        <v>69.86</v>
      </c>
      <c r="F296" s="2" t="n">
        <v>105.41</v>
      </c>
      <c r="G296" s="2" t="n">
        <v>135.93</v>
      </c>
      <c r="H296" s="2" t="n">
        <v>210.43</v>
      </c>
      <c r="I296" s="2" t="n">
        <v>175.1</v>
      </c>
      <c r="J296" s="3" t="n">
        <v>22.313</v>
      </c>
    </row>
    <row r="297" customFormat="false" ht="12.75" hidden="false" customHeight="true" outlineLevel="0" collapsed="false">
      <c r="A297" s="1" t="n">
        <v>36585</v>
      </c>
      <c r="B297" s="2" t="n">
        <v>57.27</v>
      </c>
      <c r="C297" s="2" t="n">
        <v>128.96</v>
      </c>
      <c r="D297" s="2" t="n">
        <v>119.64</v>
      </c>
      <c r="E297" s="2" t="n">
        <v>69.75</v>
      </c>
      <c r="F297" s="2" t="n">
        <v>108.26</v>
      </c>
      <c r="G297" s="2" t="n">
        <v>138.47</v>
      </c>
      <c r="H297" s="2" t="n">
        <v>217.09</v>
      </c>
      <c r="I297" s="2" t="n">
        <v>168.21</v>
      </c>
      <c r="J297" s="3" t="n">
        <v>23.469</v>
      </c>
    </row>
    <row r="298" customFormat="false" ht="12.75" hidden="false" customHeight="true" outlineLevel="0" collapsed="false">
      <c r="A298" s="1" t="n">
        <v>36586</v>
      </c>
      <c r="B298" s="2" t="n">
        <v>56.26</v>
      </c>
      <c r="C298" s="2" t="n">
        <v>128.18</v>
      </c>
      <c r="D298" s="2" t="n">
        <v>122.8</v>
      </c>
      <c r="E298" s="2" t="n">
        <v>69.53</v>
      </c>
      <c r="F298" s="2" t="n">
        <v>111.57</v>
      </c>
      <c r="G298" s="2" t="n">
        <v>136.79</v>
      </c>
      <c r="H298" s="2" t="n">
        <v>219.57</v>
      </c>
      <c r="I298" s="2" t="n">
        <v>154.59</v>
      </c>
      <c r="J298" s="3" t="n">
        <v>23.5</v>
      </c>
    </row>
    <row r="299" customFormat="false" ht="12.75" hidden="false" customHeight="true" outlineLevel="0" collapsed="false">
      <c r="A299" s="1" t="n">
        <v>36587</v>
      </c>
      <c r="B299" s="2" t="n">
        <v>55.63</v>
      </c>
      <c r="C299" s="2" t="n">
        <v>128.61</v>
      </c>
      <c r="D299" s="2" t="n">
        <v>126.13</v>
      </c>
      <c r="E299" s="2" t="n">
        <v>69.05</v>
      </c>
      <c r="F299" s="2" t="n">
        <v>117.61</v>
      </c>
      <c r="G299" s="2" t="n">
        <v>137.05</v>
      </c>
      <c r="H299" s="2" t="n">
        <v>217.93</v>
      </c>
      <c r="I299" s="2" t="n">
        <v>156.51</v>
      </c>
      <c r="J299" s="3" t="n">
        <v>23.625</v>
      </c>
    </row>
    <row r="300" customFormat="false" ht="12.75" hidden="false" customHeight="true" outlineLevel="0" collapsed="false">
      <c r="A300" s="1" t="n">
        <v>36588</v>
      </c>
      <c r="B300" s="2" t="n">
        <v>55.85</v>
      </c>
      <c r="C300" s="2" t="n">
        <v>130.06</v>
      </c>
      <c r="D300" s="2" t="n">
        <v>125.57</v>
      </c>
      <c r="E300" s="2" t="n">
        <v>68.93</v>
      </c>
      <c r="F300" s="2" t="n">
        <v>117.74</v>
      </c>
      <c r="G300" s="2" t="n">
        <v>136.36</v>
      </c>
      <c r="H300" s="2" t="n">
        <v>223.58</v>
      </c>
      <c r="I300" s="2" t="n">
        <v>160.61</v>
      </c>
      <c r="J300" s="3" t="n">
        <v>23.906</v>
      </c>
    </row>
    <row r="301" customFormat="false" ht="12.75" hidden="false" customHeight="true" outlineLevel="0" collapsed="false">
      <c r="A301" s="1" t="n">
        <v>36591</v>
      </c>
      <c r="B301" s="2" t="n">
        <v>56.29</v>
      </c>
      <c r="C301" s="2" t="n">
        <v>129.11</v>
      </c>
      <c r="D301" s="2" t="n">
        <v>127.88</v>
      </c>
      <c r="E301" s="2" t="n">
        <v>66.2</v>
      </c>
      <c r="F301" s="2" t="n">
        <v>119.97</v>
      </c>
      <c r="G301" s="2" t="n">
        <v>136.69</v>
      </c>
      <c r="H301" s="2" t="n">
        <v>223.07</v>
      </c>
      <c r="I301" s="2" t="n">
        <v>152.89</v>
      </c>
      <c r="J301" s="3" t="n">
        <v>23.906</v>
      </c>
    </row>
    <row r="302" customFormat="false" ht="12.75" hidden="false" customHeight="true" outlineLevel="0" collapsed="false">
      <c r="A302" s="1" t="n">
        <v>36592</v>
      </c>
      <c r="B302" s="2" t="n">
        <v>56.31</v>
      </c>
      <c r="C302" s="2" t="n">
        <v>126.89</v>
      </c>
      <c r="D302" s="2" t="n">
        <v>135.86</v>
      </c>
      <c r="E302" s="2" t="n">
        <v>64.14</v>
      </c>
      <c r="F302" s="2" t="n">
        <v>126.46</v>
      </c>
      <c r="G302" s="2" t="n">
        <v>135.8</v>
      </c>
      <c r="H302" s="2" t="n">
        <v>219.91</v>
      </c>
      <c r="I302" s="2" t="n">
        <v>144.69</v>
      </c>
      <c r="J302" s="3" t="n">
        <v>24.594</v>
      </c>
    </row>
    <row r="303" customFormat="false" ht="12.75" hidden="false" customHeight="true" outlineLevel="0" collapsed="false">
      <c r="A303" s="1" t="n">
        <v>36593</v>
      </c>
      <c r="B303" s="2" t="n">
        <v>55.31</v>
      </c>
      <c r="C303" s="2" t="n">
        <v>123.17</v>
      </c>
      <c r="D303" s="2" t="n">
        <v>132.64</v>
      </c>
      <c r="E303" s="2" t="n">
        <v>63.76</v>
      </c>
      <c r="F303" s="2" t="n">
        <v>120.48</v>
      </c>
      <c r="G303" s="2" t="n">
        <v>136.13</v>
      </c>
      <c r="H303" s="2" t="n">
        <v>220.19</v>
      </c>
      <c r="I303" s="2" t="n">
        <v>159.04</v>
      </c>
      <c r="J303" s="3" t="n">
        <v>25.094</v>
      </c>
    </row>
    <row r="304" customFormat="false" ht="12.75" hidden="false" customHeight="true" outlineLevel="0" collapsed="false">
      <c r="A304" s="1" t="n">
        <v>36594</v>
      </c>
      <c r="B304" s="2" t="n">
        <v>55.97</v>
      </c>
      <c r="C304" s="2" t="n">
        <v>123.79</v>
      </c>
      <c r="D304" s="2" t="n">
        <v>130.5</v>
      </c>
      <c r="E304" s="2" t="n">
        <v>62.85</v>
      </c>
      <c r="F304" s="2" t="n">
        <v>119.06</v>
      </c>
      <c r="G304" s="2" t="n">
        <v>136.56</v>
      </c>
      <c r="H304" s="2" t="n">
        <v>223.18</v>
      </c>
      <c r="I304" s="2" t="n">
        <v>158.56</v>
      </c>
      <c r="J304" s="3" t="n">
        <v>26.031</v>
      </c>
    </row>
    <row r="305" customFormat="false" ht="12.75" hidden="false" customHeight="true" outlineLevel="0" collapsed="false">
      <c r="A305" s="1" t="n">
        <v>36595</v>
      </c>
      <c r="B305" s="2" t="n">
        <v>54.97</v>
      </c>
      <c r="C305" s="2" t="n">
        <v>123.06</v>
      </c>
      <c r="D305" s="2" t="n">
        <v>131.94</v>
      </c>
      <c r="E305" s="2" t="n">
        <v>62.3</v>
      </c>
      <c r="F305" s="2" t="n">
        <v>119.85</v>
      </c>
      <c r="G305" s="2" t="n">
        <v>134.92</v>
      </c>
      <c r="H305" s="2" t="n">
        <v>221.52</v>
      </c>
      <c r="I305" s="2" t="n">
        <v>164.62</v>
      </c>
      <c r="J305" s="3" t="n">
        <v>26.25</v>
      </c>
    </row>
    <row r="306" customFormat="false" ht="12.75" hidden="false" customHeight="true" outlineLevel="0" collapsed="false">
      <c r="A306" s="1" t="n">
        <v>36598</v>
      </c>
      <c r="B306" s="2" t="n">
        <v>56.36</v>
      </c>
      <c r="C306" s="2" t="n">
        <v>125.16</v>
      </c>
      <c r="D306" s="2" t="n">
        <v>131.03</v>
      </c>
      <c r="E306" s="2" t="n">
        <v>60.72</v>
      </c>
      <c r="F306" s="2" t="n">
        <v>120.18</v>
      </c>
      <c r="G306" s="2" t="n">
        <v>135.57</v>
      </c>
      <c r="H306" s="2" t="n">
        <v>217.55</v>
      </c>
      <c r="I306" s="2" t="n">
        <v>169.7</v>
      </c>
      <c r="J306" s="3" t="n">
        <v>25.625</v>
      </c>
    </row>
    <row r="307" customFormat="false" ht="12.75" hidden="false" customHeight="true" outlineLevel="0" collapsed="false">
      <c r="A307" s="1" t="n">
        <v>36599</v>
      </c>
      <c r="B307" s="2" t="n">
        <v>56.37</v>
      </c>
      <c r="C307" s="2" t="n">
        <v>124.44</v>
      </c>
      <c r="D307" s="2" t="n">
        <v>131.71</v>
      </c>
      <c r="E307" s="2" t="n">
        <v>60.25</v>
      </c>
      <c r="F307" s="2" t="n">
        <v>119.84</v>
      </c>
      <c r="G307" s="2" t="n">
        <v>135.96</v>
      </c>
      <c r="H307" s="2" t="n">
        <v>212.91</v>
      </c>
      <c r="I307" s="2" t="n">
        <v>174.37</v>
      </c>
      <c r="J307" s="3" t="n">
        <v>25.219</v>
      </c>
    </row>
    <row r="308" customFormat="false" ht="12.75" hidden="false" customHeight="true" outlineLevel="0" collapsed="false">
      <c r="A308" s="1" t="n">
        <v>36600</v>
      </c>
      <c r="B308" s="2" t="n">
        <v>56.27</v>
      </c>
      <c r="C308" s="2" t="n">
        <v>127.03</v>
      </c>
      <c r="D308" s="2" t="n">
        <v>129.39</v>
      </c>
      <c r="E308" s="2" t="n">
        <v>61.54</v>
      </c>
      <c r="F308" s="2" t="n">
        <v>117.34</v>
      </c>
      <c r="G308" s="2" t="n">
        <v>136.79</v>
      </c>
      <c r="H308" s="2" t="n">
        <v>209.66</v>
      </c>
      <c r="I308" s="2" t="n">
        <v>166.76</v>
      </c>
      <c r="J308" s="3" t="n">
        <v>24.906</v>
      </c>
    </row>
    <row r="309" customFormat="false" ht="12.75" hidden="false" customHeight="true" outlineLevel="0" collapsed="false">
      <c r="A309" s="1" t="n">
        <v>36601</v>
      </c>
      <c r="B309" s="2" t="n">
        <v>56.15</v>
      </c>
      <c r="C309" s="2" t="n">
        <v>128.39</v>
      </c>
      <c r="D309" s="2" t="n">
        <v>134.17</v>
      </c>
      <c r="E309" s="2" t="n">
        <v>65.93</v>
      </c>
      <c r="F309" s="2" t="n">
        <v>123.57</v>
      </c>
      <c r="G309" s="2" t="n">
        <v>140.74</v>
      </c>
      <c r="H309" s="2" t="n">
        <v>217.72</v>
      </c>
      <c r="I309" s="2" t="n">
        <v>170.13</v>
      </c>
      <c r="J309" s="3" t="n">
        <v>26.125</v>
      </c>
    </row>
    <row r="310" customFormat="false" ht="12.75" hidden="false" customHeight="true" outlineLevel="0" collapsed="false">
      <c r="A310" s="1" t="n">
        <v>36602</v>
      </c>
      <c r="B310" s="2" t="n">
        <v>56.37</v>
      </c>
      <c r="C310" s="2" t="n">
        <v>128.39</v>
      </c>
      <c r="D310" s="2" t="n">
        <v>133.11</v>
      </c>
      <c r="E310" s="2" t="n">
        <v>65.12</v>
      </c>
      <c r="F310" s="2" t="n">
        <v>122.39</v>
      </c>
      <c r="G310" s="2" t="n">
        <v>139.58</v>
      </c>
      <c r="H310" s="2" t="n">
        <v>218.1</v>
      </c>
      <c r="I310" s="2" t="n">
        <v>170.22</v>
      </c>
      <c r="J310" s="3" t="n">
        <v>25.75</v>
      </c>
    </row>
    <row r="311" customFormat="false" ht="12.75" hidden="false" customHeight="true" outlineLevel="0" collapsed="false">
      <c r="A311" s="1" t="n">
        <v>36605</v>
      </c>
      <c r="B311" s="2" t="n">
        <v>55.81</v>
      </c>
      <c r="C311" s="2" t="n">
        <v>126.85</v>
      </c>
      <c r="D311" s="2" t="n">
        <v>130.61</v>
      </c>
      <c r="E311" s="2" t="n">
        <v>65.34</v>
      </c>
      <c r="F311" s="2" t="n">
        <v>120.56</v>
      </c>
      <c r="G311" s="2" t="n">
        <v>139.14</v>
      </c>
      <c r="H311" s="2" t="n">
        <v>211.77</v>
      </c>
      <c r="I311" s="2" t="n">
        <v>160.77</v>
      </c>
      <c r="J311" s="3" t="n">
        <v>25.719</v>
      </c>
    </row>
    <row r="312" customFormat="false" ht="12.75" hidden="false" customHeight="true" outlineLevel="0" collapsed="false">
      <c r="A312" s="1" t="n">
        <v>36606</v>
      </c>
      <c r="B312" s="2" t="n">
        <v>55.71</v>
      </c>
      <c r="C312" s="2" t="n">
        <v>127.55</v>
      </c>
      <c r="D312" s="2" t="n">
        <v>133.12</v>
      </c>
      <c r="E312" s="2" t="n">
        <v>66.7</v>
      </c>
      <c r="F312" s="2" t="n">
        <v>122.99</v>
      </c>
      <c r="G312" s="2" t="n">
        <v>139.57</v>
      </c>
      <c r="H312" s="2" t="n">
        <v>213.28</v>
      </c>
      <c r="I312" s="2" t="n">
        <v>161.35</v>
      </c>
      <c r="J312" s="3" t="n">
        <v>25.438</v>
      </c>
    </row>
    <row r="313" customFormat="false" ht="12.75" hidden="false" customHeight="true" outlineLevel="0" collapsed="false">
      <c r="A313" s="1" t="n">
        <v>36607</v>
      </c>
      <c r="B313" s="2" t="n">
        <v>53.62</v>
      </c>
      <c r="C313" s="2" t="n">
        <v>126.53</v>
      </c>
      <c r="D313" s="2" t="n">
        <v>137.48</v>
      </c>
      <c r="E313" s="2" t="n">
        <v>66.91</v>
      </c>
      <c r="F313" s="2" t="n">
        <v>127.79</v>
      </c>
      <c r="G313" s="2" t="n">
        <v>139.26</v>
      </c>
      <c r="H313" s="2" t="n">
        <v>217.78</v>
      </c>
      <c r="I313" s="2" t="n">
        <v>156.35</v>
      </c>
      <c r="J313" s="3" t="n">
        <v>26.5</v>
      </c>
    </row>
    <row r="314" customFormat="false" ht="12.75" hidden="false" customHeight="true" outlineLevel="0" collapsed="false">
      <c r="A314" s="1" t="n">
        <v>36608</v>
      </c>
      <c r="B314" s="2" t="n">
        <v>53.1</v>
      </c>
      <c r="C314" s="2" t="n">
        <v>128.44</v>
      </c>
      <c r="D314" s="2" t="n">
        <v>135.81</v>
      </c>
      <c r="E314" s="2" t="n">
        <v>66.23</v>
      </c>
      <c r="F314" s="2" t="n">
        <v>126.06</v>
      </c>
      <c r="G314" s="2" t="n">
        <v>140.34</v>
      </c>
      <c r="H314" s="2" t="n">
        <v>218.7</v>
      </c>
      <c r="I314" s="2" t="n">
        <v>153.46</v>
      </c>
      <c r="J314" s="3" t="n">
        <v>26.75</v>
      </c>
    </row>
    <row r="315" customFormat="false" ht="12.75" hidden="false" customHeight="true" outlineLevel="0" collapsed="false">
      <c r="A315" s="1" t="n">
        <v>36609</v>
      </c>
      <c r="B315" s="2" t="n">
        <v>52.44</v>
      </c>
      <c r="C315" s="2" t="n">
        <v>129.35</v>
      </c>
      <c r="D315" s="2" t="n">
        <v>137.43</v>
      </c>
      <c r="E315" s="2" t="n">
        <v>65.28</v>
      </c>
      <c r="F315" s="2" t="n">
        <v>127.97</v>
      </c>
      <c r="G315" s="2" t="n">
        <v>140.79</v>
      </c>
      <c r="H315" s="2" t="n">
        <v>219.14</v>
      </c>
      <c r="I315" s="2" t="n">
        <v>152.47</v>
      </c>
      <c r="J315" s="3" t="n">
        <v>26.594</v>
      </c>
    </row>
    <row r="316" customFormat="false" ht="12.75" hidden="false" customHeight="true" outlineLevel="0" collapsed="false">
      <c r="A316" s="1" t="n">
        <v>36612</v>
      </c>
      <c r="B316" s="2" t="n">
        <v>53.91</v>
      </c>
      <c r="C316" s="2" t="n">
        <v>129.47</v>
      </c>
      <c r="D316" s="2" t="n">
        <v>137.6</v>
      </c>
      <c r="E316" s="2" t="n">
        <v>64.05</v>
      </c>
      <c r="F316" s="2" t="n">
        <v>128.44</v>
      </c>
      <c r="G316" s="2" t="n">
        <v>140.9</v>
      </c>
      <c r="H316" s="2" t="n">
        <v>218.08</v>
      </c>
      <c r="I316" s="2" t="n">
        <v>158.04</v>
      </c>
      <c r="J316" s="3" t="n">
        <v>27.156</v>
      </c>
    </row>
    <row r="317" customFormat="false" ht="12.75" hidden="false" customHeight="true" outlineLevel="0" collapsed="false">
      <c r="A317" s="1" t="n">
        <v>36613</v>
      </c>
      <c r="B317" s="2" t="n">
        <v>52.23</v>
      </c>
      <c r="C317" s="2" t="n">
        <v>127.18</v>
      </c>
      <c r="D317" s="2" t="n">
        <v>135.89</v>
      </c>
      <c r="E317" s="2" t="n">
        <v>62.82</v>
      </c>
      <c r="F317" s="2" t="n">
        <v>127.99</v>
      </c>
      <c r="G317" s="2" t="n">
        <v>139.93</v>
      </c>
      <c r="H317" s="2" t="n">
        <v>214.36</v>
      </c>
      <c r="I317" s="2" t="n">
        <v>151.45</v>
      </c>
      <c r="J317" s="3" t="n">
        <v>26.281</v>
      </c>
    </row>
    <row r="318" customFormat="false" ht="12.75" hidden="false" customHeight="true" outlineLevel="0" collapsed="false">
      <c r="A318" s="1" t="n">
        <v>36614</v>
      </c>
      <c r="B318" s="2" t="n">
        <v>51.31</v>
      </c>
      <c r="C318" s="2" t="n">
        <v>127.27</v>
      </c>
      <c r="D318" s="2" t="n">
        <v>141.04</v>
      </c>
      <c r="E318" s="2" t="n">
        <v>62.33</v>
      </c>
      <c r="F318" s="2" t="n">
        <v>133.12</v>
      </c>
      <c r="G318" s="2" t="n">
        <v>141.18</v>
      </c>
      <c r="H318" s="2" t="n">
        <v>210.13</v>
      </c>
      <c r="I318" s="2" t="n">
        <v>150.96</v>
      </c>
      <c r="J318" s="3" t="n">
        <v>26.563</v>
      </c>
    </row>
    <row r="319" customFormat="false" ht="12.75" hidden="false" customHeight="true" outlineLevel="0" collapsed="false">
      <c r="A319" s="1" t="n">
        <v>36615</v>
      </c>
      <c r="B319" s="2" t="n">
        <v>49.67</v>
      </c>
      <c r="C319" s="2" t="n">
        <v>130.12</v>
      </c>
      <c r="D319" s="2" t="n">
        <v>144.92</v>
      </c>
      <c r="E319" s="2" t="n">
        <v>61.94</v>
      </c>
      <c r="F319" s="2" t="n">
        <v>134.53</v>
      </c>
      <c r="G319" s="2" t="n">
        <v>141.48</v>
      </c>
      <c r="H319" s="2" t="n">
        <v>206.33</v>
      </c>
      <c r="I319" s="2" t="n">
        <v>144.63</v>
      </c>
      <c r="J319" s="3" t="n">
        <v>27.406</v>
      </c>
    </row>
    <row r="320" customFormat="false" ht="12.75" hidden="false" customHeight="true" outlineLevel="0" collapsed="false">
      <c r="A320" s="1" t="n">
        <v>36616</v>
      </c>
      <c r="B320" s="2" t="n">
        <v>50.44</v>
      </c>
      <c r="C320" s="2" t="n">
        <v>129.01</v>
      </c>
      <c r="D320" s="2" t="n">
        <v>146.02</v>
      </c>
      <c r="E320" s="2" t="n">
        <v>62.16</v>
      </c>
      <c r="F320" s="2" t="n">
        <v>135.25</v>
      </c>
      <c r="G320" s="2" t="n">
        <v>141.96</v>
      </c>
      <c r="H320" s="2" t="n">
        <v>208.95</v>
      </c>
      <c r="I320" s="2" t="n">
        <v>145.7</v>
      </c>
      <c r="J320" s="3" t="n">
        <v>28.438</v>
      </c>
    </row>
    <row r="321" customFormat="false" ht="12.75" hidden="false" customHeight="true" outlineLevel="0" collapsed="false">
      <c r="A321" s="1" t="n">
        <v>36619</v>
      </c>
      <c r="B321" s="2" t="n">
        <v>51.45</v>
      </c>
      <c r="C321" s="2" t="n">
        <v>132.99</v>
      </c>
      <c r="D321" s="2" t="n">
        <v>148.02</v>
      </c>
      <c r="E321" s="2" t="n">
        <v>61.89</v>
      </c>
      <c r="F321" s="2" t="n">
        <v>138.03</v>
      </c>
      <c r="G321" s="2" t="n">
        <v>143.46</v>
      </c>
      <c r="H321" s="2" t="n">
        <v>203.75</v>
      </c>
      <c r="I321" s="2" t="n">
        <v>144.3</v>
      </c>
      <c r="J321" s="3" t="n">
        <v>27.438</v>
      </c>
    </row>
    <row r="322" customFormat="false" ht="12.75" hidden="false" customHeight="true" outlineLevel="0" collapsed="false">
      <c r="A322" s="1" t="n">
        <v>36620</v>
      </c>
      <c r="B322" s="2" t="n">
        <v>51.01</v>
      </c>
      <c r="C322" s="2" t="n">
        <v>131.51</v>
      </c>
      <c r="D322" s="2" t="n">
        <v>141.75</v>
      </c>
      <c r="E322" s="2" t="n">
        <v>61.67</v>
      </c>
      <c r="F322" s="2" t="n">
        <v>132.63</v>
      </c>
      <c r="G322" s="2" t="n">
        <v>143.09</v>
      </c>
      <c r="H322" s="2" t="n">
        <v>200.04</v>
      </c>
      <c r="I322" s="2" t="n">
        <v>137.12</v>
      </c>
      <c r="J322" s="3" t="n">
        <v>26.156</v>
      </c>
    </row>
    <row r="323" customFormat="false" ht="12.75" hidden="false" customHeight="true" outlineLevel="0" collapsed="false">
      <c r="A323" s="1" t="n">
        <v>36621</v>
      </c>
      <c r="B323" s="2" t="n">
        <v>50.81</v>
      </c>
      <c r="C323" s="2" t="n">
        <v>129.25</v>
      </c>
      <c r="D323" s="2" t="n">
        <v>141.81</v>
      </c>
      <c r="E323" s="2" t="n">
        <v>60.93</v>
      </c>
      <c r="F323" s="2" t="n">
        <v>131.63</v>
      </c>
      <c r="G323" s="2" t="n">
        <v>143.56</v>
      </c>
      <c r="H323" s="2" t="n">
        <v>203.51</v>
      </c>
      <c r="I323" s="2" t="n">
        <v>142.2</v>
      </c>
      <c r="J323" s="3" t="n">
        <v>25.313</v>
      </c>
    </row>
    <row r="324" customFormat="false" ht="12.75" hidden="false" customHeight="true" outlineLevel="0" collapsed="false">
      <c r="A324" s="1" t="n">
        <v>36622</v>
      </c>
      <c r="B324" s="2" t="n">
        <v>50.29</v>
      </c>
      <c r="C324" s="2" t="n">
        <v>131.77</v>
      </c>
      <c r="D324" s="2" t="n">
        <v>142.81</v>
      </c>
      <c r="E324" s="2" t="n">
        <v>61.11</v>
      </c>
      <c r="F324" s="2" t="n">
        <v>132.97</v>
      </c>
      <c r="G324" s="2" t="n">
        <v>143.24</v>
      </c>
      <c r="H324" s="2" t="n">
        <v>209.06</v>
      </c>
      <c r="I324" s="2" t="n">
        <v>148.15</v>
      </c>
      <c r="J324" s="3" t="n">
        <v>25.844</v>
      </c>
    </row>
    <row r="325" customFormat="false" ht="12.75" hidden="false" customHeight="true" outlineLevel="0" collapsed="false">
      <c r="A325" s="1" t="n">
        <v>36623</v>
      </c>
      <c r="B325" s="2" t="n">
        <v>49.86</v>
      </c>
      <c r="C325" s="2" t="n">
        <v>130.53</v>
      </c>
      <c r="D325" s="2" t="n">
        <v>142.48</v>
      </c>
      <c r="E325" s="2" t="n">
        <v>61.72</v>
      </c>
      <c r="F325" s="2" t="n">
        <v>134.05</v>
      </c>
      <c r="G325" s="2" t="n">
        <v>143.94</v>
      </c>
      <c r="H325" s="2" t="n">
        <v>211.98</v>
      </c>
      <c r="I325" s="2" t="n">
        <v>150.98</v>
      </c>
      <c r="J325" s="3" t="n">
        <v>26.156</v>
      </c>
    </row>
    <row r="326" customFormat="false" ht="12.75" hidden="false" customHeight="true" outlineLevel="0" collapsed="false">
      <c r="A326" s="1" t="n">
        <v>36626</v>
      </c>
      <c r="B326" s="2" t="n">
        <v>46.2</v>
      </c>
      <c r="C326" s="2" t="n">
        <v>132.2</v>
      </c>
      <c r="D326" s="2" t="n">
        <v>137.87</v>
      </c>
      <c r="E326" s="2" t="n">
        <v>60.33</v>
      </c>
      <c r="F326" s="2" t="n">
        <v>128.43</v>
      </c>
      <c r="G326" s="2" t="n">
        <v>143.49</v>
      </c>
      <c r="H326" s="2" t="n">
        <v>204.99</v>
      </c>
      <c r="I326" s="2" t="n">
        <v>145.64</v>
      </c>
      <c r="J326" s="3" t="n">
        <v>24.563</v>
      </c>
    </row>
    <row r="327" customFormat="false" ht="12.75" hidden="false" customHeight="true" outlineLevel="0" collapsed="false">
      <c r="A327" s="1" t="n">
        <v>36627</v>
      </c>
      <c r="B327" s="2" t="n">
        <v>46.22</v>
      </c>
      <c r="C327" s="2" t="n">
        <v>135.71</v>
      </c>
      <c r="D327" s="2" t="n">
        <v>139.37</v>
      </c>
      <c r="E327" s="2" t="n">
        <v>60.75</v>
      </c>
      <c r="F327" s="2" t="n">
        <v>129.46</v>
      </c>
      <c r="G327" s="2" t="n">
        <v>143.67</v>
      </c>
      <c r="H327" s="2" t="n">
        <v>202.8</v>
      </c>
      <c r="I327" s="2" t="n">
        <v>142.08</v>
      </c>
      <c r="J327" s="3" t="n">
        <v>24.313</v>
      </c>
    </row>
    <row r="328" customFormat="false" ht="12.75" hidden="false" customHeight="true" outlineLevel="0" collapsed="false">
      <c r="A328" s="1" t="n">
        <v>36628</v>
      </c>
      <c r="B328" s="2" t="n">
        <v>46.88</v>
      </c>
      <c r="C328" s="2" t="n">
        <v>138.28</v>
      </c>
      <c r="D328" s="2" t="n">
        <v>141.09</v>
      </c>
      <c r="E328" s="2" t="n">
        <v>62.02</v>
      </c>
      <c r="F328" s="2" t="n">
        <v>129.59</v>
      </c>
      <c r="G328" s="2" t="n">
        <v>144.27</v>
      </c>
      <c r="H328" s="2" t="n">
        <v>198.6</v>
      </c>
      <c r="I328" s="2" t="n">
        <v>136.43</v>
      </c>
      <c r="J328" s="3" t="n">
        <v>25.938</v>
      </c>
    </row>
    <row r="329" customFormat="false" ht="12.75" hidden="false" customHeight="true" outlineLevel="0" collapsed="false">
      <c r="A329" s="1" t="n">
        <v>36629</v>
      </c>
      <c r="B329" s="2" t="n">
        <v>46.38</v>
      </c>
      <c r="C329" s="2" t="n">
        <v>138.91</v>
      </c>
      <c r="D329" s="2" t="n">
        <v>139.24</v>
      </c>
      <c r="E329" s="2" t="n">
        <v>62.24</v>
      </c>
      <c r="F329" s="2" t="n">
        <v>126.09</v>
      </c>
      <c r="G329" s="2" t="n">
        <v>144.91</v>
      </c>
      <c r="H329" s="2" t="n">
        <v>196.72</v>
      </c>
      <c r="I329" s="2" t="n">
        <v>129.88</v>
      </c>
      <c r="J329" s="3" t="n">
        <v>26.25</v>
      </c>
    </row>
    <row r="330" customFormat="false" ht="12.75" hidden="false" customHeight="true" outlineLevel="0" collapsed="false">
      <c r="A330" s="1" t="n">
        <v>36630</v>
      </c>
      <c r="B330" s="2" t="n">
        <v>47.28</v>
      </c>
      <c r="C330" s="2" t="n">
        <v>133.39</v>
      </c>
      <c r="D330" s="2" t="n">
        <v>134.75</v>
      </c>
      <c r="E330" s="2" t="n">
        <v>61.52</v>
      </c>
      <c r="F330" s="2" t="n">
        <v>121.5</v>
      </c>
      <c r="G330" s="2" t="n">
        <v>143.74</v>
      </c>
      <c r="H330" s="2" t="n">
        <v>185.32</v>
      </c>
      <c r="I330" s="2" t="n">
        <v>120.44</v>
      </c>
      <c r="J330" s="3" t="n">
        <v>25.688</v>
      </c>
    </row>
    <row r="331" customFormat="false" ht="12.75" hidden="false" customHeight="true" outlineLevel="0" collapsed="false">
      <c r="A331" s="1" t="n">
        <v>36633</v>
      </c>
      <c r="B331" s="2" t="n">
        <v>48.26</v>
      </c>
      <c r="C331" s="2" t="n">
        <v>132.56</v>
      </c>
      <c r="D331" s="2" t="n">
        <v>130.39</v>
      </c>
      <c r="E331" s="2" t="n">
        <v>61.7</v>
      </c>
      <c r="F331" s="2" t="n">
        <v>114.87</v>
      </c>
      <c r="G331" s="2" t="n">
        <v>144.29</v>
      </c>
      <c r="H331" s="2" t="n">
        <v>187.62</v>
      </c>
      <c r="I331" s="2" t="n">
        <v>113.49</v>
      </c>
      <c r="J331" s="3" t="n">
        <v>23.188</v>
      </c>
    </row>
    <row r="332" customFormat="false" ht="12.75" hidden="false" customHeight="true" outlineLevel="0" collapsed="false">
      <c r="A332" s="1" t="n">
        <v>36634</v>
      </c>
      <c r="B332" s="2" t="n">
        <v>47.93</v>
      </c>
      <c r="C332" s="2" t="n">
        <v>134.55</v>
      </c>
      <c r="D332" s="2" t="n">
        <v>133.94</v>
      </c>
      <c r="E332" s="2" t="n">
        <v>60.78</v>
      </c>
      <c r="F332" s="2" t="n">
        <v>119.99</v>
      </c>
      <c r="G332" s="2" t="n">
        <v>145.11</v>
      </c>
      <c r="H332" s="2" t="n">
        <v>195.9</v>
      </c>
      <c r="I332" s="2" t="n">
        <v>124.28</v>
      </c>
      <c r="J332" s="3" t="n">
        <v>24.719</v>
      </c>
    </row>
    <row r="333" customFormat="false" ht="12.75" hidden="false" customHeight="true" outlineLevel="0" collapsed="false">
      <c r="A333" s="1" t="n">
        <v>36635</v>
      </c>
      <c r="B333" s="2" t="n">
        <v>48.26</v>
      </c>
      <c r="C333" s="2" t="n">
        <v>135.26</v>
      </c>
      <c r="D333" s="2" t="n">
        <v>134.09</v>
      </c>
      <c r="E333" s="2" t="n">
        <v>60.84</v>
      </c>
      <c r="F333" s="2" t="n">
        <v>119.46</v>
      </c>
      <c r="G333" s="2" t="n">
        <v>144.76</v>
      </c>
      <c r="H333" s="2" t="n">
        <v>196.61</v>
      </c>
      <c r="I333" s="2" t="n">
        <v>123.3</v>
      </c>
      <c r="J333" s="3" t="n">
        <v>25.531</v>
      </c>
    </row>
    <row r="334" customFormat="false" ht="12.75" hidden="false" customHeight="true" outlineLevel="0" collapsed="false">
      <c r="A334" s="1" t="n">
        <v>36636</v>
      </c>
      <c r="B334" s="2" t="n">
        <v>47.83</v>
      </c>
      <c r="C334" s="2" t="n">
        <v>137.1</v>
      </c>
      <c r="D334" s="2" t="n">
        <v>135.95</v>
      </c>
      <c r="E334" s="2" t="n">
        <v>61.21</v>
      </c>
      <c r="F334" s="2" t="n">
        <v>122.25</v>
      </c>
      <c r="G334" s="2" t="n">
        <v>144.1</v>
      </c>
      <c r="H334" s="2" t="n">
        <v>196.03</v>
      </c>
      <c r="I334" s="2" t="n">
        <v>120.43</v>
      </c>
      <c r="J334" s="3" t="n">
        <v>26.688</v>
      </c>
    </row>
    <row r="335" customFormat="false" ht="12.75" hidden="false" customHeight="true" outlineLevel="0" collapsed="false">
      <c r="A335" s="1" t="n">
        <v>36640</v>
      </c>
      <c r="B335" s="2" t="n">
        <v>47.07</v>
      </c>
      <c r="C335" s="2" t="n">
        <v>133.8</v>
      </c>
      <c r="D335" s="2" t="n">
        <v>136.55</v>
      </c>
      <c r="E335" s="2" t="n">
        <v>58.79</v>
      </c>
      <c r="F335" s="2" t="n">
        <v>122.7</v>
      </c>
      <c r="G335" s="2" t="n">
        <v>143.86</v>
      </c>
      <c r="H335" s="2" t="n">
        <v>191.6</v>
      </c>
      <c r="I335" s="2" t="n">
        <v>112.23</v>
      </c>
      <c r="J335" s="3" t="n">
        <v>27.219</v>
      </c>
    </row>
    <row r="336" customFormat="false" ht="12.75" hidden="false" customHeight="true" outlineLevel="0" collapsed="false">
      <c r="A336" s="1" t="n">
        <v>36641</v>
      </c>
      <c r="B336" s="2" t="n">
        <v>47.19</v>
      </c>
      <c r="C336" s="2" t="n">
        <v>137.8</v>
      </c>
      <c r="D336" s="2" t="n">
        <v>138.58</v>
      </c>
      <c r="E336" s="2" t="n">
        <v>60.55</v>
      </c>
      <c r="F336" s="2" t="n">
        <v>122.89</v>
      </c>
      <c r="G336" s="2" t="n">
        <v>146.08</v>
      </c>
      <c r="H336" s="2" t="n">
        <v>199.34</v>
      </c>
      <c r="I336" s="2" t="n">
        <v>115.05</v>
      </c>
      <c r="J336" s="3" t="n">
        <v>28.281</v>
      </c>
    </row>
    <row r="337" customFormat="false" ht="12.75" hidden="false" customHeight="true" outlineLevel="0" collapsed="false">
      <c r="A337" s="1" t="n">
        <v>36642</v>
      </c>
      <c r="B337" s="2" t="n">
        <v>46.29</v>
      </c>
      <c r="C337" s="2" t="n">
        <v>137.73</v>
      </c>
      <c r="D337" s="2" t="n">
        <v>138.79</v>
      </c>
      <c r="E337" s="2" t="n">
        <v>60.16</v>
      </c>
      <c r="F337" s="2" t="n">
        <v>124.98</v>
      </c>
      <c r="G337" s="2" t="n">
        <v>147.22</v>
      </c>
      <c r="H337" s="2" t="n">
        <v>198.28</v>
      </c>
      <c r="I337" s="2" t="n">
        <v>110.2</v>
      </c>
      <c r="J337" s="3" t="n">
        <v>28.844</v>
      </c>
    </row>
    <row r="338" customFormat="false" ht="12.75" hidden="false" customHeight="true" outlineLevel="0" collapsed="false">
      <c r="A338" s="1" t="n">
        <v>36643</v>
      </c>
      <c r="B338" s="2" t="n">
        <v>45.83</v>
      </c>
      <c r="C338" s="2" t="n">
        <v>136.96</v>
      </c>
      <c r="D338" s="2" t="n">
        <v>141.51</v>
      </c>
      <c r="E338" s="2" t="n">
        <v>60.05</v>
      </c>
      <c r="F338" s="2" t="n">
        <v>127.64</v>
      </c>
      <c r="G338" s="2" t="n">
        <v>148.16</v>
      </c>
      <c r="H338" s="2" t="n">
        <v>201.69</v>
      </c>
      <c r="I338" s="2" t="n">
        <v>115.66</v>
      </c>
      <c r="J338" s="3" t="n">
        <v>29.125</v>
      </c>
    </row>
    <row r="339" customFormat="false" ht="12.75" hidden="false" customHeight="true" outlineLevel="0" collapsed="false">
      <c r="A339" s="1" t="n">
        <v>36644</v>
      </c>
      <c r="B339" s="2" t="n">
        <v>46.74</v>
      </c>
      <c r="C339" s="2" t="n">
        <v>137.42</v>
      </c>
      <c r="D339" s="2" t="n">
        <v>143.55</v>
      </c>
      <c r="E339" s="2" t="n">
        <v>60.62</v>
      </c>
      <c r="F339" s="2" t="n">
        <v>128.57</v>
      </c>
      <c r="G339" s="2" t="n">
        <v>150.38</v>
      </c>
      <c r="H339" s="2" t="n">
        <v>205.28</v>
      </c>
      <c r="I339" s="2" t="n">
        <v>115.91</v>
      </c>
      <c r="J339" s="3" t="n">
        <v>29.125</v>
      </c>
    </row>
    <row r="340" customFormat="false" ht="12.75" hidden="false" customHeight="true" outlineLevel="0" collapsed="false">
      <c r="A340" s="1" t="n">
        <v>36647</v>
      </c>
      <c r="B340" s="2" t="n">
        <v>50.35</v>
      </c>
      <c r="C340" s="2" t="n">
        <v>140.28</v>
      </c>
      <c r="D340" s="2" t="n">
        <v>145.71</v>
      </c>
      <c r="E340" s="2" t="n">
        <v>60.83</v>
      </c>
      <c r="F340" s="2" t="n">
        <v>128.74</v>
      </c>
      <c r="G340" s="2" t="n">
        <v>150.56</v>
      </c>
      <c r="H340" s="2" t="n">
        <v>208.7</v>
      </c>
      <c r="I340" s="2" t="n">
        <v>121.05</v>
      </c>
      <c r="J340" s="3" t="n">
        <v>29.719</v>
      </c>
    </row>
    <row r="341" customFormat="false" ht="12.75" hidden="false" customHeight="true" outlineLevel="0" collapsed="false">
      <c r="A341" s="1" t="n">
        <v>36648</v>
      </c>
      <c r="B341" s="2" t="n">
        <v>50.7</v>
      </c>
      <c r="C341" s="2" t="n">
        <v>140.85</v>
      </c>
      <c r="D341" s="2" t="n">
        <v>147.24</v>
      </c>
      <c r="E341" s="2" t="n">
        <v>60.41</v>
      </c>
      <c r="F341" s="2" t="n">
        <v>131.47</v>
      </c>
      <c r="G341" s="2" t="n">
        <v>149.85</v>
      </c>
      <c r="H341" s="2" t="n">
        <v>203.77</v>
      </c>
      <c r="I341" s="2" t="n">
        <v>115.2</v>
      </c>
      <c r="J341" s="3" t="n">
        <v>29.594</v>
      </c>
    </row>
    <row r="342" customFormat="false" ht="12.75" hidden="false" customHeight="true" outlineLevel="0" collapsed="false">
      <c r="A342" s="1" t="n">
        <v>36649</v>
      </c>
      <c r="B342" s="2" t="n">
        <v>51.48</v>
      </c>
      <c r="C342" s="2" t="n">
        <v>137.96</v>
      </c>
      <c r="D342" s="2" t="n">
        <v>143.11</v>
      </c>
      <c r="E342" s="2" t="n">
        <v>57.36</v>
      </c>
      <c r="F342" s="2" t="n">
        <v>126.7</v>
      </c>
      <c r="G342" s="2" t="n">
        <v>147.9</v>
      </c>
      <c r="H342" s="2" t="n">
        <v>199.74</v>
      </c>
      <c r="I342" s="2" t="n">
        <v>118.37</v>
      </c>
      <c r="J342" s="3" t="n">
        <v>29.344</v>
      </c>
    </row>
    <row r="343" customFormat="false" ht="12.75" hidden="false" customHeight="true" outlineLevel="0" collapsed="false">
      <c r="A343" s="1" t="n">
        <v>36650</v>
      </c>
      <c r="B343" s="2" t="n">
        <v>49.7</v>
      </c>
      <c r="C343" s="2" t="n">
        <v>139.1</v>
      </c>
      <c r="D343" s="2" t="n">
        <v>145.46</v>
      </c>
      <c r="E343" s="2" t="n">
        <v>57.47</v>
      </c>
      <c r="F343" s="2" t="n">
        <v>129.28</v>
      </c>
      <c r="G343" s="2" t="n">
        <v>148.42</v>
      </c>
      <c r="H343" s="2" t="n">
        <v>202.51</v>
      </c>
      <c r="I343" s="2" t="n">
        <v>116.05</v>
      </c>
      <c r="J343" s="3" t="n">
        <v>29.531</v>
      </c>
    </row>
    <row r="344" customFormat="false" ht="12.75" hidden="false" customHeight="true" outlineLevel="0" collapsed="false">
      <c r="A344" s="1" t="n">
        <v>36651</v>
      </c>
      <c r="B344" s="2" t="n">
        <v>51.37</v>
      </c>
      <c r="C344" s="2" t="n">
        <v>139.91</v>
      </c>
      <c r="D344" s="2" t="n">
        <v>149.96</v>
      </c>
      <c r="E344" s="2" t="n">
        <v>59.4</v>
      </c>
      <c r="F344" s="2" t="n">
        <v>132.74</v>
      </c>
      <c r="G344" s="2" t="n">
        <v>149.57</v>
      </c>
      <c r="H344" s="2" t="n">
        <v>207.61</v>
      </c>
      <c r="I344" s="2" t="n">
        <v>120.54</v>
      </c>
      <c r="J344" s="3" t="n">
        <v>30.563</v>
      </c>
    </row>
    <row r="345" customFormat="false" ht="12.75" hidden="false" customHeight="true" outlineLevel="0" collapsed="false">
      <c r="A345" s="1" t="n">
        <v>36654</v>
      </c>
      <c r="B345" s="2" t="n">
        <v>51.14</v>
      </c>
      <c r="C345" s="2" t="n">
        <v>139.21</v>
      </c>
      <c r="D345" s="2" t="n">
        <v>153.52</v>
      </c>
      <c r="E345" s="2" t="n">
        <v>58.3</v>
      </c>
      <c r="F345" s="2" t="n">
        <v>137.21</v>
      </c>
      <c r="G345" s="2" t="n">
        <v>148.17</v>
      </c>
      <c r="H345" s="2" t="n">
        <v>203.71</v>
      </c>
      <c r="I345" s="2" t="n">
        <v>115</v>
      </c>
      <c r="J345" s="3" t="n">
        <v>30</v>
      </c>
    </row>
    <row r="346" customFormat="false" ht="12.75" hidden="false" customHeight="true" outlineLevel="0" collapsed="false">
      <c r="A346" s="1" t="n">
        <v>36655</v>
      </c>
      <c r="B346" s="2" t="n">
        <v>51.81</v>
      </c>
      <c r="C346" s="2" t="n">
        <v>140.62</v>
      </c>
      <c r="D346" s="2" t="n">
        <v>153.82</v>
      </c>
      <c r="E346" s="2" t="n">
        <v>57.67</v>
      </c>
      <c r="F346" s="2" t="n">
        <v>138.45</v>
      </c>
      <c r="G346" s="2" t="n">
        <v>146.81</v>
      </c>
      <c r="H346" s="2" t="n">
        <v>201.46</v>
      </c>
      <c r="I346" s="2" t="n">
        <v>113.14</v>
      </c>
      <c r="J346" s="3" t="n">
        <v>29.969</v>
      </c>
    </row>
    <row r="347" customFormat="false" ht="12.75" hidden="false" customHeight="true" outlineLevel="0" collapsed="false">
      <c r="A347" s="1" t="n">
        <v>36656</v>
      </c>
      <c r="B347" s="2" t="n">
        <v>50.24</v>
      </c>
      <c r="C347" s="2" t="n">
        <v>140.07</v>
      </c>
      <c r="D347" s="2" t="n">
        <v>151.77</v>
      </c>
      <c r="E347" s="2" t="n">
        <v>55.76</v>
      </c>
      <c r="F347" s="2" t="n">
        <v>136.14</v>
      </c>
      <c r="G347" s="2" t="n">
        <v>146.28</v>
      </c>
      <c r="H347" s="2" t="n">
        <v>195.4</v>
      </c>
      <c r="I347" s="2" t="n">
        <v>110.55</v>
      </c>
      <c r="J347" s="3" t="n">
        <v>31.031</v>
      </c>
    </row>
    <row r="348" customFormat="false" ht="12.75" hidden="false" customHeight="true" outlineLevel="0" collapsed="false">
      <c r="A348" s="1" t="n">
        <v>36657</v>
      </c>
      <c r="B348" s="2" t="n">
        <v>49.22</v>
      </c>
      <c r="C348" s="2" t="n">
        <v>141.69</v>
      </c>
      <c r="D348" s="2" t="n">
        <v>156.09</v>
      </c>
      <c r="E348" s="2" t="n">
        <v>57.06</v>
      </c>
      <c r="F348" s="2" t="n">
        <v>139.84</v>
      </c>
      <c r="G348" s="2" t="n">
        <v>150.56</v>
      </c>
      <c r="H348" s="2" t="n">
        <v>201.72</v>
      </c>
      <c r="I348" s="2" t="n">
        <v>114.81</v>
      </c>
      <c r="J348" s="3" t="n">
        <v>31.844</v>
      </c>
    </row>
    <row r="349" customFormat="false" ht="12.75" hidden="false" customHeight="true" outlineLevel="0" collapsed="false">
      <c r="A349" s="1" t="n">
        <v>36658</v>
      </c>
      <c r="B349" s="2" t="n">
        <v>48.09</v>
      </c>
      <c r="C349" s="2" t="n">
        <v>144.32</v>
      </c>
      <c r="D349" s="2" t="n">
        <v>157.26</v>
      </c>
      <c r="E349" s="2" t="n">
        <v>56.83</v>
      </c>
      <c r="F349" s="2" t="n">
        <v>140.68</v>
      </c>
      <c r="G349" s="2" t="n">
        <v>150.32</v>
      </c>
      <c r="H349" s="2" t="n">
        <v>202.15</v>
      </c>
      <c r="I349" s="2" t="n">
        <v>120.27</v>
      </c>
      <c r="J349" s="3" t="n">
        <v>31.656</v>
      </c>
    </row>
    <row r="350" customFormat="false" ht="12.75" hidden="false" customHeight="true" outlineLevel="0" collapsed="false">
      <c r="A350" s="1" t="n">
        <v>36661</v>
      </c>
      <c r="B350" s="2" t="n">
        <v>48.93</v>
      </c>
      <c r="C350" s="2" t="n">
        <v>142.73</v>
      </c>
      <c r="D350" s="2" t="n">
        <v>163.64</v>
      </c>
      <c r="E350" s="2" t="n">
        <v>57.15</v>
      </c>
      <c r="F350" s="2" t="n">
        <v>146.11</v>
      </c>
      <c r="G350" s="2" t="n">
        <v>150.27</v>
      </c>
      <c r="H350" s="2" t="n">
        <v>204.88</v>
      </c>
      <c r="I350" s="2" t="n">
        <v>119.83</v>
      </c>
      <c r="J350" s="3" t="n">
        <v>32.688</v>
      </c>
    </row>
    <row r="351" customFormat="false" ht="12.75" hidden="false" customHeight="true" outlineLevel="0" collapsed="false">
      <c r="A351" s="1" t="n">
        <v>36662</v>
      </c>
      <c r="B351" s="2" t="n">
        <v>51.17</v>
      </c>
      <c r="C351" s="2" t="n">
        <v>146.56</v>
      </c>
      <c r="D351" s="2" t="n">
        <v>161.77</v>
      </c>
      <c r="E351" s="2" t="n">
        <v>56.69</v>
      </c>
      <c r="F351" s="2" t="n">
        <v>144.58</v>
      </c>
      <c r="G351" s="2" t="n">
        <v>150.23</v>
      </c>
      <c r="H351" s="2" t="n">
        <v>207.28</v>
      </c>
      <c r="I351" s="2" t="n">
        <v>127.98</v>
      </c>
      <c r="J351" s="3" t="n">
        <v>32.375</v>
      </c>
    </row>
    <row r="352" customFormat="false" ht="12.75" hidden="false" customHeight="true" outlineLevel="0" collapsed="false">
      <c r="A352" s="1" t="n">
        <v>36663</v>
      </c>
      <c r="B352" s="2" t="n">
        <v>52.77</v>
      </c>
      <c r="C352" s="2" t="n">
        <v>145.7</v>
      </c>
      <c r="D352" s="2" t="n">
        <v>163.14</v>
      </c>
      <c r="E352" s="2" t="n">
        <v>55.63</v>
      </c>
      <c r="F352" s="2" t="n">
        <v>145.9</v>
      </c>
      <c r="G352" s="2" t="n">
        <v>148.13</v>
      </c>
      <c r="H352" s="2" t="n">
        <v>204.91</v>
      </c>
      <c r="I352" s="2" t="n">
        <v>134.86</v>
      </c>
      <c r="J352" s="3" t="n">
        <v>31.875</v>
      </c>
    </row>
    <row r="353" customFormat="false" ht="12.75" hidden="false" customHeight="true" outlineLevel="0" collapsed="false">
      <c r="A353" s="1" t="n">
        <v>36664</v>
      </c>
      <c r="B353" s="2" t="n">
        <v>51.94</v>
      </c>
      <c r="C353" s="2" t="n">
        <v>144.93</v>
      </c>
      <c r="D353" s="2" t="n">
        <v>162.1</v>
      </c>
      <c r="E353" s="2" t="n">
        <v>55.26</v>
      </c>
      <c r="F353" s="2" t="n">
        <v>142.11</v>
      </c>
      <c r="G353" s="2" t="n">
        <v>147.57</v>
      </c>
      <c r="H353" s="2" t="n">
        <v>202.48</v>
      </c>
      <c r="I353" s="2" t="n">
        <v>137.13</v>
      </c>
      <c r="J353" s="3" t="n">
        <v>31.281</v>
      </c>
    </row>
    <row r="354" customFormat="false" ht="12.75" hidden="false" customHeight="true" outlineLevel="0" collapsed="false">
      <c r="A354" s="1" t="n">
        <v>36665</v>
      </c>
      <c r="B354" s="2" t="n">
        <v>57.38</v>
      </c>
      <c r="C354" s="2" t="n">
        <v>143.13</v>
      </c>
      <c r="D354" s="2" t="n">
        <v>160.73</v>
      </c>
      <c r="E354" s="2" t="n">
        <v>55.32</v>
      </c>
      <c r="F354" s="2" t="n">
        <v>139.78</v>
      </c>
      <c r="G354" s="2" t="n">
        <v>146.49</v>
      </c>
      <c r="H354" s="2" t="n">
        <v>198.48</v>
      </c>
      <c r="I354" s="2" t="n">
        <v>136.45</v>
      </c>
      <c r="J354" s="3" t="n">
        <v>31.031</v>
      </c>
    </row>
    <row r="355" customFormat="false" ht="12.75" hidden="false" customHeight="true" outlineLevel="0" collapsed="false">
      <c r="A355" s="1" t="n">
        <v>36668</v>
      </c>
      <c r="B355" s="2" t="n">
        <v>56.48</v>
      </c>
      <c r="C355" s="2" t="n">
        <v>142.37</v>
      </c>
      <c r="D355" s="2" t="n">
        <v>157.76</v>
      </c>
      <c r="E355" s="2" t="n">
        <v>52.92</v>
      </c>
      <c r="F355" s="2" t="n">
        <v>133.18</v>
      </c>
      <c r="G355" s="2" t="n">
        <v>146.91</v>
      </c>
      <c r="H355" s="2" t="n">
        <v>195.89</v>
      </c>
      <c r="I355" s="2" t="n">
        <v>133.02</v>
      </c>
      <c r="J355" s="3" t="n">
        <v>30.375</v>
      </c>
    </row>
    <row r="356" customFormat="false" ht="12.75" hidden="false" customHeight="true" outlineLevel="0" collapsed="false">
      <c r="A356" s="1" t="n">
        <v>36669</v>
      </c>
      <c r="B356" s="2" t="n">
        <v>58.31</v>
      </c>
      <c r="C356" s="2" t="n">
        <v>141.64</v>
      </c>
      <c r="D356" s="2" t="n">
        <v>158.29</v>
      </c>
      <c r="E356" s="2" t="n">
        <v>53.58</v>
      </c>
      <c r="F356" s="2" t="n">
        <v>136.22</v>
      </c>
      <c r="G356" s="2" t="n">
        <v>145.89</v>
      </c>
      <c r="H356" s="2" t="n">
        <v>193.07</v>
      </c>
      <c r="I356" s="2" t="n">
        <v>126.31</v>
      </c>
      <c r="J356" s="3" t="n">
        <v>29.813</v>
      </c>
    </row>
    <row r="357" customFormat="false" ht="12.75" hidden="false" customHeight="true" outlineLevel="0" collapsed="false">
      <c r="A357" s="1" t="n">
        <v>36670</v>
      </c>
      <c r="B357" s="2" t="n">
        <v>58.86</v>
      </c>
      <c r="C357" s="2" t="n">
        <v>139.23</v>
      </c>
      <c r="D357" s="2" t="n">
        <v>158.07</v>
      </c>
      <c r="E357" s="2" t="n">
        <v>54.11</v>
      </c>
      <c r="F357" s="2" t="n">
        <v>136.7</v>
      </c>
      <c r="G357" s="2" t="n">
        <v>147.24</v>
      </c>
      <c r="H357" s="2" t="n">
        <v>194.33</v>
      </c>
      <c r="I357" s="2" t="n">
        <v>125.54</v>
      </c>
      <c r="J357" s="3" t="n">
        <v>29.25</v>
      </c>
    </row>
    <row r="358" customFormat="false" ht="12.75" hidden="false" customHeight="true" outlineLevel="0" collapsed="false">
      <c r="A358" s="1" t="n">
        <v>36671</v>
      </c>
      <c r="B358" s="2" t="n">
        <v>60.07</v>
      </c>
      <c r="C358" s="2" t="n">
        <v>137.67</v>
      </c>
      <c r="D358" s="2" t="n">
        <v>156.4</v>
      </c>
      <c r="E358" s="2" t="n">
        <v>52.93</v>
      </c>
      <c r="F358" s="2" t="n">
        <v>135.63</v>
      </c>
      <c r="G358" s="2" t="n">
        <v>146.04</v>
      </c>
      <c r="H358" s="2" t="n">
        <v>191.67</v>
      </c>
      <c r="I358" s="2" t="n">
        <v>124.58</v>
      </c>
      <c r="J358" s="3" t="n">
        <v>28.281</v>
      </c>
    </row>
    <row r="359" customFormat="false" ht="12.75" hidden="false" customHeight="true" outlineLevel="0" collapsed="false">
      <c r="A359" s="1" t="n">
        <v>36672</v>
      </c>
      <c r="B359" s="2" t="n">
        <v>59.12</v>
      </c>
      <c r="C359" s="2" t="n">
        <v>137.21</v>
      </c>
      <c r="D359" s="2" t="n">
        <v>157.69</v>
      </c>
      <c r="E359" s="2" t="n">
        <v>53.48</v>
      </c>
      <c r="F359" s="2" t="n">
        <v>135.73</v>
      </c>
      <c r="G359" s="2" t="n">
        <v>149.46</v>
      </c>
      <c r="H359" s="2" t="n">
        <v>191.87</v>
      </c>
      <c r="I359" s="2" t="n">
        <v>124.5</v>
      </c>
      <c r="J359" s="3" t="n">
        <v>28.438</v>
      </c>
    </row>
    <row r="360" customFormat="false" ht="12.75" hidden="false" customHeight="true" outlineLevel="0" collapsed="false">
      <c r="A360" s="1" t="n">
        <v>36676</v>
      </c>
      <c r="B360" s="2" t="n">
        <v>59.04</v>
      </c>
      <c r="C360" s="2" t="n">
        <v>136.52</v>
      </c>
      <c r="D360" s="2" t="n">
        <v>160.29</v>
      </c>
      <c r="E360" s="2" t="n">
        <v>54.03</v>
      </c>
      <c r="F360" s="2" t="n">
        <v>138.74</v>
      </c>
      <c r="G360" s="2" t="n">
        <v>152.37</v>
      </c>
      <c r="H360" s="2" t="n">
        <v>198.2</v>
      </c>
      <c r="I360" s="2" t="n">
        <v>134.76</v>
      </c>
      <c r="J360" s="3" t="n">
        <v>28.594</v>
      </c>
    </row>
    <row r="361" customFormat="false" ht="12.75" hidden="false" customHeight="true" outlineLevel="0" collapsed="false">
      <c r="A361" s="1" t="n">
        <v>36677</v>
      </c>
      <c r="B361" s="2" t="n">
        <v>58.07</v>
      </c>
      <c r="C361" s="2" t="n">
        <v>134.32</v>
      </c>
      <c r="D361" s="2" t="n">
        <v>163.8</v>
      </c>
      <c r="E361" s="2" t="n">
        <v>52.22</v>
      </c>
      <c r="F361" s="2" t="n">
        <v>141.03</v>
      </c>
      <c r="G361" s="2" t="n">
        <v>153.77</v>
      </c>
      <c r="H361" s="2" t="n">
        <v>199.05</v>
      </c>
      <c r="I361" s="2" t="n">
        <v>136.39</v>
      </c>
      <c r="J361" s="3" t="n">
        <v>29.344</v>
      </c>
    </row>
    <row r="362" customFormat="false" ht="12.75" hidden="false" customHeight="true" outlineLevel="0" collapsed="false">
      <c r="A362" s="1" t="n">
        <v>36678</v>
      </c>
      <c r="B362" s="2" t="n">
        <v>60.97</v>
      </c>
      <c r="C362" s="2" t="n">
        <v>133.54</v>
      </c>
      <c r="D362" s="2" t="n">
        <v>162.89</v>
      </c>
      <c r="E362" s="2" t="n">
        <v>53.65</v>
      </c>
      <c r="F362" s="2" t="n">
        <v>140.85</v>
      </c>
      <c r="G362" s="2" t="n">
        <v>154.1</v>
      </c>
      <c r="H362" s="2" t="n">
        <v>203.44</v>
      </c>
      <c r="I362" s="2" t="n">
        <v>138.61</v>
      </c>
      <c r="J362" s="3" t="n">
        <v>30.406</v>
      </c>
    </row>
    <row r="363" customFormat="false" ht="12.75" hidden="false" customHeight="true" outlineLevel="0" collapsed="false">
      <c r="A363" s="1" t="n">
        <v>36679</v>
      </c>
      <c r="B363" s="2" t="n">
        <v>62.63</v>
      </c>
      <c r="C363" s="2" t="n">
        <v>134.29</v>
      </c>
      <c r="D363" s="2" t="n">
        <v>158.69</v>
      </c>
      <c r="E363" s="2" t="n">
        <v>53.7</v>
      </c>
      <c r="F363" s="2" t="n">
        <v>137.09</v>
      </c>
      <c r="G363" s="2" t="n">
        <v>154.38</v>
      </c>
      <c r="H363" s="2" t="n">
        <v>209.81</v>
      </c>
      <c r="I363" s="2" t="n">
        <v>151.71</v>
      </c>
      <c r="J363" s="3" t="n">
        <v>28.125</v>
      </c>
    </row>
    <row r="364" customFormat="false" ht="12.75" hidden="false" customHeight="true" outlineLevel="0" collapsed="false">
      <c r="A364" s="1" t="n">
        <v>36682</v>
      </c>
      <c r="B364" s="2" t="n">
        <v>64.09</v>
      </c>
      <c r="C364" s="2" t="n">
        <v>133.73</v>
      </c>
      <c r="D364" s="2" t="n">
        <v>154.83</v>
      </c>
      <c r="E364" s="2" t="n">
        <v>52.78</v>
      </c>
      <c r="F364" s="2" t="n">
        <v>133.85</v>
      </c>
      <c r="G364" s="2" t="n">
        <v>151.58</v>
      </c>
      <c r="H364" s="2" t="n">
        <v>209.38</v>
      </c>
      <c r="I364" s="2" t="n">
        <v>149.68</v>
      </c>
      <c r="J364" s="3" t="n">
        <v>28.344</v>
      </c>
    </row>
    <row r="365" customFormat="false" ht="12.75" hidden="false" customHeight="true" outlineLevel="0" collapsed="false">
      <c r="A365" s="1" t="n">
        <v>36683</v>
      </c>
      <c r="B365" s="2" t="n">
        <v>63.57</v>
      </c>
      <c r="C365" s="2" t="n">
        <v>132.87</v>
      </c>
      <c r="D365" s="2" t="n">
        <v>157.84</v>
      </c>
      <c r="E365" s="2" t="n">
        <v>52.2</v>
      </c>
      <c r="F365" s="2" t="n">
        <v>135.92</v>
      </c>
      <c r="G365" s="2" t="n">
        <v>151.82</v>
      </c>
      <c r="H365" s="2" t="n">
        <v>208.19</v>
      </c>
      <c r="I365" s="2" t="n">
        <v>148.66</v>
      </c>
      <c r="J365" s="3" t="n">
        <v>28.75</v>
      </c>
    </row>
    <row r="366" customFormat="false" ht="12.75" hidden="false" customHeight="true" outlineLevel="0" collapsed="false">
      <c r="A366" s="1" t="n">
        <v>36684</v>
      </c>
      <c r="B366" s="2" t="n">
        <v>63.91</v>
      </c>
      <c r="C366" s="2" t="n">
        <v>132.28</v>
      </c>
      <c r="D366" s="2" t="n">
        <v>156.11</v>
      </c>
      <c r="E366" s="2" t="n">
        <v>51.55</v>
      </c>
      <c r="F366" s="2" t="n">
        <v>134.72</v>
      </c>
      <c r="G366" s="2" t="n">
        <v>151.44</v>
      </c>
      <c r="H366" s="2" t="n">
        <v>209.41</v>
      </c>
      <c r="I366" s="2" t="n">
        <v>148.79</v>
      </c>
      <c r="J366" s="3" t="n">
        <v>28.563</v>
      </c>
    </row>
    <row r="367" customFormat="false" ht="12.75" hidden="false" customHeight="true" outlineLevel="0" collapsed="false">
      <c r="A367" s="1" t="n">
        <v>36685</v>
      </c>
      <c r="B367" s="2" t="n">
        <v>63.66</v>
      </c>
      <c r="C367" s="2" t="n">
        <v>132.06</v>
      </c>
      <c r="D367" s="2" t="n">
        <v>158.31</v>
      </c>
      <c r="E367" s="2" t="n">
        <v>50.89</v>
      </c>
      <c r="F367" s="2" t="n">
        <v>136.51</v>
      </c>
      <c r="G367" s="2" t="n">
        <v>150.85</v>
      </c>
      <c r="H367" s="2" t="n">
        <v>207.85</v>
      </c>
      <c r="I367" s="2" t="n">
        <v>153.45</v>
      </c>
      <c r="J367" s="3" t="n">
        <v>29.469</v>
      </c>
    </row>
    <row r="368" customFormat="false" ht="12.75" hidden="false" customHeight="true" outlineLevel="0" collapsed="false">
      <c r="A368" s="1" t="n">
        <v>36686</v>
      </c>
      <c r="B368" s="2" t="n">
        <v>64.13</v>
      </c>
      <c r="C368" s="2" t="n">
        <v>131.13</v>
      </c>
      <c r="D368" s="2" t="n">
        <v>156.83</v>
      </c>
      <c r="E368" s="2" t="n">
        <v>50.62</v>
      </c>
      <c r="F368" s="2" t="n">
        <v>135.11</v>
      </c>
      <c r="G368" s="2" t="n">
        <v>151.77</v>
      </c>
      <c r="H368" s="2" t="n">
        <v>210.02</v>
      </c>
      <c r="I368" s="2" t="n">
        <v>155.86</v>
      </c>
      <c r="J368" s="3" t="n">
        <v>29.688</v>
      </c>
    </row>
    <row r="369" customFormat="false" ht="12.75" hidden="false" customHeight="true" outlineLevel="0" collapsed="false">
      <c r="A369" s="1" t="n">
        <v>36689</v>
      </c>
      <c r="B369" s="2" t="n">
        <v>65.48</v>
      </c>
      <c r="C369" s="2" t="n">
        <v>131.57</v>
      </c>
      <c r="D369" s="2" t="n">
        <v>159.71</v>
      </c>
      <c r="E369" s="2" t="n">
        <v>49.84</v>
      </c>
      <c r="F369" s="2" t="n">
        <v>138.83</v>
      </c>
      <c r="G369" s="2" t="n">
        <v>150.88</v>
      </c>
      <c r="H369" s="2" t="n">
        <v>206.55</v>
      </c>
      <c r="I369" s="2" t="n">
        <v>153.44</v>
      </c>
      <c r="J369" s="3" t="n">
        <v>29.906</v>
      </c>
    </row>
    <row r="370" customFormat="false" ht="12.75" hidden="false" customHeight="true" outlineLevel="0" collapsed="false">
      <c r="A370" s="1" t="n">
        <v>36690</v>
      </c>
      <c r="B370" s="2" t="n">
        <v>65.71</v>
      </c>
      <c r="C370" s="2" t="n">
        <v>131.83</v>
      </c>
      <c r="D370" s="2" t="n">
        <v>159.95</v>
      </c>
      <c r="E370" s="2" t="n">
        <v>50.85</v>
      </c>
      <c r="F370" s="2" t="n">
        <v>139.23</v>
      </c>
      <c r="G370" s="2" t="n">
        <v>151.91</v>
      </c>
      <c r="H370" s="2" t="n">
        <v>208.25</v>
      </c>
      <c r="I370" s="2" t="n">
        <v>150.69</v>
      </c>
      <c r="J370" s="3" t="n">
        <v>30.781</v>
      </c>
    </row>
    <row r="371" customFormat="false" ht="12.75" hidden="false" customHeight="true" outlineLevel="0" collapsed="false">
      <c r="A371" s="1" t="n">
        <v>36691</v>
      </c>
      <c r="B371" s="2" t="n">
        <v>70.87</v>
      </c>
      <c r="C371" s="2" t="n">
        <v>134.01</v>
      </c>
      <c r="D371" s="2" t="n">
        <v>160.6</v>
      </c>
      <c r="E371" s="2" t="n">
        <v>50.13</v>
      </c>
      <c r="F371" s="2" t="n">
        <v>138.69</v>
      </c>
      <c r="G371" s="2" t="n">
        <v>151.47</v>
      </c>
      <c r="H371" s="2" t="n">
        <v>207.32</v>
      </c>
      <c r="I371" s="2" t="n">
        <v>143.34</v>
      </c>
      <c r="J371" s="3" t="n">
        <v>31.813</v>
      </c>
    </row>
    <row r="372" customFormat="false" ht="12.75" hidden="false" customHeight="true" outlineLevel="0" collapsed="false">
      <c r="A372" s="1" t="n">
        <v>36692</v>
      </c>
      <c r="B372" s="2" t="n">
        <v>70.87</v>
      </c>
      <c r="C372" s="2" t="n">
        <v>134.82</v>
      </c>
      <c r="D372" s="2" t="n">
        <v>159.28</v>
      </c>
      <c r="E372" s="2" t="n">
        <v>50.4</v>
      </c>
      <c r="F372" s="2" t="n">
        <v>138.62</v>
      </c>
      <c r="G372" s="2" t="n">
        <v>152.53</v>
      </c>
      <c r="H372" s="2" t="n">
        <v>208.19</v>
      </c>
      <c r="I372" s="2" t="n">
        <v>145.24</v>
      </c>
      <c r="J372" s="3" t="n">
        <v>33.688</v>
      </c>
    </row>
    <row r="373" customFormat="false" ht="12.75" hidden="false" customHeight="true" outlineLevel="0" collapsed="false">
      <c r="A373" s="1" t="n">
        <v>36693</v>
      </c>
      <c r="B373" s="2" t="n">
        <v>72.57</v>
      </c>
      <c r="C373" s="2" t="n">
        <v>135.37</v>
      </c>
      <c r="D373" s="2" t="n">
        <v>162.92</v>
      </c>
      <c r="E373" s="2" t="n">
        <v>50.6</v>
      </c>
      <c r="F373" s="2" t="n">
        <v>142.54</v>
      </c>
      <c r="G373" s="2" t="n">
        <v>152.62</v>
      </c>
      <c r="H373" s="2" t="n">
        <v>208.57</v>
      </c>
      <c r="I373" s="2" t="n">
        <v>144.59</v>
      </c>
      <c r="J373" s="3" t="n">
        <v>34.625</v>
      </c>
    </row>
    <row r="374" customFormat="false" ht="12.75" hidden="false" customHeight="true" outlineLevel="0" collapsed="false">
      <c r="A374" s="1" t="n">
        <v>36696</v>
      </c>
      <c r="B374" s="2" t="n">
        <v>71.44</v>
      </c>
      <c r="C374" s="2" t="n">
        <v>135.79</v>
      </c>
      <c r="D374" s="2" t="n">
        <v>159.36</v>
      </c>
      <c r="E374" s="2" t="n">
        <v>51.25</v>
      </c>
      <c r="F374" s="2" t="n">
        <v>139.81</v>
      </c>
      <c r="G374" s="2" t="n">
        <v>152.32</v>
      </c>
      <c r="H374" s="2" t="n">
        <v>211.02</v>
      </c>
      <c r="I374" s="2" t="n">
        <v>145.19</v>
      </c>
      <c r="J374" s="3" t="n">
        <v>33.875</v>
      </c>
    </row>
    <row r="375" customFormat="false" ht="12.75" hidden="false" customHeight="true" outlineLevel="0" collapsed="false">
      <c r="A375" s="1" t="n">
        <v>36697</v>
      </c>
      <c r="B375" s="2" t="n">
        <v>75.62</v>
      </c>
      <c r="C375" s="2" t="n">
        <v>136.45</v>
      </c>
      <c r="D375" s="2" t="n">
        <v>154.92</v>
      </c>
      <c r="E375" s="2" t="n">
        <v>51.09</v>
      </c>
      <c r="F375" s="2" t="n">
        <v>137.47</v>
      </c>
      <c r="G375" s="2" t="n">
        <v>151.17</v>
      </c>
      <c r="H375" s="2" t="n">
        <v>210.58</v>
      </c>
      <c r="I375" s="2" t="n">
        <v>147.21</v>
      </c>
      <c r="J375" s="3" t="n">
        <v>33</v>
      </c>
    </row>
    <row r="376" customFormat="false" ht="12.75" hidden="false" customHeight="true" outlineLevel="0" collapsed="false">
      <c r="A376" s="1" t="n">
        <v>36698</v>
      </c>
      <c r="B376" s="2" t="n">
        <v>72.48</v>
      </c>
      <c r="C376" s="2" t="n">
        <v>135.07</v>
      </c>
      <c r="D376" s="2" t="n">
        <v>160.61</v>
      </c>
      <c r="E376" s="2" t="n">
        <v>49.87</v>
      </c>
      <c r="F376" s="2" t="n">
        <v>140.43</v>
      </c>
      <c r="G376" s="2" t="n">
        <v>151.5</v>
      </c>
      <c r="H376" s="2" t="n">
        <v>210.29</v>
      </c>
      <c r="I376" s="2" t="n">
        <v>144.4</v>
      </c>
      <c r="J376" s="3" t="n">
        <v>33.313</v>
      </c>
    </row>
    <row r="377" customFormat="false" ht="12.75" hidden="false" customHeight="true" outlineLevel="0" collapsed="false">
      <c r="A377" s="1" t="n">
        <v>36699</v>
      </c>
      <c r="B377" s="2" t="n">
        <v>70.92</v>
      </c>
      <c r="C377" s="2" t="n">
        <v>131.37</v>
      </c>
      <c r="D377" s="2" t="n">
        <v>155.82</v>
      </c>
      <c r="E377" s="2" t="n">
        <v>49.41</v>
      </c>
      <c r="F377" s="2" t="n">
        <v>135.73</v>
      </c>
      <c r="G377" s="2" t="n">
        <v>148.58</v>
      </c>
      <c r="H377" s="2" t="n">
        <v>206.54</v>
      </c>
      <c r="I377" s="2" t="n">
        <v>139.34</v>
      </c>
      <c r="J377" s="3" t="n">
        <v>32.813</v>
      </c>
    </row>
    <row r="378" customFormat="false" ht="12.75" hidden="false" customHeight="true" outlineLevel="0" collapsed="false">
      <c r="A378" s="1" t="n">
        <v>36700</v>
      </c>
      <c r="B378" s="2" t="n">
        <v>71.85</v>
      </c>
      <c r="C378" s="2" t="n">
        <v>126.61</v>
      </c>
      <c r="D378" s="2" t="n">
        <v>153.06</v>
      </c>
      <c r="E378" s="2" t="n">
        <v>49.38</v>
      </c>
      <c r="F378" s="2" t="n">
        <v>135.49</v>
      </c>
      <c r="G378" s="2" t="n">
        <v>148.6</v>
      </c>
      <c r="H378" s="2" t="n">
        <v>204.62</v>
      </c>
      <c r="I378" s="2" t="n">
        <v>141.81</v>
      </c>
      <c r="J378" s="3" t="n">
        <v>33</v>
      </c>
    </row>
    <row r="379" customFormat="false" ht="12.75" hidden="false" customHeight="true" outlineLevel="0" collapsed="false">
      <c r="A379" s="1" t="n">
        <v>36703</v>
      </c>
      <c r="B379" s="2" t="n">
        <v>71.96</v>
      </c>
      <c r="C379" s="2" t="n">
        <v>129.85</v>
      </c>
      <c r="D379" s="2" t="n">
        <v>153.36</v>
      </c>
      <c r="E379" s="2" t="n">
        <v>49.16</v>
      </c>
      <c r="F379" s="2" t="n">
        <v>133.24</v>
      </c>
      <c r="G379" s="2" t="n">
        <v>149.61</v>
      </c>
      <c r="H379" s="2" t="n">
        <v>208.13</v>
      </c>
      <c r="I379" s="2" t="n">
        <v>152.56</v>
      </c>
      <c r="J379" s="3" t="n">
        <v>35.813</v>
      </c>
    </row>
    <row r="380" customFormat="false" ht="12.75" hidden="false" customHeight="true" outlineLevel="0" collapsed="false">
      <c r="A380" s="1" t="n">
        <v>36704</v>
      </c>
      <c r="B380" s="2" t="n">
        <v>71.28</v>
      </c>
      <c r="C380" s="2" t="n">
        <v>130.23</v>
      </c>
      <c r="D380" s="2" t="n">
        <v>152.13</v>
      </c>
      <c r="E380" s="2" t="n">
        <v>49.08</v>
      </c>
      <c r="F380" s="2" t="n">
        <v>134</v>
      </c>
      <c r="G380" s="2" t="n">
        <v>148.19</v>
      </c>
      <c r="H380" s="2" t="n">
        <v>206.51</v>
      </c>
      <c r="I380" s="2" t="n">
        <v>157.52</v>
      </c>
      <c r="J380" s="3" t="n">
        <v>35.5</v>
      </c>
    </row>
    <row r="381" customFormat="false" ht="12.75" hidden="false" customHeight="true" outlineLevel="0" collapsed="false">
      <c r="A381" s="1" t="n">
        <v>36705</v>
      </c>
      <c r="B381" s="2" t="n">
        <v>72.73</v>
      </c>
      <c r="C381" s="2" t="n">
        <v>137.38</v>
      </c>
      <c r="D381" s="2" t="n">
        <v>152.22</v>
      </c>
      <c r="E381" s="2" t="n">
        <v>49.95</v>
      </c>
      <c r="F381" s="2" t="n">
        <v>133.62</v>
      </c>
      <c r="G381" s="2" t="n">
        <v>151.63</v>
      </c>
      <c r="H381" s="2" t="n">
        <v>213.58</v>
      </c>
      <c r="I381" s="2" t="n">
        <v>168.84</v>
      </c>
      <c r="J381" s="3" t="n">
        <v>35</v>
      </c>
    </row>
    <row r="382" customFormat="false" ht="12.75" hidden="false" customHeight="true" outlineLevel="0" collapsed="false">
      <c r="A382" s="1" t="n">
        <v>36706</v>
      </c>
      <c r="B382" s="2" t="n">
        <v>66.67</v>
      </c>
      <c r="C382" s="2" t="n">
        <v>138.27</v>
      </c>
      <c r="D382" s="2" t="n">
        <v>155.35</v>
      </c>
      <c r="E382" s="2" t="n">
        <v>49.5</v>
      </c>
      <c r="F382" s="2" t="n">
        <v>134.69</v>
      </c>
      <c r="G382" s="2" t="n">
        <v>151.04</v>
      </c>
      <c r="H382" s="2" t="n">
        <v>210.84</v>
      </c>
      <c r="I382" s="2" t="n">
        <v>170.92</v>
      </c>
      <c r="J382" s="3" t="n">
        <v>35.625</v>
      </c>
    </row>
    <row r="383" customFormat="false" ht="12.75" hidden="false" customHeight="true" outlineLevel="0" collapsed="false">
      <c r="A383" s="1" t="n">
        <v>36707</v>
      </c>
      <c r="B383" s="2" t="n">
        <v>67.88</v>
      </c>
      <c r="C383" s="2" t="n">
        <v>136.07</v>
      </c>
      <c r="D383" s="2" t="n">
        <v>157.24</v>
      </c>
      <c r="E383" s="2" t="n">
        <v>49.64</v>
      </c>
      <c r="F383" s="2" t="n">
        <v>139.5</v>
      </c>
      <c r="G383" s="2" t="n">
        <v>147</v>
      </c>
      <c r="H383" s="2" t="n">
        <v>210.7</v>
      </c>
      <c r="I383" s="2" t="n">
        <v>157.65</v>
      </c>
      <c r="J383" s="3" t="n">
        <v>38</v>
      </c>
    </row>
    <row r="384" customFormat="false" ht="12.75" hidden="false" customHeight="true" outlineLevel="0" collapsed="false">
      <c r="A384" s="1" t="n">
        <v>36710</v>
      </c>
      <c r="B384" s="2" t="n">
        <v>68.78</v>
      </c>
      <c r="C384" s="2" t="n">
        <v>138.04</v>
      </c>
      <c r="D384" s="2" t="n">
        <v>155.88</v>
      </c>
      <c r="E384" s="2" t="n">
        <v>50.5</v>
      </c>
      <c r="F384" s="2" t="n">
        <v>138.82</v>
      </c>
      <c r="G384" s="2" t="n">
        <v>150.14</v>
      </c>
      <c r="H384" s="2" t="n">
        <v>213.25</v>
      </c>
      <c r="I384" s="2" t="n">
        <v>162.32</v>
      </c>
      <c r="J384" s="3" t="n">
        <v>37.25</v>
      </c>
    </row>
    <row r="385" customFormat="false" ht="12.75" hidden="false" customHeight="true" outlineLevel="0" collapsed="false">
      <c r="A385" s="1" t="n">
        <v>36712</v>
      </c>
      <c r="B385" s="2" t="n">
        <v>69.78</v>
      </c>
      <c r="C385" s="2" t="n">
        <v>140.24</v>
      </c>
      <c r="D385" s="2" t="n">
        <v>145.22</v>
      </c>
      <c r="E385" s="2" t="n">
        <v>49.86</v>
      </c>
      <c r="F385" s="2" t="n">
        <v>130.35</v>
      </c>
      <c r="G385" s="2" t="n">
        <v>149.81</v>
      </c>
      <c r="H385" s="2" t="n">
        <v>210.31</v>
      </c>
      <c r="I385" s="2" t="n">
        <v>166.35</v>
      </c>
      <c r="J385" s="3" t="n">
        <v>35.563</v>
      </c>
    </row>
    <row r="386" customFormat="false" ht="12.75" hidden="false" customHeight="true" outlineLevel="0" collapsed="false">
      <c r="A386" s="1" t="n">
        <v>36713</v>
      </c>
      <c r="B386" s="2" t="n">
        <v>71.24</v>
      </c>
      <c r="C386" s="2" t="n">
        <v>143.18</v>
      </c>
      <c r="D386" s="2" t="n">
        <v>145.6</v>
      </c>
      <c r="E386" s="2" t="n">
        <v>50.37</v>
      </c>
      <c r="F386" s="2" t="n">
        <v>129.49</v>
      </c>
      <c r="G386" s="2" t="n">
        <v>151.67</v>
      </c>
      <c r="H386" s="2" t="n">
        <v>212.64</v>
      </c>
      <c r="I386" s="2" t="n">
        <v>166.53</v>
      </c>
      <c r="J386" s="3" t="n">
        <v>35.438</v>
      </c>
    </row>
    <row r="387" customFormat="false" ht="12.75" hidden="false" customHeight="true" outlineLevel="0" collapsed="false">
      <c r="A387" s="1" t="n">
        <v>36714</v>
      </c>
      <c r="B387" s="2" t="n">
        <v>70.89</v>
      </c>
      <c r="C387" s="2" t="n">
        <v>142.57</v>
      </c>
      <c r="D387" s="2" t="n">
        <v>146.91</v>
      </c>
      <c r="E387" s="2" t="n">
        <v>49.67</v>
      </c>
      <c r="F387" s="2" t="n">
        <v>129.27</v>
      </c>
      <c r="G387" s="2" t="n">
        <v>151.31</v>
      </c>
      <c r="H387" s="2" t="n">
        <v>215.71</v>
      </c>
      <c r="I387" s="2" t="n">
        <v>164.65</v>
      </c>
      <c r="J387" s="3" t="n">
        <v>36.063</v>
      </c>
    </row>
    <row r="388" customFormat="false" ht="12.75" hidden="false" customHeight="true" outlineLevel="0" collapsed="false">
      <c r="A388" s="1" t="n">
        <v>36717</v>
      </c>
      <c r="B388" s="2" t="n">
        <v>69.31</v>
      </c>
      <c r="C388" s="2" t="n">
        <v>141.86</v>
      </c>
      <c r="D388" s="2" t="n">
        <v>144.59</v>
      </c>
      <c r="E388" s="2" t="n">
        <v>50.2</v>
      </c>
      <c r="F388" s="2" t="n">
        <v>125.97</v>
      </c>
      <c r="G388" s="2" t="n">
        <v>152.21</v>
      </c>
      <c r="H388" s="2" t="n">
        <v>217.25</v>
      </c>
      <c r="I388" s="2" t="n">
        <v>179.04</v>
      </c>
      <c r="J388" s="3" t="n">
        <v>37.25</v>
      </c>
    </row>
    <row r="389" customFormat="false" ht="12.75" hidden="false" customHeight="true" outlineLevel="0" collapsed="false">
      <c r="A389" s="1" t="n">
        <v>36718</v>
      </c>
      <c r="B389" s="2" t="n">
        <v>71.37</v>
      </c>
      <c r="C389" s="2" t="n">
        <v>145.25</v>
      </c>
      <c r="D389" s="2" t="n">
        <v>150.37</v>
      </c>
      <c r="E389" s="2" t="n">
        <v>50.94</v>
      </c>
      <c r="F389" s="2" t="n">
        <v>132.02</v>
      </c>
      <c r="G389" s="2" t="n">
        <v>153.34</v>
      </c>
      <c r="H389" s="2" t="n">
        <v>217.07</v>
      </c>
      <c r="I389" s="2" t="n">
        <v>165.71</v>
      </c>
      <c r="J389" s="3" t="n">
        <v>38.25</v>
      </c>
    </row>
    <row r="390" customFormat="false" ht="12.75" hidden="false" customHeight="true" outlineLevel="0" collapsed="false">
      <c r="A390" s="1" t="n">
        <v>36719</v>
      </c>
      <c r="B390" s="2" t="n">
        <v>72.45</v>
      </c>
      <c r="C390" s="2" t="n">
        <v>146.51</v>
      </c>
      <c r="D390" s="2" t="n">
        <v>149.25</v>
      </c>
      <c r="E390" s="2" t="n">
        <v>52.09</v>
      </c>
      <c r="F390" s="2" t="n">
        <v>131.92</v>
      </c>
      <c r="G390" s="2" t="n">
        <v>153.85</v>
      </c>
      <c r="H390" s="2" t="n">
        <v>220.08</v>
      </c>
      <c r="I390" s="2" t="n">
        <v>166.9</v>
      </c>
      <c r="J390" s="3" t="n">
        <v>38.875</v>
      </c>
    </row>
    <row r="391" customFormat="false" ht="12.75" hidden="false" customHeight="true" outlineLevel="0" collapsed="false">
      <c r="A391" s="1" t="n">
        <v>36720</v>
      </c>
      <c r="B391" s="2" t="n">
        <v>71.91</v>
      </c>
      <c r="C391" s="2" t="n">
        <v>147.63</v>
      </c>
      <c r="D391" s="2" t="n">
        <v>148.78</v>
      </c>
      <c r="E391" s="2" t="n">
        <v>52.37</v>
      </c>
      <c r="F391" s="2" t="n">
        <v>132.86</v>
      </c>
      <c r="G391" s="2" t="n">
        <v>153.6</v>
      </c>
      <c r="H391" s="2" t="n">
        <v>219.79</v>
      </c>
      <c r="I391" s="2" t="n">
        <v>168.92</v>
      </c>
      <c r="J391" s="3" t="n">
        <v>39.563</v>
      </c>
    </row>
    <row r="392" customFormat="false" ht="12.75" hidden="false" customHeight="true" outlineLevel="0" collapsed="false">
      <c r="A392" s="1" t="n">
        <v>36721</v>
      </c>
      <c r="B392" s="2" t="n">
        <v>72.26</v>
      </c>
      <c r="C392" s="2" t="n">
        <v>148.37</v>
      </c>
      <c r="D392" s="2" t="n">
        <v>149.86</v>
      </c>
      <c r="E392" s="2" t="n">
        <v>51.89</v>
      </c>
      <c r="F392" s="2" t="n">
        <v>134.94</v>
      </c>
      <c r="G392" s="2" t="n">
        <v>154.02</v>
      </c>
      <c r="H392" s="2" t="n">
        <v>219.67</v>
      </c>
      <c r="I392" s="2" t="n">
        <v>171.06</v>
      </c>
      <c r="J392" s="3" t="n">
        <v>39.375</v>
      </c>
    </row>
    <row r="393" customFormat="false" ht="12.75" hidden="false" customHeight="true" outlineLevel="0" collapsed="false">
      <c r="A393" s="1" t="n">
        <v>36724</v>
      </c>
      <c r="B393" s="2" t="n">
        <v>73.03</v>
      </c>
      <c r="C393" s="2" t="n">
        <v>149.18</v>
      </c>
      <c r="D393" s="2" t="n">
        <v>147.5</v>
      </c>
      <c r="E393" s="2" t="n">
        <v>52.02</v>
      </c>
      <c r="F393" s="2" t="n">
        <v>132.5</v>
      </c>
      <c r="G393" s="2" t="n">
        <v>153.86</v>
      </c>
      <c r="H393" s="2" t="n">
        <v>221.3</v>
      </c>
      <c r="I393" s="2" t="n">
        <v>171.97</v>
      </c>
      <c r="J393" s="3" t="n">
        <v>40.375</v>
      </c>
    </row>
    <row r="394" customFormat="false" ht="12.75" hidden="false" customHeight="true" outlineLevel="0" collapsed="false">
      <c r="A394" s="1" t="n">
        <v>36725</v>
      </c>
      <c r="B394" s="2" t="n">
        <v>74.07</v>
      </c>
      <c r="C394" s="2" t="n">
        <v>149.05</v>
      </c>
      <c r="D394" s="2" t="n">
        <v>149.19</v>
      </c>
      <c r="E394" s="2" t="n">
        <v>51.71</v>
      </c>
      <c r="F394" s="2" t="n">
        <v>134.92</v>
      </c>
      <c r="G394" s="2" t="n">
        <v>153.04</v>
      </c>
      <c r="H394" s="2" t="n">
        <v>218.38</v>
      </c>
      <c r="I394" s="2" t="n">
        <v>173.83</v>
      </c>
      <c r="J394" s="3" t="n">
        <v>39.063</v>
      </c>
    </row>
    <row r="395" customFormat="false" ht="12.75" hidden="false" customHeight="true" outlineLevel="0" collapsed="false">
      <c r="A395" s="1" t="n">
        <v>36726</v>
      </c>
      <c r="B395" s="2" t="n">
        <v>73.07</v>
      </c>
      <c r="C395" s="2" t="n">
        <v>145.84</v>
      </c>
      <c r="D395" s="2" t="n">
        <v>146.7</v>
      </c>
      <c r="E395" s="2" t="n">
        <v>52.54</v>
      </c>
      <c r="F395" s="2" t="n">
        <v>133.73</v>
      </c>
      <c r="G395" s="2" t="n">
        <v>152.86</v>
      </c>
      <c r="H395" s="2" t="n">
        <v>215</v>
      </c>
      <c r="I395" s="2" t="n">
        <v>175.08</v>
      </c>
      <c r="J395" s="3" t="n">
        <v>37.813</v>
      </c>
    </row>
    <row r="396" customFormat="false" ht="12.75" hidden="false" customHeight="true" outlineLevel="0" collapsed="false">
      <c r="A396" s="1" t="n">
        <v>36727</v>
      </c>
      <c r="B396" s="2" t="n">
        <v>74.48</v>
      </c>
      <c r="C396" s="2" t="n">
        <v>144.9</v>
      </c>
      <c r="D396" s="2" t="n">
        <v>144.27</v>
      </c>
      <c r="E396" s="2" t="n">
        <v>53.17</v>
      </c>
      <c r="F396" s="2" t="n">
        <v>133.25</v>
      </c>
      <c r="G396" s="2" t="n">
        <v>152.6</v>
      </c>
      <c r="H396" s="2" t="n">
        <v>217.06</v>
      </c>
      <c r="I396" s="2" t="n">
        <v>173.44</v>
      </c>
      <c r="J396" s="3" t="n">
        <v>38.063</v>
      </c>
    </row>
    <row r="397" customFormat="false" ht="12.75" hidden="false" customHeight="true" outlineLevel="0" collapsed="false">
      <c r="A397" s="1" t="n">
        <v>36728</v>
      </c>
      <c r="B397" s="2" t="n">
        <v>73.07</v>
      </c>
      <c r="C397" s="2" t="n">
        <v>144.2</v>
      </c>
      <c r="D397" s="2" t="n">
        <v>139.98</v>
      </c>
      <c r="E397" s="2" t="n">
        <v>53.1</v>
      </c>
      <c r="F397" s="2" t="n">
        <v>129.12</v>
      </c>
      <c r="G397" s="2" t="n">
        <v>152.6</v>
      </c>
      <c r="H397" s="2" t="n">
        <v>212.11</v>
      </c>
      <c r="I397" s="2" t="n">
        <v>168.82</v>
      </c>
      <c r="J397" s="3" t="n">
        <v>36.688</v>
      </c>
    </row>
    <row r="398" customFormat="false" ht="12.75" hidden="false" customHeight="true" outlineLevel="0" collapsed="false">
      <c r="A398" s="1" t="n">
        <v>36731</v>
      </c>
      <c r="B398" s="2" t="n">
        <v>71.26</v>
      </c>
      <c r="C398" s="2" t="n">
        <v>146.34</v>
      </c>
      <c r="D398" s="2" t="n">
        <v>133.96</v>
      </c>
      <c r="E398" s="2" t="n">
        <v>52.47</v>
      </c>
      <c r="F398" s="2" t="n">
        <v>123.08</v>
      </c>
      <c r="G398" s="2" t="n">
        <v>151.15</v>
      </c>
      <c r="H398" s="2" t="n">
        <v>210.01</v>
      </c>
      <c r="I398" s="2" t="n">
        <v>170.55</v>
      </c>
      <c r="J398" s="3" t="n">
        <v>34.688</v>
      </c>
    </row>
    <row r="399" customFormat="false" ht="12.75" hidden="false" customHeight="true" outlineLevel="0" collapsed="false">
      <c r="A399" s="1" t="n">
        <v>36732</v>
      </c>
      <c r="B399" s="2" t="n">
        <v>72.03</v>
      </c>
      <c r="C399" s="2" t="n">
        <v>145.81</v>
      </c>
      <c r="D399" s="2" t="n">
        <v>131.01</v>
      </c>
      <c r="E399" s="2" t="n">
        <v>53.5</v>
      </c>
      <c r="F399" s="2" t="n">
        <v>120.59</v>
      </c>
      <c r="G399" s="2" t="n">
        <v>151.32</v>
      </c>
      <c r="H399" s="2" t="n">
        <v>210.15</v>
      </c>
      <c r="I399" s="2" t="n">
        <v>169.78</v>
      </c>
      <c r="J399" s="3" t="n">
        <v>33.875</v>
      </c>
    </row>
    <row r="400" customFormat="false" ht="12.75" hidden="false" customHeight="true" outlineLevel="0" collapsed="false">
      <c r="A400" s="1" t="n">
        <v>36733</v>
      </c>
      <c r="B400" s="2" t="n">
        <v>71.38</v>
      </c>
      <c r="C400" s="2" t="n">
        <v>147.05</v>
      </c>
      <c r="D400" s="2" t="n">
        <v>132.34</v>
      </c>
      <c r="E400" s="2" t="n">
        <v>53.54</v>
      </c>
      <c r="F400" s="2" t="n">
        <v>122.05</v>
      </c>
      <c r="G400" s="2" t="n">
        <v>151.98</v>
      </c>
      <c r="H400" s="2" t="n">
        <v>209.79</v>
      </c>
      <c r="I400" s="2" t="n">
        <v>173.45</v>
      </c>
      <c r="J400" s="3" t="n">
        <v>34.188</v>
      </c>
    </row>
    <row r="401" customFormat="false" ht="12.75" hidden="false" customHeight="true" outlineLevel="0" collapsed="false">
      <c r="A401" s="1" t="n">
        <v>36734</v>
      </c>
      <c r="B401" s="2" t="n">
        <v>70.7</v>
      </c>
      <c r="C401" s="2" t="n">
        <v>145.35</v>
      </c>
      <c r="D401" s="2" t="n">
        <v>136.12</v>
      </c>
      <c r="E401" s="2" t="n">
        <v>52.99</v>
      </c>
      <c r="F401" s="2" t="n">
        <v>126.03</v>
      </c>
      <c r="G401" s="2" t="n">
        <v>150.37</v>
      </c>
      <c r="H401" s="2" t="n">
        <v>205.57</v>
      </c>
      <c r="I401" s="2" t="n">
        <v>170.16</v>
      </c>
      <c r="J401" s="3" t="n">
        <v>35</v>
      </c>
    </row>
    <row r="402" customFormat="false" ht="12.75" hidden="false" customHeight="true" outlineLevel="0" collapsed="false">
      <c r="A402" s="1" t="n">
        <v>36735</v>
      </c>
      <c r="B402" s="2" t="n">
        <v>73.07</v>
      </c>
      <c r="C402" s="2" t="n">
        <v>142.39</v>
      </c>
      <c r="D402" s="2" t="n">
        <v>134.36</v>
      </c>
      <c r="E402" s="2" t="n">
        <v>52.79</v>
      </c>
      <c r="F402" s="2" t="n">
        <v>123.36</v>
      </c>
      <c r="G402" s="2" t="n">
        <v>148.92</v>
      </c>
      <c r="H402" s="2" t="n">
        <v>200.73</v>
      </c>
      <c r="I402" s="2" t="n">
        <v>167.89</v>
      </c>
      <c r="J402" s="3" t="n">
        <v>34.938</v>
      </c>
    </row>
    <row r="403" customFormat="false" ht="12.75" hidden="false" customHeight="true" outlineLevel="0" collapsed="false">
      <c r="A403" s="1" t="n">
        <v>36738</v>
      </c>
      <c r="B403" s="2" t="n">
        <v>75.66</v>
      </c>
      <c r="C403" s="2" t="n">
        <v>146.03</v>
      </c>
      <c r="D403" s="2" t="n">
        <v>134.97</v>
      </c>
      <c r="E403" s="2" t="n">
        <v>54.94</v>
      </c>
      <c r="F403" s="2" t="n">
        <v>124.08</v>
      </c>
      <c r="G403" s="2" t="n">
        <v>153.78</v>
      </c>
      <c r="H403" s="2" t="n">
        <v>205.43</v>
      </c>
      <c r="I403" s="2" t="n">
        <v>167.7</v>
      </c>
      <c r="J403" s="3" t="n">
        <v>34.125</v>
      </c>
    </row>
    <row r="404" customFormat="false" ht="12.75" hidden="false" customHeight="true" outlineLevel="0" collapsed="false">
      <c r="A404" s="1" t="n">
        <v>36739</v>
      </c>
      <c r="B404" s="2" t="n">
        <v>77.48</v>
      </c>
      <c r="C404" s="2" t="n">
        <v>147.16</v>
      </c>
      <c r="D404" s="2" t="n">
        <v>139.21</v>
      </c>
      <c r="E404" s="2" t="n">
        <v>55.18</v>
      </c>
      <c r="F404" s="2" t="n">
        <v>126.32</v>
      </c>
      <c r="G404" s="2" t="n">
        <v>153.41</v>
      </c>
      <c r="H404" s="2" t="n">
        <v>205.03</v>
      </c>
      <c r="I404" s="2" t="n">
        <v>161.43</v>
      </c>
      <c r="J404" s="3" t="n">
        <v>34.438</v>
      </c>
    </row>
    <row r="405" customFormat="false" ht="12.75" hidden="false" customHeight="true" outlineLevel="0" collapsed="false">
      <c r="A405" s="1" t="n">
        <v>36740</v>
      </c>
      <c r="B405" s="2" t="n">
        <v>80.29</v>
      </c>
      <c r="C405" s="2" t="n">
        <v>147.35</v>
      </c>
      <c r="D405" s="2" t="n">
        <v>143.44</v>
      </c>
      <c r="E405" s="2" t="n">
        <v>55.15</v>
      </c>
      <c r="F405" s="2" t="n">
        <v>128.78</v>
      </c>
      <c r="G405" s="2" t="n">
        <v>154.53</v>
      </c>
      <c r="H405" s="2" t="n">
        <v>206.45</v>
      </c>
      <c r="I405" s="2" t="n">
        <v>163.71</v>
      </c>
      <c r="J405" s="3" t="n">
        <v>34.125</v>
      </c>
    </row>
    <row r="406" customFormat="false" ht="12.75" hidden="false" customHeight="true" outlineLevel="0" collapsed="false">
      <c r="A406" s="1" t="n">
        <v>36741</v>
      </c>
      <c r="B406" s="2" t="n">
        <v>81.98</v>
      </c>
      <c r="C406" s="2" t="n">
        <v>147.97</v>
      </c>
      <c r="D406" s="2" t="n">
        <v>141.1</v>
      </c>
      <c r="E406" s="2" t="n">
        <v>55.06</v>
      </c>
      <c r="F406" s="2" t="n">
        <v>126.53</v>
      </c>
      <c r="G406" s="2" t="n">
        <v>155.65</v>
      </c>
      <c r="H406" s="2" t="n">
        <v>205.54</v>
      </c>
      <c r="I406" s="2" t="n">
        <v>161.69</v>
      </c>
      <c r="J406" s="3" t="n">
        <v>34.188</v>
      </c>
    </row>
    <row r="407" customFormat="false" ht="12.75" hidden="false" customHeight="true" outlineLevel="0" collapsed="false">
      <c r="A407" s="1" t="n">
        <v>36742</v>
      </c>
      <c r="B407" s="2" t="n">
        <v>77.92</v>
      </c>
      <c r="C407" s="2" t="n">
        <v>147.32</v>
      </c>
      <c r="D407" s="2" t="n">
        <v>142.53</v>
      </c>
      <c r="E407" s="2" t="n">
        <v>55.24</v>
      </c>
      <c r="F407" s="2" t="n">
        <v>128.23</v>
      </c>
      <c r="G407" s="2" t="n">
        <v>156.62</v>
      </c>
      <c r="H407" s="2" t="n">
        <v>207.41</v>
      </c>
      <c r="I407" s="2" t="n">
        <v>161.36</v>
      </c>
      <c r="J407" s="3" t="n">
        <v>34</v>
      </c>
    </row>
    <row r="408" customFormat="false" ht="12.75" hidden="false" customHeight="true" outlineLevel="0" collapsed="false">
      <c r="A408" s="1" t="n">
        <v>36745</v>
      </c>
      <c r="B408" s="2" t="n">
        <v>78.6</v>
      </c>
      <c r="C408" s="2" t="n">
        <v>148.64</v>
      </c>
      <c r="D408" s="2" t="n">
        <v>145.7</v>
      </c>
      <c r="E408" s="2" t="n">
        <v>56.37</v>
      </c>
      <c r="F408" s="2" t="n">
        <v>129.69</v>
      </c>
      <c r="G408" s="2" t="n">
        <v>157.27</v>
      </c>
      <c r="H408" s="2" t="n">
        <v>209.63</v>
      </c>
      <c r="I408" s="2" t="n">
        <v>165.26</v>
      </c>
      <c r="J408" s="3" t="n">
        <v>33.5</v>
      </c>
    </row>
    <row r="409" customFormat="false" ht="12.75" hidden="false" customHeight="true" outlineLevel="0" collapsed="false">
      <c r="A409" s="1" t="n">
        <v>36746</v>
      </c>
      <c r="B409" s="2" t="n">
        <v>80.19</v>
      </c>
      <c r="C409" s="2" t="n">
        <v>148.77</v>
      </c>
      <c r="D409" s="2" t="n">
        <v>144.6</v>
      </c>
      <c r="E409" s="2" t="n">
        <v>55.47</v>
      </c>
      <c r="F409" s="2" t="n">
        <v>127.76</v>
      </c>
      <c r="G409" s="2" t="n">
        <v>156.98</v>
      </c>
      <c r="H409" s="2" t="n">
        <v>209.01</v>
      </c>
      <c r="I409" s="2" t="n">
        <v>166.52</v>
      </c>
      <c r="J409" s="3" t="n">
        <v>36</v>
      </c>
    </row>
    <row r="410" customFormat="false" ht="12.75" hidden="false" customHeight="true" outlineLevel="0" collapsed="false">
      <c r="A410" s="1" t="n">
        <v>36747</v>
      </c>
      <c r="B410" s="2" t="n">
        <v>80.06</v>
      </c>
      <c r="C410" s="2" t="n">
        <v>152.61</v>
      </c>
      <c r="D410" s="2" t="n">
        <v>147.54</v>
      </c>
      <c r="E410" s="2" t="n">
        <v>55.82</v>
      </c>
      <c r="F410" s="2" t="n">
        <v>130.98</v>
      </c>
      <c r="G410" s="2" t="n">
        <v>156.27</v>
      </c>
      <c r="H410" s="2" t="n">
        <v>209.19</v>
      </c>
      <c r="I410" s="2" t="n">
        <v>165.11</v>
      </c>
      <c r="J410" s="3" t="n">
        <v>36.188</v>
      </c>
    </row>
    <row r="411" customFormat="false" ht="12.75" hidden="false" customHeight="true" outlineLevel="0" collapsed="false">
      <c r="A411" s="1" t="n">
        <v>36748</v>
      </c>
      <c r="B411" s="2" t="n">
        <v>79.72</v>
      </c>
      <c r="C411" s="2" t="n">
        <v>152.35</v>
      </c>
      <c r="D411" s="2" t="n">
        <v>147.25</v>
      </c>
      <c r="E411" s="2" t="n">
        <v>54.73</v>
      </c>
      <c r="F411" s="2" t="n">
        <v>129.05</v>
      </c>
      <c r="G411" s="2" t="n">
        <v>155.03</v>
      </c>
      <c r="H411" s="2" t="n">
        <v>207.31</v>
      </c>
      <c r="I411" s="2" t="n">
        <v>161.34</v>
      </c>
      <c r="J411" s="3" t="n">
        <v>30.563</v>
      </c>
    </row>
    <row r="412" customFormat="false" ht="12.75" hidden="false" customHeight="true" outlineLevel="0" collapsed="false">
      <c r="A412" s="1" t="n">
        <v>36749</v>
      </c>
      <c r="B412" s="2" t="n">
        <v>79.96</v>
      </c>
      <c r="C412" s="2" t="n">
        <v>153.6</v>
      </c>
      <c r="D412" s="2" t="n">
        <v>147.71</v>
      </c>
      <c r="E412" s="2" t="n">
        <v>55.28</v>
      </c>
      <c r="F412" s="2" t="n">
        <v>128.25</v>
      </c>
      <c r="G412" s="2" t="n">
        <v>158.11</v>
      </c>
      <c r="H412" s="2" t="n">
        <v>210.72</v>
      </c>
      <c r="I412" s="2" t="n">
        <v>162.81</v>
      </c>
      <c r="J412" s="3" t="n">
        <v>29.938</v>
      </c>
    </row>
    <row r="413" customFormat="false" ht="12.75" hidden="false" customHeight="true" outlineLevel="0" collapsed="false">
      <c r="A413" s="1" t="n">
        <v>36752</v>
      </c>
      <c r="B413" s="2" t="n">
        <v>81.89</v>
      </c>
      <c r="C413" s="2" t="n">
        <v>153.69</v>
      </c>
      <c r="D413" s="2" t="n">
        <v>154</v>
      </c>
      <c r="E413" s="2" t="n">
        <v>56.19</v>
      </c>
      <c r="F413" s="2" t="n">
        <v>134.24</v>
      </c>
      <c r="G413" s="2" t="n">
        <v>159.13</v>
      </c>
      <c r="H413" s="2" t="n">
        <v>212.88</v>
      </c>
      <c r="I413" s="2" t="n">
        <v>164.05</v>
      </c>
      <c r="J413" s="3" t="n">
        <v>30.5</v>
      </c>
    </row>
    <row r="414" customFormat="false" ht="12.75" hidden="false" customHeight="true" outlineLevel="0" collapsed="false">
      <c r="A414" s="1" t="n">
        <v>36753</v>
      </c>
      <c r="B414" s="2" t="n">
        <v>82.34</v>
      </c>
      <c r="C414" s="2" t="n">
        <v>155.21</v>
      </c>
      <c r="D414" s="2" t="n">
        <v>152.31</v>
      </c>
      <c r="E414" s="2" t="n">
        <v>57.07</v>
      </c>
      <c r="F414" s="2" t="n">
        <v>133</v>
      </c>
      <c r="G414" s="2" t="n">
        <v>158.8</v>
      </c>
      <c r="H414" s="2" t="n">
        <v>210.99</v>
      </c>
      <c r="I414" s="2" t="n">
        <v>162.85</v>
      </c>
      <c r="J414" s="3" t="n">
        <v>29</v>
      </c>
    </row>
    <row r="415" customFormat="false" ht="12.75" hidden="false" customHeight="true" outlineLevel="0" collapsed="false">
      <c r="A415" s="1" t="n">
        <v>36754</v>
      </c>
      <c r="B415" s="2" t="n">
        <v>82.89</v>
      </c>
      <c r="C415" s="2" t="n">
        <v>154.27</v>
      </c>
      <c r="D415" s="2" t="n">
        <v>155.42</v>
      </c>
      <c r="E415" s="2" t="n">
        <v>56.86</v>
      </c>
      <c r="F415" s="2" t="n">
        <v>137.27</v>
      </c>
      <c r="G415" s="2" t="n">
        <v>159.8</v>
      </c>
      <c r="H415" s="2" t="n">
        <v>212.42</v>
      </c>
      <c r="I415" s="2" t="n">
        <v>163.85</v>
      </c>
      <c r="J415" s="3" t="n">
        <v>28.438</v>
      </c>
    </row>
    <row r="416" customFormat="false" ht="12.75" hidden="false" customHeight="true" outlineLevel="0" collapsed="false">
      <c r="A416" s="1" t="n">
        <v>36755</v>
      </c>
      <c r="B416" s="2" t="n">
        <v>82.78</v>
      </c>
      <c r="C416" s="2" t="n">
        <v>153.84</v>
      </c>
      <c r="D416" s="2" t="n">
        <v>159.16</v>
      </c>
      <c r="E416" s="2" t="n">
        <v>57.2</v>
      </c>
      <c r="F416" s="2" t="n">
        <v>138.89</v>
      </c>
      <c r="G416" s="2" t="n">
        <v>160.2</v>
      </c>
      <c r="H416" s="2" t="n">
        <v>214.49</v>
      </c>
      <c r="I416" s="2" t="n">
        <v>163.26</v>
      </c>
      <c r="J416" s="3" t="n">
        <v>29.75</v>
      </c>
    </row>
    <row r="417" customFormat="false" ht="12.75" hidden="false" customHeight="true" outlineLevel="0" collapsed="false">
      <c r="A417" s="1" t="n">
        <v>36756</v>
      </c>
      <c r="B417" s="2" t="n">
        <v>82.56</v>
      </c>
      <c r="C417" s="2" t="n">
        <v>154.35</v>
      </c>
      <c r="D417" s="2" t="n">
        <v>155.99</v>
      </c>
      <c r="E417" s="2" t="n">
        <v>56.1</v>
      </c>
      <c r="F417" s="2" t="n">
        <v>136.21</v>
      </c>
      <c r="G417" s="2" t="n">
        <v>158.72</v>
      </c>
      <c r="H417" s="2" t="n">
        <v>214.09</v>
      </c>
      <c r="I417" s="2" t="n">
        <v>164.01</v>
      </c>
      <c r="J417" s="3" t="n">
        <v>27.938</v>
      </c>
    </row>
    <row r="418" customFormat="false" ht="12.75" hidden="false" customHeight="true" outlineLevel="0" collapsed="false">
      <c r="A418" s="1" t="n">
        <v>36759</v>
      </c>
      <c r="B418" s="2" t="n">
        <v>82.34</v>
      </c>
      <c r="C418" s="2" t="n">
        <v>153.48</v>
      </c>
      <c r="D418" s="2" t="n">
        <v>157.61</v>
      </c>
      <c r="E418" s="2" t="n">
        <v>55.89</v>
      </c>
      <c r="F418" s="2" t="n">
        <v>136.32</v>
      </c>
      <c r="G418" s="2" t="n">
        <v>157.87</v>
      </c>
      <c r="H418" s="2" t="n">
        <v>214.3</v>
      </c>
      <c r="I418" s="2" t="n">
        <v>168.9</v>
      </c>
      <c r="J418" s="3" t="n">
        <v>29.5</v>
      </c>
    </row>
    <row r="419" customFormat="false" ht="12.75" hidden="false" customHeight="true" outlineLevel="0" collapsed="false">
      <c r="A419" s="1" t="n">
        <v>36760</v>
      </c>
      <c r="B419" s="2" t="n">
        <v>81.46</v>
      </c>
      <c r="C419" s="2" t="n">
        <v>153.28</v>
      </c>
      <c r="D419" s="2" t="n">
        <v>158.86</v>
      </c>
      <c r="E419" s="2" t="n">
        <v>56.05</v>
      </c>
      <c r="F419" s="2" t="n">
        <v>137.19</v>
      </c>
      <c r="G419" s="2" t="n">
        <v>157.87</v>
      </c>
      <c r="H419" s="2" t="n">
        <v>214.73</v>
      </c>
      <c r="I419" s="2" t="n">
        <v>163.72</v>
      </c>
      <c r="J419" s="3" t="n">
        <v>29.75</v>
      </c>
    </row>
    <row r="420" customFormat="false" ht="12.75" hidden="false" customHeight="true" outlineLevel="0" collapsed="false">
      <c r="A420" s="1" t="n">
        <v>36761</v>
      </c>
      <c r="B420" s="2" t="n">
        <v>79.9</v>
      </c>
      <c r="C420" s="2" t="n">
        <v>152.44</v>
      </c>
      <c r="D420" s="2" t="n">
        <v>164.63</v>
      </c>
      <c r="E420" s="2" t="n">
        <v>56.15</v>
      </c>
      <c r="F420" s="2" t="n">
        <v>143.95</v>
      </c>
      <c r="G420" s="2" t="n">
        <v>157.39</v>
      </c>
      <c r="H420" s="2" t="n">
        <v>215.13</v>
      </c>
      <c r="I420" s="2" t="n">
        <v>172.4</v>
      </c>
      <c r="J420" s="3" t="n">
        <v>31</v>
      </c>
    </row>
    <row r="421" customFormat="false" ht="12.75" hidden="false" customHeight="true" outlineLevel="0" collapsed="false">
      <c r="A421" s="1" t="n">
        <v>36762</v>
      </c>
      <c r="B421" s="2" t="n">
        <v>78.65</v>
      </c>
      <c r="C421" s="2" t="n">
        <v>153.07</v>
      </c>
      <c r="D421" s="2" t="n">
        <v>162.37</v>
      </c>
      <c r="E421" s="2" t="n">
        <v>56.66</v>
      </c>
      <c r="F421" s="2" t="n">
        <v>141.13</v>
      </c>
      <c r="G421" s="2" t="n">
        <v>156.74</v>
      </c>
      <c r="H421" s="2" t="n">
        <v>217.8</v>
      </c>
      <c r="I421" s="2" t="n">
        <v>179.91</v>
      </c>
      <c r="J421" s="3" t="n">
        <v>30.625</v>
      </c>
    </row>
    <row r="422" customFormat="false" ht="12.75" hidden="false" customHeight="true" outlineLevel="0" collapsed="false">
      <c r="A422" s="1" t="n">
        <v>36763</v>
      </c>
      <c r="B422" s="2" t="n">
        <v>79.91</v>
      </c>
      <c r="C422" s="2" t="n">
        <v>154.06</v>
      </c>
      <c r="D422" s="2" t="n">
        <v>162.99</v>
      </c>
      <c r="E422" s="2" t="n">
        <v>56.89</v>
      </c>
      <c r="F422" s="2" t="n">
        <v>140.77</v>
      </c>
      <c r="G422" s="2" t="n">
        <v>156.31</v>
      </c>
      <c r="H422" s="2" t="n">
        <v>218.53</v>
      </c>
      <c r="I422" s="2" t="n">
        <v>180.35</v>
      </c>
      <c r="J422" s="3" t="n">
        <v>30.688</v>
      </c>
    </row>
    <row r="423" customFormat="false" ht="12.75" hidden="false" customHeight="true" outlineLevel="0" collapsed="false">
      <c r="A423" s="1" t="n">
        <v>36766</v>
      </c>
      <c r="B423" s="2" t="n">
        <v>82.25</v>
      </c>
      <c r="C423" s="2" t="n">
        <v>153.02</v>
      </c>
      <c r="D423" s="2" t="n">
        <v>164.18</v>
      </c>
      <c r="E423" s="2" t="n">
        <v>56.56</v>
      </c>
      <c r="F423" s="2" t="n">
        <v>141.94</v>
      </c>
      <c r="G423" s="2" t="n">
        <v>155.99</v>
      </c>
      <c r="H423" s="2" t="n">
        <v>218.25</v>
      </c>
      <c r="I423" s="2" t="n">
        <v>181.23</v>
      </c>
      <c r="J423" s="3" t="n">
        <v>31.25</v>
      </c>
    </row>
    <row r="424" customFormat="false" ht="12.75" hidden="false" customHeight="true" outlineLevel="0" collapsed="false">
      <c r="A424" s="1" t="n">
        <v>36767</v>
      </c>
      <c r="B424" s="2" t="n">
        <v>83.28</v>
      </c>
      <c r="C424" s="2" t="n">
        <v>151.59</v>
      </c>
      <c r="D424" s="2" t="n">
        <v>166.84</v>
      </c>
      <c r="E424" s="2" t="n">
        <v>57.83</v>
      </c>
      <c r="F424" s="2" t="n">
        <v>142.39</v>
      </c>
      <c r="G424" s="2" t="n">
        <v>156.28</v>
      </c>
      <c r="H424" s="2" t="n">
        <v>220.38</v>
      </c>
      <c r="I424" s="2" t="n">
        <v>184.32</v>
      </c>
      <c r="J424" s="3" t="n">
        <v>31.5</v>
      </c>
    </row>
    <row r="425" customFormat="false" ht="12.75" hidden="false" customHeight="true" outlineLevel="0" collapsed="false">
      <c r="A425" s="1" t="n">
        <v>36768</v>
      </c>
      <c r="B425" s="2" t="n">
        <v>84.4</v>
      </c>
      <c r="C425" s="2" t="n">
        <v>153.75</v>
      </c>
      <c r="D425" s="2" t="n">
        <v>165.54</v>
      </c>
      <c r="E425" s="2" t="n">
        <v>56.83</v>
      </c>
      <c r="F425" s="2" t="n">
        <v>142.41</v>
      </c>
      <c r="G425" s="2" t="n">
        <v>156.72</v>
      </c>
      <c r="H425" s="2" t="n">
        <v>221.37</v>
      </c>
      <c r="I425" s="2" t="n">
        <v>187.66</v>
      </c>
      <c r="J425" s="3" t="n">
        <v>31.063</v>
      </c>
    </row>
    <row r="426" customFormat="false" ht="12.75" hidden="false" customHeight="true" outlineLevel="0" collapsed="false">
      <c r="A426" s="1" t="n">
        <v>36769</v>
      </c>
      <c r="B426" s="2" t="n">
        <v>88.11</v>
      </c>
      <c r="C426" s="2" t="n">
        <v>155.93</v>
      </c>
      <c r="D426" s="2" t="n">
        <v>166.55</v>
      </c>
      <c r="E426" s="2" t="n">
        <v>56.74</v>
      </c>
      <c r="F426" s="2" t="n">
        <v>144.33</v>
      </c>
      <c r="G426" s="2" t="n">
        <v>158.17</v>
      </c>
      <c r="H426" s="2" t="n">
        <v>223.49</v>
      </c>
      <c r="I426" s="2" t="n">
        <v>191.33</v>
      </c>
      <c r="J426" s="3" t="n">
        <v>31.75</v>
      </c>
    </row>
    <row r="427" customFormat="false" ht="12.75" hidden="false" customHeight="true" outlineLevel="0" collapsed="false">
      <c r="A427" s="1" t="n">
        <v>36770</v>
      </c>
      <c r="B427" s="2" t="n">
        <v>87.18</v>
      </c>
      <c r="C427" s="2" t="n">
        <v>154</v>
      </c>
      <c r="D427" s="2" t="n">
        <v>168.28</v>
      </c>
      <c r="E427" s="2" t="n">
        <v>56.2</v>
      </c>
      <c r="F427" s="2" t="n">
        <v>144.47</v>
      </c>
      <c r="G427" s="2" t="n">
        <v>157.96</v>
      </c>
      <c r="H427" s="2" t="n">
        <v>224.69</v>
      </c>
      <c r="I427" s="2" t="n">
        <v>189.19</v>
      </c>
      <c r="J427" s="3" t="n">
        <v>32.688</v>
      </c>
    </row>
    <row r="428" customFormat="false" ht="12.75" hidden="false" customHeight="true" outlineLevel="0" collapsed="false">
      <c r="A428" s="1" t="n">
        <v>36774</v>
      </c>
      <c r="B428" s="2" t="n">
        <v>85.68</v>
      </c>
      <c r="C428" s="2" t="n">
        <v>154.4</v>
      </c>
      <c r="D428" s="2" t="n">
        <v>166.46</v>
      </c>
      <c r="E428" s="2" t="n">
        <v>56.62</v>
      </c>
      <c r="F428" s="2" t="n">
        <v>144.59</v>
      </c>
      <c r="G428" s="2" t="n">
        <v>158.25</v>
      </c>
      <c r="H428" s="2" t="n">
        <v>222.23</v>
      </c>
      <c r="I428" s="2" t="n">
        <v>185.34</v>
      </c>
      <c r="J428" s="3" t="n">
        <v>32.375</v>
      </c>
    </row>
    <row r="429" customFormat="false" ht="12.75" hidden="false" customHeight="true" outlineLevel="0" collapsed="false">
      <c r="A429" s="1" t="n">
        <v>36775</v>
      </c>
      <c r="B429" s="2" t="n">
        <v>82.4</v>
      </c>
      <c r="C429" s="2" t="n">
        <v>156.6</v>
      </c>
      <c r="D429" s="2" t="n">
        <v>171.34</v>
      </c>
      <c r="E429" s="2" t="n">
        <v>56.53</v>
      </c>
      <c r="F429" s="2" t="n">
        <v>149.27</v>
      </c>
      <c r="G429" s="2" t="n">
        <v>159.06</v>
      </c>
      <c r="H429" s="2" t="n">
        <v>221.71</v>
      </c>
      <c r="I429" s="2" t="n">
        <v>179.18</v>
      </c>
      <c r="J429" s="3" t="n">
        <v>34.5</v>
      </c>
    </row>
    <row r="430" customFormat="false" ht="12.75" hidden="false" customHeight="true" outlineLevel="0" collapsed="false">
      <c r="A430" s="1" t="n">
        <v>36776</v>
      </c>
      <c r="B430" s="2" t="n">
        <v>85.94</v>
      </c>
      <c r="C430" s="2" t="n">
        <v>154.63</v>
      </c>
      <c r="D430" s="2" t="n">
        <v>173.38</v>
      </c>
      <c r="E430" s="2" t="n">
        <v>55.87</v>
      </c>
      <c r="F430" s="2" t="n">
        <v>150.11</v>
      </c>
      <c r="G430" s="2" t="n">
        <v>162.42</v>
      </c>
      <c r="H430" s="2" t="n">
        <v>225.12</v>
      </c>
      <c r="I430" s="2" t="n">
        <v>183.65</v>
      </c>
      <c r="J430" s="3" t="n">
        <v>33.188</v>
      </c>
    </row>
    <row r="431" customFormat="false" ht="12.75" hidden="false" customHeight="true" outlineLevel="0" collapsed="false">
      <c r="A431" s="1" t="n">
        <v>36777</v>
      </c>
      <c r="B431" s="2" t="n">
        <v>85.59</v>
      </c>
      <c r="C431" s="2" t="n">
        <v>151.27</v>
      </c>
      <c r="D431" s="2" t="n">
        <v>170.54</v>
      </c>
      <c r="E431" s="2" t="n">
        <v>56</v>
      </c>
      <c r="F431" s="2" t="n">
        <v>149.35</v>
      </c>
      <c r="G431" s="2" t="n">
        <v>162.73</v>
      </c>
      <c r="H431" s="2" t="n">
        <v>222.42</v>
      </c>
      <c r="I431" s="2" t="n">
        <v>184.04</v>
      </c>
      <c r="J431" s="3" t="n">
        <v>31.438</v>
      </c>
    </row>
    <row r="432" customFormat="false" ht="12.75" hidden="false" customHeight="true" outlineLevel="0" collapsed="false">
      <c r="A432" s="1" t="n">
        <v>36780</v>
      </c>
      <c r="B432" s="2" t="n">
        <v>85.35</v>
      </c>
      <c r="C432" s="2" t="n">
        <v>149.21</v>
      </c>
      <c r="D432" s="2" t="n">
        <v>176.39</v>
      </c>
      <c r="E432" s="2" t="n">
        <v>54.75</v>
      </c>
      <c r="F432" s="2" t="n">
        <v>155.24</v>
      </c>
      <c r="G432" s="2" t="n">
        <v>165.13</v>
      </c>
      <c r="H432" s="2" t="n">
        <v>221.83</v>
      </c>
      <c r="I432" s="2" t="n">
        <v>179.18</v>
      </c>
      <c r="J432" s="3" t="n">
        <v>33.563</v>
      </c>
    </row>
    <row r="433" customFormat="false" ht="12.75" hidden="false" customHeight="true" outlineLevel="0" collapsed="false">
      <c r="A433" s="1" t="n">
        <v>36781</v>
      </c>
      <c r="B433" s="2" t="n">
        <v>86.22</v>
      </c>
      <c r="C433" s="2" t="n">
        <v>148.6</v>
      </c>
      <c r="D433" s="2" t="n">
        <v>176.81</v>
      </c>
      <c r="E433" s="2" t="n">
        <v>53.59</v>
      </c>
      <c r="F433" s="2" t="n">
        <v>155.99</v>
      </c>
      <c r="G433" s="2" t="n">
        <v>168.99</v>
      </c>
      <c r="H433" s="2" t="n">
        <v>221.8</v>
      </c>
      <c r="I433" s="2" t="n">
        <v>183.05</v>
      </c>
      <c r="J433" s="3" t="n">
        <v>32.938</v>
      </c>
    </row>
    <row r="434" customFormat="false" ht="12.75" hidden="false" customHeight="true" outlineLevel="0" collapsed="false">
      <c r="A434" s="1" t="n">
        <v>36782</v>
      </c>
      <c r="B434" s="2" t="n">
        <v>86.31</v>
      </c>
      <c r="C434" s="2" t="n">
        <v>143.01</v>
      </c>
      <c r="D434" s="2" t="n">
        <v>173.33</v>
      </c>
      <c r="E434" s="2" t="n">
        <v>53.39</v>
      </c>
      <c r="F434" s="2" t="n">
        <v>153.71</v>
      </c>
      <c r="G434" s="2" t="n">
        <v>168.61</v>
      </c>
      <c r="H434" s="2" t="n">
        <v>222.1</v>
      </c>
      <c r="I434" s="2" t="n">
        <v>180.02</v>
      </c>
      <c r="J434" s="3" t="n">
        <v>31.938</v>
      </c>
    </row>
    <row r="435" customFormat="false" ht="12.75" hidden="false" customHeight="true" outlineLevel="0" collapsed="false">
      <c r="A435" s="1" t="n">
        <v>36783</v>
      </c>
      <c r="B435" s="2" t="n">
        <v>86.87</v>
      </c>
      <c r="C435" s="2" t="n">
        <v>144.41</v>
      </c>
      <c r="D435" s="2" t="n">
        <v>176.54</v>
      </c>
      <c r="E435" s="2" t="n">
        <v>53.46</v>
      </c>
      <c r="F435" s="2" t="n">
        <v>154.09</v>
      </c>
      <c r="G435" s="2" t="n">
        <v>168.74</v>
      </c>
      <c r="H435" s="2" t="n">
        <v>224.41</v>
      </c>
      <c r="I435" s="2" t="n">
        <v>183.86</v>
      </c>
      <c r="J435" s="3" t="n">
        <v>32.75</v>
      </c>
    </row>
    <row r="436" customFormat="false" ht="12.75" hidden="false" customHeight="true" outlineLevel="0" collapsed="false">
      <c r="A436" s="1" t="n">
        <v>36784</v>
      </c>
      <c r="B436" s="2" t="n">
        <v>87.21</v>
      </c>
      <c r="C436" s="2" t="n">
        <v>144.56</v>
      </c>
      <c r="D436" s="2" t="n">
        <v>181.09</v>
      </c>
      <c r="E436" s="2" t="n">
        <v>51.68</v>
      </c>
      <c r="F436" s="2" t="n">
        <v>155.24</v>
      </c>
      <c r="G436" s="2" t="n">
        <v>172.35</v>
      </c>
      <c r="H436" s="2" t="n">
        <v>222.92</v>
      </c>
      <c r="I436" s="2" t="n">
        <v>189.26</v>
      </c>
      <c r="J436" s="3" t="n">
        <v>32.063</v>
      </c>
    </row>
    <row r="437" customFormat="false" ht="12.75" hidden="false" customHeight="true" outlineLevel="0" collapsed="false">
      <c r="A437" s="1" t="n">
        <v>36787</v>
      </c>
      <c r="B437" s="2" t="n">
        <v>87.51</v>
      </c>
      <c r="C437" s="2" t="n">
        <v>143.27</v>
      </c>
      <c r="D437" s="2" t="n">
        <v>177.22</v>
      </c>
      <c r="E437" s="2" t="n">
        <v>51.89</v>
      </c>
      <c r="F437" s="2" t="n">
        <v>151.61</v>
      </c>
      <c r="G437" s="2" t="n">
        <v>169.6</v>
      </c>
      <c r="H437" s="2" t="n">
        <v>216.77</v>
      </c>
      <c r="I437" s="2" t="n">
        <v>185.4</v>
      </c>
      <c r="J437" s="3" t="n">
        <v>30.688</v>
      </c>
    </row>
    <row r="438" customFormat="false" ht="12.75" hidden="false" customHeight="true" outlineLevel="0" collapsed="false">
      <c r="A438" s="1" t="n">
        <v>36788</v>
      </c>
      <c r="B438" s="2" t="n">
        <v>86.2</v>
      </c>
      <c r="C438" s="2" t="n">
        <v>141.77</v>
      </c>
      <c r="D438" s="2" t="n">
        <v>173.17</v>
      </c>
      <c r="E438" s="2" t="n">
        <v>51.78</v>
      </c>
      <c r="F438" s="2" t="n">
        <v>148.16</v>
      </c>
      <c r="G438" s="2" t="n">
        <v>166.47</v>
      </c>
      <c r="H438" s="2" t="n">
        <v>217.82</v>
      </c>
      <c r="I438" s="2" t="n">
        <v>185.4</v>
      </c>
      <c r="J438" s="3" t="n">
        <v>31.125</v>
      </c>
    </row>
    <row r="439" customFormat="false" ht="12.75" hidden="false" customHeight="true" outlineLevel="0" collapsed="false">
      <c r="A439" s="1" t="n">
        <v>36789</v>
      </c>
      <c r="B439" s="2" t="n">
        <v>79.48</v>
      </c>
      <c r="C439" s="2" t="n">
        <v>140.59</v>
      </c>
      <c r="D439" s="2" t="n">
        <v>173.59</v>
      </c>
      <c r="E439" s="2" t="n">
        <v>50.99</v>
      </c>
      <c r="F439" s="2" t="n">
        <v>145.39</v>
      </c>
      <c r="G439" s="2" t="n">
        <v>166.95</v>
      </c>
      <c r="H439" s="2" t="n">
        <v>217.54</v>
      </c>
      <c r="I439" s="2" t="n">
        <v>190.75</v>
      </c>
      <c r="J439" s="3" t="n">
        <v>30.375</v>
      </c>
    </row>
    <row r="440" customFormat="false" ht="12.75" hidden="false" customHeight="true" outlineLevel="0" collapsed="false">
      <c r="A440" s="1" t="n">
        <v>36790</v>
      </c>
      <c r="B440" s="2" t="n">
        <v>76.59</v>
      </c>
      <c r="C440" s="2" t="n">
        <v>131.93</v>
      </c>
      <c r="D440" s="2" t="n">
        <v>165.13</v>
      </c>
      <c r="E440" s="2" t="n">
        <v>50.9</v>
      </c>
      <c r="F440" s="2" t="n">
        <v>141.13</v>
      </c>
      <c r="G440" s="2" t="n">
        <v>163.42</v>
      </c>
      <c r="H440" s="2" t="n">
        <v>214.49</v>
      </c>
      <c r="I440" s="2" t="n">
        <v>192.01</v>
      </c>
      <c r="J440" s="3" t="n">
        <v>30</v>
      </c>
    </row>
    <row r="441" customFormat="false" ht="12.75" hidden="false" customHeight="true" outlineLevel="0" collapsed="false">
      <c r="A441" s="1" t="n">
        <v>36791</v>
      </c>
      <c r="B441" s="2" t="n">
        <v>81.99</v>
      </c>
      <c r="C441" s="2" t="n">
        <v>128.65</v>
      </c>
      <c r="D441" s="2" t="n">
        <v>164.04</v>
      </c>
      <c r="E441" s="2" t="n">
        <v>50.41</v>
      </c>
      <c r="F441" s="2" t="n">
        <v>139.1</v>
      </c>
      <c r="G441" s="2" t="n">
        <v>164.93</v>
      </c>
      <c r="H441" s="2" t="n">
        <v>216.12</v>
      </c>
      <c r="I441" s="2" t="n">
        <v>186.9</v>
      </c>
      <c r="J441" s="3" t="n">
        <v>30</v>
      </c>
    </row>
    <row r="442" customFormat="false" ht="12.75" hidden="false" customHeight="true" outlineLevel="0" collapsed="false">
      <c r="A442" s="1" t="n">
        <v>36794</v>
      </c>
      <c r="B442" s="2" t="n">
        <v>79.47</v>
      </c>
      <c r="C442" s="2" t="n">
        <v>126.35</v>
      </c>
      <c r="D442" s="2" t="n">
        <v>162.22</v>
      </c>
      <c r="E442" s="2" t="n">
        <v>47.3</v>
      </c>
      <c r="F442" s="2" t="n">
        <v>136.36</v>
      </c>
      <c r="G442" s="2" t="n">
        <v>161.84</v>
      </c>
      <c r="H442" s="2" t="n">
        <v>214.5</v>
      </c>
      <c r="I442" s="2" t="n">
        <v>182.13</v>
      </c>
      <c r="J442" s="3" t="n">
        <v>29.375</v>
      </c>
    </row>
    <row r="443" customFormat="false" ht="12.75" hidden="false" customHeight="true" outlineLevel="0" collapsed="false">
      <c r="A443" s="1" t="n">
        <v>36795</v>
      </c>
      <c r="B443" s="2" t="n">
        <v>78.47</v>
      </c>
      <c r="C443" s="2" t="n">
        <v>126.74</v>
      </c>
      <c r="D443" s="2" t="n">
        <v>167.95</v>
      </c>
      <c r="E443" s="2" t="n">
        <v>46.18</v>
      </c>
      <c r="F443" s="2" t="n">
        <v>140.05</v>
      </c>
      <c r="G443" s="2" t="n">
        <v>163.54</v>
      </c>
      <c r="H443" s="2" t="n">
        <v>212.98</v>
      </c>
      <c r="I443" s="2" t="n">
        <v>178.35</v>
      </c>
      <c r="J443" s="3" t="n">
        <v>28.5</v>
      </c>
    </row>
    <row r="444" customFormat="false" ht="12.75" hidden="false" customHeight="true" outlineLevel="0" collapsed="false">
      <c r="A444" s="1" t="n">
        <v>36796</v>
      </c>
      <c r="B444" s="2" t="n">
        <v>79.17</v>
      </c>
      <c r="C444" s="2" t="n">
        <v>127.05</v>
      </c>
      <c r="D444" s="2" t="n">
        <v>169.78</v>
      </c>
      <c r="E444" s="2" t="n">
        <v>47.29</v>
      </c>
      <c r="F444" s="2" t="n">
        <v>141.58</v>
      </c>
      <c r="G444" s="2" t="n">
        <v>163.03</v>
      </c>
      <c r="H444" s="2" t="n">
        <v>212.17</v>
      </c>
      <c r="I444" s="2" t="n">
        <v>175.4</v>
      </c>
      <c r="J444" s="3" t="n">
        <v>29.688</v>
      </c>
    </row>
    <row r="445" customFormat="false" ht="12.75" hidden="false" customHeight="true" outlineLevel="0" collapsed="false">
      <c r="A445" s="1" t="n">
        <v>36797</v>
      </c>
      <c r="B445" s="2" t="n">
        <v>77.69</v>
      </c>
      <c r="C445" s="2" t="n">
        <v>128.61</v>
      </c>
      <c r="D445" s="2" t="n">
        <v>170.39</v>
      </c>
      <c r="E445" s="2" t="n">
        <v>48.46</v>
      </c>
      <c r="F445" s="2" t="n">
        <v>142.62</v>
      </c>
      <c r="G445" s="2" t="n">
        <v>166.82</v>
      </c>
      <c r="H445" s="2" t="n">
        <v>219.03</v>
      </c>
      <c r="I445" s="2" t="n">
        <v>189.75</v>
      </c>
      <c r="J445" s="3" t="n">
        <v>30.875</v>
      </c>
    </row>
    <row r="446" customFormat="false" ht="12.75" hidden="false" customHeight="true" outlineLevel="0" collapsed="false">
      <c r="A446" s="1" t="n">
        <v>36798</v>
      </c>
      <c r="B446" s="2" t="n">
        <v>75.24</v>
      </c>
      <c r="C446" s="2" t="n">
        <v>127.25</v>
      </c>
      <c r="D446" s="2" t="n">
        <v>174.23</v>
      </c>
      <c r="E446" s="2" t="n">
        <v>48.7</v>
      </c>
      <c r="F446" s="2" t="n">
        <v>146.85</v>
      </c>
      <c r="G446" s="2" t="n">
        <v>167.17</v>
      </c>
      <c r="H446" s="2" t="n">
        <v>217.29</v>
      </c>
      <c r="I446" s="2" t="n">
        <v>196.12</v>
      </c>
      <c r="J446" s="3" t="n">
        <v>32.938</v>
      </c>
    </row>
    <row r="447" customFormat="false" ht="12.75" hidden="false" customHeight="true" outlineLevel="0" collapsed="false">
      <c r="A447" s="1" t="n">
        <v>36801</v>
      </c>
      <c r="B447" s="2" t="n">
        <v>78.42</v>
      </c>
      <c r="C447" s="2" t="n">
        <v>125.37</v>
      </c>
      <c r="D447" s="2" t="n">
        <v>175.87</v>
      </c>
      <c r="E447" s="2" t="n">
        <v>48.42</v>
      </c>
      <c r="F447" s="2" t="n">
        <v>148.15</v>
      </c>
      <c r="G447" s="2" t="n">
        <v>166.42</v>
      </c>
      <c r="H447" s="2" t="n">
        <v>214.46</v>
      </c>
      <c r="I447" s="2" t="n">
        <v>182.44</v>
      </c>
      <c r="J447" s="3" t="n">
        <v>32.563</v>
      </c>
    </row>
    <row r="448" customFormat="false" ht="12.75" hidden="false" customHeight="true" outlineLevel="0" collapsed="false">
      <c r="A448" s="1" t="n">
        <v>36802</v>
      </c>
      <c r="B448" s="2" t="n">
        <v>78.3</v>
      </c>
      <c r="C448" s="2" t="n">
        <v>128.16</v>
      </c>
      <c r="D448" s="2" t="n">
        <v>174.34</v>
      </c>
      <c r="E448" s="2" t="n">
        <v>48.1</v>
      </c>
      <c r="F448" s="2" t="n">
        <v>146.28</v>
      </c>
      <c r="G448" s="2" t="n">
        <v>165.86</v>
      </c>
      <c r="H448" s="2" t="n">
        <v>212</v>
      </c>
      <c r="I448" s="2" t="n">
        <v>180.28</v>
      </c>
      <c r="J448" s="3" t="n">
        <v>32.5</v>
      </c>
    </row>
    <row r="449" customFormat="false" ht="12.75" hidden="false" customHeight="true" outlineLevel="0" collapsed="false">
      <c r="A449" s="1" t="n">
        <v>36803</v>
      </c>
      <c r="B449" s="2" t="n">
        <v>77.83</v>
      </c>
      <c r="C449" s="2" t="n">
        <v>129.23</v>
      </c>
      <c r="D449" s="2" t="n">
        <v>170.73</v>
      </c>
      <c r="E449" s="2" t="n">
        <v>48.32</v>
      </c>
      <c r="F449" s="2" t="n">
        <v>143.3</v>
      </c>
      <c r="G449" s="2" t="n">
        <v>164.58</v>
      </c>
      <c r="H449" s="2" t="n">
        <v>213.23</v>
      </c>
      <c r="I449" s="2" t="n">
        <v>179.73</v>
      </c>
      <c r="J449" s="3" t="n">
        <v>31.625</v>
      </c>
    </row>
    <row r="450" customFormat="false" ht="12.75" hidden="false" customHeight="true" outlineLevel="0" collapsed="false">
      <c r="A450" s="1" t="n">
        <v>36804</v>
      </c>
      <c r="B450" s="2" t="n">
        <v>79.27</v>
      </c>
      <c r="C450" s="2" t="n">
        <v>130.78</v>
      </c>
      <c r="D450" s="2" t="n">
        <v>166.71</v>
      </c>
      <c r="E450" s="2" t="n">
        <v>47.06</v>
      </c>
      <c r="F450" s="2" t="n">
        <v>141.57</v>
      </c>
      <c r="G450" s="2" t="n">
        <v>162.91</v>
      </c>
      <c r="H450" s="2" t="n">
        <v>211.18</v>
      </c>
      <c r="I450" s="2" t="n">
        <v>177.71</v>
      </c>
      <c r="J450" s="3" t="n">
        <v>31.25</v>
      </c>
    </row>
    <row r="451" customFormat="false" ht="12.75" hidden="false" customHeight="true" outlineLevel="0" collapsed="false">
      <c r="A451" s="1" t="n">
        <v>36805</v>
      </c>
      <c r="B451" s="2" t="n">
        <v>80.41</v>
      </c>
      <c r="C451" s="2" t="n">
        <v>130.41</v>
      </c>
      <c r="D451" s="2" t="n">
        <v>166.72</v>
      </c>
      <c r="E451" s="2" t="n">
        <v>46.46</v>
      </c>
      <c r="F451" s="2" t="n">
        <v>140.6</v>
      </c>
      <c r="G451" s="2" t="n">
        <v>160.79</v>
      </c>
      <c r="H451" s="2" t="n">
        <v>206.57</v>
      </c>
      <c r="I451" s="2" t="n">
        <v>172.99</v>
      </c>
      <c r="J451" s="3" t="n">
        <v>30.625</v>
      </c>
    </row>
    <row r="452" customFormat="false" ht="12.75" hidden="false" customHeight="true" outlineLevel="0" collapsed="false">
      <c r="A452" s="1" t="n">
        <v>36808</v>
      </c>
      <c r="B452" s="2" t="n">
        <v>87.13</v>
      </c>
      <c r="C452" s="2" t="n">
        <v>128.97</v>
      </c>
      <c r="D452" s="2" t="n">
        <v>168.83</v>
      </c>
      <c r="E452" s="2" t="n">
        <v>46.22</v>
      </c>
      <c r="F452" s="2" t="n">
        <v>140.27</v>
      </c>
      <c r="G452" s="2" t="n">
        <v>161.34</v>
      </c>
      <c r="H452" s="2" t="n">
        <v>206.14</v>
      </c>
      <c r="I452" s="2" t="n">
        <v>184.84</v>
      </c>
      <c r="J452" s="3" t="n">
        <v>30</v>
      </c>
    </row>
    <row r="453" customFormat="false" ht="12.75" hidden="false" customHeight="true" outlineLevel="0" collapsed="false">
      <c r="A453" s="1" t="n">
        <v>36809</v>
      </c>
      <c r="B453" s="2" t="n">
        <v>90.11</v>
      </c>
      <c r="C453" s="2" t="n">
        <v>127.74</v>
      </c>
      <c r="D453" s="2" t="n">
        <v>172.34</v>
      </c>
      <c r="E453" s="2" t="n">
        <v>46.86</v>
      </c>
      <c r="F453" s="2" t="n">
        <v>143.23</v>
      </c>
      <c r="G453" s="2" t="n">
        <v>161.33</v>
      </c>
      <c r="H453" s="2" t="n">
        <v>203.6</v>
      </c>
      <c r="I453" s="2" t="n">
        <v>175.9</v>
      </c>
      <c r="J453" s="3" t="n">
        <v>28.938</v>
      </c>
    </row>
    <row r="454" customFormat="false" ht="12.75" hidden="false" customHeight="true" outlineLevel="0" collapsed="false">
      <c r="A454" s="1" t="n">
        <v>36810</v>
      </c>
      <c r="B454" s="2" t="n">
        <v>89.07</v>
      </c>
      <c r="C454" s="2" t="n">
        <v>125.95</v>
      </c>
      <c r="D454" s="2" t="n">
        <v>177.27</v>
      </c>
      <c r="E454" s="2" t="n">
        <v>47.15</v>
      </c>
      <c r="F454" s="2" t="n">
        <v>147.01</v>
      </c>
      <c r="G454" s="2" t="n">
        <v>161.43</v>
      </c>
      <c r="H454" s="2" t="n">
        <v>202.26</v>
      </c>
      <c r="I454" s="2" t="n">
        <v>172.76</v>
      </c>
      <c r="J454" s="3" t="n">
        <v>32</v>
      </c>
    </row>
    <row r="455" customFormat="false" ht="12.75" hidden="false" customHeight="true" outlineLevel="0" collapsed="false">
      <c r="A455" s="1" t="n">
        <v>36811</v>
      </c>
      <c r="B455" s="2" t="n">
        <v>88.04</v>
      </c>
      <c r="C455" s="2" t="n">
        <v>125.71</v>
      </c>
      <c r="D455" s="2" t="n">
        <v>180.98</v>
      </c>
      <c r="E455" s="2" t="n">
        <v>46.04</v>
      </c>
      <c r="F455" s="2" t="n">
        <v>147.88</v>
      </c>
      <c r="G455" s="2" t="n">
        <v>161.86</v>
      </c>
      <c r="H455" s="2" t="n">
        <v>198.62</v>
      </c>
      <c r="I455" s="2" t="n">
        <v>172.35</v>
      </c>
      <c r="J455" s="3" t="n">
        <v>32.25</v>
      </c>
    </row>
    <row r="456" customFormat="false" ht="12.75" hidden="false" customHeight="true" outlineLevel="0" collapsed="false">
      <c r="A456" s="1" t="n">
        <v>36812</v>
      </c>
      <c r="B456" s="2" t="n">
        <v>90.76</v>
      </c>
      <c r="C456" s="2" t="n">
        <v>125</v>
      </c>
      <c r="D456" s="2" t="n">
        <v>178.66</v>
      </c>
      <c r="E456" s="2" t="n">
        <v>45.83</v>
      </c>
      <c r="F456" s="2" t="n">
        <v>145.54</v>
      </c>
      <c r="G456" s="2" t="n">
        <v>164.55</v>
      </c>
      <c r="H456" s="2" t="n">
        <v>205.71</v>
      </c>
      <c r="I456" s="2" t="n">
        <v>177.98</v>
      </c>
      <c r="J456" s="3" t="n">
        <v>32.5</v>
      </c>
    </row>
    <row r="457" customFormat="false" ht="12.75" hidden="false" customHeight="true" outlineLevel="0" collapsed="false">
      <c r="A457" s="1" t="n">
        <v>36815</v>
      </c>
      <c r="B457" s="2" t="n">
        <v>86.54</v>
      </c>
      <c r="C457" s="2" t="n">
        <v>122.11</v>
      </c>
      <c r="D457" s="2" t="n">
        <v>171.71</v>
      </c>
      <c r="E457" s="2" t="n">
        <v>44.78</v>
      </c>
      <c r="F457" s="2" t="n">
        <v>139.98</v>
      </c>
      <c r="G457" s="2" t="n">
        <v>164.75</v>
      </c>
      <c r="H457" s="2" t="n">
        <v>205.94</v>
      </c>
      <c r="I457" s="2" t="n">
        <v>173.99</v>
      </c>
      <c r="J457" s="3" t="n">
        <v>32.125</v>
      </c>
    </row>
    <row r="458" customFormat="false" ht="12.75" hidden="false" customHeight="true" outlineLevel="0" collapsed="false">
      <c r="A458" s="1" t="n">
        <v>36816</v>
      </c>
      <c r="B458" s="2" t="n">
        <v>88.32</v>
      </c>
      <c r="C458" s="2" t="n">
        <v>119.32</v>
      </c>
      <c r="D458" s="2" t="n">
        <v>172.93</v>
      </c>
      <c r="E458" s="2" t="n">
        <v>45.12</v>
      </c>
      <c r="F458" s="2" t="n">
        <v>141.89</v>
      </c>
      <c r="G458" s="2" t="n">
        <v>163</v>
      </c>
      <c r="H458" s="2" t="n">
        <v>200.94</v>
      </c>
      <c r="I458" s="2" t="n">
        <v>171.4</v>
      </c>
      <c r="J458" s="3" t="n">
        <v>32.5</v>
      </c>
    </row>
    <row r="459" customFormat="false" ht="12.75" hidden="false" customHeight="true" outlineLevel="0" collapsed="false">
      <c r="A459" s="1" t="n">
        <v>36817</v>
      </c>
      <c r="B459" s="2" t="n">
        <v>87.42</v>
      </c>
      <c r="C459" s="2" t="n">
        <v>118.82</v>
      </c>
      <c r="D459" s="2" t="n">
        <v>169.84</v>
      </c>
      <c r="E459" s="2" t="n">
        <v>45.04</v>
      </c>
      <c r="F459" s="2" t="n">
        <v>139.59</v>
      </c>
      <c r="G459" s="2" t="n">
        <v>162.37</v>
      </c>
      <c r="H459" s="2" t="n">
        <v>199.81</v>
      </c>
      <c r="I459" s="2" t="n">
        <v>169.94</v>
      </c>
      <c r="J459" s="3" t="n">
        <v>32.438</v>
      </c>
    </row>
    <row r="460" customFormat="false" ht="12.75" hidden="false" customHeight="true" outlineLevel="0" collapsed="false">
      <c r="A460" s="1" t="n">
        <v>36818</v>
      </c>
      <c r="B460" s="2" t="n">
        <v>88.55</v>
      </c>
      <c r="C460" s="2" t="n">
        <v>122.49</v>
      </c>
      <c r="D460" s="2" t="n">
        <v>170.33</v>
      </c>
      <c r="E460" s="2" t="n">
        <v>46.09</v>
      </c>
      <c r="F460" s="2" t="n">
        <v>140.44</v>
      </c>
      <c r="G460" s="2" t="n">
        <v>163.2</v>
      </c>
      <c r="H460" s="2" t="n">
        <v>206.28</v>
      </c>
      <c r="I460" s="2" t="n">
        <v>180.87</v>
      </c>
      <c r="J460" s="3" t="n">
        <v>32.5</v>
      </c>
    </row>
    <row r="461" customFormat="false" ht="12.75" hidden="false" customHeight="true" outlineLevel="0" collapsed="false">
      <c r="A461" s="1" t="n">
        <v>36819</v>
      </c>
      <c r="B461" s="2" t="n">
        <v>86.29</v>
      </c>
      <c r="C461" s="2" t="n">
        <v>121.81</v>
      </c>
      <c r="D461" s="2" t="n">
        <v>174.41</v>
      </c>
      <c r="E461" s="2" t="n">
        <v>46.47</v>
      </c>
      <c r="F461" s="2" t="n">
        <v>143.75</v>
      </c>
      <c r="G461" s="2" t="n">
        <v>163.04</v>
      </c>
      <c r="H461" s="2" t="n">
        <v>208.73</v>
      </c>
      <c r="I461" s="2" t="n">
        <v>179.49</v>
      </c>
      <c r="J461" s="3" t="n">
        <v>33.375</v>
      </c>
    </row>
    <row r="462" customFormat="false" ht="12.75" hidden="false" customHeight="true" outlineLevel="0" collapsed="false">
      <c r="A462" s="1" t="n">
        <v>36822</v>
      </c>
      <c r="B462" s="2" t="n">
        <v>86.19</v>
      </c>
      <c r="C462" s="2" t="n">
        <v>121.92</v>
      </c>
      <c r="D462" s="2" t="n">
        <v>171.36</v>
      </c>
      <c r="E462" s="2" t="n">
        <v>46.57</v>
      </c>
      <c r="F462" s="2" t="n">
        <v>140.36</v>
      </c>
      <c r="G462" s="2" t="n">
        <v>162.66</v>
      </c>
      <c r="H462" s="2" t="n">
        <v>210.12</v>
      </c>
      <c r="I462" s="2" t="n">
        <v>183.92</v>
      </c>
      <c r="J462" s="3" t="n">
        <v>33.25</v>
      </c>
    </row>
    <row r="463" customFormat="false" ht="12.75" hidden="false" customHeight="true" outlineLevel="0" collapsed="false">
      <c r="A463" s="1" t="n">
        <v>36823</v>
      </c>
      <c r="B463" s="2" t="n">
        <v>86.27</v>
      </c>
      <c r="C463" s="2" t="n">
        <v>115.34</v>
      </c>
      <c r="D463" s="2" t="n">
        <v>165.02</v>
      </c>
      <c r="E463" s="2" t="n">
        <v>45.94</v>
      </c>
      <c r="F463" s="2" t="n">
        <v>136.01</v>
      </c>
      <c r="G463" s="2" t="n">
        <v>161.38</v>
      </c>
      <c r="H463" s="2" t="n">
        <v>208.51</v>
      </c>
      <c r="I463" s="2" t="n">
        <v>186.04</v>
      </c>
      <c r="J463" s="3" t="n">
        <v>33.063</v>
      </c>
    </row>
    <row r="464" customFormat="false" ht="12.75" hidden="false" customHeight="true" outlineLevel="0" collapsed="false">
      <c r="A464" s="1" t="n">
        <v>36824</v>
      </c>
      <c r="B464" s="2" t="n">
        <v>85.94</v>
      </c>
      <c r="C464" s="2" t="n">
        <v>116.48</v>
      </c>
      <c r="D464" s="2" t="n">
        <v>158.13</v>
      </c>
      <c r="E464" s="2" t="n">
        <v>46.11</v>
      </c>
      <c r="F464" s="2" t="n">
        <v>132.34</v>
      </c>
      <c r="G464" s="2" t="n">
        <v>158.47</v>
      </c>
      <c r="H464" s="2" t="n">
        <v>204.6</v>
      </c>
      <c r="I464" s="2" t="n">
        <v>187.18</v>
      </c>
      <c r="J464" s="3" t="n">
        <v>31.25</v>
      </c>
    </row>
    <row r="465" customFormat="false" ht="12.75" hidden="false" customHeight="true" outlineLevel="0" collapsed="false">
      <c r="A465" s="1" t="n">
        <v>36825</v>
      </c>
      <c r="B465" s="2" t="n">
        <v>84.82</v>
      </c>
      <c r="C465" s="2" t="n">
        <v>117.94</v>
      </c>
      <c r="D465" s="2" t="n">
        <v>158.68</v>
      </c>
      <c r="E465" s="2" t="n">
        <v>46.78</v>
      </c>
      <c r="F465" s="2" t="n">
        <v>133.21</v>
      </c>
      <c r="G465" s="2" t="n">
        <v>159.99</v>
      </c>
      <c r="H465" s="2" t="n">
        <v>207.22</v>
      </c>
      <c r="I465" s="2" t="n">
        <v>189.15</v>
      </c>
      <c r="J465" s="3" t="n">
        <v>31</v>
      </c>
    </row>
    <row r="466" customFormat="false" ht="12.75" hidden="false" customHeight="true" outlineLevel="0" collapsed="false">
      <c r="A466" s="1" t="n">
        <v>36826</v>
      </c>
      <c r="B466" s="2" t="n">
        <v>84.48</v>
      </c>
      <c r="C466" s="2" t="n">
        <v>115.76</v>
      </c>
      <c r="D466" s="2" t="n">
        <v>153.46</v>
      </c>
      <c r="E466" s="2" t="n">
        <v>47.86</v>
      </c>
      <c r="F466" s="2" t="n">
        <v>126.95</v>
      </c>
      <c r="G466" s="2" t="n">
        <v>161.24</v>
      </c>
      <c r="H466" s="2" t="n">
        <v>207.52</v>
      </c>
      <c r="I466" s="2" t="n">
        <v>188.96</v>
      </c>
      <c r="J466" s="3" t="n">
        <v>32.25</v>
      </c>
    </row>
    <row r="467" customFormat="false" ht="12.75" hidden="false" customHeight="true" outlineLevel="0" collapsed="false">
      <c r="A467" s="1" t="n">
        <v>36829</v>
      </c>
      <c r="B467" s="2" t="n">
        <v>78.64</v>
      </c>
      <c r="C467" s="2" t="n">
        <v>116.9</v>
      </c>
      <c r="D467" s="2" t="n">
        <v>153.48</v>
      </c>
      <c r="E467" s="2" t="n">
        <v>49.39</v>
      </c>
      <c r="F467" s="2" t="n">
        <v>127.92</v>
      </c>
      <c r="G467" s="2" t="n">
        <v>163.13</v>
      </c>
      <c r="H467" s="2" t="n">
        <v>208.57</v>
      </c>
      <c r="I467" s="2" t="n">
        <v>189.24</v>
      </c>
      <c r="J467" s="3" t="n">
        <v>32.375</v>
      </c>
    </row>
    <row r="468" customFormat="false" ht="12.75" hidden="false" customHeight="true" outlineLevel="0" collapsed="false">
      <c r="A468" s="1" t="n">
        <v>36830</v>
      </c>
      <c r="B468" s="2" t="n">
        <v>79.91</v>
      </c>
      <c r="C468" s="2" t="n">
        <v>119.53</v>
      </c>
      <c r="D468" s="2" t="n">
        <v>158.14</v>
      </c>
      <c r="E468" s="2" t="n">
        <v>53.05</v>
      </c>
      <c r="F468" s="2" t="n">
        <v>133.99</v>
      </c>
      <c r="G468" s="2" t="n">
        <v>166.86</v>
      </c>
      <c r="H468" s="2" t="n">
        <v>218.54</v>
      </c>
      <c r="I468" s="2" t="n">
        <v>196.02</v>
      </c>
      <c r="J468" s="3" t="n">
        <v>32.625</v>
      </c>
    </row>
    <row r="469" customFormat="false" ht="12.75" hidden="false" customHeight="true" outlineLevel="0" collapsed="false">
      <c r="A469" s="1" t="n">
        <v>36831</v>
      </c>
      <c r="B469" s="2" t="n">
        <v>80.44</v>
      </c>
      <c r="C469" s="2" t="n">
        <v>119.86</v>
      </c>
      <c r="D469" s="2" t="n">
        <v>163.95</v>
      </c>
      <c r="E469" s="2" t="n">
        <v>51.18</v>
      </c>
      <c r="F469" s="2" t="n">
        <v>137.68</v>
      </c>
      <c r="G469" s="2" t="n">
        <v>166.14</v>
      </c>
      <c r="H469" s="2" t="n">
        <v>215.54</v>
      </c>
      <c r="I469" s="2" t="n">
        <v>189.59</v>
      </c>
      <c r="J469" s="3" t="n">
        <v>34</v>
      </c>
    </row>
    <row r="470" customFormat="false" ht="12.75" hidden="false" customHeight="true" outlineLevel="0" collapsed="false">
      <c r="A470" s="1" t="n">
        <v>36832</v>
      </c>
      <c r="B470" s="2" t="n">
        <v>81.19</v>
      </c>
      <c r="C470" s="2" t="n">
        <v>120.41</v>
      </c>
      <c r="D470" s="2" t="n">
        <v>160.51</v>
      </c>
      <c r="E470" s="2" t="n">
        <v>51.08</v>
      </c>
      <c r="F470" s="2" t="n">
        <v>134.17</v>
      </c>
      <c r="G470" s="2" t="n">
        <v>166.64</v>
      </c>
      <c r="H470" s="2" t="n">
        <v>219.76</v>
      </c>
      <c r="I470" s="2" t="n">
        <v>195.53</v>
      </c>
      <c r="J470" s="3" t="n">
        <v>33.625</v>
      </c>
    </row>
    <row r="471" customFormat="false" ht="12.75" hidden="false" customHeight="true" outlineLevel="0" collapsed="false">
      <c r="A471" s="1" t="n">
        <v>36833</v>
      </c>
      <c r="B471" s="2" t="n">
        <v>80.53</v>
      </c>
      <c r="C471" s="2" t="n">
        <v>120.53</v>
      </c>
      <c r="D471" s="2" t="n">
        <v>159.62</v>
      </c>
      <c r="E471" s="2" t="n">
        <v>50.58</v>
      </c>
      <c r="F471" s="2" t="n">
        <v>134.59</v>
      </c>
      <c r="G471" s="2" t="n">
        <v>166.39</v>
      </c>
      <c r="H471" s="2" t="n">
        <v>220.59</v>
      </c>
      <c r="I471" s="2" t="n">
        <v>200.72</v>
      </c>
      <c r="J471" s="3" t="n">
        <v>33.5</v>
      </c>
    </row>
    <row r="472" customFormat="false" ht="12.75" hidden="false" customHeight="true" outlineLevel="0" collapsed="false">
      <c r="A472" s="1" t="n">
        <v>36836</v>
      </c>
      <c r="B472" s="2" t="n">
        <v>81.99</v>
      </c>
      <c r="C472" s="2" t="n">
        <v>117.09</v>
      </c>
      <c r="D472" s="2" t="n">
        <v>156.44</v>
      </c>
      <c r="E472" s="2" t="n">
        <v>50.06</v>
      </c>
      <c r="F472" s="2" t="n">
        <v>130.41</v>
      </c>
      <c r="G472" s="2" t="n">
        <v>166.06</v>
      </c>
      <c r="H472" s="2" t="n">
        <v>218.26</v>
      </c>
      <c r="I472" s="2" t="n">
        <v>196.86</v>
      </c>
      <c r="J472" s="3" t="n">
        <v>32.875</v>
      </c>
    </row>
    <row r="473" customFormat="false" ht="12.75" hidden="false" customHeight="true" outlineLevel="0" collapsed="false">
      <c r="A473" s="1" t="n">
        <v>36837</v>
      </c>
      <c r="B473" s="2" t="n">
        <v>83.21</v>
      </c>
      <c r="C473" s="2" t="n">
        <v>120.92</v>
      </c>
      <c r="D473" s="2" t="n">
        <v>159.17</v>
      </c>
      <c r="E473" s="2" t="n">
        <v>50.57</v>
      </c>
      <c r="F473" s="2" t="n">
        <v>132.6</v>
      </c>
      <c r="G473" s="2" t="n">
        <v>166.78</v>
      </c>
      <c r="H473" s="2" t="n">
        <v>219.18</v>
      </c>
      <c r="I473" s="2" t="n">
        <v>198.08</v>
      </c>
      <c r="J473" s="3" t="n">
        <v>32.813</v>
      </c>
    </row>
    <row r="474" customFormat="false" ht="12.75" hidden="false" customHeight="true" outlineLevel="0" collapsed="false">
      <c r="A474" s="1" t="n">
        <v>36838</v>
      </c>
      <c r="B474" s="2" t="n">
        <v>83.12</v>
      </c>
      <c r="C474" s="2" t="n">
        <v>121.91</v>
      </c>
      <c r="D474" s="2" t="n">
        <v>159.61</v>
      </c>
      <c r="E474" s="2" t="n">
        <v>49.87</v>
      </c>
      <c r="F474" s="2" t="n">
        <v>134.85</v>
      </c>
      <c r="G474" s="2" t="n">
        <v>165.99</v>
      </c>
      <c r="H474" s="2" t="n">
        <v>216.61</v>
      </c>
      <c r="I474" s="2" t="n">
        <v>197.09</v>
      </c>
      <c r="J474" s="3" t="n">
        <v>32.813</v>
      </c>
    </row>
    <row r="475" customFormat="false" ht="12.75" hidden="false" customHeight="true" outlineLevel="0" collapsed="false">
      <c r="A475" s="1" t="n">
        <v>36839</v>
      </c>
      <c r="B475" s="2" t="n">
        <v>83.9</v>
      </c>
      <c r="C475" s="2" t="n">
        <v>121.26</v>
      </c>
      <c r="D475" s="2" t="n">
        <v>156.76</v>
      </c>
      <c r="E475" s="2" t="n">
        <v>50.66</v>
      </c>
      <c r="F475" s="2" t="n">
        <v>131.17</v>
      </c>
      <c r="G475" s="2" t="n">
        <v>167.18</v>
      </c>
      <c r="H475" s="2" t="n">
        <v>215.2</v>
      </c>
      <c r="I475" s="2" t="n">
        <v>203.35</v>
      </c>
      <c r="J475" s="3" t="n">
        <v>32.688</v>
      </c>
    </row>
    <row r="476" customFormat="false" ht="12.75" hidden="false" customHeight="true" outlineLevel="0" collapsed="false">
      <c r="A476" s="1" t="n">
        <v>36840</v>
      </c>
      <c r="B476" s="2" t="n">
        <v>83.95</v>
      </c>
      <c r="C476" s="2" t="n">
        <v>119.66</v>
      </c>
      <c r="D476" s="2" t="n">
        <v>153.9</v>
      </c>
      <c r="E476" s="2" t="n">
        <v>50.27</v>
      </c>
      <c r="F476" s="2" t="n">
        <v>127.21</v>
      </c>
      <c r="G476" s="2" t="n">
        <v>165.63</v>
      </c>
      <c r="H476" s="2" t="n">
        <v>209.07</v>
      </c>
      <c r="I476" s="2" t="n">
        <v>199.28</v>
      </c>
      <c r="J476" s="3" t="n">
        <v>32.5</v>
      </c>
    </row>
    <row r="477" customFormat="false" ht="12.75" hidden="false" customHeight="true" outlineLevel="0" collapsed="false">
      <c r="A477" s="1" t="n">
        <v>36843</v>
      </c>
      <c r="B477" s="2" t="n">
        <v>84.72</v>
      </c>
      <c r="C477" s="2" t="n">
        <v>121.43</v>
      </c>
      <c r="D477" s="2" t="n">
        <v>152.9</v>
      </c>
      <c r="E477" s="2" t="n">
        <v>51.76</v>
      </c>
      <c r="F477" s="2" t="n">
        <v>125.44</v>
      </c>
      <c r="G477" s="2" t="n">
        <v>167.08</v>
      </c>
      <c r="H477" s="2" t="n">
        <v>208.89</v>
      </c>
      <c r="I477" s="2" t="n">
        <v>196.07</v>
      </c>
      <c r="J477" s="3" t="n">
        <v>30.875</v>
      </c>
    </row>
    <row r="478" customFormat="false" ht="12.75" hidden="false" customHeight="true" outlineLevel="0" collapsed="false">
      <c r="A478" s="1" t="n">
        <v>36844</v>
      </c>
      <c r="B478" s="2" t="n">
        <v>84.95</v>
      </c>
      <c r="C478" s="2" t="n">
        <v>118.81</v>
      </c>
      <c r="D478" s="2" t="n">
        <v>157.84</v>
      </c>
      <c r="E478" s="2" t="n">
        <v>51.16</v>
      </c>
      <c r="F478" s="2" t="n">
        <v>128.64</v>
      </c>
      <c r="G478" s="2" t="n">
        <v>167.73</v>
      </c>
      <c r="H478" s="2" t="n">
        <v>212.96</v>
      </c>
      <c r="I478" s="2" t="n">
        <v>198.48</v>
      </c>
      <c r="J478" s="3" t="n">
        <v>31.625</v>
      </c>
    </row>
    <row r="479" customFormat="false" ht="12.75" hidden="false" customHeight="true" outlineLevel="0" collapsed="false">
      <c r="A479" s="1" t="n">
        <v>36845</v>
      </c>
      <c r="B479" s="2" t="n">
        <v>85.09</v>
      </c>
      <c r="C479" s="2" t="n">
        <v>119.71</v>
      </c>
      <c r="D479" s="2" t="n">
        <v>165.34</v>
      </c>
      <c r="E479" s="2" t="n">
        <v>51.68</v>
      </c>
      <c r="F479" s="2" t="n">
        <v>134.01</v>
      </c>
      <c r="G479" s="2" t="n">
        <v>169.31</v>
      </c>
      <c r="H479" s="2" t="n">
        <v>215.31</v>
      </c>
      <c r="I479" s="2" t="n">
        <v>199.98</v>
      </c>
      <c r="J479" s="3" t="n">
        <v>32</v>
      </c>
    </row>
    <row r="480" customFormat="false" ht="12.75" hidden="false" customHeight="true" outlineLevel="0" collapsed="false">
      <c r="A480" s="1" t="n">
        <v>36846</v>
      </c>
      <c r="B480" s="2" t="n">
        <v>84.62</v>
      </c>
      <c r="C480" s="2" t="n">
        <v>118.78</v>
      </c>
      <c r="D480" s="2" t="n">
        <v>166.17</v>
      </c>
      <c r="E480" s="2" t="n">
        <v>49.72</v>
      </c>
      <c r="F480" s="2" t="n">
        <v>134</v>
      </c>
      <c r="G480" s="2" t="n">
        <v>169.97</v>
      </c>
      <c r="H480" s="2" t="n">
        <v>211.82</v>
      </c>
      <c r="I480" s="2" t="n">
        <v>194.01</v>
      </c>
      <c r="J480" s="3" t="n">
        <v>32.063</v>
      </c>
    </row>
    <row r="481" customFormat="false" ht="12.75" hidden="false" customHeight="true" outlineLevel="0" collapsed="false">
      <c r="A481" s="1" t="n">
        <v>36847</v>
      </c>
      <c r="B481" s="2" t="n">
        <v>85.4</v>
      </c>
      <c r="C481" s="2" t="n">
        <v>118.01</v>
      </c>
      <c r="D481" s="2" t="n">
        <v>163.6</v>
      </c>
      <c r="E481" s="2" t="n">
        <v>49.81</v>
      </c>
      <c r="F481" s="2" t="n">
        <v>132.33</v>
      </c>
      <c r="G481" s="2" t="n">
        <v>172.44</v>
      </c>
      <c r="H481" s="2" t="n">
        <v>212.58</v>
      </c>
      <c r="I481" s="2" t="n">
        <v>195.31</v>
      </c>
      <c r="J481" s="3" t="n">
        <v>32.313</v>
      </c>
    </row>
    <row r="482" customFormat="false" ht="12.75" hidden="false" customHeight="true" outlineLevel="0" collapsed="false">
      <c r="A482" s="1" t="n">
        <v>36850</v>
      </c>
      <c r="B482" s="2" t="n">
        <v>84.28</v>
      </c>
      <c r="C482" s="2" t="n">
        <v>116.76</v>
      </c>
      <c r="D482" s="2" t="n">
        <v>161.51</v>
      </c>
      <c r="E482" s="2" t="n">
        <v>48.13</v>
      </c>
      <c r="F482" s="2" t="n">
        <v>129.76</v>
      </c>
      <c r="G482" s="2" t="n">
        <v>172.58</v>
      </c>
      <c r="H482" s="2" t="n">
        <v>207.48</v>
      </c>
      <c r="I482" s="2" t="n">
        <v>191.69</v>
      </c>
      <c r="J482" s="3" t="n">
        <v>32.375</v>
      </c>
    </row>
    <row r="483" customFormat="false" ht="12.75" hidden="false" customHeight="true" outlineLevel="0" collapsed="false">
      <c r="A483" s="1" t="n">
        <v>36851</v>
      </c>
      <c r="B483" s="2" t="n">
        <v>84.94</v>
      </c>
      <c r="C483" s="2" t="n">
        <v>99.83</v>
      </c>
      <c r="D483" s="2" t="n">
        <v>165.63</v>
      </c>
      <c r="E483" s="2" t="n">
        <v>47.82</v>
      </c>
      <c r="F483" s="2" t="n">
        <v>129.72</v>
      </c>
      <c r="G483" s="2" t="n">
        <v>173.05</v>
      </c>
      <c r="H483" s="2" t="n">
        <v>205.9</v>
      </c>
      <c r="I483" s="2" t="n">
        <v>190.11</v>
      </c>
      <c r="J483" s="3" t="n">
        <v>32.938</v>
      </c>
    </row>
    <row r="484" customFormat="false" ht="12.75" hidden="false" customHeight="true" outlineLevel="0" collapsed="false">
      <c r="A484" s="1" t="n">
        <v>36852</v>
      </c>
      <c r="B484" s="2" t="n">
        <v>85.07</v>
      </c>
      <c r="C484" s="2" t="n">
        <v>95.28</v>
      </c>
      <c r="D484" s="2" t="n">
        <v>163.87</v>
      </c>
      <c r="E484" s="2" t="n">
        <v>48.13</v>
      </c>
      <c r="F484" s="2" t="n">
        <v>125.34</v>
      </c>
      <c r="G484" s="2" t="n">
        <v>172.9</v>
      </c>
      <c r="H484" s="2" t="n">
        <v>202.53</v>
      </c>
      <c r="I484" s="2" t="n">
        <v>189.99</v>
      </c>
      <c r="J484" s="3" t="n">
        <v>31.875</v>
      </c>
    </row>
    <row r="485" customFormat="false" ht="12.75" hidden="false" customHeight="true" outlineLevel="0" collapsed="false">
      <c r="A485" s="1" t="n">
        <v>36854</v>
      </c>
      <c r="B485" s="2" t="n">
        <v>88.42</v>
      </c>
      <c r="C485" s="2" t="n">
        <v>98.77</v>
      </c>
      <c r="D485" s="2" t="n">
        <v>167.23</v>
      </c>
      <c r="E485" s="2" t="n">
        <v>49.52</v>
      </c>
      <c r="F485" s="2" t="n">
        <v>128.93</v>
      </c>
      <c r="G485" s="2" t="n">
        <v>174.93</v>
      </c>
      <c r="H485" s="2" t="n">
        <v>208.17</v>
      </c>
      <c r="I485" s="2" t="n">
        <v>187.04</v>
      </c>
      <c r="J485" s="3" t="n">
        <v>32.688</v>
      </c>
    </row>
    <row r="486" customFormat="false" ht="12.75" hidden="false" customHeight="true" outlineLevel="0" collapsed="false">
      <c r="A486" s="1" t="n">
        <v>36857</v>
      </c>
      <c r="B486" s="2" t="n">
        <v>88.3</v>
      </c>
      <c r="C486" s="2" t="n">
        <v>101.03</v>
      </c>
      <c r="D486" s="2" t="n">
        <v>166.59</v>
      </c>
      <c r="E486" s="2" t="n">
        <v>49.96</v>
      </c>
      <c r="F486" s="2" t="n">
        <v>126.87</v>
      </c>
      <c r="G486" s="2" t="n">
        <v>172.69</v>
      </c>
      <c r="H486" s="2" t="n">
        <v>208.46</v>
      </c>
      <c r="I486" s="2" t="n">
        <v>185.17</v>
      </c>
      <c r="J486" s="3" t="n">
        <v>33.438</v>
      </c>
    </row>
    <row r="487" customFormat="false" ht="12.75" hidden="false" customHeight="true" outlineLevel="0" collapsed="false">
      <c r="A487" s="1" t="n">
        <v>36858</v>
      </c>
      <c r="B487" s="2" t="n">
        <v>86.62</v>
      </c>
      <c r="C487" s="2" t="n">
        <v>101.83</v>
      </c>
      <c r="D487" s="2" t="n">
        <v>164.04</v>
      </c>
      <c r="E487" s="2" t="n">
        <v>48.49</v>
      </c>
      <c r="F487" s="2" t="n">
        <v>126.89</v>
      </c>
      <c r="G487" s="2" t="n">
        <v>171.61</v>
      </c>
      <c r="H487" s="2" t="n">
        <v>201.92</v>
      </c>
      <c r="I487" s="2" t="n">
        <v>177.62</v>
      </c>
      <c r="J487" s="3" t="n">
        <v>32.188</v>
      </c>
    </row>
    <row r="488" customFormat="false" ht="12.75" hidden="false" customHeight="true" outlineLevel="0" collapsed="false">
      <c r="A488" s="1" t="n">
        <v>36859</v>
      </c>
      <c r="B488" s="2" t="n">
        <v>86.84</v>
      </c>
      <c r="C488" s="2" t="n">
        <v>101.65</v>
      </c>
      <c r="D488" s="2" t="n">
        <v>155.72</v>
      </c>
      <c r="E488" s="2" t="n">
        <v>48.17</v>
      </c>
      <c r="F488" s="2" t="n">
        <v>119.97</v>
      </c>
      <c r="G488" s="2" t="n">
        <v>171.49</v>
      </c>
      <c r="H488" s="2" t="n">
        <v>200.18</v>
      </c>
      <c r="I488" s="2" t="n">
        <v>172.79</v>
      </c>
      <c r="J488" s="3" t="n">
        <v>31.938</v>
      </c>
    </row>
    <row r="489" customFormat="false" ht="12.75" hidden="false" customHeight="true" outlineLevel="0" collapsed="false">
      <c r="A489" s="1" t="n">
        <v>36860</v>
      </c>
      <c r="B489" s="2" t="n">
        <v>86.41</v>
      </c>
      <c r="C489" s="2" t="n">
        <v>100.34</v>
      </c>
      <c r="D489" s="2" t="n">
        <v>148.36</v>
      </c>
      <c r="E489" s="2" t="n">
        <v>47.26</v>
      </c>
      <c r="F489" s="2" t="n">
        <v>114.63</v>
      </c>
      <c r="G489" s="2" t="n">
        <v>168.58</v>
      </c>
      <c r="H489" s="2" t="n">
        <v>195.64</v>
      </c>
      <c r="I489" s="2" t="n">
        <v>156.37</v>
      </c>
      <c r="J489" s="3" t="n">
        <v>30.688</v>
      </c>
    </row>
    <row r="490" customFormat="false" ht="12.75" hidden="false" customHeight="true" outlineLevel="0" collapsed="false">
      <c r="A490" s="1" t="n">
        <v>36861</v>
      </c>
      <c r="B490" s="2" t="n">
        <v>87.75</v>
      </c>
      <c r="C490" s="2" t="n">
        <v>103.76</v>
      </c>
      <c r="D490" s="2" t="n">
        <v>152.3</v>
      </c>
      <c r="E490" s="2" t="n">
        <v>47.88</v>
      </c>
      <c r="F490" s="2" t="n">
        <v>115.42</v>
      </c>
      <c r="G490" s="2" t="n">
        <v>170.82</v>
      </c>
      <c r="H490" s="2" t="n">
        <v>201.15</v>
      </c>
      <c r="I490" s="2" t="n">
        <v>153.45</v>
      </c>
      <c r="J490" s="3" t="n">
        <v>32.063</v>
      </c>
    </row>
    <row r="491" customFormat="false" ht="12.75" hidden="false" customHeight="true" outlineLevel="0" collapsed="false">
      <c r="A491" s="1" t="n">
        <v>36864</v>
      </c>
      <c r="B491" s="2" t="n">
        <v>86.79</v>
      </c>
      <c r="C491" s="2" t="n">
        <v>103.23</v>
      </c>
      <c r="D491" s="2" t="n">
        <v>155.48</v>
      </c>
      <c r="E491" s="2" t="n">
        <v>47.08</v>
      </c>
      <c r="F491" s="2" t="n">
        <v>114.97</v>
      </c>
      <c r="G491" s="2" t="n">
        <v>171.12</v>
      </c>
      <c r="H491" s="2" t="n">
        <v>199.9</v>
      </c>
      <c r="I491" s="2" t="n">
        <v>151.26</v>
      </c>
      <c r="J491" s="3" t="n">
        <v>32.5</v>
      </c>
    </row>
    <row r="492" customFormat="false" ht="12.75" hidden="false" customHeight="true" outlineLevel="0" collapsed="false">
      <c r="A492" s="1" t="n">
        <v>36865</v>
      </c>
      <c r="B492" s="2" t="n">
        <v>88.8</v>
      </c>
      <c r="C492" s="2" t="n">
        <v>106.9</v>
      </c>
      <c r="D492" s="2" t="n">
        <v>155.97</v>
      </c>
      <c r="E492" s="2" t="n">
        <v>47.06</v>
      </c>
      <c r="F492" s="2" t="n">
        <v>116.41</v>
      </c>
      <c r="G492" s="2" t="n">
        <v>170.78</v>
      </c>
      <c r="H492" s="2" t="n">
        <v>208.29</v>
      </c>
      <c r="I492" s="2" t="n">
        <v>154.22</v>
      </c>
      <c r="J492" s="3" t="n">
        <v>33.063</v>
      </c>
    </row>
    <row r="493" customFormat="false" ht="12.75" hidden="false" customHeight="true" outlineLevel="0" collapsed="false">
      <c r="A493" s="1" t="n">
        <v>36866</v>
      </c>
      <c r="B493" s="2" t="n">
        <v>87.45</v>
      </c>
      <c r="C493" s="2" t="n">
        <v>104.56</v>
      </c>
      <c r="D493" s="2" t="n">
        <v>157.26</v>
      </c>
      <c r="E493" s="2" t="n">
        <v>45.75</v>
      </c>
      <c r="F493" s="2" t="n">
        <v>115.81</v>
      </c>
      <c r="G493" s="2" t="n">
        <v>169.14</v>
      </c>
      <c r="H493" s="2" t="n">
        <v>205.3</v>
      </c>
      <c r="I493" s="2" t="n">
        <v>151.19</v>
      </c>
      <c r="J493" s="3" t="n">
        <v>32.813</v>
      </c>
    </row>
    <row r="494" customFormat="false" ht="12.75" hidden="false" customHeight="true" outlineLevel="0" collapsed="false">
      <c r="A494" s="1" t="n">
        <v>36867</v>
      </c>
      <c r="B494" s="2" t="n">
        <v>88.13</v>
      </c>
      <c r="C494" s="2" t="n">
        <v>104.15</v>
      </c>
      <c r="D494" s="2" t="n">
        <v>159.03</v>
      </c>
      <c r="E494" s="2" t="n">
        <v>46.11</v>
      </c>
      <c r="F494" s="2" t="n">
        <v>118.72</v>
      </c>
      <c r="G494" s="2" t="n">
        <v>170.05</v>
      </c>
      <c r="H494" s="2" t="n">
        <v>205.15</v>
      </c>
      <c r="I494" s="2" t="n">
        <v>137.44</v>
      </c>
      <c r="J494" s="3" t="n">
        <v>33</v>
      </c>
    </row>
    <row r="495" customFormat="false" ht="12.75" hidden="false" customHeight="true" outlineLevel="0" collapsed="false">
      <c r="A495" s="1" t="n">
        <v>36868</v>
      </c>
      <c r="B495" s="2" t="n">
        <v>90.06</v>
      </c>
      <c r="C495" s="2" t="n">
        <v>106.42</v>
      </c>
      <c r="D495" s="2" t="n">
        <v>159.74</v>
      </c>
      <c r="E495" s="2" t="n">
        <v>46.95</v>
      </c>
      <c r="F495" s="2" t="n">
        <v>120.63</v>
      </c>
      <c r="G495" s="2" t="n">
        <v>172.13</v>
      </c>
      <c r="H495" s="2" t="n">
        <v>211.75</v>
      </c>
      <c r="I495" s="2" t="n">
        <v>141.99</v>
      </c>
      <c r="J495" s="3" t="n">
        <v>34.563</v>
      </c>
    </row>
    <row r="496" customFormat="false" ht="12.75" hidden="false" customHeight="true" outlineLevel="0" collapsed="false">
      <c r="A496" s="1" t="n">
        <v>36871</v>
      </c>
      <c r="B496" s="2" t="n">
        <v>89.25</v>
      </c>
      <c r="C496" s="2" t="n">
        <v>105.43</v>
      </c>
      <c r="D496" s="2" t="n">
        <v>165.86</v>
      </c>
      <c r="E496" s="2" t="n">
        <v>46.84</v>
      </c>
      <c r="F496" s="2" t="n">
        <v>126.59</v>
      </c>
      <c r="G496" s="2" t="n">
        <v>173.86</v>
      </c>
      <c r="H496" s="2" t="n">
        <v>216.65</v>
      </c>
      <c r="I496" s="2" t="n">
        <v>153.16</v>
      </c>
      <c r="J496" s="3" t="n">
        <v>35.688</v>
      </c>
    </row>
    <row r="497" customFormat="false" ht="12.75" hidden="false" customHeight="true" outlineLevel="0" collapsed="false">
      <c r="A497" s="1" t="n">
        <v>36872</v>
      </c>
      <c r="B497" s="2" t="n">
        <v>89.26</v>
      </c>
      <c r="C497" s="2" t="n">
        <v>104.85</v>
      </c>
      <c r="D497" s="2" t="n">
        <v>167.83</v>
      </c>
      <c r="E497" s="2" t="n">
        <v>46.59</v>
      </c>
      <c r="F497" s="2" t="n">
        <v>127.56</v>
      </c>
      <c r="G497" s="2" t="n">
        <v>172.25</v>
      </c>
      <c r="H497" s="2" t="n">
        <v>213.78</v>
      </c>
      <c r="I497" s="2" t="n">
        <v>155.67</v>
      </c>
      <c r="J497" s="3" t="n">
        <v>34.938</v>
      </c>
    </row>
    <row r="498" customFormat="false" ht="12.75" hidden="false" customHeight="true" outlineLevel="0" collapsed="false">
      <c r="A498" s="1" t="n">
        <v>36873</v>
      </c>
      <c r="B498" s="2" t="n">
        <v>87.23</v>
      </c>
      <c r="C498" s="2" t="n">
        <v>105.14</v>
      </c>
      <c r="D498" s="2" t="n">
        <v>166.73</v>
      </c>
      <c r="E498" s="2" t="n">
        <v>47.11</v>
      </c>
      <c r="F498" s="2" t="n">
        <v>126.64</v>
      </c>
      <c r="G498" s="2" t="n">
        <v>172.62</v>
      </c>
      <c r="H498" s="2" t="n">
        <v>211.34</v>
      </c>
      <c r="I498" s="2" t="n">
        <v>161.48</v>
      </c>
      <c r="J498" s="3" t="n">
        <v>35.063</v>
      </c>
    </row>
    <row r="499" customFormat="false" ht="12.75" hidden="false" customHeight="true" outlineLevel="0" collapsed="false">
      <c r="A499" s="1" t="n">
        <v>36874</v>
      </c>
      <c r="B499" s="2" t="n">
        <v>87.45</v>
      </c>
      <c r="C499" s="2" t="n">
        <v>102.76</v>
      </c>
      <c r="D499" s="2" t="n">
        <v>162.49</v>
      </c>
      <c r="E499" s="2" t="n">
        <v>46.54</v>
      </c>
      <c r="F499" s="2" t="n">
        <v>124.71</v>
      </c>
      <c r="G499" s="2" t="n">
        <v>172.84</v>
      </c>
      <c r="H499" s="2" t="n">
        <v>207.22</v>
      </c>
      <c r="I499" s="2" t="n">
        <v>155.03</v>
      </c>
      <c r="J499" s="3" t="n">
        <v>33.875</v>
      </c>
    </row>
    <row r="500" customFormat="false" ht="12.75" hidden="false" customHeight="true" outlineLevel="0" collapsed="false">
      <c r="A500" s="1" t="n">
        <v>36875</v>
      </c>
      <c r="B500" s="2" t="n">
        <v>86.24</v>
      </c>
      <c r="C500" s="2" t="n">
        <v>102.8</v>
      </c>
      <c r="D500" s="2" t="n">
        <v>166.27</v>
      </c>
      <c r="E500" s="2" t="n">
        <v>46.16</v>
      </c>
      <c r="F500" s="2" t="n">
        <v>128.43</v>
      </c>
      <c r="G500" s="2" t="n">
        <v>173.87</v>
      </c>
      <c r="H500" s="2" t="n">
        <v>206.98</v>
      </c>
      <c r="I500" s="2" t="n">
        <v>148.99</v>
      </c>
      <c r="J500" s="3" t="n">
        <v>33.25</v>
      </c>
    </row>
    <row r="501" customFormat="false" ht="12.75" hidden="false" customHeight="true" outlineLevel="0" collapsed="false">
      <c r="A501" s="1" t="n">
        <v>36878</v>
      </c>
      <c r="B501" s="2" t="n">
        <v>86.99</v>
      </c>
      <c r="C501" s="2" t="n">
        <v>104.83</v>
      </c>
      <c r="D501" s="2" t="n">
        <v>175.29</v>
      </c>
      <c r="E501" s="2" t="n">
        <v>45.09</v>
      </c>
      <c r="F501" s="2" t="n">
        <v>136.65</v>
      </c>
      <c r="G501" s="2" t="n">
        <v>178.39</v>
      </c>
      <c r="H501" s="2" t="n">
        <v>208.76</v>
      </c>
      <c r="I501" s="2" t="n">
        <v>154.31</v>
      </c>
      <c r="J501" s="3" t="n">
        <v>36.563</v>
      </c>
    </row>
    <row r="502" customFormat="false" ht="12.75" hidden="false" customHeight="true" outlineLevel="0" collapsed="false">
      <c r="A502" s="1" t="n">
        <v>36879</v>
      </c>
      <c r="B502" s="2" t="n">
        <v>86.42</v>
      </c>
      <c r="C502" s="2" t="n">
        <v>109.64</v>
      </c>
      <c r="D502" s="2" t="n">
        <v>179.24</v>
      </c>
      <c r="E502" s="2" t="n">
        <v>45.29</v>
      </c>
      <c r="F502" s="2" t="n">
        <v>140.94</v>
      </c>
      <c r="G502" s="2" t="n">
        <v>179.19</v>
      </c>
      <c r="H502" s="2" t="n">
        <v>207.07</v>
      </c>
      <c r="I502" s="2" t="n">
        <v>147.12</v>
      </c>
      <c r="J502" s="3" t="n">
        <v>38.563</v>
      </c>
    </row>
    <row r="503" customFormat="false" ht="12.75" hidden="false" customHeight="true" outlineLevel="0" collapsed="false">
      <c r="A503" s="1" t="n">
        <v>36880</v>
      </c>
      <c r="B503" s="2" t="n">
        <v>86.09</v>
      </c>
      <c r="C503" s="2" t="n">
        <v>109.56</v>
      </c>
      <c r="D503" s="2" t="n">
        <v>173.24</v>
      </c>
      <c r="E503" s="2" t="n">
        <v>43.85</v>
      </c>
      <c r="F503" s="2" t="n">
        <v>136.74</v>
      </c>
      <c r="G503" s="2" t="n">
        <v>178.52</v>
      </c>
      <c r="H503" s="2" t="n">
        <v>200.46</v>
      </c>
      <c r="I503" s="2" t="n">
        <v>146.47</v>
      </c>
      <c r="J503" s="3" t="n">
        <v>37.875</v>
      </c>
    </row>
    <row r="504" customFormat="false" ht="12.75" hidden="false" customHeight="true" outlineLevel="0" collapsed="false">
      <c r="A504" s="1" t="n">
        <v>36881</v>
      </c>
      <c r="B504" s="2" t="n">
        <v>87.38</v>
      </c>
      <c r="C504" s="2" t="n">
        <v>111.75</v>
      </c>
      <c r="D504" s="2" t="n">
        <v>174.42</v>
      </c>
      <c r="E504" s="2" t="n">
        <v>45.01</v>
      </c>
      <c r="F504" s="2" t="n">
        <v>137.58</v>
      </c>
      <c r="G504" s="2" t="n">
        <v>178.96</v>
      </c>
      <c r="H504" s="2" t="n">
        <v>201.73</v>
      </c>
      <c r="I504" s="2" t="n">
        <v>148.53</v>
      </c>
      <c r="J504" s="3" t="n">
        <v>38.25</v>
      </c>
    </row>
    <row r="505" customFormat="false" ht="12.75" hidden="false" customHeight="true" outlineLevel="0" collapsed="false">
      <c r="A505" s="1" t="n">
        <v>36882</v>
      </c>
      <c r="B505" s="2" t="n">
        <v>93.45</v>
      </c>
      <c r="C505" s="2" t="n">
        <v>113.17</v>
      </c>
      <c r="D505" s="2" t="n">
        <v>177.28</v>
      </c>
      <c r="E505" s="2" t="n">
        <v>45.77</v>
      </c>
      <c r="F505" s="2" t="n">
        <v>138.9</v>
      </c>
      <c r="G505" s="2" t="n">
        <v>181.75</v>
      </c>
      <c r="H505" s="2" t="n">
        <v>208.5</v>
      </c>
      <c r="I505" s="2" t="n">
        <v>151.66</v>
      </c>
      <c r="J505" s="3" t="n">
        <v>39.875</v>
      </c>
    </row>
    <row r="506" customFormat="false" ht="12.75" hidden="false" customHeight="true" outlineLevel="0" collapsed="false">
      <c r="A506" s="1" t="n">
        <v>36886</v>
      </c>
      <c r="B506" s="2" t="n">
        <v>101.09</v>
      </c>
      <c r="C506" s="2" t="n">
        <v>111.48</v>
      </c>
      <c r="D506" s="2" t="n">
        <v>193.3</v>
      </c>
      <c r="E506" s="2" t="n">
        <v>45.5</v>
      </c>
      <c r="F506" s="2" t="n">
        <v>145.5</v>
      </c>
      <c r="G506" s="2" t="n">
        <v>185</v>
      </c>
      <c r="H506" s="2" t="n">
        <v>210.19</v>
      </c>
      <c r="I506" s="2" t="n">
        <v>149.53</v>
      </c>
      <c r="J506" s="3" t="n">
        <v>41.625</v>
      </c>
    </row>
    <row r="507" customFormat="false" ht="12.75" hidden="false" customHeight="true" outlineLevel="0" collapsed="false">
      <c r="A507" s="1" t="n">
        <v>36887</v>
      </c>
      <c r="B507" s="2" t="n">
        <v>114.36</v>
      </c>
      <c r="C507" s="2" t="n">
        <v>112.66</v>
      </c>
      <c r="D507" s="2" t="n">
        <v>194.41</v>
      </c>
      <c r="E507" s="2" t="n">
        <v>48.03</v>
      </c>
      <c r="F507" s="2" t="n">
        <v>146.42</v>
      </c>
      <c r="G507" s="2" t="n">
        <v>191.82</v>
      </c>
      <c r="H507" s="2" t="n">
        <v>217.02</v>
      </c>
      <c r="I507" s="2" t="n">
        <v>155.59</v>
      </c>
      <c r="J507" s="3" t="n">
        <v>45.125</v>
      </c>
    </row>
    <row r="508" customFormat="false" ht="12.75" hidden="false" customHeight="true" outlineLevel="0" collapsed="false">
      <c r="A508" s="1" t="n">
        <v>36888</v>
      </c>
      <c r="B508" s="2" t="n">
        <v>118.34</v>
      </c>
      <c r="C508" s="2" t="n">
        <v>113.82</v>
      </c>
      <c r="D508" s="2" t="n">
        <v>200.83</v>
      </c>
      <c r="E508" s="2" t="n">
        <v>48.04</v>
      </c>
      <c r="F508" s="2" t="n">
        <v>151.8</v>
      </c>
      <c r="G508" s="2" t="n">
        <v>193.54</v>
      </c>
      <c r="H508" s="2" t="n">
        <v>223.52</v>
      </c>
      <c r="I508" s="2" t="n">
        <v>154.69</v>
      </c>
      <c r="J508" s="3" t="n">
        <v>44.875</v>
      </c>
    </row>
    <row r="509" customFormat="false" ht="12.75" hidden="false" customHeight="true" outlineLevel="0" collapsed="false">
      <c r="A509" s="1" t="n">
        <v>36889</v>
      </c>
      <c r="B509" s="2" t="n">
        <v>125.25</v>
      </c>
      <c r="C509" s="2" t="n">
        <v>114.51</v>
      </c>
      <c r="D509" s="2" t="n">
        <v>195.6</v>
      </c>
      <c r="E509" s="2" t="n">
        <v>48.87</v>
      </c>
      <c r="G509" s="2" t="n">
        <v>189.33</v>
      </c>
      <c r="H509" s="2" t="n">
        <v>219.59</v>
      </c>
      <c r="I509" s="2" t="n">
        <v>155.85</v>
      </c>
      <c r="J509" s="3" t="n">
        <v>44.563</v>
      </c>
    </row>
    <row r="510" customFormat="false" ht="12.75" hidden="false" customHeight="true" outlineLevel="0" collapsed="false">
      <c r="A510" s="1" t="n">
        <v>36893</v>
      </c>
      <c r="B510" s="2" t="n">
        <v>122.28</v>
      </c>
      <c r="C510" s="2" t="n">
        <v>112.59</v>
      </c>
      <c r="D510" s="2" t="n">
        <v>190.99</v>
      </c>
      <c r="E510" s="2" t="n">
        <v>48.08</v>
      </c>
      <c r="F510" s="2" t="n">
        <v>148.62</v>
      </c>
      <c r="G510" s="2" t="n">
        <v>183.38</v>
      </c>
      <c r="H510" s="2" t="n">
        <v>209.99</v>
      </c>
      <c r="I510" s="2" t="n">
        <v>148.32</v>
      </c>
      <c r="J510" s="3" t="n">
        <v>41.75</v>
      </c>
    </row>
    <row r="511" customFormat="false" ht="12.75" hidden="false" customHeight="true" outlineLevel="0" collapsed="false">
      <c r="A511" s="1" t="n">
        <v>36894</v>
      </c>
      <c r="B511" s="2" t="n">
        <v>118.31</v>
      </c>
      <c r="C511" s="2" t="n">
        <v>116.44</v>
      </c>
      <c r="D511" s="2" t="n">
        <v>184.78</v>
      </c>
      <c r="E511" s="2" t="n">
        <v>48.67</v>
      </c>
      <c r="F511" s="2" t="n">
        <v>143.23</v>
      </c>
      <c r="G511" s="2" t="n">
        <v>184.62</v>
      </c>
      <c r="H511" s="2" t="n">
        <v>219.16</v>
      </c>
      <c r="I511" s="2" t="n">
        <v>155.02</v>
      </c>
      <c r="J511" s="3" t="n">
        <v>39.75</v>
      </c>
    </row>
    <row r="512" customFormat="false" ht="12.75" hidden="false" customHeight="true" outlineLevel="0" collapsed="false">
      <c r="A512" s="1" t="n">
        <v>36895</v>
      </c>
      <c r="B512" s="2" t="n">
        <v>119.78</v>
      </c>
      <c r="C512" s="2" t="n">
        <v>119.96</v>
      </c>
      <c r="D512" s="2" t="n">
        <v>174.45</v>
      </c>
      <c r="E512" s="2" t="n">
        <v>48.23</v>
      </c>
      <c r="F512" s="2" t="n">
        <v>137.59</v>
      </c>
      <c r="G512" s="2" t="n">
        <v>175.21</v>
      </c>
      <c r="H512" s="2" t="n">
        <v>215.8</v>
      </c>
      <c r="I512" s="2" t="n">
        <v>157.74</v>
      </c>
      <c r="J512" s="3" t="n">
        <v>37.75</v>
      </c>
    </row>
    <row r="513" customFormat="false" ht="12.75" hidden="false" customHeight="true" outlineLevel="0" collapsed="false">
      <c r="A513" s="1" t="n">
        <v>36896</v>
      </c>
      <c r="B513" s="2" t="n">
        <v>120.19</v>
      </c>
      <c r="C513" s="2" t="n">
        <v>118.19</v>
      </c>
      <c r="D513" s="2" t="n">
        <v>177.98</v>
      </c>
      <c r="E513" s="2" t="n">
        <v>47.73</v>
      </c>
      <c r="F513" s="2" t="n">
        <v>136.9</v>
      </c>
      <c r="G513" s="2" t="n">
        <v>173.86</v>
      </c>
      <c r="H513" s="2" t="n">
        <v>210.59</v>
      </c>
      <c r="I513" s="2" t="n">
        <v>155.41</v>
      </c>
      <c r="J513" s="3" t="n">
        <v>37.813</v>
      </c>
    </row>
    <row r="514" customFormat="false" ht="12.75" hidden="false" customHeight="true" outlineLevel="0" collapsed="false">
      <c r="A514" s="1" t="n">
        <v>36899</v>
      </c>
      <c r="B514" s="2" t="n">
        <v>116.14</v>
      </c>
      <c r="C514" s="2" t="n">
        <v>119.2</v>
      </c>
      <c r="D514" s="2" t="n">
        <v>183.71</v>
      </c>
      <c r="E514" s="2" t="n">
        <v>46.11</v>
      </c>
      <c r="F514" s="2" t="n">
        <v>140.07</v>
      </c>
      <c r="G514" s="2" t="n">
        <v>174.7</v>
      </c>
      <c r="H514" s="2" t="n">
        <v>210.51</v>
      </c>
      <c r="I514" s="2" t="n">
        <v>153.99</v>
      </c>
      <c r="J514" s="3" t="n">
        <v>38.188</v>
      </c>
    </row>
    <row r="515" customFormat="false" ht="12.75" hidden="false" customHeight="true" outlineLevel="0" collapsed="false">
      <c r="A515" s="1" t="n">
        <v>36900</v>
      </c>
      <c r="B515" s="2" t="n">
        <v>119.64</v>
      </c>
      <c r="C515" s="2" t="n">
        <v>118.43</v>
      </c>
      <c r="D515" s="2" t="n">
        <v>179.6</v>
      </c>
      <c r="E515" s="2" t="n">
        <v>46.8</v>
      </c>
      <c r="F515" s="2" t="n">
        <v>139.03</v>
      </c>
      <c r="G515" s="2" t="n">
        <v>173.67</v>
      </c>
      <c r="H515" s="2" t="n">
        <v>210.33</v>
      </c>
      <c r="I515" s="2" t="n">
        <v>149.92</v>
      </c>
      <c r="J515" s="3" t="n">
        <v>38</v>
      </c>
    </row>
    <row r="516" customFormat="false" ht="12.75" hidden="false" customHeight="true" outlineLevel="0" collapsed="false">
      <c r="A516" s="1" t="n">
        <v>36901</v>
      </c>
      <c r="B516" s="2" t="n">
        <v>126.63</v>
      </c>
      <c r="C516" s="2" t="n">
        <v>120.56</v>
      </c>
      <c r="D516" s="2" t="n">
        <v>183.6</v>
      </c>
      <c r="E516" s="2" t="n">
        <v>45.3</v>
      </c>
      <c r="F516" s="2" t="n">
        <v>142.93</v>
      </c>
      <c r="G516" s="2" t="n">
        <v>175.07</v>
      </c>
      <c r="H516" s="2" t="n">
        <v>215.62</v>
      </c>
      <c r="I516" s="2" t="n">
        <v>156.05</v>
      </c>
      <c r="J516" s="3" t="n">
        <v>38.375</v>
      </c>
    </row>
    <row r="517" customFormat="false" ht="12.75" hidden="false" customHeight="true" outlineLevel="0" collapsed="false">
      <c r="A517" s="1" t="n">
        <v>36902</v>
      </c>
      <c r="B517" s="2" t="n">
        <v>131.97</v>
      </c>
      <c r="C517" s="2" t="n">
        <v>121.24</v>
      </c>
      <c r="D517" s="2" t="n">
        <v>184.18</v>
      </c>
      <c r="E517" s="2" t="n">
        <v>44.97</v>
      </c>
      <c r="F517" s="2" t="n">
        <v>142.92</v>
      </c>
      <c r="G517" s="2" t="n">
        <v>171.51</v>
      </c>
      <c r="H517" s="2" t="n">
        <v>219.76</v>
      </c>
      <c r="I517" s="2" t="n">
        <v>157.97</v>
      </c>
      <c r="J517" s="3" t="n">
        <v>38.313</v>
      </c>
    </row>
    <row r="518" customFormat="false" ht="12.75" hidden="false" customHeight="true" outlineLevel="0" collapsed="false">
      <c r="A518" s="1" t="n">
        <v>36903</v>
      </c>
      <c r="B518" s="2" t="n">
        <v>122.77</v>
      </c>
      <c r="C518" s="2" t="n">
        <v>118.51</v>
      </c>
      <c r="D518" s="2" t="n">
        <v>180.91</v>
      </c>
      <c r="E518" s="2" t="n">
        <v>45.05</v>
      </c>
      <c r="F518" s="2" t="n">
        <v>141.99</v>
      </c>
      <c r="G518" s="2" t="n">
        <v>171.53</v>
      </c>
      <c r="H518" s="2" t="n">
        <v>220.9</v>
      </c>
      <c r="I518" s="2" t="n">
        <v>155.17</v>
      </c>
      <c r="J518" s="3" t="n">
        <v>36.688</v>
      </c>
    </row>
    <row r="519" customFormat="false" ht="12.75" hidden="false" customHeight="true" outlineLevel="0" collapsed="false">
      <c r="A519" s="1" t="n">
        <v>36907</v>
      </c>
      <c r="B519" s="2" t="n">
        <v>125.56</v>
      </c>
      <c r="C519" s="2" t="n">
        <v>121.79</v>
      </c>
      <c r="D519" s="2" t="n">
        <v>180.8</v>
      </c>
      <c r="E519" s="2" t="n">
        <v>45.72</v>
      </c>
      <c r="F519" s="2" t="n">
        <v>143.79</v>
      </c>
      <c r="G519" s="2" t="n">
        <v>171.78</v>
      </c>
      <c r="H519" s="2" t="n">
        <v>222.59</v>
      </c>
      <c r="I519" s="2" t="n">
        <v>154.41</v>
      </c>
      <c r="J519" s="3" t="n">
        <v>35.938</v>
      </c>
    </row>
    <row r="520" customFormat="false" ht="12.75" hidden="false" customHeight="true" outlineLevel="0" collapsed="false">
      <c r="A520" s="1" t="n">
        <v>36908</v>
      </c>
      <c r="B520" s="2" t="n">
        <v>128.18</v>
      </c>
      <c r="C520" s="2" t="n">
        <v>120.52</v>
      </c>
      <c r="D520" s="2" t="n">
        <v>174.19</v>
      </c>
      <c r="E520" s="2" t="n">
        <v>45.73</v>
      </c>
      <c r="F520" s="2" t="n">
        <v>139.52</v>
      </c>
      <c r="G520" s="2" t="n">
        <v>169.63</v>
      </c>
      <c r="H520" s="2" t="n">
        <v>222.87</v>
      </c>
      <c r="I520" s="2" t="n">
        <v>159.56</v>
      </c>
      <c r="J520" s="3" t="n">
        <v>34.875</v>
      </c>
    </row>
    <row r="521" customFormat="false" ht="12.75" hidden="false" customHeight="true" outlineLevel="0" collapsed="false">
      <c r="A521" s="1" t="n">
        <v>36909</v>
      </c>
      <c r="B521" s="2" t="n">
        <v>124.22</v>
      </c>
      <c r="C521" s="2" t="n">
        <v>117.24</v>
      </c>
      <c r="D521" s="2" t="n">
        <v>163.9</v>
      </c>
      <c r="E521" s="2" t="n">
        <v>46.09</v>
      </c>
      <c r="F521" s="2" t="n">
        <v>131.1</v>
      </c>
      <c r="G521" s="2" t="n">
        <v>171.04</v>
      </c>
      <c r="H521" s="2" t="n">
        <v>224.01</v>
      </c>
      <c r="I521" s="2" t="n">
        <v>151.48</v>
      </c>
      <c r="J521" s="3" t="n">
        <v>33.813</v>
      </c>
    </row>
    <row r="522" customFormat="false" ht="12.75" hidden="false" customHeight="true" outlineLevel="0" collapsed="false">
      <c r="A522" s="1" t="n">
        <v>36910</v>
      </c>
      <c r="B522" s="2" t="n">
        <v>122.97</v>
      </c>
      <c r="C522" s="2" t="n">
        <v>116.79</v>
      </c>
      <c r="D522" s="2" t="n">
        <v>164.15</v>
      </c>
      <c r="E522" s="2" t="n">
        <v>45.86</v>
      </c>
      <c r="F522" s="2" t="n">
        <v>130.27</v>
      </c>
      <c r="G522" s="2" t="n">
        <v>170.34</v>
      </c>
      <c r="H522" s="2" t="n">
        <v>220.81</v>
      </c>
      <c r="I522" s="2" t="n">
        <v>151.95</v>
      </c>
      <c r="J522" s="3" t="n">
        <v>33.875</v>
      </c>
    </row>
    <row r="523" customFormat="false" ht="12.75" hidden="false" customHeight="true" outlineLevel="0" collapsed="false">
      <c r="A523" s="1" t="n">
        <v>36913</v>
      </c>
      <c r="B523" s="2" t="n">
        <v>121.43</v>
      </c>
      <c r="C523" s="2" t="n">
        <v>117.01</v>
      </c>
      <c r="D523" s="2" t="n">
        <v>166.35</v>
      </c>
      <c r="E523" s="2" t="n">
        <v>45.21</v>
      </c>
      <c r="F523" s="2" t="n">
        <v>131.21</v>
      </c>
      <c r="G523" s="2" t="n">
        <v>172.14</v>
      </c>
      <c r="H523" s="2" t="n">
        <v>221.12</v>
      </c>
      <c r="I523" s="2" t="n">
        <v>148.42</v>
      </c>
      <c r="J523" s="3" t="n">
        <v>34.063</v>
      </c>
    </row>
    <row r="524" customFormat="false" ht="12.75" hidden="false" customHeight="true" outlineLevel="0" collapsed="false">
      <c r="A524" s="1" t="n">
        <v>36914</v>
      </c>
      <c r="B524" s="2" t="n">
        <v>120.97</v>
      </c>
      <c r="C524" s="2" t="n">
        <v>119.95</v>
      </c>
      <c r="D524" s="2" t="n">
        <v>170.05</v>
      </c>
      <c r="E524" s="2" t="n">
        <v>45.51</v>
      </c>
      <c r="F524" s="2" t="n">
        <v>134.74</v>
      </c>
      <c r="G524" s="2" t="n">
        <v>174.07</v>
      </c>
      <c r="H524" s="2" t="n">
        <v>226.19</v>
      </c>
      <c r="I524" s="2" t="n">
        <v>150.36</v>
      </c>
      <c r="J524" s="3" t="n">
        <v>35.625</v>
      </c>
    </row>
    <row r="525" customFormat="false" ht="12.75" hidden="false" customHeight="true" outlineLevel="0" collapsed="false">
      <c r="A525" s="1" t="n">
        <v>36915</v>
      </c>
      <c r="B525" s="2" t="n">
        <v>126.4</v>
      </c>
      <c r="C525" s="2" t="n">
        <v>116.3</v>
      </c>
      <c r="D525" s="2" t="n">
        <v>169.26</v>
      </c>
      <c r="E525" s="2" t="n">
        <v>45.16</v>
      </c>
      <c r="F525" s="2" t="n">
        <v>135.19</v>
      </c>
      <c r="G525" s="2" t="n">
        <v>174.13</v>
      </c>
      <c r="H525" s="2" t="n">
        <v>226.13</v>
      </c>
      <c r="I525" s="2" t="n">
        <v>148.55</v>
      </c>
      <c r="J525" s="3" t="n">
        <v>35.75</v>
      </c>
    </row>
    <row r="526" customFormat="false" ht="12.75" hidden="false" customHeight="true" outlineLevel="0" collapsed="false">
      <c r="A526" s="1" t="n">
        <v>36916</v>
      </c>
      <c r="B526" s="2" t="n">
        <v>124.68</v>
      </c>
      <c r="C526" s="2" t="n">
        <v>116.49</v>
      </c>
      <c r="D526" s="2" t="n">
        <v>174.05</v>
      </c>
      <c r="E526" s="2" t="n">
        <v>44.45</v>
      </c>
      <c r="F526" s="2" t="n">
        <v>140.75</v>
      </c>
      <c r="G526" s="2" t="n">
        <v>173.18</v>
      </c>
      <c r="H526" s="2" t="n">
        <v>225.54</v>
      </c>
      <c r="I526" s="2" t="n">
        <v>147.29</v>
      </c>
      <c r="J526" s="3" t="n">
        <v>36.375</v>
      </c>
    </row>
    <row r="527" customFormat="false" ht="12.75" hidden="false" customHeight="true" outlineLevel="0" collapsed="false">
      <c r="A527" s="1" t="n">
        <v>36917</v>
      </c>
      <c r="B527" s="2" t="n">
        <v>124.21</v>
      </c>
      <c r="C527" s="2" t="n">
        <v>116.6</v>
      </c>
      <c r="D527" s="2" t="n">
        <v>172.88</v>
      </c>
      <c r="E527" s="2" t="n">
        <v>45.42</v>
      </c>
      <c r="F527" s="2" t="n">
        <v>139.74</v>
      </c>
      <c r="G527" s="2" t="n">
        <v>173.59</v>
      </c>
      <c r="H527" s="2" t="n">
        <v>225.35</v>
      </c>
      <c r="I527" s="2" t="n">
        <v>146.69</v>
      </c>
      <c r="J527" s="3" t="n">
        <v>37.188</v>
      </c>
    </row>
    <row r="528" customFormat="false" ht="12.75" hidden="false" customHeight="true" outlineLevel="0" collapsed="false">
      <c r="A528" s="1" t="n">
        <v>36920</v>
      </c>
      <c r="B528" s="2" t="n">
        <v>122.25</v>
      </c>
      <c r="C528" s="2" t="n">
        <v>117.71</v>
      </c>
      <c r="D528" s="2" t="n">
        <v>172.59</v>
      </c>
      <c r="E528" s="2" t="n">
        <v>45.66</v>
      </c>
      <c r="F528" s="2" t="n">
        <v>140.82</v>
      </c>
      <c r="G528" s="2" t="n">
        <v>176.28</v>
      </c>
      <c r="H528" s="2" t="n">
        <v>228.85</v>
      </c>
      <c r="I528" s="2" t="n">
        <v>151.82</v>
      </c>
      <c r="J528" s="3" t="n">
        <v>37.49</v>
      </c>
    </row>
    <row r="529" customFormat="false" ht="12.75" hidden="false" customHeight="true" outlineLevel="0" collapsed="false">
      <c r="A529" s="1" t="n">
        <v>36921</v>
      </c>
      <c r="B529" s="2" t="n">
        <v>118.11</v>
      </c>
      <c r="C529" s="2" t="n">
        <v>117.82</v>
      </c>
      <c r="D529" s="2" t="n">
        <v>170.33</v>
      </c>
      <c r="E529" s="2" t="n">
        <v>46</v>
      </c>
      <c r="F529" s="2" t="n">
        <v>142.07</v>
      </c>
      <c r="G529" s="2" t="n">
        <v>176.11</v>
      </c>
      <c r="H529" s="2" t="n">
        <v>229.16</v>
      </c>
      <c r="I529" s="2" t="n">
        <v>148.25</v>
      </c>
      <c r="J529" s="3" t="n">
        <v>37.69</v>
      </c>
    </row>
    <row r="530" customFormat="false" ht="12.75" hidden="false" customHeight="true" outlineLevel="0" collapsed="false">
      <c r="A530" s="1" t="n">
        <v>36922</v>
      </c>
      <c r="B530" s="2" t="n">
        <v>121.65</v>
      </c>
      <c r="C530" s="2" t="n">
        <v>116.94</v>
      </c>
      <c r="D530" s="2" t="n">
        <v>170.29</v>
      </c>
      <c r="E530" s="2" t="n">
        <v>46.49</v>
      </c>
      <c r="F530" s="2" t="n">
        <v>143.72</v>
      </c>
      <c r="G530" s="2" t="n">
        <v>172.32</v>
      </c>
      <c r="H530" s="2" t="n">
        <v>228.89</v>
      </c>
      <c r="I530" s="2" t="n">
        <v>148.98</v>
      </c>
      <c r="J530" s="3" t="n">
        <v>38.37</v>
      </c>
    </row>
    <row r="531" customFormat="false" ht="12.75" hidden="false" customHeight="true" outlineLevel="0" collapsed="false">
      <c r="A531" s="1" t="n">
        <v>36923</v>
      </c>
      <c r="B531" s="2" t="n">
        <v>141.61</v>
      </c>
      <c r="C531" s="2" t="n">
        <v>119.55</v>
      </c>
      <c r="D531" s="2" t="n">
        <v>169.55</v>
      </c>
      <c r="E531" s="2" t="n">
        <v>47.49</v>
      </c>
      <c r="F531" s="2" t="n">
        <v>144.44</v>
      </c>
      <c r="G531" s="2" t="n">
        <v>172.76</v>
      </c>
      <c r="H531" s="2" t="n">
        <v>229.79</v>
      </c>
      <c r="I531" s="2" t="n">
        <v>148.29</v>
      </c>
      <c r="J531" s="3" t="n">
        <v>38.25</v>
      </c>
    </row>
    <row r="532" customFormat="false" ht="12.75" hidden="false" customHeight="true" outlineLevel="0" collapsed="false">
      <c r="A532" s="1" t="n">
        <v>36924</v>
      </c>
      <c r="B532" s="2" t="n">
        <v>140.63</v>
      </c>
      <c r="C532" s="2" t="n">
        <v>119.04</v>
      </c>
      <c r="D532" s="2" t="n">
        <v>173.89</v>
      </c>
      <c r="E532" s="2" t="n">
        <v>48.02</v>
      </c>
      <c r="F532" s="2" t="n">
        <v>144.72</v>
      </c>
      <c r="G532" s="2" t="n">
        <v>172.56</v>
      </c>
      <c r="H532" s="2" t="n">
        <v>227.13</v>
      </c>
      <c r="I532" s="2" t="n">
        <v>142.88</v>
      </c>
      <c r="J532" s="3" t="n">
        <v>38.74</v>
      </c>
    </row>
    <row r="533" customFormat="false" ht="12.75" hidden="false" customHeight="true" outlineLevel="0" collapsed="false">
      <c r="A533" s="1" t="n">
        <v>36927</v>
      </c>
      <c r="B533" s="2" t="n">
        <v>140.96</v>
      </c>
      <c r="C533" s="2" t="n">
        <v>118.9</v>
      </c>
      <c r="D533" s="2" t="n">
        <v>176.34</v>
      </c>
      <c r="E533" s="2" t="n">
        <v>48.37</v>
      </c>
      <c r="F533" s="2" t="n">
        <v>147.26</v>
      </c>
      <c r="G533" s="2" t="n">
        <v>173.76</v>
      </c>
      <c r="H533" s="2" t="n">
        <v>227.11</v>
      </c>
      <c r="I533" s="2" t="n">
        <v>144.01</v>
      </c>
      <c r="J533" s="3" t="n">
        <v>36.86</v>
      </c>
    </row>
  </sheetData>
  <conditionalFormatting sqref="AH17:AP25">
    <cfRule type="cellIs" priority="2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CholeskyCalc">
                <anchor moveWithCells="true" sizeWithCells="false">
                  <from>
                    <xdr:col>32</xdr:col>
                    <xdr:colOff>81000</xdr:colOff>
                    <xdr:row>26</xdr:row>
                    <xdr:rowOff>66240</xdr:rowOff>
                  </from>
                  <to>
                    <xdr:col>33</xdr:col>
                    <xdr:colOff>369360</xdr:colOff>
                    <xdr:row>27</xdr:row>
                    <xdr:rowOff>86040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2001-01-19T17:22:55Z</dcterms:created>
  <dc:creator>bloomberg</dc:creator>
  <dc:description>- Oracle 8i ODBC QueryFix Applied</dc:description>
  <dc:language>en-US</dc:language>
  <cp:lastModifiedBy>Adarsh Vakharia</cp:lastModifiedBy>
  <cp:lastPrinted>2001-02-07T18:50:13Z</cp:lastPrinted>
  <cp:revision>0</cp:revision>
  <dc:subject/>
  <dc:title/>
</cp:coreProperties>
</file>