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SUMMARY" sheetId="2" state="visible" r:id="rId4"/>
    <sheet name="JANUARY01" sheetId="3" state="visible" r:id="rId5"/>
    <sheet name="FEBRUARY01" sheetId="4" state="visible" r:id="rId6"/>
    <sheet name="MARCH01" sheetId="5" state="visible" r:id="rId7"/>
    <sheet name="APRIL01" sheetId="6" state="visible" r:id="rId8"/>
    <sheet name="MAY01" sheetId="7" state="visible" r:id="rId9"/>
    <sheet name="JUNE01" sheetId="8" state="visible" r:id="rId10"/>
    <sheet name="JULY01" sheetId="9" state="visible" r:id="rId11"/>
    <sheet name="AUGUST01" sheetId="10" state="visible" r:id="rId12"/>
    <sheet name="SEPT01" sheetId="11" state="visible" r:id="rId13"/>
    <sheet name="OCT01" sheetId="12" state="visible" r:id="rId14"/>
    <sheet name="NOV01" sheetId="13" state="visible" r:id="rId15"/>
    <sheet name="DEC01" sheetId="14" state="visible" r:id="rId16"/>
    <sheet name="Sheet2" sheetId="15" state="visible" r:id="rId17"/>
    <sheet name="Sheet3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<sst xmlns="http://schemas.openxmlformats.org/spreadsheetml/2006/main" count="119" uniqueCount="23">
  <si>
    <t xml:space="preserve">%</t>
  </si>
  <si>
    <t xml:space="preserve">DEVIATION</t>
  </si>
  <si>
    <t xml:space="preserve">FLOW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</si>
  <si>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</si>
  <si>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</si>
  <si>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</si>
  <si>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</si>
  <si>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</si>
  <si>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</si>
  <si>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</si>
  <si>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</si>
  <si>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</si>
  <si>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</si>
  <si>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</si>
  <si>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</si>
  <si>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AVERAGE</t>
  </si>
  <si>
    <t xml:space="preserve">PERCENT</t>
  </si>
  <si>
    <t xml:space="preserve">POI</t>
  </si>
  <si>
    <t xml:space="preserve">SCHEDULED</t>
  </si>
  <si>
    <t xml:space="preserve">ACTUAL</t>
  </si>
  <si>
    <t xml:space="preserve">VARIANCE</t>
  </si>
  <si>
    <t xml:space="preserve">TOTAL</t>
  </si>
  <si>
    <t xml:space="preserve">DAS OUT OF SERVICE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</si>
</sst>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-409]mmm\-yy"/>
    <numFmt numFmtId="167" formatCode="[$-409]#,##0_);[RED]\(#,##0\)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GRAPH!$D$2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GRAPH!$C$3:$C$14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GRAPH!$D$3:$D$14</c:f>
              <c:numCache>
                <c:formatCode>[$-409]#,##0_);[RED]\(#,##0\)</c:formatCode>
                <c:ptCount val="12"/>
                <c:pt idx="0">
                  <c:v>367</c:v>
                </c:pt>
                <c:pt idx="1">
                  <c:v>218</c:v>
                </c:pt>
                <c:pt idx="2">
                  <c:v>267</c:v>
                </c:pt>
                <c:pt idx="3">
                  <c:v>7028</c:v>
                </c:pt>
                <c:pt idx="4">
                  <c:v>15197</c:v>
                </c:pt>
                <c:pt idx="5">
                  <c:v>51852</c:v>
                </c:pt>
                <c:pt idx="6">
                  <c:v>104936</c:v>
                </c:pt>
                <c:pt idx="7">
                  <c:v>77024</c:v>
                </c:pt>
                <c:pt idx="8">
                  <c:v>20051</c:v>
                </c:pt>
                <c:pt idx="9">
                  <c:v>10595</c:v>
                </c:pt>
                <c:pt idx="10">
                  <c:v>6492</c:v>
                </c:pt>
                <c:pt idx="11">
                  <c:v>2240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247390"/>
        <c:axId val="12633924"/>
      </c:lineChart>
      <c:catAx>
        <c:axId val="702473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33924"/>
        <c:crossesAt val="0"/>
        <c:auto val="1"/>
        <c:lblAlgn val="ctr"/>
        <c:lblOffset val="100"/>
        <c:noMultiLvlLbl val="0"/>
      </c:catAx>
      <c:valAx>
        <c:axId val="12633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473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DEVIATION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DEVIATION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GRAPH!$B$3:$B$14</c:f>
              <c:numCache>
                <c:formatCode>0.00%</c:formatCode>
                <c:ptCount val="12"/>
                <c:pt idx="0">
                  <c:v>-0.510666666666667</c:v>
                </c:pt>
                <c:pt idx="1">
                  <c:v>-0.134920634920635</c:v>
                </c:pt>
                <c:pt idx="2">
                  <c:v>-0.423326133909287</c:v>
                </c:pt>
                <c:pt idx="3">
                  <c:v>0.0385695285946505</c:v>
                </c:pt>
                <c:pt idx="4">
                  <c:v>0.021990585070612</c:v>
                </c:pt>
                <c:pt idx="5">
                  <c:v>0.0634126333059885</c:v>
                </c:pt>
                <c:pt idx="6">
                  <c:v>0.0390217337491955</c:v>
                </c:pt>
                <c:pt idx="7">
                  <c:v>-0.023591303796666</c:v>
                </c:pt>
                <c:pt idx="8">
                  <c:v>-0.129050473460169</c:v>
                </c:pt>
                <c:pt idx="9">
                  <c:v>0.214187485674994</c:v>
                </c:pt>
                <c:pt idx="10">
                  <c:v>-0.114807744750477</c:v>
                </c:pt>
                <c:pt idx="11">
                  <c:v>0.566433566433567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713292"/>
        <c:axId val="53995564"/>
      </c:lineChart>
      <c:catAx>
        <c:axId val="507132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95564"/>
        <c:crossesAt val="0"/>
        <c:auto val="1"/>
        <c:lblAlgn val="ctr"/>
        <c:lblOffset val="100"/>
        <c:noMultiLvlLbl val="0"/>
      </c:catAx>
      <c:valAx>
        <c:axId val="539955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132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352440</xdr:colOff>
      <xdr:row>16</xdr:row>
      <xdr:rowOff>133200</xdr:rowOff>
    </xdr:from>
    <xdr:to>
      <xdr:col>9</xdr:col>
      <xdr:colOff>588960</xdr:colOff>
      <xdr:row>38</xdr:row>
      <xdr:rowOff>162000</xdr:rowOff>
    </xdr:to>
    <xdr:graphicFrame>
      <xdr:nvGraphicFramePr>
        <xdr:cNvPr id="0" name="Chart 3"/>
        <xdr:cNvGraphicFramePr/>
      </xdr:nvGraphicFramePr>
      <xdr:xfrm>
        <a:off x="352440" y="2724120"/>
        <a:ext cx="7328880" cy="359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10080</xdr:colOff>
      <xdr:row>40</xdr:row>
      <xdr:rowOff>104760</xdr:rowOff>
    </xdr:from>
    <xdr:to>
      <xdr:col>10</xdr:col>
      <xdr:colOff>419400</xdr:colOff>
      <xdr:row>57</xdr:row>
      <xdr:rowOff>9360</xdr:rowOff>
    </xdr:to>
    <xdr:graphicFrame>
      <xdr:nvGraphicFramePr>
        <xdr:cNvPr id="1" name="Chart 4"/>
        <xdr:cNvGraphicFramePr/>
      </xdr:nvGraphicFramePr>
      <xdr:xfrm>
        <a:off x="10080" y="6581880"/>
        <a:ext cx="813996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3" min="2" style="2" width="12.14"/>
    <col collapsed="false" customWidth="true" hidden="false" outlineLevel="0" max="5" min="4" style="0" width="12.28"/>
    <col collapsed="false" customWidth="true" hidden="false" outlineLevel="0" max="6" min="6" style="0" width="10.99"/>
    <col collapsed="false" customWidth="true" hidden="false" outlineLevel="0" max="7" min="7" style="0" width="10.41"/>
  </cols>
  <sheetData>
    <row r="1" customFormat="false" ht="12.75" hidden="false" customHeight="false" outlineLevel="0" collapsed="false">
      <c r="B1" s="3" t="s">
        <v>0</v>
      </c>
      <c r="C1" s="3"/>
      <c r="D1" s="1"/>
      <c r="E1" s="1"/>
      <c r="F1" s="1"/>
      <c r="G1" s="1"/>
    </row>
    <row r="2" customFormat="false" ht="12.75" hidden="false" customHeight="false" outlineLevel="0" collapsed="false">
      <c r="B2" s="3" t="s">
        <v>1</v>
      </c>
      <c r="C2" s="3"/>
      <c r="D2" s="1" t="s">
        <v>2</v>
      </c>
      <c r="E2" s="1"/>
      <c r="F2" s="1"/>
      <c r="G2" s="1"/>
    </row>
    <row r="3" customFormat="false" ht="12.75" hidden="false" customHeight="false" outlineLevel="0" collapsed="false">
      <c r="A3" s="4" t="s">
        <v>3</v>
      </c>
      <c r="B3" s="2" t="n">
        <f aca="false">+SUMMARY!B3</f>
        <v>-0.510666666666667</v>
      </c>
      <c r="C3" s="4" t="s">
        <v>3</v>
      </c>
      <c r="D3" s="5" t="n">
        <f aca="false">+SUMMARY!D3</f>
        <v>367</v>
      </c>
      <c r="E3" s="5"/>
      <c r="F3" s="6"/>
      <c r="G3" s="6"/>
      <c r="H3" s="6"/>
      <c r="I3" s="6"/>
      <c r="J3" s="6"/>
    </row>
    <row r="4" customFormat="false" ht="12.75" hidden="false" customHeight="false" outlineLevel="0" collapsed="false">
      <c r="A4" s="4" t="s">
        <v>4</v>
      </c>
      <c r="B4" s="2" t="n">
        <f aca="false">+SUMMARY!B4</f>
        <v>-0.134920634920635</v>
      </c>
      <c r="C4" s="4" t="s">
        <v>4</v>
      </c>
      <c r="D4" s="5" t="n">
        <f aca="false">+SUMMARY!D4</f>
        <v>218</v>
      </c>
      <c r="E4" s="5"/>
    </row>
    <row r="5" customFormat="false" ht="12.75" hidden="false" customHeight="false" outlineLevel="0" collapsed="false">
      <c r="A5" s="4" t="s">
        <v>5</v>
      </c>
      <c r="B5" s="2" t="n">
        <f aca="false">+SUMMARY!B5</f>
        <v>-0.423326133909287</v>
      </c>
      <c r="C5" s="4" t="s">
        <v>5</v>
      </c>
      <c r="D5" s="5" t="n">
        <f aca="false">+SUMMARY!D5</f>
        <v>267</v>
      </c>
      <c r="E5" s="5"/>
      <c r="F5" s="1"/>
      <c r="G5" s="1"/>
    </row>
    <row r="6" customFormat="false" ht="12.75" hidden="false" customHeight="false" outlineLevel="0" collapsed="false">
      <c r="A6" s="4" t="s">
        <v>6</v>
      </c>
      <c r="B6" s="2" t="n">
        <f aca="false">+SUMMARY!B6</f>
        <v>0.0385695285946505</v>
      </c>
      <c r="C6" s="4" t="s">
        <v>6</v>
      </c>
      <c r="D6" s="5" t="n">
        <f aca="false">+SUMMARY!D6</f>
        <v>7028</v>
      </c>
      <c r="E6" s="5"/>
      <c r="F6" s="1"/>
      <c r="G6" s="1"/>
    </row>
    <row r="7" customFormat="false" ht="12.75" hidden="false" customHeight="false" outlineLevel="0" collapsed="false">
      <c r="A7" s="4" t="s">
        <v>7</v>
      </c>
      <c r="B7" s="2" t="n">
        <f aca="false">+SUMMARY!B7</f>
        <v>0.021990585070612</v>
      </c>
      <c r="C7" s="4" t="s">
        <v>7</v>
      </c>
      <c r="D7" s="5" t="n">
        <f aca="false">+SUMMARY!D7</f>
        <v>15197</v>
      </c>
      <c r="E7" s="5"/>
      <c r="F7" s="6"/>
      <c r="G7" s="7"/>
    </row>
    <row r="8" customFormat="false" ht="12.75" hidden="false" customHeight="false" outlineLevel="0" collapsed="false">
      <c r="A8" s="4" t="s">
        <v>8</v>
      </c>
      <c r="B8" s="2" t="n">
        <f aca="false">+SUMMARY!B8</f>
        <v>0.0634126333059885</v>
      </c>
      <c r="C8" s="4" t="s">
        <v>8</v>
      </c>
      <c r="D8" s="5" t="n">
        <f aca="false">+SUMMARY!D8</f>
        <v>51852</v>
      </c>
      <c r="E8" s="5"/>
      <c r="F8" s="6"/>
      <c r="G8" s="7"/>
    </row>
    <row r="9" customFormat="false" ht="12.75" hidden="false" customHeight="false" outlineLevel="0" collapsed="false">
      <c r="A9" s="4" t="s">
        <v>9</v>
      </c>
      <c r="B9" s="2" t="n">
        <f aca="false">+SUMMARY!B9</f>
        <v>0.0390217337491955</v>
      </c>
      <c r="C9" s="4" t="s">
        <v>9</v>
      </c>
      <c r="D9" s="5" t="n">
        <f aca="false">+SUMMARY!D9</f>
        <v>104936</v>
      </c>
      <c r="E9" s="5"/>
      <c r="F9" s="6"/>
      <c r="G9" s="7"/>
    </row>
    <row r="10" customFormat="false" ht="12.75" hidden="false" customHeight="false" outlineLevel="0" collapsed="false">
      <c r="A10" s="4" t="s">
        <v>10</v>
      </c>
      <c r="B10" s="2" t="n">
        <f aca="false">+SUMMARY!B10</f>
        <v>-0.023591303796666</v>
      </c>
      <c r="C10" s="4" t="s">
        <v>10</v>
      </c>
      <c r="D10" s="5" t="n">
        <f aca="false">+SUMMARY!D10</f>
        <v>77024</v>
      </c>
      <c r="E10" s="5"/>
      <c r="F10" s="6"/>
      <c r="G10" s="7"/>
    </row>
    <row r="11" customFormat="false" ht="12.75" hidden="false" customHeight="false" outlineLevel="0" collapsed="false">
      <c r="A11" s="4" t="s">
        <v>11</v>
      </c>
      <c r="B11" s="2" t="n">
        <f aca="false">+SUMMARY!B11</f>
        <v>-0.129050473460169</v>
      </c>
      <c r="C11" s="4" t="s">
        <v>11</v>
      </c>
      <c r="D11" s="5" t="n">
        <f aca="false">+SUMMARY!D11</f>
        <v>20051</v>
      </c>
      <c r="E11" s="6"/>
      <c r="F11" s="6"/>
      <c r="G11" s="7"/>
    </row>
    <row r="12" customFormat="false" ht="12.75" hidden="false" customHeight="false" outlineLevel="0" collapsed="false">
      <c r="A12" s="4" t="s">
        <v>12</v>
      </c>
      <c r="B12" s="2" t="n">
        <f aca="false">+SUMMARY!B12</f>
        <v>0.214187485674994</v>
      </c>
      <c r="C12" s="4" t="s">
        <v>12</v>
      </c>
      <c r="D12" s="5" t="n">
        <f aca="false">+SUMMARY!D12</f>
        <v>10595</v>
      </c>
      <c r="E12" s="6"/>
      <c r="F12" s="6"/>
      <c r="G12" s="7"/>
    </row>
    <row r="13" customFormat="false" ht="12.75" hidden="false" customHeight="false" outlineLevel="0" collapsed="false">
      <c r="A13" s="4" t="s">
        <v>13</v>
      </c>
      <c r="B13" s="2" t="n">
        <f aca="false">+SUMMARY!B13</f>
        <v>-0.114807744750477</v>
      </c>
      <c r="C13" s="4" t="s">
        <v>13</v>
      </c>
      <c r="D13" s="5" t="n">
        <f aca="false">+SUMMARY!D13</f>
        <v>6492</v>
      </c>
      <c r="E13" s="6"/>
      <c r="F13" s="6"/>
      <c r="G13" s="7"/>
    </row>
    <row r="14" customFormat="false" ht="12.75" hidden="false" customHeight="false" outlineLevel="0" collapsed="false">
      <c r="A14" s="4" t="s">
        <v>14</v>
      </c>
      <c r="B14" s="2" t="n">
        <f aca="false">+SUMMARY!B14</f>
        <v>0.566433566433567</v>
      </c>
      <c r="C14" s="4" t="s">
        <v>14</v>
      </c>
      <c r="D14" s="5" t="n">
        <f aca="false">+SUMMARY!D14</f>
        <v>2240</v>
      </c>
      <c r="E14" s="6"/>
      <c r="F14" s="2"/>
      <c r="G14" s="7"/>
    </row>
    <row r="15" customFormat="false" ht="12.75" hidden="false" customHeight="false" outlineLevel="0" collapsed="false">
      <c r="A15" s="4"/>
      <c r="C15" s="4"/>
      <c r="D15" s="6"/>
      <c r="E15" s="6"/>
      <c r="F15" s="2"/>
      <c r="G15" s="7"/>
    </row>
    <row r="16" customFormat="false" ht="12.75" hidden="false" customHeight="false" outlineLevel="0" collapsed="false">
      <c r="A16" s="4" t="s">
        <v>15</v>
      </c>
      <c r="B16" s="2" t="n">
        <f aca="false">AVERAGE(B3:B15)</f>
        <v>-0.0327289520562411</v>
      </c>
      <c r="C16" s="4" t="s">
        <v>15</v>
      </c>
      <c r="D16" s="6" t="n">
        <f aca="false">AVERAGE(D3:D15)</f>
        <v>24688.9166666667</v>
      </c>
      <c r="E16" s="6"/>
      <c r="F16" s="2"/>
      <c r="G16" s="7"/>
    </row>
    <row r="17" customFormat="false" ht="12.75" hidden="false" customHeight="false" outlineLevel="0" collapsed="false">
      <c r="C17" s="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&amp;CSOUTHWEST KANSAS IRRIGATORS
2001</oddHeader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11417</v>
      </c>
      <c r="C3" s="6" t="n">
        <v>10706</v>
      </c>
      <c r="D3" s="6" t="n">
        <f aca="false">+C3-B3</f>
        <v>-711</v>
      </c>
      <c r="E3" s="7" t="n">
        <f aca="false">+D3/B3</f>
        <v>-0.0622755539984234</v>
      </c>
    </row>
    <row r="4" customFormat="false" ht="12.75" hidden="false" customHeight="false" outlineLevel="0" collapsed="false">
      <c r="A4" s="0" t="n">
        <v>71393</v>
      </c>
      <c r="B4" s="6" t="n">
        <v>6618</v>
      </c>
      <c r="C4" s="6" t="n">
        <v>6006</v>
      </c>
      <c r="D4" s="6" t="n">
        <f aca="false">+C4-B4</f>
        <v>-612</v>
      </c>
      <c r="E4" s="7" t="n">
        <f aca="false">+D4/B4</f>
        <v>-0.0924750679963735</v>
      </c>
    </row>
    <row r="5" customFormat="false" ht="12.75" hidden="false" customHeight="false" outlineLevel="0" collapsed="false">
      <c r="A5" s="0" t="n">
        <v>71461</v>
      </c>
      <c r="B5" s="6" t="n">
        <v>12118</v>
      </c>
      <c r="C5" s="6" t="n">
        <v>12915</v>
      </c>
      <c r="D5" s="6" t="n">
        <f aca="false">+C5-B5</f>
        <v>797</v>
      </c>
      <c r="E5" s="7" t="n">
        <f aca="false">+D5/B5</f>
        <v>0.0657699290311933</v>
      </c>
    </row>
    <row r="6" customFormat="false" ht="12.75" hidden="false" customHeight="false" outlineLevel="0" collapsed="false">
      <c r="A6" s="0" t="n">
        <v>71463</v>
      </c>
      <c r="B6" s="6" t="n">
        <v>6889</v>
      </c>
      <c r="C6" s="6" t="n">
        <v>6585</v>
      </c>
      <c r="D6" s="6" t="n">
        <f aca="false">+C6-B6</f>
        <v>-304</v>
      </c>
      <c r="E6" s="7" t="n">
        <f aca="false">+D6/B6</f>
        <v>-0.0441283205109595</v>
      </c>
    </row>
    <row r="7" customFormat="false" ht="12.75" hidden="false" customHeight="false" outlineLevel="0" collapsed="false">
      <c r="A7" s="0" t="n">
        <v>71464</v>
      </c>
      <c r="B7" s="6" t="n">
        <v>15762</v>
      </c>
      <c r="C7" s="6" t="n">
        <v>16860</v>
      </c>
      <c r="D7" s="6" t="n">
        <f aca="false">+C7-B7</f>
        <v>1098</v>
      </c>
      <c r="E7" s="7" t="n">
        <f aca="false">+D7/B7</f>
        <v>0.0696612105062809</v>
      </c>
    </row>
    <row r="8" customFormat="false" ht="12.75" hidden="false" customHeight="false" outlineLevel="0" collapsed="false">
      <c r="A8" s="0" t="n">
        <v>71465</v>
      </c>
      <c r="B8" s="6" t="n">
        <v>15945</v>
      </c>
      <c r="C8" s="6" t="n">
        <v>14825</v>
      </c>
      <c r="D8" s="6" t="n">
        <f aca="false">+C8-B8</f>
        <v>-1120</v>
      </c>
      <c r="E8" s="7" t="n">
        <f aca="false">+D8/B8</f>
        <v>-0.0702414550015679</v>
      </c>
    </row>
    <row r="9" customFormat="false" ht="12.75" hidden="false" customHeight="false" outlineLevel="0" collapsed="false">
      <c r="A9" s="0" t="n">
        <v>71466</v>
      </c>
      <c r="B9" s="6" t="n">
        <v>10136</v>
      </c>
      <c r="C9" s="6" t="n">
        <v>9127</v>
      </c>
      <c r="D9" s="6" t="n">
        <f aca="false">+C9-B9</f>
        <v>-1009</v>
      </c>
      <c r="E9" s="7" t="n">
        <f aca="false">+D9/B9</f>
        <v>-0.0995461720599842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78885</v>
      </c>
      <c r="C11" s="6" t="n">
        <f aca="false">SUM(C3:C10)</f>
        <v>77024</v>
      </c>
      <c r="D11" s="6" t="n">
        <f aca="false">SUM(D3:D10)</f>
        <v>-1861</v>
      </c>
      <c r="E11" s="7" t="n">
        <f aca="false">+D11/B11</f>
        <v>-0.023591303796666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AUGUST 2001
 ACTIVITY REPORT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  <col collapsed="false" customWidth="true" hidden="false" outlineLevel="0" max="6" min="6" style="0" width="2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  <c r="F1" s="1"/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  <c r="F2" s="1"/>
    </row>
    <row r="3" customFormat="false" ht="12.75" hidden="false" customHeight="false" outlineLevel="0" collapsed="false">
      <c r="A3" s="0" t="n">
        <v>71374</v>
      </c>
      <c r="B3" s="6" t="n">
        <v>1485</v>
      </c>
      <c r="C3" s="6" t="n">
        <v>1313</v>
      </c>
      <c r="D3" s="6" t="n">
        <f aca="false">+C3-B3</f>
        <v>-172</v>
      </c>
      <c r="E3" s="7" t="n">
        <f aca="false">+D3/B3</f>
        <v>-0.115824915824916</v>
      </c>
    </row>
    <row r="4" customFormat="false" ht="12.75" hidden="false" customHeight="false" outlineLevel="0" collapsed="false">
      <c r="A4" s="0" t="n">
        <v>71393</v>
      </c>
      <c r="B4" s="6" t="n">
        <v>1978</v>
      </c>
      <c r="C4" s="6" t="n">
        <v>1449</v>
      </c>
      <c r="D4" s="6" t="n">
        <f aca="false">+C4-B4</f>
        <v>-529</v>
      </c>
      <c r="E4" s="7" t="n">
        <f aca="false">+D4/B4</f>
        <v>-0.267441860465116</v>
      </c>
    </row>
    <row r="5" customFormat="false" ht="12.75" hidden="false" customHeight="false" outlineLevel="0" collapsed="false">
      <c r="A5" s="0" t="n">
        <v>71461</v>
      </c>
      <c r="B5" s="6" t="n">
        <v>5956</v>
      </c>
      <c r="C5" s="6" t="n">
        <v>5281</v>
      </c>
      <c r="D5" s="6" t="n">
        <f aca="false">+C5-B5</f>
        <v>-675</v>
      </c>
      <c r="E5" s="7" t="n">
        <f aca="false">+D5/B5</f>
        <v>-0.113331094694426</v>
      </c>
    </row>
    <row r="6" customFormat="false" ht="12.75" hidden="false" customHeight="false" outlineLevel="0" collapsed="false">
      <c r="A6" s="0" t="n">
        <v>71463</v>
      </c>
      <c r="B6" s="6" t="n">
        <v>3810</v>
      </c>
      <c r="C6" s="6" t="n">
        <v>3228</v>
      </c>
      <c r="D6" s="6" t="n">
        <f aca="false">+C6-B6</f>
        <v>-582</v>
      </c>
      <c r="E6" s="7" t="n">
        <f aca="false">+D6/B6</f>
        <v>-0.152755905511811</v>
      </c>
    </row>
    <row r="7" customFormat="false" ht="12.75" hidden="false" customHeight="false" outlineLevel="0" collapsed="false">
      <c r="A7" s="0" t="n">
        <v>71464</v>
      </c>
      <c r="B7" s="6" t="n">
        <v>8820</v>
      </c>
      <c r="C7" s="6" t="n">
        <v>7962</v>
      </c>
      <c r="D7" s="6" t="n">
        <f aca="false">+C7-B7</f>
        <v>-858</v>
      </c>
      <c r="E7" s="7" t="n">
        <f aca="false">+D7/B7</f>
        <v>-0.0972789115646259</v>
      </c>
      <c r="F7" s="0" t="s">
        <v>22</v>
      </c>
    </row>
    <row r="8" customFormat="false" ht="12.75" hidden="false" customHeight="false" outlineLevel="0" collapsed="false">
      <c r="A8" s="0" t="n">
        <v>71465</v>
      </c>
      <c r="B8" s="6" t="n">
        <v>546</v>
      </c>
      <c r="C8" s="6" t="n">
        <v>337</v>
      </c>
      <c r="D8" s="6" t="n">
        <f aca="false">+C8-B8</f>
        <v>-209</v>
      </c>
      <c r="E8" s="7" t="n">
        <f aca="false">+D8/B8</f>
        <v>-0.382783882783883</v>
      </c>
    </row>
    <row r="9" customFormat="false" ht="12.75" hidden="false" customHeight="false" outlineLevel="0" collapsed="false">
      <c r="A9" s="0" t="n">
        <v>71466</v>
      </c>
      <c r="B9" s="6" t="n">
        <v>427</v>
      </c>
      <c r="C9" s="6" t="n">
        <v>481</v>
      </c>
      <c r="D9" s="6" t="n">
        <f aca="false">+C9-B9</f>
        <v>54</v>
      </c>
      <c r="E9" s="7" t="n">
        <f aca="false">+D9/B9</f>
        <v>0.126463700234192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23022</v>
      </c>
      <c r="C11" s="6" t="n">
        <f aca="false">SUM(C3:C10)</f>
        <v>20051</v>
      </c>
      <c r="D11" s="6" t="n">
        <f aca="false">SUM(D3:D10)</f>
        <v>-2971</v>
      </c>
      <c r="E11" s="7" t="n">
        <f aca="false">+D11/B11</f>
        <v>-0.129050473460169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SEPTEMBER 2001
 ACTIVITY REPORT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892</v>
      </c>
      <c r="C3" s="6" t="n">
        <v>840</v>
      </c>
      <c r="D3" s="6" t="n">
        <f aca="false">+C3-B3</f>
        <v>-52</v>
      </c>
      <c r="E3" s="7" t="n">
        <f aca="false">+D3/B3</f>
        <v>-0.0582959641255605</v>
      </c>
    </row>
    <row r="4" customFormat="false" ht="12.75" hidden="false" customHeight="false" outlineLevel="0" collapsed="false">
      <c r="A4" s="0" t="n">
        <v>71393</v>
      </c>
      <c r="B4" s="6" t="n">
        <v>2210</v>
      </c>
      <c r="C4" s="6" t="n">
        <v>2312</v>
      </c>
      <c r="D4" s="6" t="n">
        <f aca="false">+C4-B4</f>
        <v>102</v>
      </c>
      <c r="E4" s="7" t="n">
        <f aca="false">+D4/B4</f>
        <v>0.0461538461538462</v>
      </c>
    </row>
    <row r="5" customFormat="false" ht="12.75" hidden="false" customHeight="false" outlineLevel="0" collapsed="false">
      <c r="A5" s="0" t="n">
        <v>71461</v>
      </c>
      <c r="B5" s="6" t="n">
        <v>2530</v>
      </c>
      <c r="C5" s="6" t="n">
        <v>2683</v>
      </c>
      <c r="D5" s="6" t="n">
        <f aca="false">+C5-B5</f>
        <v>153</v>
      </c>
      <c r="E5" s="7" t="n">
        <f aca="false">+D5/B5</f>
        <v>0.0604743083003953</v>
      </c>
    </row>
    <row r="6" customFormat="false" ht="12.75" hidden="false" customHeight="false" outlineLevel="0" collapsed="false">
      <c r="A6" s="0" t="n">
        <v>71463</v>
      </c>
      <c r="B6" s="6" t="n">
        <v>1805</v>
      </c>
      <c r="C6" s="6" t="n">
        <v>2106</v>
      </c>
      <c r="D6" s="6" t="n">
        <f aca="false">+C6-B6</f>
        <v>301</v>
      </c>
      <c r="E6" s="7" t="n">
        <f aca="false">+D6/B6</f>
        <v>0.166759002770083</v>
      </c>
    </row>
    <row r="7" customFormat="false" ht="12.75" hidden="false" customHeight="false" outlineLevel="0" collapsed="false">
      <c r="A7" s="0" t="n">
        <v>71464</v>
      </c>
      <c r="B7" s="6" t="n">
        <v>731</v>
      </c>
      <c r="C7" s="6" t="n">
        <v>2146</v>
      </c>
      <c r="D7" s="6" t="n">
        <f aca="false">+C7-B7</f>
        <v>1415</v>
      </c>
      <c r="E7" s="7" t="n">
        <f aca="false">+D7/B7</f>
        <v>1.93570451436389</v>
      </c>
    </row>
    <row r="8" customFormat="false" ht="12.75" hidden="false" customHeight="false" outlineLevel="0" collapsed="false">
      <c r="A8" s="0" t="n">
        <v>71465</v>
      </c>
      <c r="B8" s="6" t="n">
        <v>413</v>
      </c>
      <c r="C8" s="6" t="n">
        <v>398</v>
      </c>
      <c r="D8" s="6" t="n">
        <f aca="false">+C8-B8</f>
        <v>-15</v>
      </c>
      <c r="E8" s="7" t="n">
        <f aca="false">+D8/B8</f>
        <v>-0.036319612590799</v>
      </c>
    </row>
    <row r="9" customFormat="false" ht="12.75" hidden="false" customHeight="false" outlineLevel="0" collapsed="false">
      <c r="A9" s="0" t="n">
        <v>71466</v>
      </c>
      <c r="B9" s="6" t="n">
        <v>145</v>
      </c>
      <c r="C9" s="6" t="n">
        <v>110</v>
      </c>
      <c r="D9" s="6" t="n">
        <f aca="false">+C9-B9</f>
        <v>-35</v>
      </c>
      <c r="E9" s="7" t="n">
        <f aca="false">+D9/B9</f>
        <v>-0.241379310344828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8726</v>
      </c>
      <c r="C11" s="6" t="n">
        <f aca="false">SUM(C3:C10)</f>
        <v>10595</v>
      </c>
      <c r="D11" s="6" t="n">
        <f aca="false">SUM(D3:D10)</f>
        <v>1869</v>
      </c>
      <c r="E11" s="7" t="n">
        <f aca="false">+D11/B11</f>
        <v>0.214187485674994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OCTOBER 2001
 ACTIVITY REPORT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336</v>
      </c>
      <c r="C3" s="6" t="n">
        <v>470</v>
      </c>
      <c r="D3" s="6" t="n">
        <f aca="false">+C3-B3</f>
        <v>134</v>
      </c>
      <c r="E3" s="7" t="n">
        <f aca="false">+D3/B3</f>
        <v>0.398809523809524</v>
      </c>
    </row>
    <row r="4" customFormat="false" ht="12.75" hidden="false" customHeight="false" outlineLevel="0" collapsed="false">
      <c r="A4" s="0" t="n">
        <v>71393</v>
      </c>
      <c r="B4" s="6" t="n">
        <v>435</v>
      </c>
      <c r="C4" s="6" t="n">
        <v>138</v>
      </c>
      <c r="D4" s="6" t="n">
        <f aca="false">+C4-B4</f>
        <v>-297</v>
      </c>
      <c r="E4" s="7" t="n">
        <f aca="false">+D4/B4</f>
        <v>-0.682758620689655</v>
      </c>
    </row>
    <row r="5" customFormat="false" ht="12.75" hidden="false" customHeight="false" outlineLevel="0" collapsed="false">
      <c r="A5" s="0" t="n">
        <v>71461</v>
      </c>
      <c r="B5" s="6" t="n">
        <v>1400</v>
      </c>
      <c r="C5" s="6" t="n">
        <v>1194</v>
      </c>
      <c r="D5" s="6" t="n">
        <f aca="false">+C5-B5</f>
        <v>-206</v>
      </c>
      <c r="E5" s="7" t="n">
        <f aca="false">+D5/B5</f>
        <v>-0.147142857142857</v>
      </c>
    </row>
    <row r="6" customFormat="false" ht="12.75" hidden="false" customHeight="false" outlineLevel="0" collapsed="false">
      <c r="A6" s="0" t="n">
        <v>71463</v>
      </c>
      <c r="B6" s="6" t="n">
        <v>1246</v>
      </c>
      <c r="C6" s="6" t="n">
        <v>1188</v>
      </c>
      <c r="D6" s="6" t="n">
        <f aca="false">+C6-B6</f>
        <v>-58</v>
      </c>
      <c r="E6" s="7" t="n">
        <f aca="false">+D6/B6</f>
        <v>-0.0465489566613162</v>
      </c>
    </row>
    <row r="7" customFormat="false" ht="12.75" hidden="false" customHeight="false" outlineLevel="0" collapsed="false">
      <c r="A7" s="0" t="n">
        <v>71464</v>
      </c>
      <c r="B7" s="6" t="n">
        <v>3225</v>
      </c>
      <c r="C7" s="6" t="n">
        <v>2913</v>
      </c>
      <c r="D7" s="6" t="n">
        <f aca="false">+C7-B7</f>
        <v>-312</v>
      </c>
      <c r="E7" s="7" t="n">
        <f aca="false">+D7/B7</f>
        <v>-0.0967441860465116</v>
      </c>
    </row>
    <row r="8" customFormat="false" ht="12.75" hidden="false" customHeight="false" outlineLevel="0" collapsed="false">
      <c r="A8" s="0" t="n">
        <v>71465</v>
      </c>
      <c r="B8" s="6" t="n">
        <v>30</v>
      </c>
      <c r="C8" s="6" t="n">
        <v>8</v>
      </c>
      <c r="D8" s="6" t="n">
        <f aca="false">+C8-B8</f>
        <v>-22</v>
      </c>
      <c r="E8" s="7" t="n">
        <f aca="false">+D8/B8</f>
        <v>-0.733333333333333</v>
      </c>
    </row>
    <row r="9" customFormat="false" ht="12.75" hidden="false" customHeight="false" outlineLevel="0" collapsed="false">
      <c r="A9" s="0" t="n">
        <v>71466</v>
      </c>
      <c r="B9" s="6" t="n">
        <v>662</v>
      </c>
      <c r="C9" s="6" t="n">
        <v>581</v>
      </c>
      <c r="D9" s="6" t="n">
        <f aca="false">+C9-B9</f>
        <v>-81</v>
      </c>
      <c r="E9" s="7" t="n">
        <f aca="false">+D9/B9</f>
        <v>-0.122356495468278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7334</v>
      </c>
      <c r="C11" s="6" t="n">
        <f aca="false">SUM(C3:C10)</f>
        <v>6492</v>
      </c>
      <c r="D11" s="6" t="n">
        <f aca="false">SUM(D3:D10)</f>
        <v>-842</v>
      </c>
      <c r="E11" s="7" t="n">
        <f aca="false">+D11/B11</f>
        <v>-0.114807744750477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NOVEMBER 2001
 ACTIVITY REPORT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320</v>
      </c>
      <c r="C3" s="6" t="n">
        <v>574</v>
      </c>
      <c r="D3" s="6" t="n">
        <f aca="false">+C3-B3</f>
        <v>254</v>
      </c>
      <c r="E3" s="7" t="n">
        <f aca="false">+D3/B3</f>
        <v>0.79375</v>
      </c>
    </row>
    <row r="4" customFormat="false" ht="12.75" hidden="false" customHeight="false" outlineLevel="0" collapsed="false">
      <c r="A4" s="0" t="n">
        <v>71393</v>
      </c>
      <c r="B4" s="6" t="n">
        <v>31</v>
      </c>
      <c r="C4" s="6" t="n">
        <v>8</v>
      </c>
      <c r="D4" s="6" t="n">
        <f aca="false">+C4-B4</f>
        <v>-23</v>
      </c>
      <c r="E4" s="7" t="n">
        <f aca="false">+D4/B4</f>
        <v>-0.741935483870968</v>
      </c>
    </row>
    <row r="5" customFormat="false" ht="12.75" hidden="false" customHeight="false" outlineLevel="0" collapsed="false">
      <c r="A5" s="0" t="n">
        <v>71461</v>
      </c>
      <c r="B5" s="6" t="n">
        <v>31</v>
      </c>
      <c r="C5" s="6" t="n">
        <v>0</v>
      </c>
      <c r="D5" s="6" t="n">
        <f aca="false">+C5-B5</f>
        <v>-31</v>
      </c>
      <c r="E5" s="7" t="n">
        <f aca="false">+D5/B5</f>
        <v>-1</v>
      </c>
    </row>
    <row r="6" customFormat="false" ht="12.75" hidden="false" customHeight="false" outlineLevel="0" collapsed="false">
      <c r="A6" s="0" t="n">
        <v>71463</v>
      </c>
      <c r="B6" s="6" t="n">
        <v>667</v>
      </c>
      <c r="C6" s="6" t="n">
        <v>707</v>
      </c>
      <c r="D6" s="6" t="n">
        <f aca="false">+C6-B6</f>
        <v>40</v>
      </c>
      <c r="E6" s="7" t="n">
        <f aca="false">+D6/B6</f>
        <v>0.0599700149925038</v>
      </c>
    </row>
    <row r="7" customFormat="false" ht="12.75" hidden="false" customHeight="false" outlineLevel="0" collapsed="false">
      <c r="A7" s="0" t="n">
        <v>71464</v>
      </c>
      <c r="B7" s="6" t="n">
        <v>31</v>
      </c>
      <c r="C7" s="6" t="n">
        <v>593</v>
      </c>
      <c r="D7" s="6" t="n">
        <f aca="false">+C7-B7</f>
        <v>562</v>
      </c>
      <c r="E7" s="7" t="n">
        <f aca="false">+D7/B7</f>
        <v>18.1290322580645</v>
      </c>
    </row>
    <row r="8" customFormat="false" ht="12.75" hidden="false" customHeight="false" outlineLevel="0" collapsed="false">
      <c r="A8" s="0" t="n">
        <v>71465</v>
      </c>
      <c r="B8" s="6" t="n">
        <v>31</v>
      </c>
      <c r="C8" s="6" t="n">
        <v>0</v>
      </c>
      <c r="D8" s="6" t="n">
        <f aca="false">+C8-B8</f>
        <v>-31</v>
      </c>
      <c r="E8" s="7" t="n">
        <f aca="false">+D8/B8</f>
        <v>-1</v>
      </c>
    </row>
    <row r="9" customFormat="false" ht="12.75" hidden="false" customHeight="false" outlineLevel="0" collapsed="false">
      <c r="A9" s="0" t="n">
        <v>71466</v>
      </c>
      <c r="B9" s="6" t="n">
        <v>319</v>
      </c>
      <c r="C9" s="6" t="n">
        <v>358</v>
      </c>
      <c r="D9" s="6" t="n">
        <f aca="false">+C9-B9</f>
        <v>39</v>
      </c>
      <c r="E9" s="7" t="n">
        <f aca="false">+D9/B9</f>
        <v>0.122257053291536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1430</v>
      </c>
      <c r="C11" s="6" t="n">
        <f aca="false">SUM(C3:C10)</f>
        <v>2240</v>
      </c>
      <c r="D11" s="6" t="n">
        <f aca="false">SUM(D3:D10)</f>
        <v>810</v>
      </c>
      <c r="E11" s="7" t="n">
        <f aca="false">+D11/B11</f>
        <v>0.566433566433567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DECEMBER 2001
 ACTIVITY REPORT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3" min="2" style="2" width="12.14"/>
    <col collapsed="false" customWidth="true" hidden="false" outlineLevel="0" max="5" min="4" style="0" width="12.28"/>
    <col collapsed="false" customWidth="true" hidden="false" outlineLevel="0" max="6" min="6" style="0" width="10.99"/>
    <col collapsed="false" customWidth="true" hidden="false" outlineLevel="0" max="7" min="7" style="0" width="10.41"/>
  </cols>
  <sheetData>
    <row r="1" customFormat="false" ht="12.75" hidden="false" customHeight="false" outlineLevel="0" collapsed="false">
      <c r="B1" s="3" t="s">
        <v>0</v>
      </c>
      <c r="C1" s="3"/>
      <c r="D1" s="1"/>
      <c r="E1" s="1"/>
      <c r="F1" s="1"/>
      <c r="G1" s="1"/>
    </row>
    <row r="2" customFormat="false" ht="12.75" hidden="false" customHeight="false" outlineLevel="0" collapsed="false">
      <c r="B2" s="3" t="s">
        <v>1</v>
      </c>
      <c r="C2" s="3"/>
      <c r="D2" s="1" t="s">
        <v>2</v>
      </c>
      <c r="E2" s="1"/>
      <c r="F2" s="1"/>
      <c r="G2" s="1"/>
    </row>
    <row r="3" customFormat="false" ht="12.75" hidden="false" customHeight="false" outlineLevel="0" collapsed="false">
      <c r="A3" s="4" t="n">
        <v>36892</v>
      </c>
      <c r="B3" s="2" t="n">
        <f aca="false">+JANUARY01!E12</f>
        <v>-0.510666666666667</v>
      </c>
      <c r="C3" s="4" t="n">
        <v>36892</v>
      </c>
      <c r="D3" s="5" t="n">
        <f aca="false">+JANUARY01!C12</f>
        <v>367</v>
      </c>
      <c r="E3" s="5"/>
      <c r="F3" s="6"/>
      <c r="G3" s="6"/>
      <c r="H3" s="6"/>
      <c r="I3" s="6"/>
      <c r="J3" s="6"/>
    </row>
    <row r="4" customFormat="false" ht="12.75" hidden="false" customHeight="false" outlineLevel="0" collapsed="false">
      <c r="A4" s="4" t="n">
        <v>36923</v>
      </c>
      <c r="B4" s="2" t="n">
        <f aca="false">+FEBRUARY01!E12</f>
        <v>-0.134920634920635</v>
      </c>
      <c r="C4" s="4" t="n">
        <v>36923</v>
      </c>
      <c r="D4" s="5" t="n">
        <f aca="false">+FEBRUARY01!C12</f>
        <v>218</v>
      </c>
      <c r="E4" s="5"/>
    </row>
    <row r="5" customFormat="false" ht="12.75" hidden="false" customHeight="false" outlineLevel="0" collapsed="false">
      <c r="A5" s="4" t="n">
        <v>36951</v>
      </c>
      <c r="B5" s="2" t="n">
        <f aca="false">+MARCH01!E11</f>
        <v>-0.423326133909287</v>
      </c>
      <c r="C5" s="4" t="n">
        <v>36951</v>
      </c>
      <c r="D5" s="5" t="n">
        <f aca="false">+MARCH01!C11</f>
        <v>267</v>
      </c>
      <c r="E5" s="5"/>
      <c r="F5" s="1"/>
      <c r="G5" s="1"/>
    </row>
    <row r="6" customFormat="false" ht="12.75" hidden="false" customHeight="false" outlineLevel="0" collapsed="false">
      <c r="A6" s="4" t="n">
        <v>36982</v>
      </c>
      <c r="B6" s="2" t="n">
        <f aca="false">+APRIL01!E11</f>
        <v>0.0385695285946505</v>
      </c>
      <c r="C6" s="4" t="n">
        <v>36982</v>
      </c>
      <c r="D6" s="5" t="n">
        <f aca="false">+APRIL01!C11</f>
        <v>7028</v>
      </c>
      <c r="E6" s="5"/>
      <c r="F6" s="1"/>
      <c r="G6" s="1"/>
    </row>
    <row r="7" customFormat="false" ht="12.75" hidden="false" customHeight="false" outlineLevel="0" collapsed="false">
      <c r="A7" s="4" t="n">
        <v>37012</v>
      </c>
      <c r="B7" s="2" t="n">
        <f aca="false">+MAY01!E11</f>
        <v>0.021990585070612</v>
      </c>
      <c r="C7" s="4" t="n">
        <v>37012</v>
      </c>
      <c r="D7" s="5" t="n">
        <f aca="false">+MAY01!C11</f>
        <v>15197</v>
      </c>
      <c r="E7" s="5"/>
      <c r="F7" s="6"/>
      <c r="G7" s="7"/>
    </row>
    <row r="8" customFormat="false" ht="12.75" hidden="false" customHeight="false" outlineLevel="0" collapsed="false">
      <c r="A8" s="4" t="n">
        <v>37043</v>
      </c>
      <c r="B8" s="2" t="n">
        <f aca="false">+JUNE01!E11</f>
        <v>0.0634126333059885</v>
      </c>
      <c r="C8" s="4" t="n">
        <v>37043</v>
      </c>
      <c r="D8" s="5" t="n">
        <f aca="false">+JUNE01!C11</f>
        <v>51852</v>
      </c>
      <c r="E8" s="5"/>
      <c r="F8" s="6"/>
      <c r="G8" s="7"/>
    </row>
    <row r="9" customFormat="false" ht="12.75" hidden="false" customHeight="false" outlineLevel="0" collapsed="false">
      <c r="A9" s="4" t="n">
        <v>37073</v>
      </c>
      <c r="B9" s="2" t="n">
        <f aca="false">+JULY01!E11</f>
        <v>0.0390217337491955</v>
      </c>
      <c r="C9" s="4" t="n">
        <v>37073</v>
      </c>
      <c r="D9" s="5" t="n">
        <f aca="false">+JULY01!C11</f>
        <v>104936</v>
      </c>
      <c r="E9" s="5"/>
      <c r="F9" s="6"/>
      <c r="G9" s="7"/>
    </row>
    <row r="10" customFormat="false" ht="12.75" hidden="false" customHeight="false" outlineLevel="0" collapsed="false">
      <c r="A10" s="4" t="n">
        <v>37104</v>
      </c>
      <c r="B10" s="2" t="n">
        <f aca="false">+AUGUST01!E11</f>
        <v>-0.023591303796666</v>
      </c>
      <c r="C10" s="4" t="n">
        <v>37104</v>
      </c>
      <c r="D10" s="5" t="n">
        <f aca="false">+AUGUST01!C11</f>
        <v>77024</v>
      </c>
      <c r="E10" s="5"/>
      <c r="F10" s="6"/>
      <c r="G10" s="7"/>
    </row>
    <row r="11" customFormat="false" ht="12.75" hidden="false" customHeight="false" outlineLevel="0" collapsed="false">
      <c r="A11" s="4" t="n">
        <v>37135</v>
      </c>
      <c r="B11" s="2" t="n">
        <f aca="false">+SEPT01!E11</f>
        <v>-0.129050473460169</v>
      </c>
      <c r="C11" s="4" t="n">
        <v>37135</v>
      </c>
      <c r="D11" s="6" t="n">
        <f aca="false">+SEPT01!C11</f>
        <v>20051</v>
      </c>
      <c r="E11" s="6"/>
      <c r="F11" s="6"/>
      <c r="G11" s="7"/>
    </row>
    <row r="12" customFormat="false" ht="12.75" hidden="false" customHeight="false" outlineLevel="0" collapsed="false">
      <c r="A12" s="4" t="n">
        <v>37165</v>
      </c>
      <c r="B12" s="2" t="n">
        <f aca="false">+OCT01!E11</f>
        <v>0.214187485674994</v>
      </c>
      <c r="C12" s="4" t="n">
        <v>37165</v>
      </c>
      <c r="D12" s="6" t="n">
        <f aca="false">+OCT01!C11</f>
        <v>10595</v>
      </c>
      <c r="E12" s="6"/>
      <c r="F12" s="6"/>
      <c r="G12" s="7"/>
    </row>
    <row r="13" customFormat="false" ht="12.75" hidden="false" customHeight="false" outlineLevel="0" collapsed="false">
      <c r="A13" s="4" t="n">
        <v>37196</v>
      </c>
      <c r="B13" s="2" t="n">
        <f aca="false">+NOV01!E11</f>
        <v>-0.114807744750477</v>
      </c>
      <c r="C13" s="4" t="n">
        <v>37196</v>
      </c>
      <c r="D13" s="6" t="n">
        <f aca="false">+NOV01!C11</f>
        <v>6492</v>
      </c>
      <c r="E13" s="6"/>
      <c r="F13" s="6"/>
      <c r="G13" s="7"/>
    </row>
    <row r="14" customFormat="false" ht="12.75" hidden="false" customHeight="false" outlineLevel="0" collapsed="false">
      <c r="A14" s="4" t="n">
        <v>37226</v>
      </c>
      <c r="B14" s="2" t="n">
        <f aca="false">+DEC01!E11</f>
        <v>0.566433566433567</v>
      </c>
      <c r="C14" s="4" t="n">
        <v>37226</v>
      </c>
      <c r="D14" s="6" t="n">
        <f aca="false">+DEC01!C11</f>
        <v>2240</v>
      </c>
      <c r="E14" s="6"/>
      <c r="F14" s="2"/>
      <c r="G14" s="7"/>
    </row>
    <row r="15" customFormat="false" ht="12.75" hidden="false" customHeight="false" outlineLevel="0" collapsed="false">
      <c r="A15" s="4"/>
      <c r="C15" s="4"/>
      <c r="D15" s="6"/>
      <c r="E15" s="6"/>
      <c r="F15" s="2"/>
      <c r="G15" s="7"/>
    </row>
    <row r="16" customFormat="false" ht="12.75" hidden="false" customHeight="false" outlineLevel="0" collapsed="false">
      <c r="A16" s="4" t="s">
        <v>15</v>
      </c>
      <c r="B16" s="2" t="n">
        <f aca="false">AVERAGE(B3:B15)</f>
        <v>-0.0327289520562411</v>
      </c>
      <c r="C16" s="4" t="s">
        <v>15</v>
      </c>
      <c r="D16" s="6" t="n">
        <f aca="false">AVERAGE(D3:D15)</f>
        <v>24688.9166666667</v>
      </c>
      <c r="E16" s="6"/>
      <c r="F16" s="2"/>
      <c r="G16" s="7"/>
    </row>
    <row r="17" customFormat="false" ht="12.75" hidden="false" customHeight="false" outlineLevel="0" collapsed="false">
      <c r="C17" s="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2001 SUMMARY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1"/>
      <c r="B3" s="1"/>
      <c r="C3" s="1"/>
      <c r="D3" s="1"/>
      <c r="E3" s="1"/>
    </row>
    <row r="4" customFormat="false" ht="12.75" hidden="false" customHeight="false" outlineLevel="0" collapsed="false">
      <c r="A4" s="0" t="n">
        <v>71374</v>
      </c>
      <c r="B4" s="6" t="n">
        <v>440</v>
      </c>
      <c r="C4" s="6" t="n">
        <v>268</v>
      </c>
      <c r="D4" s="6" t="n">
        <f aca="false">+C4-B4</f>
        <v>-172</v>
      </c>
      <c r="E4" s="7" t="n">
        <f aca="false">+D4/B4</f>
        <v>-0.390909090909091</v>
      </c>
    </row>
    <row r="5" customFormat="false" ht="12.75" hidden="false" customHeight="false" outlineLevel="0" collapsed="false">
      <c r="A5" s="0" t="n">
        <v>71393</v>
      </c>
      <c r="B5" s="6" t="n">
        <v>31</v>
      </c>
      <c r="C5" s="6" t="n">
        <v>2</v>
      </c>
      <c r="D5" s="6" t="n">
        <f aca="false">+C5-B5</f>
        <v>-29</v>
      </c>
      <c r="E5" s="7" t="n">
        <f aca="false">+D5/B5</f>
        <v>-0.935483870967742</v>
      </c>
    </row>
    <row r="6" customFormat="false" ht="12.75" hidden="false" customHeight="false" outlineLevel="0" collapsed="false">
      <c r="A6" s="0" t="n">
        <v>71461</v>
      </c>
      <c r="B6" s="6" t="n">
        <v>31</v>
      </c>
      <c r="C6" s="6" t="n">
        <v>0</v>
      </c>
      <c r="D6" s="6" t="n">
        <f aca="false">+C6-B6</f>
        <v>-31</v>
      </c>
      <c r="E6" s="7" t="n">
        <f aca="false">+D6/B6</f>
        <v>-1</v>
      </c>
    </row>
    <row r="7" customFormat="false" ht="12.75" hidden="false" customHeight="false" outlineLevel="0" collapsed="false">
      <c r="A7" s="0" t="n">
        <v>71463</v>
      </c>
      <c r="B7" s="6" t="n">
        <v>155</v>
      </c>
      <c r="C7" s="6" t="n">
        <v>94</v>
      </c>
      <c r="D7" s="6" t="n">
        <f aca="false">+C7-B7</f>
        <v>-61</v>
      </c>
      <c r="E7" s="7" t="n">
        <f aca="false">+D7/B7</f>
        <v>-0.393548387096774</v>
      </c>
    </row>
    <row r="8" customFormat="false" ht="12.75" hidden="false" customHeight="false" outlineLevel="0" collapsed="false">
      <c r="A8" s="0" t="n">
        <v>71464</v>
      </c>
      <c r="B8" s="6" t="n">
        <v>31</v>
      </c>
      <c r="C8" s="6" t="n">
        <v>2</v>
      </c>
      <c r="D8" s="6" t="n">
        <f aca="false">+C8-B8</f>
        <v>-29</v>
      </c>
      <c r="E8" s="7" t="n">
        <f aca="false">+D8/B8</f>
        <v>-0.935483870967742</v>
      </c>
    </row>
    <row r="9" customFormat="false" ht="12.75" hidden="false" customHeight="false" outlineLevel="0" collapsed="false">
      <c r="A9" s="0" t="n">
        <v>71465</v>
      </c>
      <c r="B9" s="6" t="n">
        <v>31</v>
      </c>
      <c r="C9" s="6" t="n">
        <v>1</v>
      </c>
      <c r="D9" s="6" t="n">
        <f aca="false">+C9-B9</f>
        <v>-30</v>
      </c>
      <c r="E9" s="7" t="n">
        <f aca="false">+D9/B9</f>
        <v>-0.967741935483871</v>
      </c>
    </row>
    <row r="10" customFormat="false" ht="12.75" hidden="false" customHeight="false" outlineLevel="0" collapsed="false">
      <c r="A10" s="0" t="n">
        <v>71466</v>
      </c>
      <c r="B10" s="6" t="n">
        <v>31</v>
      </c>
      <c r="C10" s="6" t="n">
        <v>0</v>
      </c>
      <c r="D10" s="6" t="n">
        <f aca="false">+C10-B10</f>
        <v>-31</v>
      </c>
      <c r="E10" s="7" t="n">
        <f aca="false">+D10/B10</f>
        <v>-1</v>
      </c>
    </row>
    <row r="11" customFormat="false" ht="12.75" hidden="false" customHeight="false" outlineLevel="0" collapsed="false">
      <c r="B11" s="6"/>
      <c r="C11" s="6"/>
      <c r="D11" s="6"/>
      <c r="E11" s="7"/>
    </row>
    <row r="12" customFormat="false" ht="12.75" hidden="false" customHeight="false" outlineLevel="0" collapsed="false">
      <c r="A12" s="1" t="s">
        <v>21</v>
      </c>
      <c r="B12" s="6" t="n">
        <f aca="false">SUM(B4:B11)</f>
        <v>750</v>
      </c>
      <c r="C12" s="6" t="n">
        <f aca="false">SUM(C4:C11)</f>
        <v>367</v>
      </c>
      <c r="D12" s="6" t="n">
        <f aca="false">SUM(D4:D11)</f>
        <v>-383</v>
      </c>
      <c r="E12" s="7" t="n">
        <f aca="false">+D12/B12</f>
        <v>-0.510666666666667</v>
      </c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B15" s="6"/>
      <c r="C15" s="6"/>
      <c r="D15" s="6"/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JANUARY 2001
 ACTIVITY REPORT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: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1"/>
      <c r="B3" s="1"/>
      <c r="C3" s="1"/>
      <c r="D3" s="1"/>
      <c r="E3" s="1"/>
    </row>
    <row r="4" customFormat="false" ht="12.75" hidden="false" customHeight="false" outlineLevel="0" collapsed="false">
      <c r="A4" s="0" t="n">
        <v>71374</v>
      </c>
      <c r="B4" s="6" t="n">
        <v>60</v>
      </c>
      <c r="C4" s="6" t="n">
        <v>98</v>
      </c>
      <c r="D4" s="6" t="n">
        <f aca="false">+C4-B4</f>
        <v>38</v>
      </c>
      <c r="E4" s="7" t="n">
        <f aca="false">+D4/B4</f>
        <v>0.633333333333333</v>
      </c>
    </row>
    <row r="5" customFormat="false" ht="12.75" hidden="false" customHeight="false" outlineLevel="0" collapsed="false">
      <c r="A5" s="0" t="n">
        <v>71393</v>
      </c>
      <c r="B5" s="6" t="n">
        <v>32</v>
      </c>
      <c r="C5" s="6" t="n">
        <v>29</v>
      </c>
      <c r="D5" s="6" t="n">
        <f aca="false">+C5-B5</f>
        <v>-3</v>
      </c>
      <c r="E5" s="7" t="n">
        <f aca="false">+D5/B5</f>
        <v>-0.09375</v>
      </c>
    </row>
    <row r="6" customFormat="false" ht="12.75" hidden="false" customHeight="false" outlineLevel="0" collapsed="false">
      <c r="A6" s="0" t="n">
        <v>71461</v>
      </c>
      <c r="B6" s="6" t="n">
        <v>28</v>
      </c>
      <c r="C6" s="6" t="n">
        <v>0</v>
      </c>
      <c r="D6" s="6" t="n">
        <f aca="false">+C6-B6</f>
        <v>-28</v>
      </c>
      <c r="E6" s="7" t="n">
        <f aca="false">+D6/B6</f>
        <v>-1</v>
      </c>
    </row>
    <row r="7" customFormat="false" ht="12.75" hidden="false" customHeight="false" outlineLevel="0" collapsed="false">
      <c r="A7" s="0" t="n">
        <v>71463</v>
      </c>
      <c r="B7" s="6" t="n">
        <v>48</v>
      </c>
      <c r="C7" s="6" t="n">
        <v>91</v>
      </c>
      <c r="D7" s="6" t="n">
        <f aca="false">+C7-B7</f>
        <v>43</v>
      </c>
      <c r="E7" s="7" t="n">
        <f aca="false">+D7/B7</f>
        <v>0.895833333333333</v>
      </c>
    </row>
    <row r="8" customFormat="false" ht="12.75" hidden="false" customHeight="false" outlineLevel="0" collapsed="false">
      <c r="A8" s="0" t="n">
        <v>71464</v>
      </c>
      <c r="B8" s="6" t="n">
        <v>28</v>
      </c>
      <c r="C8" s="6" t="n">
        <v>0</v>
      </c>
      <c r="D8" s="6" t="n">
        <f aca="false">+C8-B8</f>
        <v>-28</v>
      </c>
      <c r="E8" s="7" t="n">
        <f aca="false">+D8/B8</f>
        <v>-1</v>
      </c>
    </row>
    <row r="9" customFormat="false" ht="12.75" hidden="false" customHeight="false" outlineLevel="0" collapsed="false">
      <c r="A9" s="0" t="n">
        <v>71465</v>
      </c>
      <c r="B9" s="6" t="n">
        <v>28</v>
      </c>
      <c r="C9" s="6" t="n">
        <v>0</v>
      </c>
      <c r="D9" s="6" t="n">
        <f aca="false">+C9-B9</f>
        <v>-28</v>
      </c>
      <c r="E9" s="7" t="n">
        <f aca="false">+D9/B9</f>
        <v>-1</v>
      </c>
    </row>
    <row r="10" customFormat="false" ht="12.75" hidden="false" customHeight="false" outlineLevel="0" collapsed="false">
      <c r="A10" s="0" t="n">
        <v>71466</v>
      </c>
      <c r="B10" s="6" t="n">
        <v>28</v>
      </c>
      <c r="C10" s="6" t="n">
        <v>0</v>
      </c>
      <c r="D10" s="6" t="n">
        <f aca="false">+C10-B10</f>
        <v>-28</v>
      </c>
      <c r="E10" s="7" t="n">
        <f aca="false">+D10/B10</f>
        <v>-1</v>
      </c>
    </row>
    <row r="11" customFormat="false" ht="12.75" hidden="false" customHeight="false" outlineLevel="0" collapsed="false">
      <c r="B11" s="6"/>
      <c r="C11" s="6"/>
      <c r="D11" s="6"/>
      <c r="E11" s="7"/>
    </row>
    <row r="12" customFormat="false" ht="12.75" hidden="false" customHeight="false" outlineLevel="0" collapsed="false">
      <c r="A12" s="1" t="s">
        <v>21</v>
      </c>
      <c r="B12" s="6" t="n">
        <f aca="false">SUM(B4:B11)</f>
        <v>252</v>
      </c>
      <c r="C12" s="6" t="n">
        <f aca="false">SUM(C4:C11)</f>
        <v>218</v>
      </c>
      <c r="D12" s="6" t="n">
        <f aca="false">SUM(D4:D11)</f>
        <v>-34</v>
      </c>
      <c r="E12" s="7" t="n">
        <f aca="false">+D12/B12</f>
        <v>-0.134920634920635</v>
      </c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B15" s="6"/>
      <c r="C15" s="6"/>
      <c r="D15" s="6"/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  <row r="20" customFormat="false" ht="12.75" hidden="false" customHeight="false" outlineLevel="0" collapsed="false">
      <c r="E20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FEBRUARY 2001
 ACTIVITY REPORT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249</v>
      </c>
      <c r="C3" s="6" t="n">
        <v>222</v>
      </c>
      <c r="D3" s="6" t="n">
        <f aca="false">+C3-B3</f>
        <v>-27</v>
      </c>
      <c r="E3" s="7" t="n">
        <f aca="false">+D3/B3</f>
        <v>-0.108433734939759</v>
      </c>
    </row>
    <row r="4" customFormat="false" ht="12.75" hidden="false" customHeight="false" outlineLevel="0" collapsed="false">
      <c r="A4" s="0" t="n">
        <v>71393</v>
      </c>
      <c r="B4" s="6" t="n">
        <v>31</v>
      </c>
      <c r="C4" s="6" t="n">
        <v>23</v>
      </c>
      <c r="D4" s="6" t="n">
        <f aca="false">+C4-B4</f>
        <v>-8</v>
      </c>
      <c r="E4" s="7" t="n">
        <f aca="false">+D4/B4</f>
        <v>-0.258064516129032</v>
      </c>
    </row>
    <row r="5" customFormat="false" ht="12.75" hidden="false" customHeight="false" outlineLevel="0" collapsed="false">
      <c r="A5" s="0" t="n">
        <v>71461</v>
      </c>
      <c r="B5" s="6" t="n">
        <v>31</v>
      </c>
      <c r="C5" s="6" t="n">
        <v>0</v>
      </c>
      <c r="D5" s="6" t="n">
        <f aca="false">+C5-B5</f>
        <v>-31</v>
      </c>
      <c r="E5" s="7" t="n">
        <f aca="false">+D5/B5</f>
        <v>-1</v>
      </c>
    </row>
    <row r="6" customFormat="false" ht="12.75" hidden="false" customHeight="false" outlineLevel="0" collapsed="false">
      <c r="A6" s="0" t="n">
        <v>71463</v>
      </c>
      <c r="B6" s="6" t="n">
        <v>59</v>
      </c>
      <c r="C6" s="6" t="n">
        <v>22</v>
      </c>
      <c r="D6" s="6" t="n">
        <f aca="false">+C6-B6</f>
        <v>-37</v>
      </c>
      <c r="E6" s="7" t="n">
        <f aca="false">+D6/B6</f>
        <v>-0.627118644067797</v>
      </c>
    </row>
    <row r="7" customFormat="false" ht="12.75" hidden="false" customHeight="false" outlineLevel="0" collapsed="false">
      <c r="A7" s="0" t="n">
        <v>71464</v>
      </c>
      <c r="B7" s="6" t="n">
        <v>31</v>
      </c>
      <c r="C7" s="6" t="n">
        <v>0</v>
      </c>
      <c r="D7" s="6" t="n">
        <f aca="false">+C7-B7</f>
        <v>-31</v>
      </c>
      <c r="E7" s="7" t="n">
        <f aca="false">+D7/B7</f>
        <v>-1</v>
      </c>
    </row>
    <row r="8" customFormat="false" ht="12.75" hidden="false" customHeight="false" outlineLevel="0" collapsed="false">
      <c r="A8" s="0" t="n">
        <v>71465</v>
      </c>
      <c r="B8" s="6" t="n">
        <v>31</v>
      </c>
      <c r="C8" s="6" t="n">
        <v>0</v>
      </c>
      <c r="D8" s="6" t="n">
        <f aca="false">+C8-B8</f>
        <v>-31</v>
      </c>
      <c r="E8" s="7" t="n">
        <f aca="false">+D8/B8</f>
        <v>-1</v>
      </c>
    </row>
    <row r="9" customFormat="false" ht="12.75" hidden="false" customHeight="false" outlineLevel="0" collapsed="false">
      <c r="A9" s="0" t="n">
        <v>71466</v>
      </c>
      <c r="B9" s="6" t="n">
        <v>31</v>
      </c>
      <c r="C9" s="6" t="n">
        <v>0</v>
      </c>
      <c r="D9" s="6" t="n">
        <f aca="false">+C9-B9</f>
        <v>-31</v>
      </c>
      <c r="E9" s="7" t="n">
        <f aca="false">+D9/B9</f>
        <v>-1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463</v>
      </c>
      <c r="C11" s="6" t="n">
        <f aca="false">SUM(C3:C10)</f>
        <v>267</v>
      </c>
      <c r="D11" s="6" t="n">
        <f aca="false">SUM(D3:D10)</f>
        <v>-196</v>
      </c>
      <c r="E11" s="7" t="n">
        <f aca="false">+D11/B11</f>
        <v>-0.423326133909287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MARCH 2001
 ACTIVITY REPORT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1324</v>
      </c>
      <c r="C3" s="6" t="n">
        <v>1340</v>
      </c>
      <c r="D3" s="6" t="n">
        <f aca="false">+C3-B3</f>
        <v>16</v>
      </c>
      <c r="E3" s="7" t="n">
        <f aca="false">+D3/B3</f>
        <v>0.0120845921450151</v>
      </c>
    </row>
    <row r="4" customFormat="false" ht="12.75" hidden="false" customHeight="false" outlineLevel="0" collapsed="false">
      <c r="A4" s="0" t="n">
        <v>71393</v>
      </c>
      <c r="B4" s="6" t="n">
        <v>916</v>
      </c>
      <c r="C4" s="6" t="n">
        <v>981</v>
      </c>
      <c r="D4" s="6" t="n">
        <f aca="false">+C4-B4</f>
        <v>65</v>
      </c>
      <c r="E4" s="7" t="n">
        <f aca="false">+D4/B4</f>
        <v>0.0709606986899563</v>
      </c>
    </row>
    <row r="5" customFormat="false" ht="12.75" hidden="false" customHeight="false" outlineLevel="0" collapsed="false">
      <c r="A5" s="0" t="n">
        <v>71461</v>
      </c>
      <c r="B5" s="6" t="n">
        <v>966</v>
      </c>
      <c r="C5" s="6" t="n">
        <v>1174</v>
      </c>
      <c r="D5" s="6" t="n">
        <f aca="false">+C5-B5</f>
        <v>208</v>
      </c>
      <c r="E5" s="7" t="n">
        <f aca="false">+D5/B5</f>
        <v>0.215320910973085</v>
      </c>
    </row>
    <row r="6" customFormat="false" ht="12.75" hidden="false" customHeight="false" outlineLevel="0" collapsed="false">
      <c r="A6" s="0" t="n">
        <v>71463</v>
      </c>
      <c r="B6" s="6" t="n">
        <v>657</v>
      </c>
      <c r="C6" s="6" t="n">
        <v>727</v>
      </c>
      <c r="D6" s="6" t="n">
        <f aca="false">+C6-B6</f>
        <v>70</v>
      </c>
      <c r="E6" s="7" t="n">
        <f aca="false">+D6/B6</f>
        <v>0.106544901065449</v>
      </c>
    </row>
    <row r="7" customFormat="false" ht="12.75" hidden="false" customHeight="false" outlineLevel="0" collapsed="false">
      <c r="A7" s="0" t="n">
        <v>71464</v>
      </c>
      <c r="B7" s="6" t="n">
        <v>1179</v>
      </c>
      <c r="C7" s="6" t="n">
        <v>1212</v>
      </c>
      <c r="D7" s="6" t="n">
        <f aca="false">+C7-B7</f>
        <v>33</v>
      </c>
      <c r="E7" s="7" t="n">
        <f aca="false">+D7/B7</f>
        <v>0.0279898218829517</v>
      </c>
    </row>
    <row r="8" customFormat="false" ht="12.75" hidden="false" customHeight="false" outlineLevel="0" collapsed="false">
      <c r="A8" s="0" t="n">
        <v>71465</v>
      </c>
      <c r="B8" s="6" t="n">
        <v>970</v>
      </c>
      <c r="C8" s="6" t="n">
        <v>989</v>
      </c>
      <c r="D8" s="6" t="n">
        <f aca="false">+C8-B8</f>
        <v>19</v>
      </c>
      <c r="E8" s="7" t="n">
        <f aca="false">+D8/B8</f>
        <v>0.0195876288659794</v>
      </c>
    </row>
    <row r="9" customFormat="false" ht="12.75" hidden="false" customHeight="false" outlineLevel="0" collapsed="false">
      <c r="A9" s="0" t="n">
        <v>71466</v>
      </c>
      <c r="B9" s="6" t="n">
        <v>755</v>
      </c>
      <c r="C9" s="6" t="n">
        <v>605</v>
      </c>
      <c r="D9" s="6" t="n">
        <f aca="false">+C9-B9</f>
        <v>-150</v>
      </c>
      <c r="E9" s="7" t="n">
        <f aca="false">+D9/B9</f>
        <v>-0.198675496688742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6767</v>
      </c>
      <c r="C11" s="6" t="n">
        <f aca="false">SUM(C3:C10)</f>
        <v>7028</v>
      </c>
      <c r="D11" s="6" t="n">
        <f aca="false">SUM(D3:D10)</f>
        <v>261</v>
      </c>
      <c r="E11" s="7" t="n">
        <f aca="false">+D11/B11</f>
        <v>0.0385695285946505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APRIL 2001
 ACTIVITY REPORT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1725</v>
      </c>
      <c r="C3" s="6" t="n">
        <v>1476</v>
      </c>
      <c r="D3" s="6" t="n">
        <f aca="false">+C3-B3</f>
        <v>-249</v>
      </c>
      <c r="E3" s="7" t="n">
        <f aca="false">+D3/B3</f>
        <v>-0.144347826086957</v>
      </c>
    </row>
    <row r="4" customFormat="false" ht="12.75" hidden="false" customHeight="false" outlineLevel="0" collapsed="false">
      <c r="A4" s="0" t="n">
        <v>71393</v>
      </c>
      <c r="B4" s="6" t="n">
        <v>1630</v>
      </c>
      <c r="C4" s="6" t="n">
        <v>1668</v>
      </c>
      <c r="D4" s="6" t="n">
        <f aca="false">+C4-B4</f>
        <v>38</v>
      </c>
      <c r="E4" s="7" t="n">
        <f aca="false">+D4/B4</f>
        <v>0.0233128834355828</v>
      </c>
    </row>
    <row r="5" customFormat="false" ht="12.75" hidden="false" customHeight="false" outlineLevel="0" collapsed="false">
      <c r="A5" s="0" t="n">
        <v>71461</v>
      </c>
      <c r="B5" s="6" t="n">
        <v>2972</v>
      </c>
      <c r="C5" s="6" t="n">
        <v>3333</v>
      </c>
      <c r="D5" s="6" t="n">
        <f aca="false">+C5-B5</f>
        <v>361</v>
      </c>
      <c r="E5" s="7" t="n">
        <f aca="false">+D5/B5</f>
        <v>0.121467025572005</v>
      </c>
    </row>
    <row r="6" customFormat="false" ht="12.75" hidden="false" customHeight="false" outlineLevel="0" collapsed="false">
      <c r="A6" s="0" t="n">
        <v>71463</v>
      </c>
      <c r="B6" s="6" t="n">
        <v>2974</v>
      </c>
      <c r="C6" s="6" t="n">
        <v>3284</v>
      </c>
      <c r="D6" s="6" t="n">
        <f aca="false">+C6-B6</f>
        <v>310</v>
      </c>
      <c r="E6" s="7" t="n">
        <f aca="false">+D6/B6</f>
        <v>0.104236718224613</v>
      </c>
    </row>
    <row r="7" customFormat="false" ht="12.75" hidden="false" customHeight="false" outlineLevel="0" collapsed="false">
      <c r="A7" s="0" t="n">
        <v>71464</v>
      </c>
      <c r="B7" s="6" t="n">
        <v>2839</v>
      </c>
      <c r="C7" s="6" t="n">
        <v>3070</v>
      </c>
      <c r="D7" s="6" t="n">
        <f aca="false">+C7-B7</f>
        <v>231</v>
      </c>
      <c r="E7" s="7" t="n">
        <f aca="false">+D7/B7</f>
        <v>0.0813666784078901</v>
      </c>
    </row>
    <row r="8" customFormat="false" ht="12.75" hidden="false" customHeight="false" outlineLevel="0" collapsed="false">
      <c r="A8" s="0" t="n">
        <v>71465</v>
      </c>
      <c r="B8" s="6" t="n">
        <v>1947</v>
      </c>
      <c r="C8" s="6" t="n">
        <v>1497</v>
      </c>
      <c r="D8" s="6" t="n">
        <f aca="false">+C8-B8</f>
        <v>-450</v>
      </c>
      <c r="E8" s="7" t="n">
        <f aca="false">+D8/B8</f>
        <v>-0.231124807395994</v>
      </c>
    </row>
    <row r="9" customFormat="false" ht="12.75" hidden="false" customHeight="false" outlineLevel="0" collapsed="false">
      <c r="A9" s="0" t="n">
        <v>71466</v>
      </c>
      <c r="B9" s="6" t="n">
        <v>783</v>
      </c>
      <c r="C9" s="6" t="n">
        <v>869</v>
      </c>
      <c r="D9" s="6" t="n">
        <f aca="false">+C9-B9</f>
        <v>86</v>
      </c>
      <c r="E9" s="7" t="n">
        <f aca="false">+D9/B9</f>
        <v>0.109833971902937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14870</v>
      </c>
      <c r="C11" s="6" t="n">
        <f aca="false">SUM(C3:C10)</f>
        <v>15197</v>
      </c>
      <c r="D11" s="6" t="n">
        <f aca="false">SUM(D3:D10)</f>
        <v>327</v>
      </c>
      <c r="E11" s="7" t="n">
        <f aca="false">+D11/B11</f>
        <v>0.021990585070612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MAY 2001
 ACTIVITY REPORT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11780</v>
      </c>
      <c r="C3" s="6" t="n">
        <v>12106</v>
      </c>
      <c r="D3" s="6" t="n">
        <f aca="false">+C3-B3</f>
        <v>326</v>
      </c>
      <c r="E3" s="7" t="n">
        <f aca="false">+D3/B3</f>
        <v>0.0276740237691002</v>
      </c>
    </row>
    <row r="4" customFormat="false" ht="12.75" hidden="false" customHeight="false" outlineLevel="0" collapsed="false">
      <c r="A4" s="0" t="n">
        <v>71393</v>
      </c>
      <c r="B4" s="6" t="n">
        <v>3518</v>
      </c>
      <c r="C4" s="6" t="n">
        <v>3558</v>
      </c>
      <c r="D4" s="6" t="n">
        <f aca="false">+C4-B4</f>
        <v>40</v>
      </c>
      <c r="E4" s="7" t="n">
        <f aca="false">+D4/B4</f>
        <v>0.0113700966458215</v>
      </c>
    </row>
    <row r="5" customFormat="false" ht="12.75" hidden="false" customHeight="false" outlineLevel="0" collapsed="false">
      <c r="A5" s="0" t="n">
        <v>71461</v>
      </c>
      <c r="B5" s="6" t="n">
        <v>11888</v>
      </c>
      <c r="C5" s="6" t="n">
        <v>12004</v>
      </c>
      <c r="D5" s="6" t="n">
        <f aca="false">+C5-B5</f>
        <v>116</v>
      </c>
      <c r="E5" s="7" t="n">
        <f aca="false">+D5/B5</f>
        <v>0.00975773889636608</v>
      </c>
    </row>
    <row r="6" customFormat="false" ht="12.75" hidden="false" customHeight="false" outlineLevel="0" collapsed="false">
      <c r="A6" s="0" t="n">
        <v>71463</v>
      </c>
      <c r="B6" s="6" t="n">
        <v>3617</v>
      </c>
      <c r="C6" s="6" t="n">
        <v>3707</v>
      </c>
      <c r="D6" s="6" t="n">
        <f aca="false">+C6-B6</f>
        <v>90</v>
      </c>
      <c r="E6" s="7" t="n">
        <f aca="false">+D6/B6</f>
        <v>0.0248824993088195</v>
      </c>
    </row>
    <row r="7" customFormat="false" ht="12.75" hidden="false" customHeight="false" outlineLevel="0" collapsed="false">
      <c r="A7" s="0" t="n">
        <v>71464</v>
      </c>
      <c r="B7" s="6" t="n">
        <v>7300</v>
      </c>
      <c r="C7" s="6" t="n">
        <v>9326</v>
      </c>
      <c r="D7" s="6" t="n">
        <f aca="false">+C7-B7</f>
        <v>2026</v>
      </c>
      <c r="E7" s="7" t="n">
        <f aca="false">+D7/B7</f>
        <v>0.277534246575343</v>
      </c>
    </row>
    <row r="8" customFormat="false" ht="12.75" hidden="false" customHeight="false" outlineLevel="0" collapsed="false">
      <c r="A8" s="0" t="n">
        <v>71465</v>
      </c>
      <c r="B8" s="6" t="n">
        <v>5845</v>
      </c>
      <c r="C8" s="6" t="n">
        <v>6065</v>
      </c>
      <c r="D8" s="6" t="n">
        <f aca="false">+C8-B8</f>
        <v>220</v>
      </c>
      <c r="E8" s="7" t="n">
        <f aca="false">+D8/B8</f>
        <v>0.0376390076988879</v>
      </c>
    </row>
    <row r="9" customFormat="false" ht="12.75" hidden="false" customHeight="false" outlineLevel="0" collapsed="false">
      <c r="A9" s="0" t="n">
        <v>71466</v>
      </c>
      <c r="B9" s="6" t="n">
        <v>4812</v>
      </c>
      <c r="C9" s="6" t="n">
        <v>5086</v>
      </c>
      <c r="D9" s="6" t="n">
        <f aca="false">+C9-B9</f>
        <v>274</v>
      </c>
      <c r="E9" s="7" t="n">
        <f aca="false">+D9/B9</f>
        <v>0.0569409808811305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48760</v>
      </c>
      <c r="C11" s="6" t="n">
        <f aca="false">SUM(C3:C10)</f>
        <v>51852</v>
      </c>
      <c r="D11" s="6" t="n">
        <f aca="false">SUM(D3:D10)</f>
        <v>3092</v>
      </c>
      <c r="E11" s="7" t="n">
        <f aca="false">+D11/B11</f>
        <v>0.0634126333059885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JUNE 2001
 ACTIVITY REPORT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4" min="4" style="0" width="10.99"/>
    <col collapsed="false" customWidth="true" hidden="false" outlineLevel="0" max="5" min="5" style="0" width="10.41"/>
  </cols>
  <sheetData>
    <row r="1" customFormat="false" ht="12.75" hidden="false" customHeight="false" outlineLevel="0" collapsed="false">
      <c r="A1" s="1"/>
      <c r="B1" s="1"/>
      <c r="C1" s="1"/>
      <c r="D1" s="1"/>
      <c r="E1" s="1" t="s">
        <v>16</v>
      </c>
    </row>
    <row r="2" customFormat="false" ht="12.75" hidden="false" customHeight="false" outlineLevel="0" collapsed="false">
      <c r="A2" s="1" t="s">
        <v>17</v>
      </c>
      <c r="B2" s="1" t="s">
        <v>18</v>
      </c>
      <c r="C2" s="1" t="s">
        <v>19</v>
      </c>
      <c r="D2" s="1" t="s">
        <v>1</v>
      </c>
      <c r="E2" s="1" t="s">
        <v>20</v>
      </c>
    </row>
    <row r="3" customFormat="false" ht="12.75" hidden="false" customHeight="false" outlineLevel="0" collapsed="false">
      <c r="A3" s="0" t="n">
        <v>71374</v>
      </c>
      <c r="B3" s="6" t="n">
        <v>22715</v>
      </c>
      <c r="C3" s="6" t="n">
        <v>23279</v>
      </c>
      <c r="D3" s="6" t="n">
        <f aca="false">+C3-B3</f>
        <v>564</v>
      </c>
      <c r="E3" s="7" t="n">
        <f aca="false">+D3/B3</f>
        <v>0.0248294078802553</v>
      </c>
    </row>
    <row r="4" customFormat="false" ht="12.75" hidden="false" customHeight="false" outlineLevel="0" collapsed="false">
      <c r="A4" s="0" t="n">
        <v>71393</v>
      </c>
      <c r="B4" s="6" t="n">
        <v>7070</v>
      </c>
      <c r="C4" s="6" t="n">
        <v>7034</v>
      </c>
      <c r="D4" s="6" t="n">
        <f aca="false">+C4-B4</f>
        <v>-36</v>
      </c>
      <c r="E4" s="7" t="n">
        <f aca="false">+D4/B4</f>
        <v>-0.00509193776520509</v>
      </c>
    </row>
    <row r="5" customFormat="false" ht="12.75" hidden="false" customHeight="false" outlineLevel="0" collapsed="false">
      <c r="A5" s="0" t="n">
        <v>71461</v>
      </c>
      <c r="B5" s="6" t="n">
        <v>19260</v>
      </c>
      <c r="C5" s="6" t="n">
        <v>20211</v>
      </c>
      <c r="D5" s="6" t="n">
        <f aca="false">+C5-B5</f>
        <v>951</v>
      </c>
      <c r="E5" s="7" t="n">
        <f aca="false">+D5/B5</f>
        <v>0.0493769470404984</v>
      </c>
    </row>
    <row r="6" customFormat="false" ht="12.75" hidden="false" customHeight="false" outlineLevel="0" collapsed="false">
      <c r="A6" s="0" t="n">
        <v>71463</v>
      </c>
      <c r="B6" s="6" t="n">
        <v>7865</v>
      </c>
      <c r="C6" s="6" t="n">
        <v>7880</v>
      </c>
      <c r="D6" s="6" t="n">
        <f aca="false">+C6-B6</f>
        <v>15</v>
      </c>
      <c r="E6" s="7" t="n">
        <f aca="false">+D6/B6</f>
        <v>0.00190718372536554</v>
      </c>
    </row>
    <row r="7" customFormat="false" ht="12.75" hidden="false" customHeight="false" outlineLevel="0" collapsed="false">
      <c r="A7" s="0" t="n">
        <v>71464</v>
      </c>
      <c r="B7" s="6" t="n">
        <v>17110</v>
      </c>
      <c r="C7" s="6" t="n">
        <v>18246</v>
      </c>
      <c r="D7" s="6" t="n">
        <f aca="false">+C7-B7</f>
        <v>1136</v>
      </c>
      <c r="E7" s="7" t="n">
        <f aca="false">+D7/B7</f>
        <v>0.0663939216832262</v>
      </c>
    </row>
    <row r="8" customFormat="false" ht="12.75" hidden="false" customHeight="false" outlineLevel="0" collapsed="false">
      <c r="A8" s="0" t="n">
        <v>71465</v>
      </c>
      <c r="B8" s="6" t="n">
        <v>15030</v>
      </c>
      <c r="C8" s="6" t="n">
        <v>15584</v>
      </c>
      <c r="D8" s="6" t="n">
        <f aca="false">+C8-B8</f>
        <v>554</v>
      </c>
      <c r="E8" s="7" t="n">
        <f aca="false">+D8/B8</f>
        <v>0.0368596141051231</v>
      </c>
    </row>
    <row r="9" customFormat="false" ht="12.75" hidden="false" customHeight="false" outlineLevel="0" collapsed="false">
      <c r="A9" s="0" t="n">
        <v>71466</v>
      </c>
      <c r="B9" s="6" t="n">
        <v>11945</v>
      </c>
      <c r="C9" s="6" t="n">
        <v>12702</v>
      </c>
      <c r="D9" s="6" t="n">
        <f aca="false">+C9-B9</f>
        <v>757</v>
      </c>
      <c r="E9" s="7" t="n">
        <f aca="false">+D9/B9</f>
        <v>0.0633737965676015</v>
      </c>
    </row>
    <row r="10" customFormat="false" ht="12.75" hidden="false" customHeight="false" outlineLevel="0" collapsed="false">
      <c r="B10" s="6"/>
      <c r="C10" s="6"/>
      <c r="D10" s="6"/>
      <c r="E10" s="7"/>
    </row>
    <row r="11" customFormat="false" ht="12.75" hidden="false" customHeight="false" outlineLevel="0" collapsed="false">
      <c r="A11" s="1" t="s">
        <v>21</v>
      </c>
      <c r="B11" s="6" t="n">
        <f aca="false">SUM(B3:B10)</f>
        <v>100995</v>
      </c>
      <c r="C11" s="6" t="n">
        <f aca="false">SUM(C3:C10)</f>
        <v>104936</v>
      </c>
      <c r="D11" s="6" t="n">
        <f aca="false">SUM(D3:D10)</f>
        <v>3941</v>
      </c>
      <c r="E11" s="7" t="n">
        <f aca="false">+D11/B11</f>
        <v>0.0390217337491955</v>
      </c>
    </row>
    <row r="12" customFormat="false" ht="12.75" hidden="false" customHeight="false" outlineLevel="0" collapsed="false">
      <c r="B12" s="6"/>
      <c r="C12" s="6"/>
      <c r="D12" s="6"/>
      <c r="E12" s="7"/>
    </row>
    <row r="13" customFormat="false" ht="12.75" hidden="false" customHeight="false" outlineLevel="0" collapsed="false">
      <c r="B13" s="6"/>
      <c r="C13" s="6"/>
      <c r="D13" s="6"/>
      <c r="E13" s="7"/>
    </row>
    <row r="14" customFormat="false" ht="12.75" hidden="false" customHeight="false" outlineLevel="0" collapsed="false">
      <c r="B14" s="6"/>
      <c r="C14" s="6"/>
      <c r="D14" s="6"/>
      <c r="E14" s="7"/>
    </row>
    <row r="15" customFormat="false" ht="12.75" hidden="false" customHeight="false" outlineLevel="0" collapsed="false">
      <c r="E15" s="7"/>
    </row>
    <row r="16" customFormat="false" ht="12.75" hidden="false" customHeight="false" outlineLevel="0" collapsed="false">
      <c r="E16" s="7"/>
    </row>
    <row r="17" customFormat="false" ht="12.75" hidden="false" customHeight="false" outlineLevel="0" collapsed="false">
      <c r="E17" s="7"/>
    </row>
    <row r="18" customFormat="false" ht="12.75" hidden="false" customHeight="false" outlineLevel="0" collapsed="false">
      <c r="E18" s="7"/>
    </row>
    <row r="19" customFormat="false" ht="12.75" hidden="false" customHeight="false" outlineLevel="0" collapsed="false">
      <c r="E19" s="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&amp;CSOUTHWEST KANSAS IRRIGATORS
JULY 2001
 ACTIVITY REPORT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1999-07-28T16:52:00Z</dcterms:created>
  <dc:creator>rbENNINGFIELD</dc:creator>
  <dc:description/>
  <dc:language>en-US</dc:language>
  <cp:lastModifiedBy>rbennin</cp:lastModifiedBy>
  <cp:lastPrinted>2001-10-30T21:34:52Z</cp:lastPrinted>
  <dcterms:modified xsi:type="dcterms:W3CDTF">2002-02-13T13:21:19Z</dcterms:modified>
  <cp:revision>0</cp:revision>
  <dc:subject/>
  <dc:title/>
</cp:coreProperties>
</file>