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0.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comments10.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Dec 27-Jan 2" sheetId="1" state="visible" r:id="rId3"/>
    <sheet name="Sum Dec 20 to 26" sheetId="2" state="visible" r:id="rId4"/>
    <sheet name="Sum Dec 13 to 19" sheetId="3" state="visible" r:id="rId5"/>
    <sheet name="Sum Dec 6 to 12" sheetId="4" state="visible" r:id="rId6"/>
    <sheet name="Sum Nov 29 to Dec 5" sheetId="5" state="visible" r:id="rId7"/>
    <sheet name="Sum Nov 22 to 28" sheetId="6" state="visible" r:id="rId8"/>
    <sheet name="Sum Nov 15 to 21" sheetId="7" state="visible" r:id="rId9"/>
    <sheet name="Sum Nov 8 to 14" sheetId="8" state="visible" r:id="rId10"/>
    <sheet name="Sum Nov 1 to 7" sheetId="9" state="visible" r:id="rId11"/>
    <sheet name="Daily log - date" sheetId="10" state="visible" r:id="rId12"/>
    <sheet name="Bridgeline" sheetId="11" state="visible" r:id="rId13"/>
  </sheets>
  <definedNames>
    <definedName function="false" hidden="false" localSheetId="10" name="_xlnm.Print_Area" vbProcedure="false">Bridgeline!$A$1:$H$26</definedName>
    <definedName function="false" hidden="false" localSheetId="9" name="_xlnm.Print_Area" vbProcedure="false">'Daily log - date'!$A$115:$N$143</definedName>
    <definedName function="false" hidden="false" localSheetId="9" name="_xlnm.Print_Titles" vbProcedure="false">'Daily log - date'!$1:$1</definedName>
    <definedName function="false" hidden="true" localSheetId="9" name="_xlnm._FilterDatabase" vbProcedure="false">'Daily log - date'!$C$1:$C$207</definedName>
  </definedNames>
  <calcPr iterateCount="100" refMode="A1" iterate="false" iterateDelta="0.001"/>
  <extLst>
    <ext xmlns:loext="http://schemas.libreoffice.org/" uri="{7626C862-2A13-11E5-B345-FEFF819CDC9F}">
      <loext:extCalcPr stringRefSyntax="CalcA1"/>
    </ext>
  </extLst>
</workbook>
</file>

<file path=xl/comments10.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11</xdr:col>
                <xdr:colOff>39</xdr:colOff>
                <xdr:row>1</xdr:row>
                <xdr:rowOff>0</xdr:rowOff>
              </xdr:from>
              <xdr:to>
                <xdr:col>13</xdr:col>
                <xdr:colOff>30</xdr:colOff>
                <xdr:row>5</xdr:row>
                <xdr:rowOff>10</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17</xdr:col>
                <xdr:colOff>30</xdr:colOff>
                <xdr:row>0</xdr:row>
                <xdr:rowOff>34</xdr:rowOff>
              </xdr:from>
              <xdr:to>
                <xdr:col>20</xdr:col>
                <xdr:colOff>55</xdr:colOff>
                <xdr:row>9</xdr:row>
                <xdr:rowOff>15</xdr:rowOff>
              </xdr:to>
            </anchor>
          </commentPr>
        </mc:Choice>
        <mc:Fallback/>
      </mc:AlternateContent>
    </comment>
  </commentList>
</comments>
</file>

<file path=xl/sharedStrings.xml><?xml version="1.0" encoding="utf-8"?>
<sst xmlns="http://schemas.openxmlformats.org/spreadsheetml/2006/main" count="1911" uniqueCount="510">
  <si>
    <t xml:space="preserve">Week summary (Dec 27- Jan 2)</t>
  </si>
  <si>
    <t xml:space="preserve">Category</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</si>
  <si>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</si>
  <si>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</si>
  <si>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</si>
  <si>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</si>
  <si>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</si>
  <si>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</si>
  <si>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</si>
  <si>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</si>
  <si>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</si>
  <si>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</si>
  <si>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</si>
  <si>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</si>
  <si>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Other</t>
  </si>
  <si>
    <t xml:space="preserve">Breakdown of Cat 2</t>
  </si>
  <si>
    <t xml:space="preserve">Computer breakdown</t>
  </si>
  <si>
    <t xml:space="preserve">Breakdown of Cat 3</t>
  </si>
  <si>
    <t xml:space="preserve">Correct inputs, incorrect outputs</t>
  </si>
  <si>
    <t xml:space="preserve">Slow feeds</t>
  </si>
  <si>
    <t xml:space="preserve">Feed problem</t>
  </si>
  <si>
    <t xml:space="preserve">Books shown as officialized in ERMS, but not RiskTrac</t>
  </si>
  <si>
    <t xml:space="preserve">Application down alternate system used</t>
  </si>
  <si>
    <t xml:space="preserve">Breakdown of Cat 4</t>
  </si>
  <si>
    <t xml:space="preserve">Credit interface</t>
  </si>
  <si>
    <t xml:space="preserve">Week summary (Dec 20-26)</t>
  </si>
  <si>
    <t xml:space="preserve">Week summary (Dec 13-19)</t>
  </si>
  <si>
    <t xml:space="preserve">Week summary (Dec 6-12)</t>
  </si>
  <si>
    <t xml:space="preserve">Week summary (Nov 29- Dec 5)</t>
  </si>
  <si>
    <t xml:space="preserve">Week summary (Nov 22-28)</t>
  </si>
  <si>
    <t xml:space="preserve">Cat.</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</si>
  <si>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</si>
  <si>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</si>
  <si>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</si>
  <si>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</si>
  <si>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</si>
  <si>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</si>
  <si>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</si>
  <si>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</si>
  <si>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</si>
  <si>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</si>
  <si>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</si>
  <si>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</si>
  <si>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</si>
  <si>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</si>
  <si>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</si>
  <si>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</si>
  <si>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</si>
  <si>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</si>
  <si>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</si>
  <si>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</si>
  <si>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Total Errors for the week of Dec 27- Jan2</t>
  </si>
  <si>
    <t xml:space="preserve">Risk Controls</t>
  </si>
  <si>
    <t xml:space="preserve">EAF-AUS-PRC</t>
  </si>
  <si>
    <t xml:space="preserve">Power</t>
  </si>
  <si>
    <t xml:space="preserve">RM</t>
  </si>
  <si>
    <t xml:space="preserve">Book not officialized due to problems with enPower</t>
  </si>
  <si>
    <t xml:space="preserve">Set up process to insure all active books are officialized on a timely basis.</t>
  </si>
  <si>
    <t xml:space="preserve">no</t>
  </si>
  <si>
    <t xml:space="preserve">UK-Power books</t>
  </si>
  <si>
    <t xml:space="preserve">Rm/IT</t>
  </si>
  <si>
    <t xml:space="preserve">UK Power book is showing a higher position that input</t>
  </si>
  <si>
    <t xml:space="preserve">Set up process to test software outputs to insure proper reporting</t>
  </si>
  <si>
    <t xml:space="preserve">FT-VNG-GDL</t>
  </si>
  <si>
    <t xml:space="preserve">Gas</t>
  </si>
  <si>
    <t xml:space="preserve">Book was officialized, but Risktrac did not capture ID.  Book was reofficialized.  However, as the book only contains intracompany transactions, no Credit or VaR exposure identified.  </t>
  </si>
  <si>
    <t xml:space="preserve">Set procedures to insure that all officialized books are captured by RisktRAC and ERMS</t>
  </si>
  <si>
    <t xml:space="preserve">UK/IT</t>
  </si>
  <si>
    <t xml:space="preserve">UK Books</t>
  </si>
  <si>
    <t xml:space="preserve">gas/power</t>
  </si>
  <si>
    <t xml:space="preserve">RM/IT</t>
  </si>
  <si>
    <t xml:space="preserve">Problem with FTP Applications.  Feeds failed, tried to upload manually, but failed.  Technicials working to resolve hardware issues.  Unix technician indicated it was a network problem on UK side.  Issue identified to be a firewall issue.  </t>
  </si>
  <si>
    <t xml:space="preserve">Set up alternative procedures when feeds fail to insure that all needed information is properly captured. </t>
  </si>
  <si>
    <t xml:space="preserve">yes</t>
  </si>
  <si>
    <t xml:space="preserve">Coal Books</t>
  </si>
  <si>
    <t xml:space="preserve">Coal</t>
  </si>
  <si>
    <t xml:space="preserve">Curve had to be added to tables.  Tables were refreshed and Coal Var Rerun</t>
  </si>
  <si>
    <t xml:space="preserve">Set procedures to insure that all needed curves are established in RMS and ERMS in a timely manner</t>
  </si>
  <si>
    <t xml:space="preserve">Book was not officialized prior to 6 am.  Once officialized Gas VaR was rerun</t>
  </si>
  <si>
    <t xml:space="preserve">2 DUB-ERMS XL Books</t>
  </si>
  <si>
    <t xml:space="preserve">Spreadsheets had an upload error that was not detected until after 6am.  Books were uploaded and VaR Rerun</t>
  </si>
  <si>
    <t xml:space="preserve">Set up procedures to insure that when upload error occurs it is detected and corrected prior to deadline</t>
  </si>
  <si>
    <t xml:space="preserve">1 set on NGL books containing 20 individual liquids books</t>
  </si>
  <si>
    <t xml:space="preserve">Liquids</t>
  </si>
  <si>
    <t xml:space="preserve">Books were officialized, but due to a missing curve books were recalc'd and unofficialized, but failed to be reofficialized.  Books were officialized in the morning.  VaR was Rerun</t>
  </si>
  <si>
    <t xml:space="preserve">EES Positions</t>
  </si>
  <si>
    <t xml:space="preserve">Transaction inversely recorded in books.  Item corrected and EES VaR rerun</t>
  </si>
  <si>
    <t xml:space="preserve">Set up procedures to insure proper capture of transactions</t>
  </si>
  <si>
    <t xml:space="preserve">Rerun Scott Neil's book</t>
  </si>
  <si>
    <t xml:space="preserve">Positions captured incorrectly, which caused the need to rerun Scott Neil's book.  Had to rerun VaR</t>
  </si>
  <si>
    <t xml:space="preserve">Set up procedures to insure proper capture of positions.</t>
  </si>
  <si>
    <t xml:space="preserve">EU-PWR-Bilateral</t>
  </si>
  <si>
    <t xml:space="preserve">Book was officialized 1 hr late, however captured in time for VaR calculation.  Delay was caused by problems with PortCalc</t>
  </si>
  <si>
    <t xml:space="preserve">Total Errors for the week of Dec 20-26</t>
  </si>
  <si>
    <t xml:space="preserve">Pulp and Paper books</t>
  </si>
  <si>
    <t xml:space="preserve">EIM</t>
  </si>
  <si>
    <t xml:space="preserve">Had to ReRun VaR due to the capture of affiliate positions in VaR and DPR reporting.  </t>
  </si>
  <si>
    <t xml:space="preserve">Set up alternative Calcing procedures to insure capture of 3rd party positions, while excluding affiliate positions.  For VaR reporting problem has been resolved.</t>
  </si>
  <si>
    <t xml:space="preserve">2 Continental power books</t>
  </si>
  <si>
    <t xml:space="preserve">Feed Problem.System was looking for curves for the 26th, even though books were being officialized for the 22nd.  This caused a delay in transmission. Books were officialized 1-1/2 hours late. </t>
  </si>
  <si>
    <t xml:space="preserve">Set up procedures to insure that the system is capturing appropriate information.</t>
  </si>
  <si>
    <t xml:space="preserve">3 FT- Canada AB Gas Daily books</t>
  </si>
  <si>
    <t xml:space="preserve">Rolloff positions are not being captured due to differences between ERMS and spreadsheet.  As Books only contain transactions with internal ENRON entities to be marked as dormant.  Determined to have no counterparyt exposures based on evaluation by Debbie Brackett </t>
  </si>
  <si>
    <t xml:space="preserve">Set up process to insure that all dormant books are properly  classified in a timely manner. </t>
  </si>
  <si>
    <t xml:space="preserve">FT-Cand-AB-EGSC-EA-BAS</t>
  </si>
  <si>
    <t xml:space="preserve">BA forgot to manually override.  Per Robyn Rodrigue, due to minimal number of positions not considered necessary to rerun VaR</t>
  </si>
  <si>
    <t xml:space="preserve">setup process to insure that all required end of day procedrues are completed. </t>
  </si>
  <si>
    <t xml:space="preserve">GAS-EXEC-PRC</t>
  </si>
  <si>
    <t xml:space="preserve">GAS</t>
  </si>
  <si>
    <t xml:space="preserve">BA Calced the book, but did not officialize.  Due to flat positions, V@R not rerum</t>
  </si>
  <si>
    <t xml:space="preserve">Set up process to insure all active books are properly officialized daily.</t>
  </si>
  <si>
    <t xml:space="preserve">Enron Metals not reporting Cash Flow information</t>
  </si>
  <si>
    <t xml:space="preserve">NY Concentrates</t>
  </si>
  <si>
    <t xml:space="preserve">Cash Flows not reported due to lack of procedures.  Scheduled to report around Mid Jan 2001</t>
  </si>
  <si>
    <t xml:space="preserve">Develop procedures to report Cash Flows based on available MerCur data</t>
  </si>
  <si>
    <t xml:space="preserve">4 Power West books </t>
  </si>
  <si>
    <t xml:space="preserve">BA forgot to officialize book and V@R re-run.</t>
  </si>
  <si>
    <t xml:space="preserve">FT-CAND-AB-GDL-BAS, IDX, &amp; PRC</t>
  </si>
  <si>
    <t xml:space="preserve">Spreadsheet not officialized.  BA feels that while there are trades in the spreadsheet, they are not with external counterparties and do not affect Credit.</t>
  </si>
  <si>
    <t xml:space="preserve">Credit needs to confirm importance of officializing positions with no external counterparties.</t>
  </si>
  <si>
    <t xml:space="preserve">RAC</t>
  </si>
  <si>
    <t xml:space="preserve">Various Canadian Gas Spreadsheets</t>
  </si>
  <si>
    <t xml:space="preserve">Gas/Canada</t>
  </si>
  <si>
    <t xml:space="preserve">10 Canadian spreadsheets have not been officialized and the exposures have not been captured in Credit.  The positions were included in VaR because they were grouped at the position level and not the deal level, therefore no counterparty attached to them.</t>
  </si>
  <si>
    <t xml:space="preserve">Set up process to insure all active books are properly officialized daily and insure credit issues are taken into account.</t>
  </si>
  <si>
    <t xml:space="preserve">EPMI-LT-NAMGMT-PRC</t>
  </si>
  <si>
    <t xml:space="preserve">Mgmt-Power</t>
  </si>
  <si>
    <t xml:space="preserve">EES-BOOKS-ENPOWER</t>
  </si>
  <si>
    <t xml:space="preserve">Total Errors for the week of Dec 13-19</t>
  </si>
  <si>
    <t xml:space="preserve">COAL-ERMS-XL-PRC</t>
  </si>
  <si>
    <t xml:space="preserve">IT</t>
  </si>
  <si>
    <t xml:space="preserve">Spreadsheet did not load properly into RisktRAC and no notice was given to BA that it failed.</t>
  </si>
  <si>
    <t xml:space="preserve">IT to create notification of successful completion of spreadsheet download</t>
  </si>
  <si>
    <t xml:space="preserve">UK-COAL-BUNK-PRC</t>
  </si>
  <si>
    <t xml:space="preserve">The coal book was officialized last night but the data did not flow to RisktRAC because the commodity code was changed to Freight in RisktRAC and not in ERMS.  The change was requested by Dimitri Taylor, in London, as part of a group of books being changed,  but evidently should not have been included.</t>
  </si>
  <si>
    <t xml:space="preserve">Set up process to confirm all requested changes and advise all affected systems.</t>
  </si>
  <si>
    <t xml:space="preserve">EPMI-NE-TRANS-PRC</t>
  </si>
  <si>
    <t xml:space="preserve">Books were officialized in enPower, however due to the PortCalc and MetaCalc system outage, they were not uploaded to Risktrac as the outage occurred right around upload.</t>
  </si>
  <si>
    <t xml:space="preserve">IT to upload books and update post ids</t>
  </si>
  <si>
    <t xml:space="preserve">EPMI-LT-MGMT-PRC                </t>
  </si>
  <si>
    <t xml:space="preserve">Various Books did not get officialized for Gas, liquids and Power</t>
  </si>
  <si>
    <t xml:space="preserve">gas, liquids, power</t>
  </si>
  <si>
    <t xml:space="preserve">At approximately 5:30 pm the Portcalc and metacalc systems  went down.  The problem was caused by a scheduled maintenance hardware change.</t>
  </si>
  <si>
    <t xml:space="preserve">Determine why maintenance was scheduled during peak times and what caused the delay in restoring service.  </t>
  </si>
  <si>
    <t xml:space="preserve">Power VaR rerun due to missing positions from Power exotics because GCP changed shortcode and overlay did not write to Power exotics.</t>
  </si>
  <si>
    <t xml:space="preserve">Canadian Power</t>
  </si>
  <si>
    <t xml:space="preserve">VaR displayed in date format. Unexplained Gamma. Testing done in Houston affecting officialization.</t>
  </si>
  <si>
    <t xml:space="preserve">UK-COAL-FRT-EOL-PRC</t>
  </si>
  <si>
    <t xml:space="preserve">POWER</t>
  </si>
  <si>
    <t xml:space="preserve">Commodity type not changed to FRTI on Risktrack.  Once updated commodity updated Books were officialized and V@R rerun</t>
  </si>
  <si>
    <t xml:space="preserve">Set up process to insure proper notification of change in commodity code.</t>
  </si>
  <si>
    <t xml:space="preserve">UK-COAL-FRT--EXT-PRC</t>
  </si>
  <si>
    <t xml:space="preserve">UK-COAL-FRT-FIN-PRC</t>
  </si>
  <si>
    <t xml:space="preserve">UK-COAL-FRT-PRC</t>
  </si>
  <si>
    <t xml:space="preserve">FT-KC-WEST-PRC</t>
  </si>
  <si>
    <t xml:space="preserve">book was not officialized , however the book had no trades or transactions.  There was therefore no impact.</t>
  </si>
  <si>
    <t xml:space="preserve">FT-PRM-WEST-PRC</t>
  </si>
  <si>
    <t xml:space="preserve">FT-WEST-PWR-PRC</t>
  </si>
  <si>
    <t xml:space="preserve">FT-WEST-PWRP-PRC</t>
  </si>
  <si>
    <t xml:space="preserve">NG-KC-PRICE-PRC</t>
  </si>
  <si>
    <t xml:space="preserve">WEST-IND-IDX</t>
  </si>
  <si>
    <t xml:space="preserve">GAS </t>
  </si>
  <si>
    <t xml:space="preserve">Credit</t>
  </si>
  <si>
    <t xml:space="preserve">Canada Pwr</t>
  </si>
  <si>
    <t xml:space="preserve">Enpower- Front end application does not properly load legal entity in deal capture.  Canada is loaded up to EPMI master agreements, but shouldn't</t>
  </si>
  <si>
    <t xml:space="preserve">Resolve application to insure proper deal capture</t>
  </si>
  <si>
    <t xml:space="preserve">UK </t>
  </si>
  <si>
    <t xml:space="preserve">Nordic</t>
  </si>
  <si>
    <t xml:space="preserve">Book was officialized before MtM was officialized, which caused a feed problem.  Book was reofficialized and rerun, which caused server problems</t>
  </si>
  <si>
    <t xml:space="preserve">Set up process to insure approval prior to officialization</t>
  </si>
  <si>
    <t xml:space="preserve">Softs Var was off by a dcml Pt</t>
  </si>
  <si>
    <t xml:space="preserve">Softs</t>
  </si>
  <si>
    <t xml:space="preserve">Data input was off by one decimal pt, so V@R was too high </t>
  </si>
  <si>
    <t xml:space="preserve">Set up process</t>
  </si>
  <si>
    <t xml:space="preserve">Yes</t>
  </si>
  <si>
    <t xml:space="preserve">FT-CAND-PWR-PRC</t>
  </si>
  <si>
    <t xml:space="preserve">POWER/CNDA</t>
  </si>
  <si>
    <t xml:space="preserve">BA forgot to pull in spreadsheet</t>
  </si>
  <si>
    <t xml:space="preserve">Power Var</t>
  </si>
  <si>
    <t xml:space="preserve">PwR</t>
  </si>
  <si>
    <t xml:space="preserve">R22  price curve vol curves and daily vols were zeroed out.</t>
  </si>
  <si>
    <t xml:space="preserve">UKGASGSA1</t>
  </si>
  <si>
    <t xml:space="preserve">Gas/UK</t>
  </si>
  <si>
    <t xml:space="preserve">Spreadsheet was officialized, but does not receive a Post ID.</t>
  </si>
  <si>
    <t xml:space="preserve">Resolve whether spreadsheet should receive ID.  Develop alternate procedure to query officialization.</t>
  </si>
  <si>
    <t xml:space="preserve">Total errors for week Dec 6-12</t>
  </si>
  <si>
    <t xml:space="preserve">DABHOL-HO-AFF-IDX</t>
  </si>
  <si>
    <t xml:space="preserve">Heating Oil/ Global Markets</t>
  </si>
  <si>
    <t xml:space="preserve">Pat Stafford</t>
  </si>
  <si>
    <t xml:space="preserve">Risk Mgmt</t>
  </si>
  <si>
    <t xml:space="preserve">ba forgot to officialize.  As book is an affiliate book it does not impact VAR, Credit or other Departments.</t>
  </si>
  <si>
    <t xml:space="preserve">Set up processes</t>
  </si>
  <si>
    <t xml:space="preserve">GAS-EXEC-BAS</t>
  </si>
  <si>
    <t xml:space="preserve">IT/RM</t>
  </si>
  <si>
    <t xml:space="preserve">book was officialized and posted, however not captured by RMS.</t>
  </si>
  <si>
    <t xml:space="preserve">Resolve problem</t>
  </si>
  <si>
    <t xml:space="preserve">GAS-EXEC-GDL</t>
  </si>
  <si>
    <t xml:space="preserve">UK GAS</t>
  </si>
  <si>
    <t xml:space="preserve">The spreadsheet Posted at 4:51, but did not receive Post ID, which caused it to be picked up by query.  </t>
  </si>
  <si>
    <t xml:space="preserve">Set up alternate process </t>
  </si>
  <si>
    <t xml:space="preserve">UK RAC</t>
  </si>
  <si>
    <t xml:space="preserve">several Enron Europe books</t>
  </si>
  <si>
    <t xml:space="preserve">UK</t>
  </si>
  <si>
    <t xml:space="preserve">IT/UK RM</t>
  </si>
  <si>
    <t xml:space="preserve">files came in late, books could not be seen in RisktRAC, book ID for one book was changed and would not work</t>
  </si>
  <si>
    <t xml:space="preserve">Fix problems</t>
  </si>
  <si>
    <t xml:space="preserve">several</t>
  </si>
  <si>
    <t xml:space="preserve">FT-WEST-OPT-BAS</t>
  </si>
  <si>
    <t xml:space="preserve">US GAS</t>
  </si>
  <si>
    <t xml:space="preserve">Risk mgmt</t>
  </si>
  <si>
    <t xml:space="preserve">ba officialized book but did not calc it (normal BA was out).</t>
  </si>
  <si>
    <t xml:space="preserve">NG-INDEX-CAND-IDX</t>
  </si>
  <si>
    <t xml:space="preserve">Cand gas</t>
  </si>
  <si>
    <t xml:space="preserve">ba forgot</t>
  </si>
  <si>
    <t xml:space="preserve">EU-PWR-BILATERAL</t>
  </si>
  <si>
    <t xml:space="preserve">There is a problem with the feed, RisktRAC said it was being updated but was not</t>
  </si>
  <si>
    <t xml:space="preserve">Database admin in US needs to fix</t>
  </si>
  <si>
    <t xml:space="preserve">EU-PWR-POOLS</t>
  </si>
  <si>
    <t xml:space="preserve">Came in at 7:10.  MTM failed over the weekend, curve did not load into valuation engine</t>
  </si>
  <si>
    <t xml:space="preserve">FT-EOL-TEXAS-PRC</t>
  </si>
  <si>
    <t xml:space="preserve">Denver Plachy</t>
  </si>
  <si>
    <t xml:space="preserve">BA forgot to officialize, used portcalc instead of metacalc as thought issue from Thurs was not resolved.</t>
  </si>
  <si>
    <t xml:space="preserve">Why was this not caught in mini bench?  To update process.</t>
  </si>
  <si>
    <t xml:space="preserve">FT-NORTHWEST-IDX</t>
  </si>
  <si>
    <t xml:space="preserve">This book has nothing in it but was officialized and had a post id.  This book was not picked up by RisktRAC.</t>
  </si>
  <si>
    <t xml:space="preserve">Why not caught in mini bench?</t>
  </si>
  <si>
    <t xml:space="preserve">MG METALS</t>
  </si>
  <si>
    <t xml:space="preserve">UK (primarily NY concentrates)</t>
  </si>
  <si>
    <t xml:space="preserve">Late, primarily due to an issue with Aquarius.</t>
  </si>
  <si>
    <t xml:space="preserve">NG-PRICE-GDL</t>
  </si>
  <si>
    <t xml:space="preserve">Book was official but did not have a post ID and did not show up on Risk Controls reporting</t>
  </si>
  <si>
    <t xml:space="preserve">Figure out what is wrong</t>
  </si>
  <si>
    <t xml:space="preserve">European power</t>
  </si>
  <si>
    <t xml:space="preserve">Feeds slow so did not make it in by 6am.</t>
  </si>
  <si>
    <t xml:space="preserve">change sequential to parallel processing</t>
  </si>
  <si>
    <t xml:space="preserve">EES</t>
  </si>
  <si>
    <t xml:space="preserve">Metacalc was down so ba's had to use port calc.  They were not used to doing this and officialized the wrong day.  They had to reofficialized</t>
  </si>
  <si>
    <t xml:space="preserve">Fix Metacalc (done)</t>
  </si>
  <si>
    <t xml:space="preserve">ST-SPINDLETOP-BAS</t>
  </si>
  <si>
    <t xml:space="preserve">Metacalc was down so ba's had to use port calc.  They were not used to doing this and forgot to officialize these small storage books (small so no VAR to be rerun)</t>
  </si>
  <si>
    <t xml:space="preserve">ST-SPINDLETOP-IDX</t>
  </si>
  <si>
    <t xml:space="preserve">ST-SPINDLETOP-PRC</t>
  </si>
  <si>
    <t xml:space="preserve">Risk Mgmt - UK</t>
  </si>
  <si>
    <t xml:space="preserve">UK POWER </t>
  </si>
  <si>
    <t xml:space="preserve">UK power feed failed</t>
  </si>
  <si>
    <t xml:space="preserve">Fix feed (done)</t>
  </si>
  <si>
    <t xml:space="preserve">Risk Mgmt - US gas</t>
  </si>
  <si>
    <t xml:space="preserve">Shankman Executive book</t>
  </si>
  <si>
    <t xml:space="preserve">risk controls/ risk mgmt</t>
  </si>
  <si>
    <t xml:space="preserve">This intercompany book had a 3rd party pos with Smith Barney.   The book should have been officialized but wasn't.  It did not shw up on the late officialization list.</t>
  </si>
  <si>
    <t xml:space="preserve">Start officializing, add to list (done)</t>
  </si>
  <si>
    <t xml:space="preserve">RAC Credit</t>
  </si>
  <si>
    <t xml:space="preserve">ERMS load in credit failed</t>
  </si>
  <si>
    <t xml:space="preserve">ensure this does not happen again (done)</t>
  </si>
  <si>
    <t xml:space="preserve">Total errors for week of Nov 29 to Dec 5</t>
  </si>
  <si>
    <t xml:space="preserve">Canada power</t>
  </si>
  <si>
    <t xml:space="preserve">Brian Kristjansen</t>
  </si>
  <si>
    <t xml:space="preserve">Bill Greenizan</t>
  </si>
  <si>
    <t xml:space="preserve">CA RM</t>
  </si>
  <si>
    <t xml:space="preserve">BA sent officialized spreadsheet but did not send it to Houston to upload.</t>
  </si>
  <si>
    <t xml:space="preserve">expidite canada getting access to RisktRAC to upload things themselves, ensure ba's telephone each other to ensure e-mail has been sent.</t>
  </si>
  <si>
    <t xml:space="preserve">John Arnold's book</t>
  </si>
  <si>
    <t xml:space="preserve">John Arnold</t>
  </si>
  <si>
    <t xml:space="preserve">Risk management</t>
  </si>
  <si>
    <t xml:space="preserve">Issue with interdesk deal - calc times did not match and only one side got picked up</t>
  </si>
  <si>
    <t xml:space="preserve">Ensure processes are in place so this would be caught.</t>
  </si>
  <si>
    <t xml:space="preserve">UK power</t>
  </si>
  <si>
    <t xml:space="preserve">UK RM/US IT</t>
  </si>
  <si>
    <t xml:space="preserve">Book officialized on time, but feeds did not make 6am cut-off </t>
  </si>
  <si>
    <t xml:space="preserve">Work on feed speed.</t>
  </si>
  <si>
    <t xml:space="preserve">EES Risk Mgmt</t>
  </si>
  <si>
    <t xml:space="preserve">cals missed a position and had to be recalced and officialized in the afternoon of the 5th</t>
  </si>
  <si>
    <t xml:space="preserve">Process needs to be put in place to ensure all trades are captured</t>
  </si>
  <si>
    <t xml:space="preserve">US IT</t>
  </si>
  <si>
    <t xml:space="preserve">Book officialized on time but feeds were slow.  </t>
  </si>
  <si>
    <t xml:space="preserve">Feeds are sequential and they need to be changed to be parallel.</t>
  </si>
  <si>
    <t xml:space="preserve">EI-ARG-GAS-PRC</t>
  </si>
  <si>
    <t xml:space="preserve">Argentina gas</t>
  </si>
  <si>
    <t xml:space="preserve">Sarah Smith</t>
  </si>
  <si>
    <t xml:space="preserve">Rodolpo Freyre</t>
  </si>
  <si>
    <t xml:space="preserve">BA forgot to officialize</t>
  </si>
  <si>
    <t xml:space="preserve">Ensure risk management has process in place to ensure that this cant happen.</t>
  </si>
  <si>
    <t xml:space="preserve">BA sent officialized spreadsheet to Houston to upload but person in Houston was out.</t>
  </si>
  <si>
    <t xml:space="preserve">expidite canada getting access to RisktRAC to upload things themselves</t>
  </si>
  <si>
    <t xml:space="preserve">Bilateral book in Continental power</t>
  </si>
  <si>
    <t xml:space="preserve">?</t>
  </si>
  <si>
    <t xml:space="preserve">Book showed up as being officialized numerous times</t>
  </si>
  <si>
    <t xml:space="preserve">Continental Power</t>
  </si>
  <si>
    <t xml:space="preserve">The fx rate was X1000 - P&amp;L was off and book had to be reofficialized.</t>
  </si>
  <si>
    <t xml:space="preserve">Figure out why, perform necessary process changes.</t>
  </si>
  <si>
    <t xml:space="preserve">Book officialized on time but feeds were slow.  Book came in at 7:33.</t>
  </si>
  <si>
    <t xml:space="preserve">Total errors for week Nov 22-28</t>
  </si>
  <si>
    <t xml:space="preserve">NG-LTX-GDL</t>
  </si>
  <si>
    <t xml:space="preserve">Robin Rodrigue</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</si>
  <si>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</si>
  <si>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</si>
  <si>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</si>
  <si>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Nordic Power</t>
  </si>
  <si>
    <t xml:space="preserve">Feeds did not make the 6am cut off</t>
  </si>
  <si>
    <t xml:space="preserve">Risk Controls (not to be included on summary)</t>
  </si>
  <si>
    <t xml:space="preserve">DUB-ERMS-XL-PRC</t>
  </si>
  <si>
    <t xml:space="preserve">Monica Hwang</t>
  </si>
  <si>
    <t xml:space="preserve">Price book not included on spreadsheet, therefore had to be downloaded after the VAR run.</t>
  </si>
  <si>
    <t xml:space="preserve">Discuss with BA</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</si>
  <si>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</si>
  <si>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</si>
  <si>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</si>
  <si>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</si>
  <si>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</si>
  <si>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</si>
  <si>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</si>
  <si>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</si>
  <si>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</si>
  <si>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</si>
  <si>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Total errors for week  Nov 17-21</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</si>
  <si>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</si>
  <si>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</si>
  <si>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</si>
  <si>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</si>
  <si>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</si>
  <si>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</si>
  <si>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</si>
  <si>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</si>
  <si>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</si>
  <si>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</si>
  <si>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</si>
  <si>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</si>
  <si>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</si>
  <si>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</si>
  <si>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</si>
  <si>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</si>
  <si>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</si>
  <si>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</si>
  <si>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</si>
  <si>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</si>
  <si>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</si>
  <si>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</si>
  <si>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</si>
  <si>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</si>
  <si>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</si>
  <si>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</si>
  <si>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</si>
  <si>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</si>
  <si>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</si>
  <si>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</si>
  <si>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</si>
  <si>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</si>
  <si>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</si>
  <si>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</si>
  <si>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</si>
  <si>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</si>
  <si>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</si>
  <si>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</si>
  <si>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</si>
  <si>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</si>
  <si>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</si>
  <si>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</si>
  <si>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</si>
  <si>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</si>
  <si>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</si>
  <si>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</si>
  <si>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</si>
  <si>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</si>
  <si>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</si>
  <si>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</si>
  <si>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</si>
  <si>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</si>
  <si>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</si>
  <si>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</si>
  <si>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</si>
  <si>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</si>
  <si>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</si>
  <si>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</si>
  <si>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</si>
  <si>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</si>
  <si>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</si>
  <si>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</si>
  <si>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</si>
  <si>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</si>
  <si>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</si>
  <si>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</si>
  <si>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</si>
  <si>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</si>
  <si>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</si>
  <si>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</si>
  <si>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</si>
  <si>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</si>
  <si>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</si>
  <si>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</si>
  <si>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</si>
  <si>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</si>
  <si>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</si>
  <si>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</si>
  <si>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UK Gas &amp; metals  not started, UK power, in process</t>
  </si>
  <si>
    <t xml:space="preserve">Feeds slow or not started</t>
  </si>
  <si>
    <t xml:space="preserve">Total errors for week</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</si>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</sst>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4">
    <numFmt numFmtId="164" formatCode="General"/>
    <numFmt numFmtId="165" formatCode="0"/>
    <numFmt numFmtId="166" formatCode="[$-409]d\-mmm\-yy"/>
    <numFmt numFmtId="167" formatCode="[$-409]d\-mmm"/>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sz val="10"/>
      <name val="Arial"/>
      <family val="2"/>
    </font>
    <font>
      <b val="true"/>
      <sz val="10"/>
      <name val="Arial"/>
      <family val="2"/>
    </font>
    <font>
      <u val="single"/>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5">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bottom style="medium"/>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5" fontId="7"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6"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6" fontId="10" fillId="0" borderId="0" xfId="0" applyFont="true" applyBorder="tru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true" indent="0" shrinkToFit="false"/>
      <protection locked="true" hidden="false"/>
    </xf>
    <xf numFmtId="164" fontId="11"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6" fontId="10" fillId="0" borderId="3" xfId="0" applyFont="true" applyBorder="true" applyAlignment="true" applyProtection="false">
      <alignment horizontal="left" vertical="bottom" textRotation="0" wrapText="true" indent="0" shrinkToFit="false"/>
      <protection locked="true" hidden="false"/>
    </xf>
    <xf numFmtId="164" fontId="10" fillId="0" borderId="3" xfId="0" applyFont="true" applyBorder="true" applyAlignment="true" applyProtection="false">
      <alignment horizontal="left" vertical="bottom" textRotation="0" wrapText="true" indent="0" shrinkToFit="false"/>
      <protection locked="true" hidden="false"/>
    </xf>
    <xf numFmtId="164" fontId="10" fillId="0" borderId="3" xfId="0" applyFont="true" applyBorder="true" applyAlignment="true" applyProtection="false">
      <alignment horizontal="general" vertical="bottom" textRotation="0" wrapText="tru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true" indent="0" shrinkToFit="false"/>
      <protection locked="true" hidden="false"/>
    </xf>
    <xf numFmtId="164" fontId="11" fillId="0" borderId="3" xfId="0" applyFont="true" applyBorder="true" applyAlignment="true" applyProtection="false">
      <alignment horizontal="center" vertical="bottom" textRotation="0" wrapText="tru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6" fontId="10" fillId="0" borderId="0" xfId="0" applyFont="true" applyBorder="true" applyAlignment="true" applyProtection="false">
      <alignment horizontal="left" vertical="bottom" textRotation="0" wrapText="false" indent="0" shrinkToFit="false"/>
      <protection locked="true" hidden="false"/>
    </xf>
    <xf numFmtId="166"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center" vertical="bottom" textRotation="0" wrapText="tru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6"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general" vertical="bottom" textRotation="0" wrapText="tru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true" indent="0" shrinkToFit="false"/>
      <protection locked="true" hidden="false"/>
    </xf>
    <xf numFmtId="164" fontId="12" fillId="0" borderId="3" xfId="0" applyFont="true" applyBorder="true" applyAlignment="true" applyProtection="false">
      <alignment horizontal="left" vertical="top" textRotation="0" wrapText="true" indent="0" shrinkToFit="false"/>
      <protection locked="true" hidden="false"/>
    </xf>
    <xf numFmtId="164" fontId="9" fillId="0" borderId="3" xfId="0" applyFont="true" applyBorder="true" applyAlignment="true" applyProtection="false">
      <alignment horizontal="center" vertical="bottom" textRotation="0" wrapText="true" indent="0" shrinkToFit="false"/>
      <protection locked="true" hidden="false"/>
    </xf>
    <xf numFmtId="166" fontId="10" fillId="2" borderId="0"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true" indent="0" shrinkToFit="false"/>
      <protection locked="true" hidden="false"/>
    </xf>
    <xf numFmtId="166" fontId="12" fillId="2" borderId="0" xfId="0" applyFont="true" applyBorder="true" applyAlignment="true" applyProtection="false">
      <alignment horizontal="left"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6" fontId="12" fillId="2" borderId="0" xfId="0" applyFont="true" applyBorder="false" applyAlignment="true" applyProtection="false">
      <alignment horizontal="left" vertical="bottom" textRotation="0" wrapText="true" indent="0" shrinkToFit="false"/>
      <protection locked="true" hidden="false"/>
    </xf>
    <xf numFmtId="166" fontId="10" fillId="2" borderId="0" xfId="0" applyFont="true" applyBorder="true" applyAlignment="true" applyProtection="false">
      <alignment horizontal="left" vertical="bottom" textRotation="0" wrapText="true" indent="0" shrinkToFit="false"/>
      <protection locked="true" hidden="false"/>
    </xf>
    <xf numFmtId="166" fontId="10" fillId="2" borderId="4"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true" applyProtection="false">
      <alignment horizontal="general" vertical="bottom" textRotation="0" wrapText="true" indent="0" shrinkToFit="false"/>
      <protection locked="true" hidden="false"/>
    </xf>
    <xf numFmtId="164" fontId="10" fillId="2" borderId="4" xfId="0" applyFont="true" applyBorder="true" applyAlignment="true" applyProtection="false">
      <alignment horizontal="center" vertical="bottom" textRotation="0" wrapText="false" indent="0" shrinkToFit="false"/>
      <protection locked="true" hidden="false"/>
    </xf>
    <xf numFmtId="164" fontId="10" fillId="2" borderId="4" xfId="0" applyFont="true" applyBorder="true" applyAlignment="true" applyProtection="false">
      <alignment horizontal="center" vertical="bottom" textRotation="0" wrapText="true" indent="0" shrinkToFit="false"/>
      <protection locked="true" hidden="false"/>
    </xf>
    <xf numFmtId="164" fontId="11" fillId="2" borderId="4" xfId="0" applyFont="true" applyBorder="true" applyAlignment="true" applyProtection="false">
      <alignment horizontal="center" vertical="bottom" textRotation="0" wrapText="true" indent="0" shrinkToFit="false"/>
      <protection locked="true" hidden="false"/>
    </xf>
    <xf numFmtId="167" fontId="12"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true" applyAlignment="true" applyProtection="false">
      <alignment horizontal="center" vertical="bottom" textRotation="0" wrapText="false" indent="0" shrinkToFit="false"/>
      <protection locked="true" hidden="false"/>
    </xf>
    <xf numFmtId="166" fontId="10" fillId="2" borderId="4" xfId="0" applyFont="true" applyBorder="true" applyAlignment="true" applyProtection="false">
      <alignment horizontal="left" vertical="bottom" textRotation="0" wrapText="false" indent="0" shrinkToFit="false"/>
      <protection locked="true" hidden="false"/>
    </xf>
    <xf numFmtId="164" fontId="9" fillId="2" borderId="4" xfId="0" applyFont="true" applyBorder="true" applyAlignment="false" applyProtection="false">
      <alignment horizontal="general" vertical="bottom" textRotation="0" wrapText="false" indent="0" shrinkToFit="false"/>
      <protection locked="true" hidden="false"/>
    </xf>
    <xf numFmtId="164" fontId="11" fillId="2" borderId="4"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6" fontId="12" fillId="2" borderId="0" xfId="0" applyFont="true" applyBorder="true" applyAlignment="true" applyProtection="false">
      <alignment horizontal="left" vertical="bottom" textRotation="0" wrapText="tru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false" applyProtection="false">
      <alignment horizontal="general" vertical="bottom" textRotation="0" wrapText="false" indent="0" shrinkToFit="false"/>
      <protection locked="true" hidden="false"/>
    </xf>
    <xf numFmtId="164" fontId="12" fillId="2" borderId="4" xfId="0" applyFont="true" applyBorder="true" applyAlignment="true" applyProtection="false">
      <alignment horizontal="left" vertical="bottom" textRotation="0" wrapText="true" indent="0" shrinkToFit="false"/>
      <protection locked="true" hidden="false"/>
    </xf>
    <xf numFmtId="164" fontId="12" fillId="2" borderId="4" xfId="0" applyFont="true" applyBorder="true" applyAlignment="true" applyProtection="false">
      <alignment horizontal="center" vertical="bottom" textRotation="0" wrapText="false" indent="0" shrinkToFit="false"/>
      <protection locked="true" hidden="false"/>
    </xf>
    <xf numFmtId="164" fontId="12" fillId="2" borderId="4" xfId="0" applyFont="true" applyBorder="true" applyAlignment="true" applyProtection="false">
      <alignment horizontal="center" vertical="bottom" textRotation="0" wrapText="true" indent="0" shrinkToFit="false"/>
      <protection locked="true" hidden="false"/>
    </xf>
    <xf numFmtId="164" fontId="9" fillId="2" borderId="4" xfId="0" applyFont="true" applyBorder="tru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6" fontId="11" fillId="2" borderId="4" xfId="0" applyFont="true" applyBorder="true" applyAlignment="false" applyProtection="false">
      <alignment horizontal="general" vertical="bottom" textRotation="0" wrapText="false" indent="0" shrinkToFit="false"/>
      <protection locked="true" hidden="false"/>
    </xf>
    <xf numFmtId="164" fontId="10" fillId="2" borderId="4" xfId="0" applyFont="true" applyBorder="true" applyAlignment="true" applyProtection="false">
      <alignment horizontal="general" vertical="bottom" textRotation="0" wrapText="false" indent="0" shrinkToFit="false"/>
      <protection locked="true" hidden="false"/>
    </xf>
    <xf numFmtId="164" fontId="12" fillId="2" borderId="4" xfId="0" applyFont="true" applyBorder="true" applyAlignment="true" applyProtection="false">
      <alignment horizontal="left" vertical="bottom" textRotation="0" wrapText="false" indent="0" shrinkToFit="false"/>
      <protection locked="true" hidden="false"/>
    </xf>
    <xf numFmtId="164" fontId="9" fillId="2" borderId="4" xfId="0" applyFont="true" applyBorder="true" applyAlignment="true" applyProtection="false">
      <alignment horizontal="center" vertical="bottom" textRotation="0" wrapText="false" indent="0" shrinkToFit="false"/>
      <protection locked="true" hidden="false"/>
    </xf>
    <xf numFmtId="166"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6" fontId="9" fillId="2" borderId="4"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6"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fgColor rgb="FFC0C0C0"/>
          <bgColor rgb="FF000000"/>
        </patternFill>
      </fill>
    </dxf>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0</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6</v>
      </c>
      <c r="D4" s="3"/>
      <c r="E4" s="0" t="s">
        <v>6</v>
      </c>
      <c r="F4" s="3" t="n">
        <f aca="false">1+1+1</f>
        <v>3</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5</v>
      </c>
      <c r="D6" s="3"/>
      <c r="E6" s="7" t="s">
        <v>10</v>
      </c>
      <c r="F6" s="0" t="n">
        <v>2</v>
      </c>
    </row>
    <row r="7" customFormat="false" ht="12.75" hidden="false" customHeight="false" outlineLevel="0" collapsed="false">
      <c r="A7" s="0" t="n">
        <v>4</v>
      </c>
      <c r="B7" s="3" t="s">
        <v>11</v>
      </c>
      <c r="C7" s="3" t="n">
        <f aca="false">+F31</f>
        <v>0</v>
      </c>
      <c r="D7" s="3"/>
      <c r="E7" s="7" t="s">
        <v>12</v>
      </c>
      <c r="F7" s="8"/>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11</v>
      </c>
      <c r="D9" s="3"/>
      <c r="E9" s="11" t="s">
        <v>3</v>
      </c>
      <c r="F9" s="10" t="n">
        <f aca="false">SUM(F4:F8)</f>
        <v>6</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f aca="false">1+1</f>
        <v>2</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f aca="false">1+1</f>
        <v>2</v>
      </c>
    </row>
    <row r="22" customFormat="false" ht="12.75" hidden="false" customHeight="false" outlineLevel="0" collapsed="false">
      <c r="B22" s="12"/>
      <c r="C22" s="3"/>
      <c r="D22" s="3"/>
      <c r="E22" s="0" t="s">
        <v>21</v>
      </c>
      <c r="F22" s="0" t="n">
        <v>1</v>
      </c>
    </row>
    <row r="23" customFormat="false" ht="12.75" hidden="false" customHeight="false" outlineLevel="0" collapsed="false">
      <c r="E23" s="0" t="s">
        <v>22</v>
      </c>
      <c r="F23" s="0" t="n">
        <v>0</v>
      </c>
    </row>
    <row r="24" customFormat="false" ht="12.75" hidden="false" customHeight="false" outlineLevel="0" collapsed="false">
      <c r="E24" s="7" t="s">
        <v>14</v>
      </c>
      <c r="F24" s="8" t="n">
        <v>0</v>
      </c>
    </row>
    <row r="25" customFormat="false" ht="12.75" hidden="false" customHeight="true" outlineLevel="0" collapsed="false">
      <c r="E25" s="11" t="s">
        <v>3</v>
      </c>
      <c r="F25" s="15" t="n">
        <f aca="false">SUM(F19:F24)</f>
        <v>5</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0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0" ySplit="1" topLeftCell="BM3" activePane="bottomLeft" state="frozen"/>
      <selection pane="topLeft" activeCell="A1" activeCellId="0" sqref="A1"/>
      <selection pane="bottomLeft" activeCell="N12" activeCellId="0" sqref="N12"/>
    </sheetView>
  </sheetViews>
  <sheetFormatPr defaultColWidth="9.13671875" defaultRowHeight="12.75" customHeight="true" zeroHeight="false" outlineLevelRow="0" outlineLevelCol="0"/>
  <cols>
    <col collapsed="false" customWidth="true" hidden="false" outlineLevel="0" max="1" min="1" style="20" width="10.28"/>
    <col collapsed="false" customWidth="true" hidden="false" outlineLevel="0" max="2" min="2" style="21" width="16.7"/>
    <col collapsed="false" customWidth="true" hidden="false" outlineLevel="0" max="3" min="3" style="22" width="23.41"/>
    <col collapsed="false" customWidth="true" hidden="false" outlineLevel="0" max="4" min="4" style="23" width="11.56"/>
    <col collapsed="false" customWidth="true" hidden="true" outlineLevel="0" max="5" min="5" style="24" width="11.99"/>
    <col collapsed="false" customWidth="true" hidden="true" outlineLevel="0" max="6" min="6" style="24" width="12.56"/>
    <col collapsed="false" customWidth="true" hidden="false" outlineLevel="0" max="7" min="7" style="25" width="14.56"/>
    <col collapsed="false" customWidth="true" hidden="false" outlineLevel="0" max="8" min="8" style="25" width="5.56"/>
    <col collapsed="false" customWidth="true" hidden="false" outlineLevel="0" max="9" min="9" style="24" width="42.14"/>
    <col collapsed="false" customWidth="true" hidden="false" outlineLevel="0" max="10" min="10" style="23" width="32.14"/>
    <col collapsed="false" customWidth="true" hidden="false" outlineLevel="0" max="11" min="11" style="25" width="7.42"/>
    <col collapsed="false" customWidth="true" hidden="false" outlineLevel="0" max="12" min="12" style="25" width="10.13"/>
    <col collapsed="false" customWidth="true" hidden="false" outlineLevel="0" max="13" min="13" style="25" width="9.41"/>
    <col collapsed="false" customWidth="false" hidden="false" outlineLevel="0" max="14" min="14" style="25" width="9.14"/>
    <col collapsed="false" customWidth="false" hidden="false" outlineLevel="0" max="257" min="15" style="26" width="9.14"/>
  </cols>
  <sheetData>
    <row r="1" customFormat="false" ht="27" hidden="false" customHeight="false" outlineLevel="0" collapsed="false">
      <c r="A1" s="27" t="s">
        <v>37</v>
      </c>
      <c r="B1" s="28" t="s">
        <v>38</v>
      </c>
      <c r="C1" s="29" t="s">
        <v>39</v>
      </c>
      <c r="D1" s="28" t="s">
        <v>40</v>
      </c>
      <c r="E1" s="30" t="s">
        <v>41</v>
      </c>
      <c r="F1" s="30" t="s">
        <v>42</v>
      </c>
      <c r="G1" s="31" t="s">
        <v>43</v>
      </c>
      <c r="H1" s="30" t="s">
        <v>44</v>
      </c>
      <c r="I1" s="30" t="s">
        <v>45</v>
      </c>
      <c r="J1" s="31" t="s">
        <v>46</v>
      </c>
      <c r="K1" s="31" t="s">
        <v>47</v>
      </c>
      <c r="L1" s="31" t="s">
        <v>48</v>
      </c>
      <c r="M1" s="31" t="s">
        <v>49</v>
      </c>
      <c r="N1" s="32" t="s">
        <v>50</v>
      </c>
    </row>
    <row r="2" customFormat="false" ht="13.5" hidden="false" customHeight="false" outlineLevel="0" collapsed="false">
      <c r="A2" s="27"/>
      <c r="B2" s="28"/>
      <c r="C2" s="29"/>
      <c r="D2" s="28"/>
      <c r="E2" s="30"/>
      <c r="F2" s="30"/>
      <c r="G2" s="31"/>
      <c r="H2" s="30"/>
      <c r="I2" s="30"/>
      <c r="J2" s="31"/>
      <c r="K2" s="31"/>
      <c r="L2" s="31"/>
      <c r="M2" s="31"/>
      <c r="N2" s="32"/>
    </row>
    <row r="3" customFormat="false" ht="13.5" hidden="false" customHeight="false" outlineLevel="0" collapsed="false">
      <c r="A3" s="27"/>
      <c r="B3" s="28"/>
      <c r="C3" s="29"/>
      <c r="D3" s="28"/>
      <c r="E3" s="30"/>
      <c r="F3" s="30"/>
      <c r="G3" s="31"/>
      <c r="H3" s="30"/>
      <c r="I3" s="30"/>
      <c r="J3" s="31"/>
      <c r="K3" s="31"/>
      <c r="L3" s="31"/>
      <c r="M3" s="31"/>
      <c r="N3" s="32"/>
    </row>
    <row r="4" customFormat="false" ht="13.5" hidden="false" customHeight="false" outlineLevel="0" collapsed="false">
      <c r="A4" s="27"/>
      <c r="B4" s="28"/>
      <c r="C4" s="29"/>
      <c r="D4" s="28"/>
      <c r="E4" s="30"/>
      <c r="F4" s="30"/>
      <c r="G4" s="31"/>
      <c r="H4" s="30"/>
      <c r="I4" s="30"/>
      <c r="J4" s="31"/>
      <c r="K4" s="31"/>
      <c r="L4" s="31"/>
      <c r="M4" s="31"/>
      <c r="N4" s="32"/>
    </row>
    <row r="5" customFormat="false" ht="13.5" hidden="false" customHeight="false" outlineLevel="0" collapsed="false">
      <c r="A5" s="33"/>
      <c r="B5" s="34"/>
      <c r="C5" s="35"/>
      <c r="D5" s="34"/>
      <c r="E5" s="36"/>
      <c r="F5" s="36"/>
      <c r="G5" s="37"/>
      <c r="H5" s="36"/>
      <c r="I5" s="36"/>
      <c r="J5" s="37"/>
      <c r="K5" s="37"/>
      <c r="L5" s="37"/>
      <c r="M5" s="37"/>
      <c r="N5" s="38"/>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c r="IW5" s="39"/>
    </row>
    <row r="6" customFormat="false" ht="14.25" hidden="false" customHeight="false" outlineLevel="0" collapsed="false">
      <c r="A6" s="40"/>
      <c r="B6" s="41"/>
      <c r="C6" s="42"/>
      <c r="D6" s="41"/>
      <c r="E6" s="43"/>
      <c r="F6" s="43"/>
      <c r="G6" s="44"/>
      <c r="H6" s="43"/>
      <c r="I6" s="43"/>
      <c r="J6" s="44"/>
      <c r="K6" s="44"/>
      <c r="L6" s="44"/>
      <c r="M6" s="44"/>
      <c r="N6" s="45"/>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c r="IW6" s="46"/>
    </row>
    <row r="7" customFormat="false" ht="13.5" hidden="false" customHeight="false" outlineLevel="0" collapsed="false">
      <c r="A7" s="47" t="s">
        <v>51</v>
      </c>
      <c r="B7" s="34"/>
      <c r="C7" s="35"/>
      <c r="D7" s="34" t="n">
        <f aca="false">COUNT(H11:H22)</f>
        <v>11</v>
      </c>
      <c r="E7" s="36"/>
      <c r="F7" s="36"/>
      <c r="G7" s="37"/>
      <c r="H7" s="36"/>
      <c r="I7" s="36"/>
      <c r="J7" s="37"/>
      <c r="K7" s="37"/>
      <c r="L7" s="37"/>
      <c r="M7" s="37"/>
      <c r="N7" s="38"/>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c r="IW7" s="39"/>
    </row>
    <row r="8" customFormat="false" ht="13.5" hidden="false" customHeight="false" outlineLevel="0" collapsed="false">
      <c r="A8" s="48"/>
      <c r="B8" s="49"/>
      <c r="C8" s="50"/>
      <c r="D8" s="49"/>
      <c r="E8" s="51"/>
      <c r="F8" s="51"/>
      <c r="G8" s="52"/>
      <c r="H8" s="51"/>
      <c r="I8" s="51"/>
      <c r="J8" s="52"/>
      <c r="K8" s="52"/>
      <c r="L8" s="52"/>
      <c r="M8" s="52"/>
      <c r="N8" s="53"/>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c r="IW8" s="39"/>
    </row>
    <row r="9" customFormat="false" ht="13.5" hidden="false" customHeight="false" outlineLevel="0" collapsed="false">
      <c r="A9" s="48"/>
      <c r="B9" s="49"/>
      <c r="C9" s="50"/>
      <c r="D9" s="49"/>
      <c r="E9" s="51"/>
      <c r="F9" s="51"/>
      <c r="G9" s="52"/>
      <c r="H9" s="51"/>
      <c r="I9" s="51"/>
      <c r="J9" s="52"/>
      <c r="K9" s="52"/>
      <c r="L9" s="52"/>
      <c r="M9" s="52"/>
      <c r="N9" s="53"/>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39"/>
    </row>
    <row r="10" customFormat="false" ht="13.5" hidden="false" customHeight="false" outlineLevel="0" collapsed="false">
      <c r="A10" s="48"/>
      <c r="B10" s="49"/>
      <c r="C10" s="50"/>
      <c r="D10" s="49"/>
      <c r="E10" s="51"/>
      <c r="F10" s="51"/>
      <c r="G10" s="52"/>
      <c r="H10" s="51"/>
      <c r="I10" s="51"/>
      <c r="J10" s="52"/>
      <c r="K10" s="52"/>
      <c r="L10" s="52"/>
      <c r="M10" s="52"/>
      <c r="N10" s="53"/>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row>
    <row r="11" customFormat="false" ht="13.5" hidden="false" customHeight="false" outlineLevel="0" collapsed="false">
      <c r="A11" s="48"/>
      <c r="B11" s="49"/>
      <c r="C11" s="50"/>
      <c r="D11" s="49"/>
      <c r="E11" s="51"/>
      <c r="F11" s="51"/>
      <c r="G11" s="52"/>
      <c r="H11" s="51"/>
      <c r="I11" s="51"/>
      <c r="J11" s="52"/>
      <c r="K11" s="52"/>
      <c r="L11" s="52"/>
      <c r="M11" s="52"/>
      <c r="N11" s="53"/>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c r="IW11" s="39"/>
    </row>
    <row r="12" customFormat="false" ht="27" hidden="false" customHeight="false" outlineLevel="0" collapsed="false">
      <c r="A12" s="48" t="n">
        <v>36889</v>
      </c>
      <c r="B12" s="49" t="s">
        <v>52</v>
      </c>
      <c r="C12" s="49" t="s">
        <v>53</v>
      </c>
      <c r="D12" s="49" t="s">
        <v>54</v>
      </c>
      <c r="E12" s="51"/>
      <c r="F12" s="51"/>
      <c r="G12" s="52" t="s">
        <v>55</v>
      </c>
      <c r="H12" s="51" t="n">
        <v>1</v>
      </c>
      <c r="I12" s="51" t="s">
        <v>56</v>
      </c>
      <c r="J12" s="52" t="s">
        <v>57</v>
      </c>
      <c r="K12" s="52" t="s">
        <v>58</v>
      </c>
      <c r="L12" s="52" t="s">
        <v>58</v>
      </c>
      <c r="M12" s="52" t="s">
        <v>58</v>
      </c>
      <c r="N12" s="53" t="n">
        <v>1</v>
      </c>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row>
    <row r="13" customFormat="false" ht="27" hidden="false" customHeight="false" outlineLevel="0" collapsed="false">
      <c r="A13" s="48" t="n">
        <v>36889</v>
      </c>
      <c r="B13" s="49" t="s">
        <v>52</v>
      </c>
      <c r="C13" s="50" t="s">
        <v>59</v>
      </c>
      <c r="D13" s="49" t="s">
        <v>54</v>
      </c>
      <c r="E13" s="51"/>
      <c r="F13" s="51"/>
      <c r="G13" s="52" t="s">
        <v>60</v>
      </c>
      <c r="H13" s="51" t="n">
        <v>3</v>
      </c>
      <c r="I13" s="51" t="s">
        <v>61</v>
      </c>
      <c r="J13" s="52" t="s">
        <v>62</v>
      </c>
      <c r="K13" s="52" t="s">
        <v>58</v>
      </c>
      <c r="L13" s="52" t="s">
        <v>58</v>
      </c>
      <c r="M13" s="52" t="s">
        <v>58</v>
      </c>
      <c r="N13" s="53" t="n">
        <v>1</v>
      </c>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row>
    <row r="14" customFormat="false" ht="40.5" hidden="false" customHeight="false" outlineLevel="0" collapsed="false">
      <c r="A14" s="48" t="n">
        <v>36889</v>
      </c>
      <c r="B14" s="49" t="s">
        <v>52</v>
      </c>
      <c r="C14" s="50" t="s">
        <v>63</v>
      </c>
      <c r="D14" s="49" t="s">
        <v>64</v>
      </c>
      <c r="E14" s="51"/>
      <c r="F14" s="51"/>
      <c r="G14" s="52" t="s">
        <v>55</v>
      </c>
      <c r="H14" s="51" t="n">
        <v>3</v>
      </c>
      <c r="I14" s="54" t="s">
        <v>65</v>
      </c>
      <c r="J14" s="52" t="s">
        <v>66</v>
      </c>
      <c r="K14" s="52" t="s">
        <v>58</v>
      </c>
      <c r="L14" s="52" t="s">
        <v>58</v>
      </c>
      <c r="M14" s="52" t="s">
        <v>58</v>
      </c>
      <c r="N14" s="53" t="n">
        <v>1</v>
      </c>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c r="IW14" s="39"/>
    </row>
    <row r="15" customFormat="false" ht="64.5" hidden="false" customHeight="true" outlineLevel="0" collapsed="false">
      <c r="A15" s="48" t="n">
        <v>36888</v>
      </c>
      <c r="B15" s="49" t="s">
        <v>67</v>
      </c>
      <c r="C15" s="50" t="s">
        <v>68</v>
      </c>
      <c r="D15" s="49" t="s">
        <v>69</v>
      </c>
      <c r="E15" s="51"/>
      <c r="F15" s="51"/>
      <c r="G15" s="52" t="s">
        <v>70</v>
      </c>
      <c r="H15" s="51" t="n">
        <v>3</v>
      </c>
      <c r="I15" s="54" t="s">
        <v>71</v>
      </c>
      <c r="J15" s="52" t="s">
        <v>72</v>
      </c>
      <c r="K15" s="52" t="s">
        <v>73</v>
      </c>
      <c r="L15" s="52" t="s">
        <v>73</v>
      </c>
      <c r="M15" s="52" t="s">
        <v>73</v>
      </c>
      <c r="N15" s="53" t="n">
        <v>1</v>
      </c>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row>
    <row r="16" customFormat="false" ht="27" hidden="false" customHeight="false" outlineLevel="0" collapsed="false">
      <c r="A16" s="48" t="n">
        <v>36888</v>
      </c>
      <c r="B16" s="49" t="s">
        <v>52</v>
      </c>
      <c r="C16" s="50" t="s">
        <v>74</v>
      </c>
      <c r="D16" s="49" t="s">
        <v>75</v>
      </c>
      <c r="E16" s="51"/>
      <c r="F16" s="51"/>
      <c r="G16" s="52" t="s">
        <v>55</v>
      </c>
      <c r="H16" s="51" t="n">
        <v>1</v>
      </c>
      <c r="I16" s="54" t="s">
        <v>76</v>
      </c>
      <c r="J16" s="52" t="s">
        <v>77</v>
      </c>
      <c r="K16" s="52" t="s">
        <v>73</v>
      </c>
      <c r="L16" s="52" t="s">
        <v>73</v>
      </c>
      <c r="M16" s="52" t="s">
        <v>73</v>
      </c>
      <c r="N16" s="53" t="n">
        <v>1</v>
      </c>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39"/>
      <c r="IV16" s="39"/>
      <c r="IW16" s="39"/>
    </row>
    <row r="17" customFormat="false" ht="27" hidden="false" customHeight="false" outlineLevel="0" collapsed="false">
      <c r="A17" s="48" t="n">
        <v>36888</v>
      </c>
      <c r="B17" s="49" t="s">
        <v>52</v>
      </c>
      <c r="C17" s="50" t="s">
        <v>63</v>
      </c>
      <c r="D17" s="49" t="s">
        <v>64</v>
      </c>
      <c r="E17" s="51"/>
      <c r="F17" s="51"/>
      <c r="G17" s="52" t="s">
        <v>55</v>
      </c>
      <c r="H17" s="51" t="n">
        <v>1</v>
      </c>
      <c r="I17" s="54" t="s">
        <v>78</v>
      </c>
      <c r="J17" s="49" t="s">
        <v>57</v>
      </c>
      <c r="K17" s="52" t="s">
        <v>73</v>
      </c>
      <c r="L17" s="52" t="s">
        <v>73</v>
      </c>
      <c r="M17" s="52" t="s">
        <v>73</v>
      </c>
      <c r="N17" s="53" t="n">
        <v>1</v>
      </c>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39"/>
      <c r="IV17" s="39"/>
      <c r="IW17" s="39"/>
    </row>
    <row r="18" customFormat="false" ht="27" hidden="false" customHeight="false" outlineLevel="0" collapsed="false">
      <c r="A18" s="48" t="n">
        <v>36888</v>
      </c>
      <c r="B18" s="49" t="s">
        <v>52</v>
      </c>
      <c r="C18" s="50" t="s">
        <v>79</v>
      </c>
      <c r="D18" s="49" t="s">
        <v>64</v>
      </c>
      <c r="E18" s="51"/>
      <c r="F18" s="51"/>
      <c r="G18" s="52" t="s">
        <v>55</v>
      </c>
      <c r="H18" s="51" t="n">
        <v>3</v>
      </c>
      <c r="I18" s="54" t="s">
        <v>80</v>
      </c>
      <c r="J18" s="52" t="s">
        <v>81</v>
      </c>
      <c r="K18" s="52" t="s">
        <v>73</v>
      </c>
      <c r="L18" s="52" t="s">
        <v>73</v>
      </c>
      <c r="M18" s="52" t="s">
        <v>73</v>
      </c>
      <c r="N18" s="53" t="n">
        <v>1</v>
      </c>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row>
    <row r="19" customFormat="false" ht="40.5" hidden="false" customHeight="false" outlineLevel="0" collapsed="false">
      <c r="A19" s="48" t="n">
        <v>36888</v>
      </c>
      <c r="B19" s="49" t="s">
        <v>52</v>
      </c>
      <c r="C19" s="50" t="s">
        <v>82</v>
      </c>
      <c r="D19" s="49" t="s">
        <v>83</v>
      </c>
      <c r="E19" s="51"/>
      <c r="F19" s="51"/>
      <c r="G19" s="52" t="s">
        <v>55</v>
      </c>
      <c r="H19" s="51" t="n">
        <v>1</v>
      </c>
      <c r="I19" s="54" t="s">
        <v>84</v>
      </c>
      <c r="J19" s="49" t="s">
        <v>57</v>
      </c>
      <c r="K19" s="52" t="s">
        <v>73</v>
      </c>
      <c r="L19" s="52" t="s">
        <v>73</v>
      </c>
      <c r="M19" s="52" t="s">
        <v>73</v>
      </c>
      <c r="N19" s="53" t="n">
        <v>1</v>
      </c>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39"/>
      <c r="IV19" s="39"/>
      <c r="IW19" s="39"/>
    </row>
    <row r="20" customFormat="false" ht="27" hidden="false" customHeight="false" outlineLevel="0" collapsed="false">
      <c r="A20" s="48" t="n">
        <v>36887</v>
      </c>
      <c r="B20" s="49" t="s">
        <v>52</v>
      </c>
      <c r="C20" s="50" t="s">
        <v>85</v>
      </c>
      <c r="D20" s="49" t="s">
        <v>54</v>
      </c>
      <c r="E20" s="51"/>
      <c r="F20" s="51"/>
      <c r="G20" s="52" t="s">
        <v>55</v>
      </c>
      <c r="H20" s="51" t="n">
        <v>1</v>
      </c>
      <c r="I20" s="54" t="s">
        <v>86</v>
      </c>
      <c r="J20" s="52" t="s">
        <v>87</v>
      </c>
      <c r="K20" s="52" t="s">
        <v>73</v>
      </c>
      <c r="L20" s="52" t="s">
        <v>73</v>
      </c>
      <c r="M20" s="52" t="s">
        <v>73</v>
      </c>
      <c r="N20" s="53" t="n">
        <v>1</v>
      </c>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39"/>
      <c r="IV20" s="39"/>
      <c r="IW20" s="39"/>
    </row>
    <row r="21" customFormat="false" ht="27" hidden="false" customHeight="false" outlineLevel="0" collapsed="false">
      <c r="A21" s="48" t="n">
        <v>36887</v>
      </c>
      <c r="B21" s="49" t="s">
        <v>52</v>
      </c>
      <c r="C21" s="50" t="s">
        <v>88</v>
      </c>
      <c r="D21" s="49" t="s">
        <v>64</v>
      </c>
      <c r="E21" s="51"/>
      <c r="F21" s="51"/>
      <c r="G21" s="52" t="s">
        <v>55</v>
      </c>
      <c r="H21" s="51" t="n">
        <v>3</v>
      </c>
      <c r="I21" s="54" t="s">
        <v>89</v>
      </c>
      <c r="J21" s="52" t="s">
        <v>90</v>
      </c>
      <c r="K21" s="52" t="s">
        <v>73</v>
      </c>
      <c r="L21" s="52" t="s">
        <v>73</v>
      </c>
      <c r="M21" s="52" t="s">
        <v>73</v>
      </c>
      <c r="N21" s="53" t="n">
        <v>1</v>
      </c>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c r="IQ21" s="39"/>
      <c r="IR21" s="39"/>
      <c r="IS21" s="39"/>
      <c r="IT21" s="39"/>
      <c r="IU21" s="39"/>
      <c r="IV21" s="39"/>
      <c r="IW21" s="39"/>
    </row>
    <row r="22" customFormat="false" ht="39" hidden="false" customHeight="true" outlineLevel="0" collapsed="false">
      <c r="A22" s="55" t="n">
        <v>36887</v>
      </c>
      <c r="B22" s="56" t="s">
        <v>52</v>
      </c>
      <c r="C22" s="57" t="s">
        <v>91</v>
      </c>
      <c r="D22" s="56" t="s">
        <v>54</v>
      </c>
      <c r="E22" s="58"/>
      <c r="F22" s="58"/>
      <c r="G22" s="59" t="s">
        <v>55</v>
      </c>
      <c r="H22" s="58" t="n">
        <v>1</v>
      </c>
      <c r="I22" s="60" t="s">
        <v>92</v>
      </c>
      <c r="J22" s="56" t="s">
        <v>57</v>
      </c>
      <c r="K22" s="59" t="s">
        <v>58</v>
      </c>
      <c r="L22" s="59" t="s">
        <v>58</v>
      </c>
      <c r="M22" s="59" t="s">
        <v>58</v>
      </c>
      <c r="N22" s="61" t="n">
        <v>1</v>
      </c>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c r="IR22" s="46"/>
      <c r="IS22" s="46"/>
      <c r="IT22" s="46"/>
      <c r="IU22" s="46"/>
      <c r="IV22" s="46"/>
      <c r="IW22" s="46"/>
    </row>
    <row r="23" customFormat="false" ht="13.5" hidden="false" customHeight="false" outlineLevel="0" collapsed="false">
      <c r="A23" s="62" t="s">
        <v>93</v>
      </c>
      <c r="B23" s="63"/>
      <c r="C23" s="64"/>
      <c r="D23" s="63" t="n">
        <f aca="false">COUNT(H26:H37)</f>
        <v>12</v>
      </c>
      <c r="E23" s="65"/>
      <c r="F23" s="65"/>
      <c r="G23" s="66"/>
      <c r="H23" s="65"/>
      <c r="I23" s="65"/>
      <c r="J23" s="66"/>
      <c r="K23" s="66"/>
      <c r="L23" s="66"/>
      <c r="M23" s="66"/>
      <c r="N23" s="67"/>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c r="IQ23" s="39"/>
      <c r="IR23" s="39"/>
      <c r="IS23" s="39"/>
      <c r="IT23" s="39"/>
      <c r="IU23" s="39"/>
      <c r="IV23" s="39"/>
      <c r="IW23" s="39"/>
    </row>
    <row r="24" customFormat="false" ht="13.5" hidden="false" customHeight="false" outlineLevel="0" collapsed="false">
      <c r="A24" s="62"/>
      <c r="B24" s="63"/>
      <c r="C24" s="64"/>
      <c r="D24" s="63"/>
      <c r="E24" s="65"/>
      <c r="F24" s="65"/>
      <c r="G24" s="66"/>
      <c r="H24" s="65"/>
      <c r="I24" s="65"/>
      <c r="J24" s="66"/>
      <c r="K24" s="66"/>
      <c r="L24" s="66"/>
      <c r="M24" s="66"/>
      <c r="N24" s="67"/>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c r="HL24" s="39"/>
      <c r="HM24" s="39"/>
      <c r="HN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c r="IP24" s="39"/>
      <c r="IQ24" s="39"/>
      <c r="IR24" s="39"/>
      <c r="IS24" s="39"/>
      <c r="IT24" s="39"/>
      <c r="IU24" s="39"/>
      <c r="IV24" s="39"/>
      <c r="IW24" s="39"/>
    </row>
    <row r="25" customFormat="false" ht="13.5" hidden="false" customHeight="false" outlineLevel="0" collapsed="false">
      <c r="A25" s="68"/>
      <c r="B25" s="69"/>
      <c r="C25" s="70"/>
      <c r="D25" s="69"/>
      <c r="E25" s="71"/>
      <c r="F25" s="71"/>
      <c r="G25" s="72"/>
      <c r="H25" s="71"/>
      <c r="I25" s="71"/>
      <c r="J25" s="72"/>
      <c r="K25" s="72"/>
      <c r="L25" s="72"/>
      <c r="M25" s="72"/>
      <c r="N25" s="73"/>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c r="IV25" s="39"/>
      <c r="IW25" s="39"/>
    </row>
    <row r="26" customFormat="false" ht="54" hidden="false" customHeight="false" outlineLevel="0" collapsed="false">
      <c r="A26" s="68" t="n">
        <v>36882</v>
      </c>
      <c r="B26" s="74" t="s">
        <v>52</v>
      </c>
      <c r="C26" s="70" t="s">
        <v>94</v>
      </c>
      <c r="D26" s="69" t="s">
        <v>95</v>
      </c>
      <c r="E26" s="71"/>
      <c r="F26" s="71"/>
      <c r="G26" s="72" t="s">
        <v>55</v>
      </c>
      <c r="H26" s="71" t="n">
        <v>1</v>
      </c>
      <c r="I26" s="75" t="s">
        <v>96</v>
      </c>
      <c r="J26" s="72" t="s">
        <v>97</v>
      </c>
      <c r="K26" s="72" t="s">
        <v>73</v>
      </c>
      <c r="L26" s="72" t="s">
        <v>73</v>
      </c>
      <c r="M26" s="72" t="s">
        <v>73</v>
      </c>
      <c r="N26" s="73" t="n">
        <v>1</v>
      </c>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c r="IV26" s="39"/>
      <c r="IW26" s="39"/>
    </row>
    <row r="27" customFormat="false" ht="54" hidden="false" customHeight="true" outlineLevel="0" collapsed="false">
      <c r="A27" s="68" t="n">
        <v>36882</v>
      </c>
      <c r="B27" s="74" t="s">
        <v>52</v>
      </c>
      <c r="C27" s="70" t="s">
        <v>98</v>
      </c>
      <c r="D27" s="69" t="s">
        <v>54</v>
      </c>
      <c r="E27" s="71"/>
      <c r="F27" s="71"/>
      <c r="G27" s="72" t="s">
        <v>70</v>
      </c>
      <c r="H27" s="71" t="n">
        <v>3</v>
      </c>
      <c r="I27" s="75" t="s">
        <v>99</v>
      </c>
      <c r="J27" s="69" t="s">
        <v>100</v>
      </c>
      <c r="K27" s="72" t="s">
        <v>58</v>
      </c>
      <c r="L27" s="72" t="s">
        <v>58</v>
      </c>
      <c r="M27" s="72" t="s">
        <v>58</v>
      </c>
      <c r="N27" s="73" t="n">
        <v>1</v>
      </c>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c r="IV27" s="39"/>
      <c r="IW27" s="39"/>
    </row>
    <row r="28" customFormat="false" ht="67.5" hidden="false" customHeight="false" outlineLevel="0" collapsed="false">
      <c r="A28" s="68" t="n">
        <v>36882</v>
      </c>
      <c r="B28" s="74" t="s">
        <v>52</v>
      </c>
      <c r="C28" s="70" t="s">
        <v>101</v>
      </c>
      <c r="D28" s="69" t="s">
        <v>64</v>
      </c>
      <c r="E28" s="71"/>
      <c r="F28" s="71"/>
      <c r="G28" s="72" t="s">
        <v>55</v>
      </c>
      <c r="H28" s="71" t="n">
        <v>1</v>
      </c>
      <c r="I28" s="75" t="s">
        <v>102</v>
      </c>
      <c r="J28" s="72" t="s">
        <v>103</v>
      </c>
      <c r="K28" s="72" t="s">
        <v>58</v>
      </c>
      <c r="L28" s="72" t="s">
        <v>58</v>
      </c>
      <c r="M28" s="72" t="s">
        <v>58</v>
      </c>
      <c r="N28" s="73" t="n">
        <v>1</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27" hidden="false" customHeight="false" outlineLevel="0" collapsed="false">
      <c r="A29" s="68" t="n">
        <v>36882</v>
      </c>
      <c r="B29" s="74" t="s">
        <v>52</v>
      </c>
      <c r="C29" s="70" t="s">
        <v>104</v>
      </c>
      <c r="D29" s="69" t="s">
        <v>64</v>
      </c>
      <c r="E29" s="71"/>
      <c r="F29" s="71"/>
      <c r="G29" s="72" t="s">
        <v>55</v>
      </c>
      <c r="H29" s="71" t="n">
        <v>1</v>
      </c>
      <c r="I29" s="75" t="s">
        <v>105</v>
      </c>
      <c r="J29" s="72" t="s">
        <v>106</v>
      </c>
      <c r="K29" s="72" t="s">
        <v>58</v>
      </c>
      <c r="L29" s="72" t="s">
        <v>73</v>
      </c>
      <c r="M29" s="72" t="s">
        <v>73</v>
      </c>
      <c r="N29" s="73" t="n">
        <v>1</v>
      </c>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c r="IT29" s="39"/>
      <c r="IU29" s="39"/>
      <c r="IV29" s="39"/>
      <c r="IW29" s="39"/>
    </row>
    <row r="30" customFormat="false" ht="27" hidden="false" customHeight="false" outlineLevel="0" collapsed="false">
      <c r="A30" s="68" t="n">
        <v>36882</v>
      </c>
      <c r="B30" s="74" t="s">
        <v>52</v>
      </c>
      <c r="C30" s="70" t="s">
        <v>107</v>
      </c>
      <c r="D30" s="69" t="s">
        <v>108</v>
      </c>
      <c r="E30" s="71"/>
      <c r="F30" s="71"/>
      <c r="G30" s="72" t="s">
        <v>55</v>
      </c>
      <c r="H30" s="71" t="n">
        <v>1</v>
      </c>
      <c r="I30" s="75" t="s">
        <v>109</v>
      </c>
      <c r="J30" s="75" t="s">
        <v>110</v>
      </c>
      <c r="K30" s="72" t="s">
        <v>58</v>
      </c>
      <c r="L30" s="72" t="s">
        <v>73</v>
      </c>
      <c r="M30" s="72" t="s">
        <v>73</v>
      </c>
      <c r="N30" s="73" t="n">
        <v>1</v>
      </c>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c r="IV30" s="39"/>
      <c r="IW30" s="39"/>
    </row>
    <row r="31" customFormat="false" ht="27" hidden="false" customHeight="false" outlineLevel="0" collapsed="false">
      <c r="A31" s="68" t="n">
        <v>36882</v>
      </c>
      <c r="B31" s="74"/>
      <c r="C31" s="70" t="s">
        <v>111</v>
      </c>
      <c r="D31" s="69" t="s">
        <v>112</v>
      </c>
      <c r="E31" s="71"/>
      <c r="F31" s="71"/>
      <c r="G31" s="72" t="s">
        <v>55</v>
      </c>
      <c r="H31" s="71" t="n">
        <v>1</v>
      </c>
      <c r="I31" s="75" t="s">
        <v>113</v>
      </c>
      <c r="J31" s="75" t="s">
        <v>114</v>
      </c>
      <c r="K31" s="72" t="s">
        <v>58</v>
      </c>
      <c r="L31" s="72" t="s">
        <v>58</v>
      </c>
      <c r="M31" s="72" t="s">
        <v>73</v>
      </c>
      <c r="N31" s="73" t="n">
        <v>1</v>
      </c>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39"/>
      <c r="IV31" s="39"/>
      <c r="IW31" s="39"/>
    </row>
    <row r="32" customFormat="false" ht="27" hidden="false" customHeight="false" outlineLevel="0" collapsed="false">
      <c r="A32" s="68" t="n">
        <v>36881</v>
      </c>
      <c r="B32" s="74" t="s">
        <v>52</v>
      </c>
      <c r="C32" s="70" t="s">
        <v>115</v>
      </c>
      <c r="D32" s="69" t="s">
        <v>54</v>
      </c>
      <c r="E32" s="71"/>
      <c r="F32" s="71"/>
      <c r="G32" s="72" t="s">
        <v>55</v>
      </c>
      <c r="H32" s="71" t="n">
        <v>1</v>
      </c>
      <c r="I32" s="75" t="s">
        <v>116</v>
      </c>
      <c r="J32" s="75" t="s">
        <v>110</v>
      </c>
      <c r="K32" s="72" t="s">
        <v>73</v>
      </c>
      <c r="L32" s="72" t="s">
        <v>73</v>
      </c>
      <c r="M32" s="72" t="s">
        <v>73</v>
      </c>
      <c r="N32" s="73" t="n">
        <v>1</v>
      </c>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c r="IV32" s="39"/>
      <c r="IW32" s="39"/>
    </row>
    <row r="33" customFormat="false" ht="67.5" hidden="false" customHeight="true" outlineLevel="0" collapsed="false">
      <c r="A33" s="68" t="n">
        <v>36881</v>
      </c>
      <c r="B33" s="74" t="s">
        <v>52</v>
      </c>
      <c r="C33" s="76" t="s">
        <v>117</v>
      </c>
      <c r="D33" s="75" t="s">
        <v>64</v>
      </c>
      <c r="E33" s="77"/>
      <c r="F33" s="77"/>
      <c r="G33" s="78" t="s">
        <v>55</v>
      </c>
      <c r="H33" s="77" t="n">
        <v>1</v>
      </c>
      <c r="I33" s="75" t="s">
        <v>118</v>
      </c>
      <c r="J33" s="78" t="s">
        <v>119</v>
      </c>
      <c r="K33" s="78" t="s">
        <v>58</v>
      </c>
      <c r="L33" s="78" t="s">
        <v>73</v>
      </c>
      <c r="M33" s="78" t="s">
        <v>73</v>
      </c>
      <c r="N33" s="79" t="n">
        <v>3</v>
      </c>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c r="IV33" s="39"/>
      <c r="IW33" s="39"/>
    </row>
    <row r="34" customFormat="false" ht="75" hidden="false" customHeight="true" outlineLevel="0" collapsed="false">
      <c r="A34" s="80" t="n">
        <v>36880</v>
      </c>
      <c r="B34" s="69" t="s">
        <v>120</v>
      </c>
      <c r="C34" s="70" t="s">
        <v>121</v>
      </c>
      <c r="D34" s="69" t="s">
        <v>122</v>
      </c>
      <c r="E34" s="65"/>
      <c r="F34" s="65"/>
      <c r="G34" s="72" t="s">
        <v>55</v>
      </c>
      <c r="H34" s="71" t="n">
        <v>1</v>
      </c>
      <c r="I34" s="69" t="s">
        <v>123</v>
      </c>
      <c r="J34" s="72" t="s">
        <v>124</v>
      </c>
      <c r="K34" s="72" t="s">
        <v>58</v>
      </c>
      <c r="L34" s="72" t="s">
        <v>73</v>
      </c>
      <c r="M34" s="72" t="s">
        <v>58</v>
      </c>
      <c r="N34" s="73" t="n">
        <v>1</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40.5" hidden="false" customHeight="false" outlineLevel="0" collapsed="false">
      <c r="A35" s="80" t="n">
        <v>36880</v>
      </c>
      <c r="B35" s="74" t="s">
        <v>52</v>
      </c>
      <c r="C35" s="76" t="s">
        <v>117</v>
      </c>
      <c r="D35" s="75" t="s">
        <v>64</v>
      </c>
      <c r="E35" s="77"/>
      <c r="F35" s="77"/>
      <c r="G35" s="78" t="s">
        <v>55</v>
      </c>
      <c r="H35" s="77" t="n">
        <v>1</v>
      </c>
      <c r="I35" s="75" t="s">
        <v>118</v>
      </c>
      <c r="J35" s="78" t="s">
        <v>119</v>
      </c>
      <c r="K35" s="78" t="s">
        <v>58</v>
      </c>
      <c r="L35" s="78" t="s">
        <v>73</v>
      </c>
      <c r="M35" s="78" t="s">
        <v>73</v>
      </c>
      <c r="N35" s="79" t="n">
        <v>3</v>
      </c>
    </row>
    <row r="36" customFormat="false" ht="40.5" hidden="false" customHeight="true" outlineLevel="0" collapsed="false">
      <c r="A36" s="80" t="n">
        <v>36880</v>
      </c>
      <c r="B36" s="74" t="s">
        <v>52</v>
      </c>
      <c r="C36" s="76" t="s">
        <v>125</v>
      </c>
      <c r="D36" s="75" t="s">
        <v>126</v>
      </c>
      <c r="E36" s="30"/>
      <c r="F36" s="30"/>
      <c r="G36" s="78" t="s">
        <v>55</v>
      </c>
      <c r="H36" s="77" t="n">
        <v>1</v>
      </c>
      <c r="I36" s="75" t="s">
        <v>116</v>
      </c>
      <c r="J36" s="75" t="s">
        <v>110</v>
      </c>
      <c r="K36" s="78" t="s">
        <v>73</v>
      </c>
      <c r="L36" s="78" t="s">
        <v>73</v>
      </c>
      <c r="M36" s="78" t="s">
        <v>73</v>
      </c>
      <c r="N36" s="79" t="n">
        <v>1</v>
      </c>
    </row>
    <row r="37" customFormat="false" ht="40.5" hidden="false" customHeight="true" outlineLevel="0" collapsed="false">
      <c r="A37" s="80" t="n">
        <v>36880</v>
      </c>
      <c r="B37" s="74" t="s">
        <v>52</v>
      </c>
      <c r="C37" s="76" t="s">
        <v>127</v>
      </c>
      <c r="D37" s="75" t="s">
        <v>54</v>
      </c>
      <c r="E37" s="77"/>
      <c r="F37" s="77"/>
      <c r="G37" s="78" t="s">
        <v>55</v>
      </c>
      <c r="H37" s="77" t="n">
        <v>1</v>
      </c>
      <c r="I37" s="75" t="s">
        <v>116</v>
      </c>
      <c r="J37" s="75" t="s">
        <v>110</v>
      </c>
      <c r="K37" s="78" t="s">
        <v>73</v>
      </c>
      <c r="L37" s="78" t="s">
        <v>73</v>
      </c>
      <c r="M37" s="78" t="s">
        <v>73</v>
      </c>
      <c r="N37" s="79" t="n">
        <v>1</v>
      </c>
    </row>
    <row r="38" customFormat="false" ht="13.5" hidden="false" customHeight="false" outlineLevel="0" collapsed="false">
      <c r="A38" s="81"/>
      <c r="B38" s="63"/>
      <c r="C38" s="64"/>
      <c r="D38" s="63"/>
      <c r="E38" s="65"/>
      <c r="F38" s="65"/>
      <c r="G38" s="66"/>
      <c r="H38" s="65"/>
      <c r="I38" s="65"/>
      <c r="J38" s="66"/>
      <c r="K38" s="66"/>
      <c r="L38" s="72"/>
      <c r="M38" s="72"/>
      <c r="N38" s="73"/>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c r="ID38" s="39"/>
      <c r="IE38" s="39"/>
      <c r="IF38" s="39"/>
      <c r="IG38" s="39"/>
      <c r="IH38" s="39"/>
      <c r="II38" s="39"/>
      <c r="IJ38" s="39"/>
      <c r="IK38" s="39"/>
      <c r="IL38" s="39"/>
      <c r="IM38" s="39"/>
      <c r="IN38" s="39"/>
      <c r="IO38" s="39"/>
      <c r="IP38" s="39"/>
      <c r="IQ38" s="39"/>
      <c r="IR38" s="39"/>
      <c r="IS38" s="39"/>
      <c r="IT38" s="39"/>
      <c r="IU38" s="39"/>
      <c r="IV38" s="39"/>
      <c r="IW38" s="39"/>
    </row>
    <row r="39" customFormat="false" ht="14.25" hidden="false" customHeight="false" outlineLevel="0" collapsed="false">
      <c r="A39" s="81"/>
      <c r="B39" s="63"/>
      <c r="C39" s="64"/>
      <c r="D39" s="63"/>
      <c r="E39" s="65"/>
      <c r="F39" s="65"/>
      <c r="G39" s="66"/>
      <c r="H39" s="65"/>
      <c r="I39" s="65"/>
      <c r="J39" s="66"/>
      <c r="K39" s="66"/>
      <c r="L39" s="66"/>
      <c r="M39" s="66"/>
      <c r="N39" s="67"/>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c r="ID39" s="39"/>
      <c r="IE39" s="39"/>
      <c r="IF39" s="39"/>
      <c r="IG39" s="39"/>
      <c r="IH39" s="39"/>
      <c r="II39" s="39"/>
      <c r="IJ39" s="39"/>
      <c r="IK39" s="39"/>
      <c r="IL39" s="39"/>
      <c r="IM39" s="39"/>
      <c r="IN39" s="39"/>
      <c r="IO39" s="39"/>
      <c r="IP39" s="39"/>
      <c r="IQ39" s="39"/>
      <c r="IR39" s="39"/>
      <c r="IS39" s="39"/>
      <c r="IT39" s="39"/>
      <c r="IU39" s="39"/>
      <c r="IV39" s="39"/>
      <c r="IW39" s="39"/>
    </row>
    <row r="40" customFormat="false" ht="13.5" hidden="false" customHeight="false" outlineLevel="0" collapsed="false">
      <c r="A40" s="82"/>
      <c r="B40" s="83"/>
      <c r="C40" s="84"/>
      <c r="D40" s="83"/>
      <c r="E40" s="85"/>
      <c r="F40" s="85"/>
      <c r="G40" s="86"/>
      <c r="H40" s="85"/>
      <c r="I40" s="85"/>
      <c r="J40" s="86"/>
      <c r="K40" s="86"/>
      <c r="L40" s="86"/>
      <c r="M40" s="86"/>
      <c r="N40" s="87"/>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c r="IH40" s="39"/>
      <c r="II40" s="39"/>
      <c r="IJ40" s="39"/>
      <c r="IK40" s="39"/>
      <c r="IL40" s="39"/>
      <c r="IM40" s="39"/>
      <c r="IN40" s="39"/>
      <c r="IO40" s="39"/>
      <c r="IP40" s="39"/>
      <c r="IQ40" s="39"/>
      <c r="IR40" s="39"/>
      <c r="IS40" s="39"/>
      <c r="IT40" s="39"/>
      <c r="IU40" s="39"/>
      <c r="IV40" s="39"/>
      <c r="IW40" s="39"/>
    </row>
    <row r="41" customFormat="false" ht="13.5" hidden="false" customHeight="false" outlineLevel="0" collapsed="false">
      <c r="A41" s="62" t="s">
        <v>128</v>
      </c>
      <c r="B41" s="63"/>
      <c r="C41" s="64"/>
      <c r="D41" s="63" t="n">
        <f aca="false">COUNT(H45:H68)</f>
        <v>24</v>
      </c>
      <c r="E41" s="65"/>
      <c r="F41" s="65"/>
      <c r="G41" s="66"/>
      <c r="H41" s="65"/>
      <c r="I41" s="65"/>
      <c r="J41" s="66"/>
      <c r="K41" s="66"/>
      <c r="L41" s="66"/>
      <c r="M41" s="66"/>
      <c r="N41" s="67"/>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c r="ID41" s="39"/>
      <c r="IE41" s="39"/>
      <c r="IF41" s="39"/>
      <c r="IG41" s="39"/>
      <c r="IH41" s="39"/>
      <c r="II41" s="39"/>
      <c r="IJ41" s="39"/>
      <c r="IK41" s="39"/>
      <c r="IL41" s="39"/>
      <c r="IM41" s="39"/>
      <c r="IN41" s="39"/>
      <c r="IO41" s="39"/>
      <c r="IP41" s="39"/>
      <c r="IQ41" s="39"/>
      <c r="IR41" s="39"/>
      <c r="IS41" s="39"/>
      <c r="IT41" s="39"/>
      <c r="IU41" s="39"/>
      <c r="IV41" s="39"/>
      <c r="IW41" s="39"/>
    </row>
    <row r="42" customFormat="false" ht="13.5" hidden="false" customHeight="false" outlineLevel="0" collapsed="false">
      <c r="A42" s="62"/>
      <c r="B42" s="63"/>
      <c r="C42" s="64"/>
      <c r="D42" s="63"/>
      <c r="E42" s="65"/>
      <c r="F42" s="65"/>
      <c r="G42" s="66"/>
      <c r="H42" s="65"/>
      <c r="I42" s="65"/>
      <c r="J42" s="66"/>
      <c r="K42" s="66"/>
      <c r="L42" s="66"/>
      <c r="M42" s="66"/>
      <c r="N42" s="67"/>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c r="IH42" s="39"/>
      <c r="II42" s="39"/>
      <c r="IJ42" s="39"/>
      <c r="IK42" s="39"/>
      <c r="IL42" s="39"/>
      <c r="IM42" s="39"/>
      <c r="IN42" s="39"/>
      <c r="IO42" s="39"/>
      <c r="IP42" s="39"/>
      <c r="IQ42" s="39"/>
      <c r="IR42" s="39"/>
      <c r="IS42" s="39"/>
      <c r="IT42" s="39"/>
      <c r="IU42" s="39"/>
      <c r="IV42" s="39"/>
      <c r="IW42" s="39"/>
    </row>
    <row r="43" customFormat="false" ht="13.5" hidden="false" customHeight="false" outlineLevel="0" collapsed="false">
      <c r="A43" s="62"/>
      <c r="B43" s="63"/>
      <c r="C43" s="64"/>
      <c r="D43" s="63"/>
      <c r="E43" s="65"/>
      <c r="F43" s="65"/>
      <c r="G43" s="66"/>
      <c r="H43" s="65"/>
      <c r="I43" s="65"/>
      <c r="J43" s="66"/>
      <c r="K43" s="66"/>
      <c r="L43" s="66"/>
      <c r="M43" s="66"/>
      <c r="N43" s="67"/>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c r="IL43" s="39"/>
      <c r="IM43" s="39"/>
      <c r="IN43" s="39"/>
      <c r="IO43" s="39"/>
      <c r="IP43" s="39"/>
      <c r="IQ43" s="39"/>
      <c r="IR43" s="39"/>
      <c r="IS43" s="39"/>
      <c r="IT43" s="39"/>
      <c r="IU43" s="39"/>
      <c r="IV43" s="39"/>
      <c r="IW43" s="39"/>
    </row>
    <row r="44" customFormat="false" ht="13.5" hidden="false" customHeight="false" outlineLevel="0" collapsed="false">
      <c r="A44" s="81"/>
      <c r="B44" s="63"/>
      <c r="C44" s="64"/>
      <c r="D44" s="63"/>
      <c r="E44" s="65"/>
      <c r="F44" s="65"/>
      <c r="G44" s="66"/>
      <c r="H44" s="65"/>
      <c r="I44" s="65"/>
      <c r="J44" s="66"/>
      <c r="K44" s="66"/>
      <c r="L44" s="66"/>
      <c r="M44" s="66"/>
      <c r="N44" s="67"/>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c r="IL44" s="39"/>
      <c r="IM44" s="39"/>
      <c r="IN44" s="39"/>
      <c r="IO44" s="39"/>
      <c r="IP44" s="39"/>
      <c r="IQ44" s="39"/>
      <c r="IR44" s="39"/>
      <c r="IS44" s="39"/>
      <c r="IT44" s="39"/>
      <c r="IU44" s="39"/>
      <c r="IV44" s="39"/>
      <c r="IW44" s="39"/>
    </row>
    <row r="45" customFormat="false" ht="40.5" hidden="false" customHeight="false" outlineLevel="0" collapsed="false">
      <c r="A45" s="80" t="n">
        <v>36879</v>
      </c>
      <c r="B45" s="74" t="s">
        <v>52</v>
      </c>
      <c r="C45" s="76" t="s">
        <v>117</v>
      </c>
      <c r="D45" s="75" t="s">
        <v>64</v>
      </c>
      <c r="E45" s="77"/>
      <c r="F45" s="77"/>
      <c r="G45" s="78" t="s">
        <v>55</v>
      </c>
      <c r="H45" s="77" t="n">
        <v>1</v>
      </c>
      <c r="I45" s="78" t="s">
        <v>118</v>
      </c>
      <c r="J45" s="78" t="s">
        <v>119</v>
      </c>
      <c r="K45" s="31" t="s">
        <v>58</v>
      </c>
      <c r="L45" s="31" t="s">
        <v>73</v>
      </c>
      <c r="M45" s="31" t="s">
        <v>73</v>
      </c>
      <c r="N45" s="32" t="n">
        <v>3</v>
      </c>
    </row>
    <row r="46" customFormat="false" ht="27" hidden="false" customHeight="false" outlineLevel="0" collapsed="false">
      <c r="A46" s="80" t="n">
        <v>36879</v>
      </c>
      <c r="B46" s="74" t="s">
        <v>52</v>
      </c>
      <c r="C46" s="76" t="s">
        <v>129</v>
      </c>
      <c r="D46" s="75" t="s">
        <v>75</v>
      </c>
      <c r="E46" s="77"/>
      <c r="F46" s="77"/>
      <c r="G46" s="78" t="s">
        <v>130</v>
      </c>
      <c r="H46" s="77" t="n">
        <v>3</v>
      </c>
      <c r="I46" s="78" t="s">
        <v>131</v>
      </c>
      <c r="J46" s="78" t="s">
        <v>132</v>
      </c>
      <c r="K46" s="31" t="s">
        <v>73</v>
      </c>
      <c r="L46" s="31" t="s">
        <v>73</v>
      </c>
      <c r="M46" s="31" t="s">
        <v>73</v>
      </c>
      <c r="N46" s="32" t="n">
        <v>1</v>
      </c>
    </row>
    <row r="47" customFormat="false" ht="67.5" hidden="false" customHeight="false" outlineLevel="0" collapsed="false">
      <c r="A47" s="80" t="n">
        <v>36878</v>
      </c>
      <c r="B47" s="74" t="s">
        <v>52</v>
      </c>
      <c r="C47" s="76" t="s">
        <v>133</v>
      </c>
      <c r="D47" s="75" t="s">
        <v>54</v>
      </c>
      <c r="E47" s="77"/>
      <c r="F47" s="77"/>
      <c r="G47" s="78" t="s">
        <v>55</v>
      </c>
      <c r="H47" s="77" t="n">
        <v>1</v>
      </c>
      <c r="I47" s="69" t="s">
        <v>134</v>
      </c>
      <c r="J47" s="78" t="s">
        <v>135</v>
      </c>
      <c r="K47" s="78" t="s">
        <v>73</v>
      </c>
      <c r="L47" s="78" t="s">
        <v>73</v>
      </c>
      <c r="M47" s="78" t="s">
        <v>73</v>
      </c>
      <c r="N47" s="79" t="n">
        <v>1</v>
      </c>
    </row>
    <row r="48" customFormat="false" ht="40.5" hidden="false" customHeight="false" outlineLevel="0" collapsed="false">
      <c r="A48" s="80" t="n">
        <v>36878</v>
      </c>
      <c r="B48" s="74" t="s">
        <v>52</v>
      </c>
      <c r="C48" s="76" t="s">
        <v>136</v>
      </c>
      <c r="D48" s="75" t="s">
        <v>54</v>
      </c>
      <c r="E48" s="77"/>
      <c r="F48" s="77"/>
      <c r="G48" s="78" t="s">
        <v>55</v>
      </c>
      <c r="H48" s="77" t="n">
        <v>3</v>
      </c>
      <c r="I48" s="69" t="s">
        <v>137</v>
      </c>
      <c r="J48" s="78" t="s">
        <v>138</v>
      </c>
      <c r="K48" s="78" t="s">
        <v>73</v>
      </c>
      <c r="L48" s="78" t="s">
        <v>73</v>
      </c>
      <c r="M48" s="78" t="s">
        <v>73</v>
      </c>
      <c r="N48" s="79" t="n">
        <v>1</v>
      </c>
    </row>
    <row r="49" customFormat="false" ht="40.5" hidden="false" customHeight="false" outlineLevel="0" collapsed="false">
      <c r="A49" s="80" t="n">
        <v>36878</v>
      </c>
      <c r="B49" s="74" t="s">
        <v>52</v>
      </c>
      <c r="C49" s="76" t="s">
        <v>139</v>
      </c>
      <c r="D49" s="75" t="s">
        <v>54</v>
      </c>
      <c r="E49" s="77"/>
      <c r="F49" s="77"/>
      <c r="G49" s="78" t="s">
        <v>130</v>
      </c>
      <c r="H49" s="77" t="n">
        <v>3</v>
      </c>
      <c r="I49" s="69" t="s">
        <v>137</v>
      </c>
      <c r="J49" s="78" t="s">
        <v>138</v>
      </c>
      <c r="K49" s="78" t="s">
        <v>73</v>
      </c>
      <c r="L49" s="78" t="s">
        <v>73</v>
      </c>
      <c r="M49" s="78" t="s">
        <v>73</v>
      </c>
      <c r="N49" s="79" t="n">
        <v>1</v>
      </c>
    </row>
    <row r="50" customFormat="false" ht="40.5" hidden="false" customHeight="false" outlineLevel="0" collapsed="false">
      <c r="A50" s="80" t="n">
        <v>36878</v>
      </c>
      <c r="B50" s="74" t="s">
        <v>52</v>
      </c>
      <c r="C50" s="76" t="s">
        <v>140</v>
      </c>
      <c r="D50" s="75" t="s">
        <v>141</v>
      </c>
      <c r="E50" s="77"/>
      <c r="F50" s="77"/>
      <c r="G50" s="78" t="s">
        <v>70</v>
      </c>
      <c r="H50" s="77" t="n">
        <v>2</v>
      </c>
      <c r="I50" s="69" t="s">
        <v>142</v>
      </c>
      <c r="J50" s="75" t="s">
        <v>143</v>
      </c>
      <c r="K50" s="78" t="s">
        <v>73</v>
      </c>
      <c r="L50" s="78" t="s">
        <v>73</v>
      </c>
      <c r="M50" s="78" t="s">
        <v>73</v>
      </c>
      <c r="N50" s="79" t="n">
        <v>1</v>
      </c>
    </row>
    <row r="51" customFormat="false" ht="40.5" hidden="false" customHeight="true" outlineLevel="0" collapsed="false">
      <c r="A51" s="80" t="n">
        <v>36875</v>
      </c>
      <c r="B51" s="74" t="s">
        <v>52</v>
      </c>
      <c r="C51" s="76"/>
      <c r="D51" s="75" t="s">
        <v>54</v>
      </c>
      <c r="E51" s="77"/>
      <c r="F51" s="77"/>
      <c r="G51" s="78" t="s">
        <v>55</v>
      </c>
      <c r="H51" s="77" t="n">
        <v>1</v>
      </c>
      <c r="I51" s="69" t="s">
        <v>144</v>
      </c>
      <c r="J51" s="75"/>
      <c r="K51" s="78" t="s">
        <v>73</v>
      </c>
      <c r="L51" s="78" t="s">
        <v>73</v>
      </c>
      <c r="M51" s="78" t="s">
        <v>73</v>
      </c>
      <c r="N51" s="79" t="n">
        <v>1</v>
      </c>
    </row>
    <row r="52" customFormat="false" ht="40.5" hidden="false" customHeight="true" outlineLevel="0" collapsed="false">
      <c r="A52" s="80" t="n">
        <v>36875</v>
      </c>
      <c r="B52" s="74" t="s">
        <v>52</v>
      </c>
      <c r="C52" s="76"/>
      <c r="D52" s="75" t="s">
        <v>145</v>
      </c>
      <c r="E52" s="77"/>
      <c r="F52" s="77"/>
      <c r="G52" s="78" t="s">
        <v>70</v>
      </c>
      <c r="H52" s="88" t="n">
        <v>36528</v>
      </c>
      <c r="I52" s="69" t="s">
        <v>146</v>
      </c>
      <c r="J52" s="75"/>
      <c r="K52" s="78" t="s">
        <v>73</v>
      </c>
      <c r="L52" s="78" t="s">
        <v>73</v>
      </c>
      <c r="M52" s="78" t="s">
        <v>73</v>
      </c>
      <c r="N52" s="79" t="n">
        <v>3</v>
      </c>
    </row>
    <row r="53" customFormat="false" ht="27" hidden="false" customHeight="false" outlineLevel="0" collapsed="false">
      <c r="A53" s="80" t="n">
        <v>36875</v>
      </c>
      <c r="B53" s="74" t="s">
        <v>52</v>
      </c>
      <c r="C53" s="76" t="s">
        <v>147</v>
      </c>
      <c r="D53" s="75" t="s">
        <v>148</v>
      </c>
      <c r="E53" s="77"/>
      <c r="F53" s="77"/>
      <c r="G53" s="78" t="s">
        <v>55</v>
      </c>
      <c r="H53" s="77" t="n">
        <v>1</v>
      </c>
      <c r="I53" s="69" t="s">
        <v>149</v>
      </c>
      <c r="J53" s="75" t="s">
        <v>150</v>
      </c>
      <c r="K53" s="78" t="s">
        <v>73</v>
      </c>
      <c r="L53" s="78" t="s">
        <v>73</v>
      </c>
      <c r="M53" s="78" t="s">
        <v>73</v>
      </c>
      <c r="N53" s="79" t="n">
        <v>1</v>
      </c>
    </row>
    <row r="54" customFormat="false" ht="27" hidden="false" customHeight="false" outlineLevel="0" collapsed="false">
      <c r="A54" s="80" t="n">
        <v>36875</v>
      </c>
      <c r="B54" s="74" t="s">
        <v>52</v>
      </c>
      <c r="C54" s="76" t="s">
        <v>151</v>
      </c>
      <c r="D54" s="75" t="s">
        <v>148</v>
      </c>
      <c r="E54" s="77"/>
      <c r="F54" s="77"/>
      <c r="G54" s="78" t="s">
        <v>55</v>
      </c>
      <c r="H54" s="77" t="n">
        <v>1</v>
      </c>
      <c r="I54" s="69" t="s">
        <v>149</v>
      </c>
      <c r="J54" s="75" t="s">
        <v>150</v>
      </c>
      <c r="K54" s="78" t="s">
        <v>73</v>
      </c>
      <c r="L54" s="78" t="s">
        <v>73</v>
      </c>
      <c r="M54" s="78" t="s">
        <v>73</v>
      </c>
      <c r="N54" s="79" t="n">
        <v>1</v>
      </c>
    </row>
    <row r="55" customFormat="false" ht="27" hidden="false" customHeight="false" outlineLevel="0" collapsed="false">
      <c r="A55" s="80" t="n">
        <v>36875</v>
      </c>
      <c r="B55" s="74" t="s">
        <v>52</v>
      </c>
      <c r="C55" s="76" t="s">
        <v>152</v>
      </c>
      <c r="D55" s="75" t="s">
        <v>148</v>
      </c>
      <c r="E55" s="77"/>
      <c r="F55" s="77"/>
      <c r="G55" s="78" t="s">
        <v>55</v>
      </c>
      <c r="H55" s="77" t="n">
        <v>1</v>
      </c>
      <c r="I55" s="69" t="s">
        <v>149</v>
      </c>
      <c r="J55" s="75" t="s">
        <v>150</v>
      </c>
      <c r="K55" s="78" t="s">
        <v>73</v>
      </c>
      <c r="L55" s="78" t="s">
        <v>73</v>
      </c>
      <c r="M55" s="78" t="s">
        <v>73</v>
      </c>
      <c r="N55" s="79" t="n">
        <v>1</v>
      </c>
    </row>
    <row r="56" customFormat="false" ht="27" hidden="false" customHeight="false" outlineLevel="0" collapsed="false">
      <c r="A56" s="80" t="n">
        <v>36875</v>
      </c>
      <c r="B56" s="74" t="s">
        <v>52</v>
      </c>
      <c r="C56" s="76" t="s">
        <v>153</v>
      </c>
      <c r="D56" s="75" t="s">
        <v>148</v>
      </c>
      <c r="E56" s="77"/>
      <c r="F56" s="77"/>
      <c r="G56" s="78" t="s">
        <v>55</v>
      </c>
      <c r="H56" s="77" t="n">
        <v>1</v>
      </c>
      <c r="I56" s="69" t="s">
        <v>149</v>
      </c>
      <c r="J56" s="75" t="s">
        <v>150</v>
      </c>
      <c r="K56" s="78" t="s">
        <v>73</v>
      </c>
      <c r="L56" s="78" t="s">
        <v>73</v>
      </c>
      <c r="M56" s="78" t="s">
        <v>73</v>
      </c>
      <c r="N56" s="79" t="n">
        <v>1</v>
      </c>
    </row>
    <row r="57" customFormat="false" ht="27" hidden="false" customHeight="false" outlineLevel="0" collapsed="false">
      <c r="A57" s="80" t="n">
        <v>36875</v>
      </c>
      <c r="B57" s="74" t="s">
        <v>52</v>
      </c>
      <c r="C57" s="76" t="s">
        <v>154</v>
      </c>
      <c r="D57" s="75" t="s">
        <v>108</v>
      </c>
      <c r="E57" s="77"/>
      <c r="F57" s="77"/>
      <c r="G57" s="78" t="s">
        <v>55</v>
      </c>
      <c r="H57" s="77" t="n">
        <v>1</v>
      </c>
      <c r="I57" s="69" t="s">
        <v>155</v>
      </c>
      <c r="J57" s="75" t="s">
        <v>110</v>
      </c>
      <c r="K57" s="78" t="s">
        <v>58</v>
      </c>
      <c r="L57" s="78" t="s">
        <v>58</v>
      </c>
      <c r="M57" s="78" t="s">
        <v>58</v>
      </c>
      <c r="N57" s="79" t="n">
        <v>1</v>
      </c>
    </row>
    <row r="58" customFormat="false" ht="27" hidden="false" customHeight="false" outlineLevel="0" collapsed="false">
      <c r="A58" s="80" t="n">
        <v>36875</v>
      </c>
      <c r="B58" s="74" t="s">
        <v>52</v>
      </c>
      <c r="C58" s="76" t="s">
        <v>156</v>
      </c>
      <c r="D58" s="75" t="s">
        <v>108</v>
      </c>
      <c r="E58" s="77"/>
      <c r="F58" s="77"/>
      <c r="G58" s="78" t="s">
        <v>55</v>
      </c>
      <c r="H58" s="77" t="n">
        <v>1</v>
      </c>
      <c r="I58" s="69" t="s">
        <v>155</v>
      </c>
      <c r="J58" s="75" t="s">
        <v>110</v>
      </c>
      <c r="K58" s="78" t="s">
        <v>58</v>
      </c>
      <c r="L58" s="78" t="s">
        <v>58</v>
      </c>
      <c r="M58" s="78" t="s">
        <v>58</v>
      </c>
      <c r="N58" s="79" t="n">
        <v>1</v>
      </c>
    </row>
    <row r="59" customFormat="false" ht="27" hidden="false" customHeight="false" outlineLevel="0" collapsed="false">
      <c r="A59" s="80" t="n">
        <v>36875</v>
      </c>
      <c r="B59" s="74" t="s">
        <v>52</v>
      </c>
      <c r="C59" s="76" t="s">
        <v>157</v>
      </c>
      <c r="D59" s="75" t="s">
        <v>148</v>
      </c>
      <c r="E59" s="77"/>
      <c r="F59" s="77"/>
      <c r="G59" s="78" t="s">
        <v>55</v>
      </c>
      <c r="H59" s="77" t="n">
        <v>1</v>
      </c>
      <c r="I59" s="69" t="s">
        <v>155</v>
      </c>
      <c r="J59" s="75" t="s">
        <v>110</v>
      </c>
      <c r="K59" s="78" t="s">
        <v>58</v>
      </c>
      <c r="L59" s="78" t="s">
        <v>58</v>
      </c>
      <c r="M59" s="78" t="s">
        <v>58</v>
      </c>
      <c r="N59" s="79" t="n">
        <v>1</v>
      </c>
    </row>
    <row r="60" customFormat="false" ht="27" hidden="false" customHeight="false" outlineLevel="0" collapsed="false">
      <c r="A60" s="80" t="n">
        <v>36875</v>
      </c>
      <c r="B60" s="74" t="s">
        <v>52</v>
      </c>
      <c r="C60" s="76" t="s">
        <v>158</v>
      </c>
      <c r="D60" s="75" t="s">
        <v>148</v>
      </c>
      <c r="E60" s="77"/>
      <c r="F60" s="77"/>
      <c r="G60" s="78" t="s">
        <v>55</v>
      </c>
      <c r="H60" s="77" t="n">
        <v>1</v>
      </c>
      <c r="I60" s="69" t="s">
        <v>155</v>
      </c>
      <c r="J60" s="75" t="s">
        <v>110</v>
      </c>
      <c r="K60" s="78" t="s">
        <v>58</v>
      </c>
      <c r="L60" s="78" t="s">
        <v>58</v>
      </c>
      <c r="M60" s="78" t="s">
        <v>58</v>
      </c>
      <c r="N60" s="79" t="n">
        <v>1</v>
      </c>
    </row>
    <row r="61" customFormat="false" ht="27" hidden="false" customHeight="false" outlineLevel="0" collapsed="false">
      <c r="A61" s="80" t="n">
        <v>36875</v>
      </c>
      <c r="B61" s="74" t="s">
        <v>52</v>
      </c>
      <c r="C61" s="76" t="s">
        <v>159</v>
      </c>
      <c r="D61" s="75" t="s">
        <v>108</v>
      </c>
      <c r="E61" s="77"/>
      <c r="F61" s="77"/>
      <c r="G61" s="78" t="s">
        <v>55</v>
      </c>
      <c r="H61" s="77" t="n">
        <v>1</v>
      </c>
      <c r="I61" s="69" t="s">
        <v>155</v>
      </c>
      <c r="J61" s="75" t="s">
        <v>110</v>
      </c>
      <c r="K61" s="78" t="s">
        <v>58</v>
      </c>
      <c r="L61" s="78" t="s">
        <v>58</v>
      </c>
      <c r="M61" s="78" t="s">
        <v>58</v>
      </c>
      <c r="N61" s="79" t="n">
        <v>1</v>
      </c>
    </row>
    <row r="62" customFormat="false" ht="27" hidden="false" customHeight="false" outlineLevel="0" collapsed="false">
      <c r="A62" s="80" t="n">
        <v>36875</v>
      </c>
      <c r="B62" s="74" t="s">
        <v>52</v>
      </c>
      <c r="C62" s="76" t="s">
        <v>160</v>
      </c>
      <c r="D62" s="75" t="s">
        <v>161</v>
      </c>
      <c r="E62" s="77"/>
      <c r="F62" s="77"/>
      <c r="G62" s="78" t="s">
        <v>55</v>
      </c>
      <c r="H62" s="77" t="n">
        <v>1</v>
      </c>
      <c r="I62" s="69" t="s">
        <v>155</v>
      </c>
      <c r="J62" s="75" t="s">
        <v>110</v>
      </c>
      <c r="K62" s="78" t="s">
        <v>58</v>
      </c>
      <c r="L62" s="78" t="s">
        <v>58</v>
      </c>
      <c r="M62" s="78" t="s">
        <v>58</v>
      </c>
      <c r="N62" s="79" t="n">
        <v>1</v>
      </c>
    </row>
    <row r="63" customFormat="false" ht="40.5" hidden="false" customHeight="false" outlineLevel="0" collapsed="false">
      <c r="A63" s="80" t="n">
        <v>36874</v>
      </c>
      <c r="B63" s="75" t="s">
        <v>162</v>
      </c>
      <c r="C63" s="76" t="s">
        <v>163</v>
      </c>
      <c r="D63" s="75" t="s">
        <v>54</v>
      </c>
      <c r="E63" s="77"/>
      <c r="F63" s="77"/>
      <c r="G63" s="78" t="s">
        <v>55</v>
      </c>
      <c r="H63" s="77" t="n">
        <v>3</v>
      </c>
      <c r="I63" s="69" t="s">
        <v>164</v>
      </c>
      <c r="J63" s="75" t="s">
        <v>165</v>
      </c>
      <c r="K63" s="78" t="s">
        <v>58</v>
      </c>
      <c r="L63" s="78" t="s">
        <v>73</v>
      </c>
      <c r="M63" s="78" t="s">
        <v>58</v>
      </c>
      <c r="N63" s="79" t="n">
        <v>1</v>
      </c>
    </row>
    <row r="64" customFormat="false" ht="40.5" hidden="false" customHeight="true" outlineLevel="0" collapsed="false">
      <c r="A64" s="80" t="n">
        <v>36874</v>
      </c>
      <c r="B64" s="75" t="s">
        <v>166</v>
      </c>
      <c r="C64" s="76" t="s">
        <v>167</v>
      </c>
      <c r="D64" s="75" t="s">
        <v>148</v>
      </c>
      <c r="E64" s="77"/>
      <c r="F64" s="77"/>
      <c r="G64" s="78" t="s">
        <v>55</v>
      </c>
      <c r="H64" s="77" t="n">
        <v>1</v>
      </c>
      <c r="I64" s="69" t="s">
        <v>168</v>
      </c>
      <c r="J64" s="75" t="s">
        <v>169</v>
      </c>
      <c r="K64" s="78" t="s">
        <v>58</v>
      </c>
      <c r="L64" s="78" t="s">
        <v>58</v>
      </c>
      <c r="M64" s="78" t="s">
        <v>58</v>
      </c>
      <c r="N64" s="79" t="n">
        <v>1</v>
      </c>
    </row>
    <row r="65" customFormat="false" ht="13.5" hidden="false" customHeight="false" outlineLevel="0" collapsed="false">
      <c r="A65" s="80" t="n">
        <v>36874</v>
      </c>
      <c r="B65" s="74" t="s">
        <v>52</v>
      </c>
      <c r="C65" s="76" t="s">
        <v>170</v>
      </c>
      <c r="D65" s="75" t="s">
        <v>171</v>
      </c>
      <c r="E65" s="77"/>
      <c r="F65" s="77"/>
      <c r="G65" s="78" t="s">
        <v>55</v>
      </c>
      <c r="H65" s="77" t="n">
        <v>1</v>
      </c>
      <c r="I65" s="77" t="s">
        <v>172</v>
      </c>
      <c r="J65" s="78" t="s">
        <v>173</v>
      </c>
      <c r="K65" s="78" t="s">
        <v>174</v>
      </c>
      <c r="L65" s="78" t="s">
        <v>73</v>
      </c>
      <c r="M65" s="78" t="s">
        <v>73</v>
      </c>
      <c r="N65" s="79" t="n">
        <v>1</v>
      </c>
    </row>
    <row r="66" customFormat="false" ht="13.5" hidden="false" customHeight="false" outlineLevel="0" collapsed="false">
      <c r="A66" s="80" t="n">
        <v>36873</v>
      </c>
      <c r="B66" s="74" t="s">
        <v>52</v>
      </c>
      <c r="C66" s="76" t="s">
        <v>175</v>
      </c>
      <c r="D66" s="75" t="s">
        <v>176</v>
      </c>
      <c r="E66" s="77"/>
      <c r="F66" s="77"/>
      <c r="G66" s="78" t="s">
        <v>55</v>
      </c>
      <c r="H66" s="77" t="n">
        <v>1</v>
      </c>
      <c r="I66" s="77" t="s">
        <v>177</v>
      </c>
      <c r="J66" s="78" t="s">
        <v>173</v>
      </c>
      <c r="K66" s="78" t="s">
        <v>73</v>
      </c>
      <c r="L66" s="78" t="s">
        <v>73</v>
      </c>
      <c r="M66" s="78" t="s">
        <v>73</v>
      </c>
      <c r="N66" s="79" t="n">
        <v>1</v>
      </c>
    </row>
    <row r="67" customFormat="false" ht="13.5" hidden="false" customHeight="false" outlineLevel="0" collapsed="false">
      <c r="A67" s="80" t="n">
        <v>36873</v>
      </c>
      <c r="B67" s="74" t="s">
        <v>52</v>
      </c>
      <c r="C67" s="76" t="s">
        <v>178</v>
      </c>
      <c r="D67" s="75" t="s">
        <v>179</v>
      </c>
      <c r="E67" s="77"/>
      <c r="F67" s="77"/>
      <c r="G67" s="78" t="s">
        <v>55</v>
      </c>
      <c r="H67" s="77" t="n">
        <v>1</v>
      </c>
      <c r="I67" s="77" t="s">
        <v>180</v>
      </c>
      <c r="J67" s="78" t="s">
        <v>173</v>
      </c>
      <c r="K67" s="78" t="s">
        <v>73</v>
      </c>
      <c r="L67" s="78" t="s">
        <v>73</v>
      </c>
      <c r="M67" s="78" t="s">
        <v>73</v>
      </c>
      <c r="N67" s="79" t="n">
        <v>1</v>
      </c>
    </row>
    <row r="68" customFormat="false" ht="39" hidden="false" customHeight="true" outlineLevel="0" collapsed="false">
      <c r="A68" s="80" t="n">
        <v>36873</v>
      </c>
      <c r="B68" s="74" t="s">
        <v>52</v>
      </c>
      <c r="C68" s="74" t="s">
        <v>181</v>
      </c>
      <c r="D68" s="74" t="s">
        <v>182</v>
      </c>
      <c r="E68" s="74"/>
      <c r="F68" s="74"/>
      <c r="G68" s="89" t="s">
        <v>55</v>
      </c>
      <c r="H68" s="71" t="n">
        <v>3</v>
      </c>
      <c r="I68" s="69" t="s">
        <v>183</v>
      </c>
      <c r="J68" s="75" t="s">
        <v>184</v>
      </c>
      <c r="K68" s="89" t="s">
        <v>58</v>
      </c>
      <c r="L68" s="89" t="s">
        <v>58</v>
      </c>
      <c r="M68" s="89" t="s">
        <v>58</v>
      </c>
      <c r="N68" s="89" t="n">
        <v>1</v>
      </c>
    </row>
    <row r="69" customFormat="false" ht="14.25" hidden="false" customHeight="false" outlineLevel="0" collapsed="false">
      <c r="A69" s="80"/>
      <c r="B69" s="75"/>
      <c r="C69" s="76"/>
      <c r="D69" s="75"/>
      <c r="E69" s="77"/>
      <c r="F69" s="77"/>
      <c r="G69" s="78"/>
      <c r="H69" s="77"/>
      <c r="I69" s="77"/>
      <c r="J69" s="78"/>
      <c r="K69" s="78"/>
      <c r="L69" s="78"/>
      <c r="M69" s="78"/>
      <c r="N69" s="79"/>
    </row>
    <row r="70" customFormat="false" ht="12.75" hidden="false" customHeight="true" outlineLevel="0" collapsed="false">
      <c r="A70" s="90" t="s">
        <v>185</v>
      </c>
      <c r="B70" s="90"/>
      <c r="C70" s="91"/>
      <c r="D70" s="92" t="n">
        <v>21</v>
      </c>
      <c r="E70" s="91"/>
      <c r="F70" s="91"/>
      <c r="G70" s="91"/>
      <c r="H70" s="91"/>
      <c r="I70" s="91"/>
      <c r="J70" s="91"/>
      <c r="K70" s="91"/>
      <c r="L70" s="91"/>
      <c r="M70" s="91"/>
      <c r="N70" s="91"/>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3"/>
      <c r="BQ70" s="93"/>
      <c r="BR70" s="93"/>
      <c r="BS70" s="93"/>
      <c r="BT70" s="93"/>
      <c r="BU70" s="93"/>
      <c r="BV70" s="93"/>
      <c r="BW70" s="93"/>
      <c r="BX70" s="93"/>
      <c r="BY70" s="93"/>
      <c r="BZ70" s="93"/>
      <c r="CA70" s="93"/>
      <c r="CB70" s="93"/>
      <c r="CC70" s="93"/>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3"/>
      <c r="DC70" s="93"/>
      <c r="DD70" s="93"/>
      <c r="DE70" s="93"/>
      <c r="DF70" s="93"/>
      <c r="DG70" s="93"/>
      <c r="DH70" s="93"/>
      <c r="DI70" s="93"/>
      <c r="DJ70" s="93"/>
      <c r="DK70" s="93"/>
      <c r="DL70" s="93"/>
      <c r="DM70" s="93"/>
      <c r="DN70" s="93"/>
      <c r="DO70" s="93"/>
      <c r="DP70" s="93"/>
      <c r="DQ70" s="93"/>
      <c r="DR70" s="93"/>
      <c r="DS70" s="93"/>
      <c r="DT70" s="93"/>
      <c r="DU70" s="93"/>
      <c r="DV70" s="93"/>
      <c r="DW70" s="93"/>
      <c r="DX70" s="93"/>
      <c r="DY70" s="93"/>
      <c r="DZ70" s="93"/>
      <c r="EA70" s="93"/>
      <c r="EB70" s="93"/>
      <c r="EC70" s="93"/>
      <c r="ED70" s="93"/>
      <c r="EE70" s="93"/>
      <c r="EF70" s="93"/>
      <c r="EG70" s="93"/>
      <c r="EH70" s="93"/>
      <c r="EI70" s="93"/>
      <c r="EJ70" s="93"/>
      <c r="EK70" s="93"/>
      <c r="EL70" s="93"/>
      <c r="EM70" s="93"/>
      <c r="EN70" s="93"/>
      <c r="EO70" s="93"/>
      <c r="EP70" s="93"/>
      <c r="EQ70" s="93"/>
      <c r="ER70" s="93"/>
      <c r="ES70" s="93"/>
      <c r="ET70" s="93"/>
      <c r="EU70" s="93"/>
      <c r="EV70" s="93"/>
      <c r="EW70" s="93"/>
      <c r="EX70" s="93"/>
      <c r="EY70" s="93"/>
      <c r="EZ70" s="93"/>
      <c r="FA70" s="93"/>
      <c r="FB70" s="93"/>
      <c r="FC70" s="93"/>
      <c r="FD70" s="93"/>
      <c r="FE70" s="93"/>
      <c r="FF70" s="93"/>
      <c r="FG70" s="93"/>
      <c r="FH70" s="93"/>
      <c r="FI70" s="93"/>
      <c r="FJ70" s="93"/>
      <c r="FK70" s="93"/>
      <c r="FL70" s="93"/>
      <c r="FM70" s="93"/>
      <c r="FN70" s="93"/>
      <c r="FO70" s="93"/>
      <c r="FP70" s="93"/>
      <c r="FQ70" s="93"/>
      <c r="FR70" s="93"/>
      <c r="FS70" s="93"/>
      <c r="FT70" s="93"/>
      <c r="FU70" s="93"/>
      <c r="FV70" s="93"/>
      <c r="FW70" s="93"/>
      <c r="FX70" s="93"/>
      <c r="FY70" s="93"/>
      <c r="FZ70" s="93"/>
      <c r="GA70" s="93"/>
      <c r="GB70" s="93"/>
      <c r="GC70" s="93"/>
      <c r="GD70" s="93"/>
      <c r="GE70" s="93"/>
      <c r="GF70" s="93"/>
      <c r="GG70" s="93"/>
      <c r="GH70" s="93"/>
      <c r="GI70" s="93"/>
      <c r="GJ70" s="93"/>
      <c r="GK70" s="93"/>
      <c r="GL70" s="93"/>
      <c r="GM70" s="93"/>
      <c r="GN70" s="93"/>
      <c r="GO70" s="93"/>
      <c r="GP70" s="93"/>
      <c r="GQ70" s="93"/>
      <c r="GR70" s="93"/>
      <c r="GS70" s="93"/>
      <c r="GT70" s="93"/>
      <c r="GU70" s="93"/>
      <c r="GV70" s="93"/>
      <c r="GW70" s="93"/>
      <c r="GX70" s="93"/>
      <c r="GY70" s="93"/>
      <c r="GZ70" s="93"/>
      <c r="HA70" s="93"/>
      <c r="HB70" s="93"/>
      <c r="HC70" s="93"/>
      <c r="HD70" s="93"/>
      <c r="HE70" s="93"/>
      <c r="HF70" s="93"/>
      <c r="HG70" s="93"/>
      <c r="HH70" s="93"/>
      <c r="HI70" s="93"/>
      <c r="HJ70" s="93"/>
      <c r="HK70" s="93"/>
      <c r="HL70" s="93"/>
      <c r="HM70" s="93"/>
      <c r="HN70" s="93"/>
      <c r="HO70" s="93"/>
      <c r="HP70" s="93"/>
      <c r="HQ70" s="93"/>
      <c r="HR70" s="93"/>
      <c r="HS70" s="93"/>
      <c r="HT70" s="93"/>
      <c r="HU70" s="93"/>
      <c r="HV70" s="93"/>
      <c r="HW70" s="93"/>
      <c r="HX70" s="93"/>
      <c r="HY70" s="93"/>
      <c r="HZ70" s="93"/>
      <c r="IA70" s="93"/>
      <c r="IB70" s="93"/>
      <c r="IC70" s="93"/>
      <c r="ID70" s="93"/>
      <c r="IE70" s="93"/>
      <c r="IF70" s="93"/>
      <c r="IG70" s="93"/>
      <c r="IH70" s="93"/>
      <c r="II70" s="93"/>
      <c r="IJ70" s="93"/>
      <c r="IK70" s="93"/>
      <c r="IL70" s="93"/>
      <c r="IM70" s="93"/>
      <c r="IN70" s="93"/>
      <c r="IO70" s="93"/>
      <c r="IP70" s="93"/>
      <c r="IQ70" s="93"/>
      <c r="IR70" s="93"/>
      <c r="IS70" s="93"/>
      <c r="IT70" s="93"/>
      <c r="IU70" s="93"/>
      <c r="IV70" s="93"/>
      <c r="IW70" s="93"/>
    </row>
    <row r="71" customFormat="false" ht="27" hidden="false" customHeight="false" outlineLevel="0" collapsed="false">
      <c r="A71" s="94" t="n">
        <v>36872</v>
      </c>
      <c r="B71" s="74" t="s">
        <v>52</v>
      </c>
      <c r="C71" s="74" t="s">
        <v>186</v>
      </c>
      <c r="D71" s="74" t="s">
        <v>187</v>
      </c>
      <c r="E71" s="89" t="s">
        <v>188</v>
      </c>
      <c r="F71" s="74"/>
      <c r="G71" s="89" t="s">
        <v>189</v>
      </c>
      <c r="H71" s="89" t="n">
        <v>1</v>
      </c>
      <c r="I71" s="69" t="s">
        <v>190</v>
      </c>
      <c r="J71" s="74" t="s">
        <v>191</v>
      </c>
      <c r="K71" s="89" t="s">
        <v>58</v>
      </c>
      <c r="L71" s="89" t="s">
        <v>58</v>
      </c>
      <c r="M71" s="89" t="s">
        <v>58</v>
      </c>
      <c r="N71" s="89" t="n">
        <v>1</v>
      </c>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c r="HM71" s="39"/>
      <c r="HN71" s="39"/>
      <c r="HO71" s="39"/>
      <c r="HP71" s="39"/>
      <c r="HQ71" s="39"/>
      <c r="HR71" s="39"/>
      <c r="HS71" s="39"/>
      <c r="HT71" s="39"/>
      <c r="HU71" s="39"/>
      <c r="HV71" s="39"/>
      <c r="HW71" s="39"/>
      <c r="HX71" s="39"/>
      <c r="HY71" s="39"/>
      <c r="HZ71" s="39"/>
      <c r="IA71" s="39"/>
      <c r="IB71" s="39"/>
      <c r="IC71" s="39"/>
      <c r="ID71" s="39"/>
      <c r="IE71" s="39"/>
      <c r="IF71" s="39"/>
      <c r="IG71" s="39"/>
      <c r="IH71" s="39"/>
      <c r="II71" s="39"/>
      <c r="IJ71" s="39"/>
      <c r="IK71" s="39"/>
      <c r="IL71" s="39"/>
      <c r="IM71" s="39"/>
      <c r="IN71" s="39"/>
      <c r="IO71" s="39"/>
      <c r="IP71" s="39"/>
      <c r="IQ71" s="39"/>
      <c r="IR71" s="39"/>
      <c r="IS71" s="39"/>
      <c r="IT71" s="39"/>
      <c r="IU71" s="39"/>
      <c r="IV71" s="39"/>
      <c r="IW71" s="39"/>
    </row>
    <row r="72" customFormat="false" ht="13.5" hidden="false" customHeight="false" outlineLevel="0" collapsed="false">
      <c r="A72" s="94" t="n">
        <v>36872</v>
      </c>
      <c r="B72" s="74" t="s">
        <v>52</v>
      </c>
      <c r="C72" s="74" t="s">
        <v>192</v>
      </c>
      <c r="D72" s="74" t="s">
        <v>108</v>
      </c>
      <c r="E72" s="74"/>
      <c r="F72" s="74"/>
      <c r="G72" s="89" t="s">
        <v>193</v>
      </c>
      <c r="H72" s="89" t="n">
        <v>3</v>
      </c>
      <c r="I72" s="69" t="s">
        <v>194</v>
      </c>
      <c r="J72" s="74" t="s">
        <v>195</v>
      </c>
      <c r="K72" s="89" t="s">
        <v>58</v>
      </c>
      <c r="L72" s="89" t="s">
        <v>73</v>
      </c>
      <c r="M72" s="89" t="s">
        <v>73</v>
      </c>
      <c r="N72" s="89" t="n">
        <v>1</v>
      </c>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39"/>
      <c r="GB72" s="39"/>
      <c r="GC72" s="39"/>
      <c r="GD72" s="39"/>
      <c r="GE72" s="39"/>
      <c r="GF72" s="39"/>
      <c r="GG72" s="39"/>
      <c r="GH72" s="39"/>
      <c r="GI72" s="39"/>
      <c r="GJ72" s="39"/>
      <c r="GK72" s="39"/>
      <c r="GL72" s="39"/>
      <c r="GM72" s="39"/>
      <c r="GN72" s="39"/>
      <c r="GO72" s="39"/>
      <c r="GP72" s="39"/>
      <c r="GQ72" s="39"/>
      <c r="GR72" s="39"/>
      <c r="GS72" s="39"/>
      <c r="GT72" s="39"/>
      <c r="GU72" s="39"/>
      <c r="GV72" s="39"/>
      <c r="GW72" s="39"/>
      <c r="GX72" s="39"/>
      <c r="GY72" s="39"/>
      <c r="GZ72" s="39"/>
      <c r="HA72" s="39"/>
      <c r="HB72" s="39"/>
      <c r="HC72" s="39"/>
      <c r="HD72" s="39"/>
      <c r="HE72" s="39"/>
      <c r="HF72" s="39"/>
      <c r="HG72" s="39"/>
      <c r="HH72" s="39"/>
      <c r="HI72" s="39"/>
      <c r="HJ72" s="39"/>
      <c r="HK72" s="39"/>
      <c r="HL72" s="39"/>
      <c r="HM72" s="39"/>
      <c r="HN72" s="39"/>
      <c r="HO72" s="39"/>
      <c r="HP72" s="39"/>
      <c r="HQ72" s="39"/>
      <c r="HR72" s="39"/>
      <c r="HS72" s="39"/>
      <c r="HT72" s="39"/>
      <c r="HU72" s="39"/>
      <c r="HV72" s="39"/>
      <c r="HW72" s="39"/>
      <c r="HX72" s="39"/>
      <c r="HY72" s="39"/>
      <c r="HZ72" s="39"/>
      <c r="IA72" s="39"/>
      <c r="IB72" s="39"/>
      <c r="IC72" s="39"/>
      <c r="ID72" s="39"/>
      <c r="IE72" s="39"/>
      <c r="IF72" s="39"/>
      <c r="IG72" s="39"/>
      <c r="IH72" s="39"/>
      <c r="II72" s="39"/>
      <c r="IJ72" s="39"/>
      <c r="IK72" s="39"/>
      <c r="IL72" s="39"/>
      <c r="IM72" s="39"/>
      <c r="IN72" s="39"/>
      <c r="IO72" s="39"/>
      <c r="IP72" s="39"/>
      <c r="IQ72" s="39"/>
      <c r="IR72" s="39"/>
      <c r="IS72" s="39"/>
      <c r="IT72" s="39"/>
      <c r="IU72" s="39"/>
      <c r="IV72" s="39"/>
      <c r="IW72" s="39"/>
    </row>
    <row r="73" customFormat="false" ht="13.5" hidden="false" customHeight="false" outlineLevel="0" collapsed="false">
      <c r="A73" s="94" t="n">
        <v>36872</v>
      </c>
      <c r="B73" s="74" t="s">
        <v>52</v>
      </c>
      <c r="C73" s="74" t="s">
        <v>196</v>
      </c>
      <c r="D73" s="74" t="s">
        <v>108</v>
      </c>
      <c r="E73" s="74"/>
      <c r="F73" s="74"/>
      <c r="G73" s="89" t="s">
        <v>193</v>
      </c>
      <c r="H73" s="89" t="n">
        <v>3</v>
      </c>
      <c r="I73" s="69" t="s">
        <v>194</v>
      </c>
      <c r="J73" s="74" t="s">
        <v>195</v>
      </c>
      <c r="K73" s="89" t="s">
        <v>58</v>
      </c>
      <c r="L73" s="89" t="s">
        <v>73</v>
      </c>
      <c r="M73" s="89" t="s">
        <v>73</v>
      </c>
      <c r="N73" s="89" t="n">
        <v>1</v>
      </c>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c r="GG73" s="39"/>
      <c r="GH73" s="39"/>
      <c r="GI73" s="39"/>
      <c r="GJ73" s="39"/>
      <c r="GK73" s="39"/>
      <c r="GL73" s="39"/>
      <c r="GM73" s="39"/>
      <c r="GN73" s="39"/>
      <c r="GO73" s="39"/>
      <c r="GP73" s="39"/>
      <c r="GQ73" s="39"/>
      <c r="GR73" s="39"/>
      <c r="GS73" s="39"/>
      <c r="GT73" s="39"/>
      <c r="GU73" s="39"/>
      <c r="GV73" s="39"/>
      <c r="GW73" s="39"/>
      <c r="GX73" s="39"/>
      <c r="GY73" s="39"/>
      <c r="GZ73" s="39"/>
      <c r="HA73" s="39"/>
      <c r="HB73" s="39"/>
      <c r="HC73" s="39"/>
      <c r="HD73" s="39"/>
      <c r="HE73" s="39"/>
      <c r="HF73" s="39"/>
      <c r="HG73" s="39"/>
      <c r="HH73" s="39"/>
      <c r="HI73" s="39"/>
      <c r="HJ73" s="39"/>
      <c r="HK73" s="39"/>
      <c r="HL73" s="39"/>
      <c r="HM73" s="39"/>
      <c r="HN73" s="39"/>
      <c r="HO73" s="39"/>
      <c r="HP73" s="39"/>
      <c r="HQ73" s="39"/>
      <c r="HR73" s="39"/>
      <c r="HS73" s="39"/>
      <c r="HT73" s="39"/>
      <c r="HU73" s="39"/>
      <c r="HV73" s="39"/>
      <c r="HW73" s="39"/>
      <c r="HX73" s="39"/>
      <c r="HY73" s="39"/>
      <c r="HZ73" s="39"/>
      <c r="IA73" s="39"/>
      <c r="IB73" s="39"/>
      <c r="IC73" s="39"/>
      <c r="ID73" s="39"/>
      <c r="IE73" s="39"/>
      <c r="IF73" s="39"/>
      <c r="IG73" s="39"/>
      <c r="IH73" s="39"/>
      <c r="II73" s="39"/>
      <c r="IJ73" s="39"/>
      <c r="IK73" s="39"/>
      <c r="IL73" s="39"/>
      <c r="IM73" s="39"/>
      <c r="IN73" s="39"/>
      <c r="IO73" s="39"/>
      <c r="IP73" s="39"/>
      <c r="IQ73" s="39"/>
      <c r="IR73" s="39"/>
      <c r="IS73" s="39"/>
      <c r="IT73" s="39"/>
      <c r="IU73" s="39"/>
      <c r="IV73" s="39"/>
      <c r="IW73" s="39"/>
    </row>
    <row r="74" customFormat="false" ht="27" hidden="false" customHeight="false" outlineLevel="0" collapsed="false">
      <c r="A74" s="94" t="n">
        <v>36872</v>
      </c>
      <c r="B74" s="74" t="s">
        <v>52</v>
      </c>
      <c r="C74" s="74" t="s">
        <v>181</v>
      </c>
      <c r="D74" s="74" t="s">
        <v>197</v>
      </c>
      <c r="E74" s="74"/>
      <c r="F74" s="74"/>
      <c r="G74" s="89" t="s">
        <v>193</v>
      </c>
      <c r="H74" s="71" t="n">
        <v>3</v>
      </c>
      <c r="I74" s="69" t="s">
        <v>198</v>
      </c>
      <c r="J74" s="74" t="s">
        <v>199</v>
      </c>
      <c r="K74" s="89" t="s">
        <v>58</v>
      </c>
      <c r="L74" s="89" t="s">
        <v>58</v>
      </c>
      <c r="M74" s="89" t="s">
        <v>58</v>
      </c>
      <c r="N74" s="89" t="n">
        <v>1</v>
      </c>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c r="GH74" s="39"/>
      <c r="GI74" s="39"/>
      <c r="GJ74" s="39"/>
      <c r="GK74" s="39"/>
      <c r="GL74" s="39"/>
      <c r="GM74" s="39"/>
      <c r="GN74" s="39"/>
      <c r="GO74" s="39"/>
      <c r="GP74" s="39"/>
      <c r="GQ74" s="39"/>
      <c r="GR74" s="39"/>
      <c r="GS74" s="39"/>
      <c r="GT74" s="39"/>
      <c r="GU74" s="39"/>
      <c r="GV74" s="39"/>
      <c r="GW74" s="39"/>
      <c r="GX74" s="39"/>
      <c r="GY74" s="39"/>
      <c r="GZ74" s="39"/>
      <c r="HA74" s="39"/>
      <c r="HB74" s="39"/>
      <c r="HC74" s="39"/>
      <c r="HD74" s="39"/>
      <c r="HE74" s="39"/>
      <c r="HF74" s="39"/>
      <c r="HG74" s="39"/>
      <c r="HH74" s="39"/>
      <c r="HI74" s="39"/>
      <c r="HJ74" s="39"/>
      <c r="HK74" s="39"/>
      <c r="HL74" s="39"/>
      <c r="HM74" s="39"/>
      <c r="HN74" s="39"/>
      <c r="HO74" s="39"/>
      <c r="HP74" s="39"/>
      <c r="HQ74" s="39"/>
      <c r="HR74" s="39"/>
      <c r="HS74" s="39"/>
      <c r="HT74" s="39"/>
      <c r="HU74" s="39"/>
      <c r="HV74" s="39"/>
      <c r="HW74" s="39"/>
      <c r="HX74" s="39"/>
      <c r="HY74" s="39"/>
      <c r="HZ74" s="39"/>
      <c r="IA74" s="39"/>
      <c r="IB74" s="39"/>
      <c r="IC74" s="39"/>
      <c r="ID74" s="39"/>
      <c r="IE74" s="39"/>
      <c r="IF74" s="39"/>
      <c r="IG74" s="39"/>
      <c r="IH74" s="39"/>
      <c r="II74" s="39"/>
      <c r="IJ74" s="39"/>
      <c r="IK74" s="39"/>
      <c r="IL74" s="39"/>
      <c r="IM74" s="39"/>
      <c r="IN74" s="39"/>
      <c r="IO74" s="39"/>
      <c r="IP74" s="39"/>
      <c r="IQ74" s="39"/>
      <c r="IR74" s="39"/>
      <c r="IS74" s="39"/>
      <c r="IT74" s="39"/>
      <c r="IU74" s="39"/>
      <c r="IV74" s="39"/>
      <c r="IW74" s="39"/>
    </row>
    <row r="75" customFormat="false" ht="27" hidden="false" customHeight="false" outlineLevel="0" collapsed="false">
      <c r="A75" s="94" t="n">
        <v>36871</v>
      </c>
      <c r="B75" s="69" t="s">
        <v>200</v>
      </c>
      <c r="C75" s="70" t="s">
        <v>201</v>
      </c>
      <c r="D75" s="69" t="s">
        <v>202</v>
      </c>
      <c r="E75" s="71"/>
      <c r="F75" s="71"/>
      <c r="G75" s="72" t="s">
        <v>203</v>
      </c>
      <c r="H75" s="71" t="n">
        <v>3</v>
      </c>
      <c r="I75" s="69" t="s">
        <v>204</v>
      </c>
      <c r="J75" s="72" t="s">
        <v>205</v>
      </c>
      <c r="K75" s="72" t="s">
        <v>73</v>
      </c>
      <c r="L75" s="72" t="s">
        <v>73</v>
      </c>
      <c r="M75" s="72" t="s">
        <v>73</v>
      </c>
      <c r="N75" s="73" t="s">
        <v>206</v>
      </c>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39"/>
      <c r="FI75" s="39"/>
      <c r="FJ75" s="39"/>
      <c r="FK75" s="39"/>
      <c r="FL75" s="39"/>
      <c r="FM75" s="39"/>
      <c r="FN75" s="39"/>
      <c r="FO75" s="39"/>
      <c r="FP75" s="39"/>
      <c r="FQ75" s="39"/>
      <c r="FR75" s="39"/>
      <c r="FS75" s="39"/>
      <c r="FT75" s="39"/>
      <c r="FU75" s="39"/>
      <c r="FV75" s="39"/>
      <c r="FW75" s="39"/>
      <c r="FX75" s="39"/>
      <c r="FY75" s="39"/>
      <c r="FZ75" s="39"/>
      <c r="GA75" s="39"/>
      <c r="GB75" s="39"/>
      <c r="GC75" s="39"/>
      <c r="GD75" s="39"/>
      <c r="GE75" s="39"/>
      <c r="GF75" s="39"/>
      <c r="GG75" s="39"/>
      <c r="GH75" s="39"/>
      <c r="GI75" s="39"/>
      <c r="GJ75" s="39"/>
      <c r="GK75" s="39"/>
      <c r="GL75" s="39"/>
      <c r="GM75" s="39"/>
      <c r="GN75" s="39"/>
      <c r="GO75" s="39"/>
      <c r="GP75" s="39"/>
      <c r="GQ75" s="39"/>
      <c r="GR75" s="39"/>
      <c r="GS75" s="39"/>
      <c r="GT75" s="39"/>
      <c r="GU75" s="39"/>
      <c r="GV75" s="39"/>
      <c r="GW75" s="39"/>
      <c r="GX75" s="39"/>
      <c r="GY75" s="39"/>
      <c r="GZ75" s="39"/>
      <c r="HA75" s="39"/>
      <c r="HB75" s="39"/>
      <c r="HC75" s="39"/>
      <c r="HD75" s="39"/>
      <c r="HE75" s="39"/>
      <c r="HF75" s="39"/>
      <c r="HG75" s="39"/>
      <c r="HH75" s="39"/>
      <c r="HI75" s="39"/>
      <c r="HJ75" s="39"/>
      <c r="HK75" s="39"/>
      <c r="HL75" s="39"/>
      <c r="HM75" s="39"/>
      <c r="HN75" s="39"/>
      <c r="HO75" s="39"/>
      <c r="HP75" s="39"/>
      <c r="HQ75" s="39"/>
      <c r="HR75" s="39"/>
      <c r="HS75" s="39"/>
      <c r="HT75" s="39"/>
      <c r="HU75" s="39"/>
      <c r="HV75" s="39"/>
      <c r="HW75" s="39"/>
      <c r="HX75" s="39"/>
      <c r="HY75" s="39"/>
      <c r="HZ75" s="39"/>
      <c r="IA75" s="39"/>
      <c r="IB75" s="39"/>
      <c r="IC75" s="39"/>
      <c r="ID75" s="39"/>
      <c r="IE75" s="39"/>
      <c r="IF75" s="39"/>
      <c r="IG75" s="39"/>
      <c r="IH75" s="39"/>
      <c r="II75" s="39"/>
      <c r="IJ75" s="39"/>
      <c r="IK75" s="39"/>
      <c r="IL75" s="39"/>
      <c r="IM75" s="39"/>
      <c r="IN75" s="39"/>
      <c r="IO75" s="39"/>
      <c r="IP75" s="39"/>
      <c r="IQ75" s="39"/>
      <c r="IR75" s="39"/>
      <c r="IS75" s="39"/>
      <c r="IT75" s="39"/>
      <c r="IU75" s="39"/>
      <c r="IV75" s="39"/>
      <c r="IW75" s="39"/>
    </row>
    <row r="76" customFormat="false" ht="13.5" hidden="false" customHeight="false" outlineLevel="0" collapsed="false">
      <c r="A76" s="94" t="n">
        <v>36871</v>
      </c>
      <c r="B76" s="69" t="s">
        <v>52</v>
      </c>
      <c r="C76" s="69" t="s">
        <v>207</v>
      </c>
      <c r="D76" s="69" t="s">
        <v>208</v>
      </c>
      <c r="E76" s="71"/>
      <c r="F76" s="71"/>
      <c r="G76" s="72" t="s">
        <v>209</v>
      </c>
      <c r="H76" s="71" t="n">
        <v>1</v>
      </c>
      <c r="I76" s="71" t="s">
        <v>210</v>
      </c>
      <c r="J76" s="72" t="s">
        <v>191</v>
      </c>
      <c r="K76" s="72" t="s">
        <v>73</v>
      </c>
      <c r="L76" s="72" t="s">
        <v>73</v>
      </c>
      <c r="M76" s="72" t="s">
        <v>73</v>
      </c>
      <c r="N76" s="73" t="n">
        <v>1</v>
      </c>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c r="GI76" s="39"/>
      <c r="GJ76" s="39"/>
      <c r="GK76" s="39"/>
      <c r="GL76" s="39"/>
      <c r="GM76" s="39"/>
      <c r="GN76" s="39"/>
      <c r="GO76" s="39"/>
      <c r="GP76" s="39"/>
      <c r="GQ76" s="39"/>
      <c r="GR76" s="39"/>
      <c r="GS76" s="39"/>
      <c r="GT76" s="39"/>
      <c r="GU76" s="39"/>
      <c r="GV76" s="39"/>
      <c r="GW76" s="39"/>
      <c r="GX76" s="39"/>
      <c r="GY76" s="39"/>
      <c r="GZ76" s="39"/>
      <c r="HA76" s="39"/>
      <c r="HB76" s="39"/>
      <c r="HC76" s="39"/>
      <c r="HD76" s="39"/>
      <c r="HE76" s="39"/>
      <c r="HF76" s="39"/>
      <c r="HG76" s="39"/>
      <c r="HH76" s="39"/>
      <c r="HI76" s="39"/>
      <c r="HJ76" s="39"/>
      <c r="HK76" s="39"/>
      <c r="HL76" s="39"/>
      <c r="HM76" s="39"/>
      <c r="HN76" s="39"/>
      <c r="HO76" s="39"/>
      <c r="HP76" s="39"/>
      <c r="HQ76" s="39"/>
      <c r="HR76" s="39"/>
      <c r="HS76" s="39"/>
      <c r="HT76" s="39"/>
      <c r="HU76" s="39"/>
      <c r="HV76" s="39"/>
      <c r="HW76" s="39"/>
      <c r="HX76" s="39"/>
      <c r="HY76" s="39"/>
      <c r="HZ76" s="39"/>
      <c r="IA76" s="39"/>
      <c r="IB76" s="39"/>
      <c r="IC76" s="39"/>
      <c r="ID76" s="39"/>
      <c r="IE76" s="39"/>
      <c r="IF76" s="39"/>
      <c r="IG76" s="39"/>
      <c r="IH76" s="39"/>
      <c r="II76" s="39"/>
      <c r="IJ76" s="39"/>
      <c r="IK76" s="39"/>
      <c r="IL76" s="39"/>
      <c r="IM76" s="39"/>
      <c r="IN76" s="39"/>
      <c r="IO76" s="39"/>
      <c r="IP76" s="39"/>
      <c r="IQ76" s="39"/>
      <c r="IR76" s="39"/>
      <c r="IS76" s="39"/>
      <c r="IT76" s="39"/>
      <c r="IU76" s="39"/>
      <c r="IV76" s="39"/>
      <c r="IW76" s="39"/>
    </row>
    <row r="77" customFormat="false" ht="13.5" hidden="false" customHeight="false" outlineLevel="0" collapsed="false">
      <c r="A77" s="94" t="n">
        <v>36871</v>
      </c>
      <c r="B77" s="69" t="s">
        <v>52</v>
      </c>
      <c r="C77" s="69" t="s">
        <v>211</v>
      </c>
      <c r="D77" s="69" t="s">
        <v>212</v>
      </c>
      <c r="E77" s="71"/>
      <c r="F77" s="71"/>
      <c r="G77" s="72" t="s">
        <v>209</v>
      </c>
      <c r="H77" s="71" t="n">
        <v>1</v>
      </c>
      <c r="I77" s="95" t="s">
        <v>213</v>
      </c>
      <c r="J77" s="72" t="s">
        <v>191</v>
      </c>
      <c r="K77" s="72" t="s">
        <v>73</v>
      </c>
      <c r="L77" s="72" t="s">
        <v>73</v>
      </c>
      <c r="M77" s="72" t="s">
        <v>73</v>
      </c>
      <c r="N77" s="73" t="n">
        <v>1</v>
      </c>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c r="EU77" s="39"/>
      <c r="EV77" s="39"/>
      <c r="EW77" s="39"/>
      <c r="EX77" s="39"/>
      <c r="EY77" s="39"/>
      <c r="EZ77" s="39"/>
      <c r="FA77" s="39"/>
      <c r="FB77" s="39"/>
      <c r="FC77" s="39"/>
      <c r="FD77" s="39"/>
      <c r="FE77" s="39"/>
      <c r="FF77" s="39"/>
      <c r="FG77" s="39"/>
      <c r="FH77" s="39"/>
      <c r="FI77" s="39"/>
      <c r="FJ77" s="39"/>
      <c r="FK77" s="39"/>
      <c r="FL77" s="39"/>
      <c r="FM77" s="39"/>
      <c r="FN77" s="39"/>
      <c r="FO77" s="39"/>
      <c r="FP77" s="39"/>
      <c r="FQ77" s="39"/>
      <c r="FR77" s="39"/>
      <c r="FS77" s="39"/>
      <c r="FT77" s="39"/>
      <c r="FU77" s="39"/>
      <c r="FV77" s="39"/>
      <c r="FW77" s="39"/>
      <c r="FX77" s="39"/>
      <c r="FY77" s="39"/>
      <c r="FZ77" s="39"/>
      <c r="GA77" s="39"/>
      <c r="GB77" s="39"/>
      <c r="GC77" s="39"/>
      <c r="GD77" s="39"/>
      <c r="GE77" s="39"/>
      <c r="GF77" s="39"/>
      <c r="GG77" s="39"/>
      <c r="GH77" s="39"/>
      <c r="GI77" s="39"/>
      <c r="GJ77" s="39"/>
      <c r="GK77" s="39"/>
      <c r="GL77" s="39"/>
      <c r="GM77" s="39"/>
      <c r="GN77" s="39"/>
      <c r="GO77" s="39"/>
      <c r="GP77" s="39"/>
      <c r="GQ77" s="39"/>
      <c r="GR77" s="39"/>
      <c r="GS77" s="39"/>
      <c r="GT77" s="39"/>
      <c r="GU77" s="39"/>
      <c r="GV77" s="39"/>
      <c r="GW77" s="39"/>
      <c r="GX77" s="39"/>
      <c r="GY77" s="39"/>
      <c r="GZ77" s="39"/>
      <c r="HA77" s="39"/>
      <c r="HB77" s="39"/>
      <c r="HC77" s="39"/>
      <c r="HD77" s="39"/>
      <c r="HE77" s="39"/>
      <c r="HF77" s="39"/>
      <c r="HG77" s="39"/>
      <c r="HH77" s="39"/>
      <c r="HI77" s="39"/>
      <c r="HJ77" s="39"/>
      <c r="HK77" s="39"/>
      <c r="HL77" s="39"/>
      <c r="HM77" s="39"/>
      <c r="HN77" s="39"/>
      <c r="HO77" s="39"/>
      <c r="HP77" s="39"/>
      <c r="HQ77" s="39"/>
      <c r="HR77" s="39"/>
      <c r="HS77" s="39"/>
      <c r="HT77" s="39"/>
      <c r="HU77" s="39"/>
      <c r="HV77" s="39"/>
      <c r="HW77" s="39"/>
      <c r="HX77" s="39"/>
      <c r="HY77" s="39"/>
      <c r="HZ77" s="39"/>
      <c r="IA77" s="39"/>
      <c r="IB77" s="39"/>
      <c r="IC77" s="39"/>
      <c r="ID77" s="39"/>
      <c r="IE77" s="39"/>
      <c r="IF77" s="39"/>
      <c r="IG77" s="39"/>
      <c r="IH77" s="39"/>
      <c r="II77" s="39"/>
      <c r="IJ77" s="39"/>
      <c r="IK77" s="39"/>
      <c r="IL77" s="39"/>
      <c r="IM77" s="39"/>
      <c r="IN77" s="39"/>
      <c r="IO77" s="39"/>
      <c r="IP77" s="39"/>
      <c r="IQ77" s="39"/>
      <c r="IR77" s="39"/>
      <c r="IS77" s="39"/>
      <c r="IT77" s="39"/>
      <c r="IU77" s="39"/>
      <c r="IV77" s="39"/>
      <c r="IW77" s="39"/>
    </row>
    <row r="78" customFormat="false" ht="27" hidden="false" customHeight="false" outlineLevel="0" collapsed="false">
      <c r="A78" s="94" t="n">
        <v>36868</v>
      </c>
      <c r="B78" s="69" t="s">
        <v>52</v>
      </c>
      <c r="C78" s="70" t="s">
        <v>214</v>
      </c>
      <c r="D78" s="69" t="s">
        <v>202</v>
      </c>
      <c r="E78" s="71"/>
      <c r="F78" s="71"/>
      <c r="G78" s="72" t="s">
        <v>130</v>
      </c>
      <c r="H78" s="71" t="n">
        <v>3</v>
      </c>
      <c r="I78" s="69" t="s">
        <v>215</v>
      </c>
      <c r="J78" s="69" t="s">
        <v>216</v>
      </c>
      <c r="K78" s="72" t="s">
        <v>73</v>
      </c>
      <c r="L78" s="72" t="s">
        <v>73</v>
      </c>
      <c r="M78" s="72" t="s">
        <v>73</v>
      </c>
      <c r="N78" s="73" t="n">
        <v>1</v>
      </c>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c r="FV78" s="39"/>
      <c r="FW78" s="39"/>
      <c r="FX78" s="39"/>
      <c r="FY78" s="39"/>
      <c r="FZ78" s="39"/>
      <c r="GA78" s="39"/>
      <c r="GB78" s="39"/>
      <c r="GC78" s="39"/>
      <c r="GD78" s="39"/>
      <c r="GE78" s="39"/>
      <c r="GF78" s="39"/>
      <c r="GG78" s="39"/>
      <c r="GH78" s="39"/>
      <c r="GI78" s="39"/>
      <c r="GJ78" s="39"/>
      <c r="GK78" s="39"/>
      <c r="GL78" s="39"/>
      <c r="GM78" s="39"/>
      <c r="GN78" s="39"/>
      <c r="GO78" s="39"/>
      <c r="GP78" s="39"/>
      <c r="GQ78" s="39"/>
      <c r="GR78" s="39"/>
      <c r="GS78" s="39"/>
      <c r="GT78" s="39"/>
      <c r="GU78" s="39"/>
      <c r="GV78" s="39"/>
      <c r="GW78" s="39"/>
      <c r="GX78" s="39"/>
      <c r="GY78" s="39"/>
      <c r="GZ78" s="39"/>
      <c r="HA78" s="39"/>
      <c r="HB78" s="39"/>
      <c r="HC78" s="39"/>
      <c r="HD78" s="39"/>
      <c r="HE78" s="39"/>
      <c r="HF78" s="39"/>
      <c r="HG78" s="39"/>
      <c r="HH78" s="39"/>
      <c r="HI78" s="39"/>
      <c r="HJ78" s="39"/>
      <c r="HK78" s="39"/>
      <c r="HL78" s="39"/>
      <c r="HM78" s="39"/>
      <c r="HN78" s="39"/>
      <c r="HO78" s="39"/>
      <c r="HP78" s="39"/>
      <c r="HQ78" s="39"/>
      <c r="HR78" s="39"/>
      <c r="HS78" s="39"/>
      <c r="HT78" s="39"/>
      <c r="HU78" s="39"/>
      <c r="HV78" s="39"/>
      <c r="HW78" s="39"/>
      <c r="HX78" s="39"/>
      <c r="HY78" s="39"/>
      <c r="HZ78" s="39"/>
      <c r="IA78" s="39"/>
      <c r="IB78" s="39"/>
      <c r="IC78" s="39"/>
      <c r="ID78" s="39"/>
      <c r="IE78" s="39"/>
      <c r="IF78" s="39"/>
      <c r="IG78" s="39"/>
      <c r="IH78" s="39"/>
      <c r="II78" s="39"/>
      <c r="IJ78" s="39"/>
      <c r="IK78" s="39"/>
      <c r="IL78" s="39"/>
      <c r="IM78" s="39"/>
      <c r="IN78" s="39"/>
      <c r="IO78" s="39"/>
      <c r="IP78" s="39"/>
      <c r="IQ78" s="39"/>
      <c r="IR78" s="39"/>
      <c r="IS78" s="39"/>
      <c r="IT78" s="39"/>
      <c r="IU78" s="39"/>
      <c r="IV78" s="39"/>
      <c r="IW78" s="39"/>
    </row>
    <row r="79" customFormat="false" ht="27" hidden="false" customHeight="false" outlineLevel="0" collapsed="false">
      <c r="A79" s="94" t="n">
        <v>36868</v>
      </c>
      <c r="B79" s="69" t="s">
        <v>52</v>
      </c>
      <c r="C79" s="70" t="s">
        <v>217</v>
      </c>
      <c r="D79" s="69" t="s">
        <v>202</v>
      </c>
      <c r="E79" s="71"/>
      <c r="F79" s="71"/>
      <c r="G79" s="72" t="s">
        <v>130</v>
      </c>
      <c r="H79" s="71" t="n">
        <v>3</v>
      </c>
      <c r="I79" s="69" t="s">
        <v>218</v>
      </c>
      <c r="J79" s="69"/>
      <c r="K79" s="72" t="s">
        <v>73</v>
      </c>
      <c r="L79" s="72" t="s">
        <v>73</v>
      </c>
      <c r="M79" s="72" t="s">
        <v>73</v>
      </c>
      <c r="N79" s="73" t="n">
        <v>1</v>
      </c>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c r="EU79" s="39"/>
      <c r="EV79" s="39"/>
      <c r="EW79" s="39"/>
      <c r="EX79" s="39"/>
      <c r="EY79" s="39"/>
      <c r="EZ79" s="39"/>
      <c r="FA79" s="39"/>
      <c r="FB79" s="39"/>
      <c r="FC79" s="39"/>
      <c r="FD79" s="39"/>
      <c r="FE79" s="39"/>
      <c r="FF79" s="39"/>
      <c r="FG79" s="39"/>
      <c r="FH79" s="39"/>
      <c r="FI79" s="39"/>
      <c r="FJ79" s="39"/>
      <c r="FK79" s="39"/>
      <c r="FL79" s="39"/>
      <c r="FM79" s="39"/>
      <c r="FN79" s="39"/>
      <c r="FO79" s="39"/>
      <c r="FP79" s="39"/>
      <c r="FQ79" s="39"/>
      <c r="FR79" s="39"/>
      <c r="FS79" s="39"/>
      <c r="FT79" s="39"/>
      <c r="FU79" s="39"/>
      <c r="FV79" s="39"/>
      <c r="FW79" s="39"/>
      <c r="FX79" s="39"/>
      <c r="FY79" s="39"/>
      <c r="FZ79" s="39"/>
      <c r="GA79" s="39"/>
      <c r="GB79" s="39"/>
      <c r="GC79" s="39"/>
      <c r="GD79" s="39"/>
      <c r="GE79" s="39"/>
      <c r="GF79" s="39"/>
      <c r="GG79" s="39"/>
      <c r="GH79" s="39"/>
      <c r="GI79" s="39"/>
      <c r="GJ79" s="39"/>
      <c r="GK79" s="39"/>
      <c r="GL79" s="39"/>
      <c r="GM79" s="39"/>
      <c r="GN79" s="39"/>
      <c r="GO79" s="39"/>
      <c r="GP79" s="39"/>
      <c r="GQ79" s="39"/>
      <c r="GR79" s="39"/>
      <c r="GS79" s="39"/>
      <c r="GT79" s="39"/>
      <c r="GU79" s="39"/>
      <c r="GV79" s="39"/>
      <c r="GW79" s="39"/>
      <c r="GX79" s="39"/>
      <c r="GY79" s="39"/>
      <c r="GZ79" s="39"/>
      <c r="HA79" s="39"/>
      <c r="HB79" s="39"/>
      <c r="HC79" s="39"/>
      <c r="HD79" s="39"/>
      <c r="HE79" s="39"/>
      <c r="HF79" s="39"/>
      <c r="HG79" s="39"/>
      <c r="HH79" s="39"/>
      <c r="HI79" s="39"/>
      <c r="HJ79" s="39"/>
      <c r="HK79" s="39"/>
      <c r="HL79" s="39"/>
      <c r="HM79" s="39"/>
      <c r="HN79" s="39"/>
      <c r="HO79" s="39"/>
      <c r="HP79" s="39"/>
      <c r="HQ79" s="39"/>
      <c r="HR79" s="39"/>
      <c r="HS79" s="39"/>
      <c r="HT79" s="39"/>
      <c r="HU79" s="39"/>
      <c r="HV79" s="39"/>
      <c r="HW79" s="39"/>
      <c r="HX79" s="39"/>
      <c r="HY79" s="39"/>
      <c r="HZ79" s="39"/>
      <c r="IA79" s="39"/>
      <c r="IB79" s="39"/>
      <c r="IC79" s="39"/>
      <c r="ID79" s="39"/>
      <c r="IE79" s="39"/>
      <c r="IF79" s="39"/>
      <c r="IG79" s="39"/>
      <c r="IH79" s="39"/>
      <c r="II79" s="39"/>
      <c r="IJ79" s="39"/>
      <c r="IK79" s="39"/>
      <c r="IL79" s="39"/>
      <c r="IM79" s="39"/>
      <c r="IN79" s="39"/>
      <c r="IO79" s="39"/>
      <c r="IP79" s="39"/>
      <c r="IQ79" s="39"/>
      <c r="IR79" s="39"/>
      <c r="IS79" s="39"/>
      <c r="IT79" s="39"/>
      <c r="IU79" s="39"/>
      <c r="IV79" s="39"/>
      <c r="IW79" s="39"/>
    </row>
    <row r="80" customFormat="false" ht="27" hidden="false" customHeight="false" outlineLevel="0" collapsed="false">
      <c r="A80" s="94" t="n">
        <v>36868</v>
      </c>
      <c r="B80" s="69" t="s">
        <v>52</v>
      </c>
      <c r="C80" s="70" t="s">
        <v>219</v>
      </c>
      <c r="D80" s="69" t="s">
        <v>208</v>
      </c>
      <c r="E80" s="71" t="s">
        <v>220</v>
      </c>
      <c r="F80" s="71"/>
      <c r="G80" s="72" t="s">
        <v>209</v>
      </c>
      <c r="H80" s="71" t="n">
        <v>1</v>
      </c>
      <c r="I80" s="69" t="s">
        <v>221</v>
      </c>
      <c r="J80" s="69" t="s">
        <v>222</v>
      </c>
      <c r="K80" s="72" t="s">
        <v>73</v>
      </c>
      <c r="L80" s="72" t="s">
        <v>73</v>
      </c>
      <c r="M80" s="72" t="s">
        <v>73</v>
      </c>
      <c r="N80" s="73" t="n">
        <v>1</v>
      </c>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c r="DJ80" s="39"/>
      <c r="DK80" s="39"/>
      <c r="DL80" s="39"/>
      <c r="DM80" s="39"/>
      <c r="DN80" s="39"/>
      <c r="DO80" s="39"/>
      <c r="DP80" s="39"/>
      <c r="DQ80" s="39"/>
      <c r="DR80" s="39"/>
      <c r="DS80" s="39"/>
      <c r="DT80" s="39"/>
      <c r="DU80" s="39"/>
      <c r="DV80" s="39"/>
      <c r="DW80" s="39"/>
      <c r="DX80" s="39"/>
      <c r="DY80" s="39"/>
      <c r="DZ80" s="39"/>
      <c r="EA80" s="39"/>
      <c r="EB80" s="39"/>
      <c r="EC80" s="39"/>
      <c r="ED80" s="39"/>
      <c r="EE80" s="39"/>
      <c r="EF80" s="39"/>
      <c r="EG80" s="39"/>
      <c r="EH80" s="39"/>
      <c r="EI80" s="39"/>
      <c r="EJ80" s="39"/>
      <c r="EK80" s="39"/>
      <c r="EL80" s="39"/>
      <c r="EM80" s="39"/>
      <c r="EN80" s="39"/>
      <c r="EO80" s="39"/>
      <c r="EP80" s="39"/>
      <c r="EQ80" s="39"/>
      <c r="ER80" s="39"/>
      <c r="ES80" s="39"/>
      <c r="ET80" s="39"/>
      <c r="EU80" s="39"/>
      <c r="EV80" s="39"/>
      <c r="EW80" s="39"/>
      <c r="EX80" s="39"/>
      <c r="EY80" s="39"/>
      <c r="EZ80" s="39"/>
      <c r="FA80" s="39"/>
      <c r="FB80" s="39"/>
      <c r="FC80" s="39"/>
      <c r="FD80" s="39"/>
      <c r="FE80" s="39"/>
      <c r="FF80" s="39"/>
      <c r="FG80" s="39"/>
      <c r="FH80" s="39"/>
      <c r="FI80" s="39"/>
      <c r="FJ80" s="39"/>
      <c r="FK80" s="39"/>
      <c r="FL80" s="39"/>
      <c r="FM80" s="39"/>
      <c r="FN80" s="39"/>
      <c r="FO80" s="39"/>
      <c r="FP80" s="39"/>
      <c r="FQ80" s="39"/>
      <c r="FR80" s="39"/>
      <c r="FS80" s="39"/>
      <c r="FT80" s="39"/>
      <c r="FU80" s="39"/>
      <c r="FV80" s="39"/>
      <c r="FW80" s="39"/>
      <c r="FX80" s="39"/>
      <c r="FY80" s="39"/>
      <c r="FZ80" s="39"/>
      <c r="GA80" s="39"/>
      <c r="GB80" s="39"/>
      <c r="GC80" s="39"/>
      <c r="GD80" s="39"/>
      <c r="GE80" s="39"/>
      <c r="GF80" s="39"/>
      <c r="GG80" s="39"/>
      <c r="GH80" s="39"/>
      <c r="GI80" s="39"/>
      <c r="GJ80" s="39"/>
      <c r="GK80" s="39"/>
      <c r="GL80" s="39"/>
      <c r="GM80" s="39"/>
      <c r="GN80" s="39"/>
      <c r="GO80" s="39"/>
      <c r="GP80" s="39"/>
      <c r="GQ80" s="39"/>
      <c r="GR80" s="39"/>
      <c r="GS80" s="39"/>
      <c r="GT80" s="39"/>
      <c r="GU80" s="39"/>
      <c r="GV80" s="39"/>
      <c r="GW80" s="39"/>
      <c r="GX80" s="39"/>
      <c r="GY80" s="39"/>
      <c r="GZ80" s="39"/>
      <c r="HA80" s="39"/>
      <c r="HB80" s="39"/>
      <c r="HC80" s="39"/>
      <c r="HD80" s="39"/>
      <c r="HE80" s="39"/>
      <c r="HF80" s="39"/>
      <c r="HG80" s="39"/>
      <c r="HH80" s="39"/>
      <c r="HI80" s="39"/>
      <c r="HJ80" s="39"/>
      <c r="HK80" s="39"/>
      <c r="HL80" s="39"/>
      <c r="HM80" s="39"/>
      <c r="HN80" s="39"/>
      <c r="HO80" s="39"/>
      <c r="HP80" s="39"/>
      <c r="HQ80" s="39"/>
      <c r="HR80" s="39"/>
      <c r="HS80" s="39"/>
      <c r="HT80" s="39"/>
      <c r="HU80" s="39"/>
      <c r="HV80" s="39"/>
      <c r="HW80" s="39"/>
      <c r="HX80" s="39"/>
      <c r="HY80" s="39"/>
      <c r="HZ80" s="39"/>
      <c r="IA80" s="39"/>
      <c r="IB80" s="39"/>
      <c r="IC80" s="39"/>
      <c r="ID80" s="39"/>
      <c r="IE80" s="39"/>
      <c r="IF80" s="39"/>
      <c r="IG80" s="39"/>
      <c r="IH80" s="39"/>
      <c r="II80" s="39"/>
      <c r="IJ80" s="39"/>
      <c r="IK80" s="39"/>
      <c r="IL80" s="39"/>
      <c r="IM80" s="39"/>
      <c r="IN80" s="39"/>
      <c r="IO80" s="39"/>
      <c r="IP80" s="39"/>
      <c r="IQ80" s="39"/>
      <c r="IR80" s="39"/>
      <c r="IS80" s="39"/>
      <c r="IT80" s="39"/>
      <c r="IU80" s="39"/>
      <c r="IV80" s="39"/>
      <c r="IW80" s="39"/>
    </row>
    <row r="81" customFormat="false" ht="27" hidden="false" customHeight="false" outlineLevel="0" collapsed="false">
      <c r="A81" s="94" t="n">
        <v>36868</v>
      </c>
      <c r="B81" s="69" t="s">
        <v>52</v>
      </c>
      <c r="C81" s="70" t="s">
        <v>223</v>
      </c>
      <c r="D81" s="69" t="s">
        <v>208</v>
      </c>
      <c r="E81" s="71"/>
      <c r="F81" s="71"/>
      <c r="G81" s="72" t="s">
        <v>130</v>
      </c>
      <c r="H81" s="71" t="n">
        <v>3</v>
      </c>
      <c r="I81" s="69" t="s">
        <v>224</v>
      </c>
      <c r="J81" s="69" t="s">
        <v>225</v>
      </c>
      <c r="K81" s="72" t="s">
        <v>58</v>
      </c>
      <c r="L81" s="72" t="s">
        <v>58</v>
      </c>
      <c r="M81" s="72" t="s">
        <v>58</v>
      </c>
      <c r="N81" s="73" t="n">
        <v>1</v>
      </c>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c r="EU81" s="39"/>
      <c r="EV81" s="39"/>
      <c r="EW81" s="39"/>
      <c r="EX81" s="39"/>
      <c r="EY81" s="39"/>
      <c r="EZ81" s="39"/>
      <c r="FA81" s="39"/>
      <c r="FB81" s="39"/>
      <c r="FC81" s="39"/>
      <c r="FD81" s="39"/>
      <c r="FE81" s="39"/>
      <c r="FF81" s="39"/>
      <c r="FG81" s="39"/>
      <c r="FH81" s="39"/>
      <c r="FI81" s="39"/>
      <c r="FJ81" s="39"/>
      <c r="FK81" s="39"/>
      <c r="FL81" s="39"/>
      <c r="FM81" s="39"/>
      <c r="FN81" s="39"/>
      <c r="FO81" s="39"/>
      <c r="FP81" s="39"/>
      <c r="FQ81" s="39"/>
      <c r="FR81" s="39"/>
      <c r="FS81" s="39"/>
      <c r="FT81" s="39"/>
      <c r="FU81" s="39"/>
      <c r="FV81" s="39"/>
      <c r="FW81" s="39"/>
      <c r="FX81" s="39"/>
      <c r="FY81" s="39"/>
      <c r="FZ81" s="39"/>
      <c r="GA81" s="39"/>
      <c r="GB81" s="39"/>
      <c r="GC81" s="39"/>
      <c r="GD81" s="39"/>
      <c r="GE81" s="39"/>
      <c r="GF81" s="39"/>
      <c r="GG81" s="39"/>
      <c r="GH81" s="39"/>
      <c r="GI81" s="39"/>
      <c r="GJ81" s="39"/>
      <c r="GK81" s="39"/>
      <c r="GL81" s="39"/>
      <c r="GM81" s="39"/>
      <c r="GN81" s="39"/>
      <c r="GO81" s="39"/>
      <c r="GP81" s="39"/>
      <c r="GQ81" s="39"/>
      <c r="GR81" s="39"/>
      <c r="GS81" s="39"/>
      <c r="GT81" s="39"/>
      <c r="GU81" s="39"/>
      <c r="GV81" s="39"/>
      <c r="GW81" s="39"/>
      <c r="GX81" s="39"/>
      <c r="GY81" s="39"/>
      <c r="GZ81" s="39"/>
      <c r="HA81" s="39"/>
      <c r="HB81" s="39"/>
      <c r="HC81" s="39"/>
      <c r="HD81" s="39"/>
      <c r="HE81" s="39"/>
      <c r="HF81" s="39"/>
      <c r="HG81" s="39"/>
      <c r="HH81" s="39"/>
      <c r="HI81" s="39"/>
      <c r="HJ81" s="39"/>
      <c r="HK81" s="39"/>
      <c r="HL81" s="39"/>
      <c r="HM81" s="39"/>
      <c r="HN81" s="39"/>
      <c r="HO81" s="39"/>
      <c r="HP81" s="39"/>
      <c r="HQ81" s="39"/>
      <c r="HR81" s="39"/>
      <c r="HS81" s="39"/>
      <c r="HT81" s="39"/>
      <c r="HU81" s="39"/>
      <c r="HV81" s="39"/>
      <c r="HW81" s="39"/>
      <c r="HX81" s="39"/>
      <c r="HY81" s="39"/>
      <c r="HZ81" s="39"/>
      <c r="IA81" s="39"/>
      <c r="IB81" s="39"/>
      <c r="IC81" s="39"/>
      <c r="ID81" s="39"/>
      <c r="IE81" s="39"/>
      <c r="IF81" s="39"/>
      <c r="IG81" s="39"/>
      <c r="IH81" s="39"/>
      <c r="II81" s="39"/>
      <c r="IJ81" s="39"/>
      <c r="IK81" s="39"/>
      <c r="IL81" s="39"/>
      <c r="IM81" s="39"/>
      <c r="IN81" s="39"/>
      <c r="IO81" s="39"/>
      <c r="IP81" s="39"/>
      <c r="IQ81" s="39"/>
      <c r="IR81" s="39"/>
      <c r="IS81" s="39"/>
      <c r="IT81" s="39"/>
      <c r="IU81" s="39"/>
      <c r="IV81" s="39"/>
      <c r="IW81" s="39"/>
    </row>
    <row r="82" customFormat="false" ht="27" hidden="false" customHeight="false" outlineLevel="0" collapsed="false">
      <c r="A82" s="94" t="n">
        <v>36868</v>
      </c>
      <c r="B82" s="69" t="s">
        <v>200</v>
      </c>
      <c r="C82" s="70" t="s">
        <v>226</v>
      </c>
      <c r="D82" s="69" t="s">
        <v>227</v>
      </c>
      <c r="E82" s="71"/>
      <c r="F82" s="71"/>
      <c r="G82" s="72" t="s">
        <v>130</v>
      </c>
      <c r="H82" s="71" t="n">
        <v>3</v>
      </c>
      <c r="I82" s="95" t="s">
        <v>228</v>
      </c>
      <c r="J82" s="72"/>
      <c r="K82" s="72" t="s">
        <v>73</v>
      </c>
      <c r="L82" s="72" t="s">
        <v>73</v>
      </c>
      <c r="M82" s="72" t="s">
        <v>73</v>
      </c>
      <c r="N82" s="73" t="n">
        <v>1</v>
      </c>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39"/>
      <c r="FF82" s="39"/>
      <c r="FG82" s="39"/>
      <c r="FH82" s="39"/>
      <c r="FI82" s="39"/>
      <c r="FJ82" s="39"/>
      <c r="FK82" s="39"/>
      <c r="FL82" s="39"/>
      <c r="FM82" s="39"/>
      <c r="FN82" s="39"/>
      <c r="FO82" s="39"/>
      <c r="FP82" s="39"/>
      <c r="FQ82" s="39"/>
      <c r="FR82" s="39"/>
      <c r="FS82" s="39"/>
      <c r="FT82" s="39"/>
      <c r="FU82" s="39"/>
      <c r="FV82" s="39"/>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row>
    <row r="83" customFormat="false" ht="27" hidden="false" customHeight="false" outlineLevel="0" collapsed="false">
      <c r="A83" s="94" t="n">
        <v>36867</v>
      </c>
      <c r="B83" s="69" t="s">
        <v>130</v>
      </c>
      <c r="C83" s="70" t="s">
        <v>229</v>
      </c>
      <c r="D83" s="69" t="s">
        <v>108</v>
      </c>
      <c r="E83" s="71"/>
      <c r="F83" s="71"/>
      <c r="G83" s="72" t="s">
        <v>130</v>
      </c>
      <c r="H83" s="71" t="n">
        <v>3</v>
      </c>
      <c r="I83" s="69" t="s">
        <v>230</v>
      </c>
      <c r="J83" s="69" t="s">
        <v>231</v>
      </c>
      <c r="K83" s="72" t="s">
        <v>73</v>
      </c>
      <c r="L83" s="72" t="s">
        <v>73</v>
      </c>
      <c r="M83" s="72" t="s">
        <v>73</v>
      </c>
      <c r="N83" s="73" t="n">
        <v>1</v>
      </c>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39"/>
      <c r="DC83" s="39"/>
      <c r="DD83" s="39"/>
      <c r="DE83" s="39"/>
      <c r="DF83" s="39"/>
      <c r="DG83" s="39"/>
      <c r="DH83" s="39"/>
      <c r="DI83" s="39"/>
      <c r="DJ83" s="39"/>
      <c r="DK83" s="39"/>
      <c r="DL83" s="39"/>
      <c r="DM83" s="39"/>
      <c r="DN83" s="39"/>
      <c r="DO83" s="39"/>
      <c r="DP83" s="39"/>
      <c r="DQ83" s="39"/>
      <c r="DR83" s="39"/>
      <c r="DS83" s="39"/>
      <c r="DT83" s="39"/>
      <c r="DU83" s="39"/>
      <c r="DV83" s="39"/>
      <c r="DW83" s="39"/>
      <c r="DX83" s="39"/>
      <c r="DY83" s="39"/>
      <c r="DZ83" s="39"/>
      <c r="EA83" s="39"/>
      <c r="EB83" s="39"/>
      <c r="EC83" s="39"/>
      <c r="ED83" s="39"/>
      <c r="EE83" s="39"/>
      <c r="EF83" s="39"/>
      <c r="EG83" s="39"/>
      <c r="EH83" s="39"/>
      <c r="EI83" s="39"/>
      <c r="EJ83" s="39"/>
      <c r="EK83" s="39"/>
      <c r="EL83" s="39"/>
      <c r="EM83" s="39"/>
      <c r="EN83" s="39"/>
      <c r="EO83" s="39"/>
      <c r="EP83" s="39"/>
      <c r="EQ83" s="39"/>
      <c r="ER83" s="39"/>
      <c r="ES83" s="39"/>
      <c r="ET83" s="39"/>
      <c r="EU83" s="39"/>
      <c r="EV83" s="39"/>
      <c r="EW83" s="39"/>
      <c r="EX83" s="39"/>
      <c r="EY83" s="39"/>
      <c r="EZ83" s="39"/>
      <c r="FA83" s="39"/>
      <c r="FB83" s="39"/>
      <c r="FC83" s="39"/>
      <c r="FD83" s="39"/>
      <c r="FE83" s="39"/>
      <c r="FF83" s="39"/>
      <c r="FG83" s="39"/>
      <c r="FH83" s="39"/>
      <c r="FI83" s="39"/>
      <c r="FJ83" s="39"/>
      <c r="FK83" s="39"/>
      <c r="FL83" s="39"/>
      <c r="FM83" s="39"/>
      <c r="FN83" s="39"/>
      <c r="FO83" s="39"/>
      <c r="FP83" s="39"/>
      <c r="FQ83" s="39"/>
      <c r="FR83" s="39"/>
      <c r="FS83" s="39"/>
      <c r="FT83" s="39"/>
      <c r="FU83" s="39"/>
      <c r="FV83" s="39"/>
      <c r="FW83" s="39"/>
      <c r="FX83" s="39"/>
      <c r="FY83" s="39"/>
      <c r="FZ83" s="39"/>
      <c r="GA83" s="39"/>
      <c r="GB83" s="39"/>
      <c r="GC83" s="39"/>
      <c r="GD83" s="39"/>
      <c r="GE83" s="39"/>
      <c r="GF83" s="39"/>
      <c r="GG83" s="39"/>
      <c r="GH83" s="39"/>
      <c r="GI83" s="39"/>
      <c r="GJ83" s="39"/>
      <c r="GK83" s="39"/>
      <c r="GL83" s="39"/>
      <c r="GM83" s="39"/>
      <c r="GN83" s="39"/>
      <c r="GO83" s="39"/>
      <c r="GP83" s="39"/>
      <c r="GQ83" s="39"/>
      <c r="GR83" s="39"/>
      <c r="GS83" s="39"/>
      <c r="GT83" s="39"/>
      <c r="GU83" s="39"/>
      <c r="GV83" s="39"/>
      <c r="GW83" s="39"/>
      <c r="GX83" s="39"/>
      <c r="GY83" s="39"/>
      <c r="GZ83" s="39"/>
      <c r="HA83" s="39"/>
      <c r="HB83" s="39"/>
      <c r="HC83" s="39"/>
      <c r="HD83" s="39"/>
      <c r="HE83" s="39"/>
      <c r="HF83" s="39"/>
      <c r="HG83" s="39"/>
      <c r="HH83" s="39"/>
      <c r="HI83" s="39"/>
      <c r="HJ83" s="39"/>
      <c r="HK83" s="39"/>
      <c r="HL83" s="39"/>
      <c r="HM83" s="39"/>
      <c r="HN83" s="39"/>
      <c r="HO83" s="39"/>
      <c r="HP83" s="39"/>
      <c r="HQ83" s="39"/>
      <c r="HR83" s="39"/>
      <c r="HS83" s="39"/>
      <c r="HT83" s="39"/>
      <c r="HU83" s="39"/>
      <c r="HV83" s="39"/>
      <c r="HW83" s="39"/>
      <c r="HX83" s="39"/>
      <c r="HY83" s="39"/>
      <c r="HZ83" s="39"/>
      <c r="IA83" s="39"/>
      <c r="IB83" s="39"/>
      <c r="IC83" s="39"/>
      <c r="ID83" s="39"/>
      <c r="IE83" s="39"/>
      <c r="IF83" s="39"/>
      <c r="IG83" s="39"/>
      <c r="IH83" s="39"/>
      <c r="II83" s="39"/>
      <c r="IJ83" s="39"/>
      <c r="IK83" s="39"/>
      <c r="IL83" s="39"/>
      <c r="IM83" s="39"/>
      <c r="IN83" s="39"/>
      <c r="IO83" s="39"/>
      <c r="IP83" s="39"/>
      <c r="IQ83" s="39"/>
      <c r="IR83" s="39"/>
      <c r="IS83" s="39"/>
      <c r="IT83" s="39"/>
      <c r="IU83" s="39"/>
      <c r="IV83" s="39"/>
      <c r="IW83" s="39"/>
    </row>
    <row r="84" customFormat="false" ht="26.25" hidden="false" customHeight="false" outlineLevel="0" collapsed="false">
      <c r="A84" s="94" t="n">
        <v>36867</v>
      </c>
      <c r="B84" s="69" t="s">
        <v>52</v>
      </c>
      <c r="C84" s="96" t="s">
        <v>217</v>
      </c>
      <c r="D84" s="97" t="s">
        <v>232</v>
      </c>
      <c r="E84" s="74"/>
      <c r="F84" s="74"/>
      <c r="G84" s="89" t="s">
        <v>130</v>
      </c>
      <c r="H84" s="89" t="n">
        <v>3</v>
      </c>
      <c r="I84" s="98" t="s">
        <v>233</v>
      </c>
      <c r="J84" s="70" t="s">
        <v>234</v>
      </c>
      <c r="K84" s="72" t="s">
        <v>73</v>
      </c>
      <c r="L84" s="72" t="s">
        <v>73</v>
      </c>
      <c r="M84" s="72" t="s">
        <v>73</v>
      </c>
      <c r="N84" s="73" t="n">
        <v>1</v>
      </c>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c r="EU84" s="39"/>
      <c r="EV84" s="39"/>
      <c r="EW84" s="39"/>
      <c r="EX84" s="39"/>
      <c r="EY84" s="39"/>
      <c r="EZ84" s="39"/>
      <c r="FA84" s="39"/>
      <c r="FB84" s="39"/>
      <c r="FC84" s="39"/>
      <c r="FD84" s="39"/>
      <c r="FE84" s="39"/>
      <c r="FF84" s="39"/>
      <c r="FG84" s="39"/>
      <c r="FH84" s="39"/>
      <c r="FI84" s="39"/>
      <c r="FJ84" s="39"/>
      <c r="FK84" s="39"/>
      <c r="FL84" s="39"/>
      <c r="FM84" s="39"/>
      <c r="FN84" s="39"/>
      <c r="FO84" s="39"/>
      <c r="FP84" s="39"/>
      <c r="FQ84" s="39"/>
      <c r="FR84" s="39"/>
      <c r="FS84" s="39"/>
      <c r="FT84" s="39"/>
      <c r="FU84" s="39"/>
      <c r="FV84" s="39"/>
      <c r="FW84" s="39"/>
      <c r="FX84" s="39"/>
      <c r="FY84" s="39"/>
      <c r="FZ84" s="39"/>
      <c r="GA84" s="39"/>
      <c r="GB84" s="39"/>
      <c r="GC84" s="39"/>
      <c r="GD84" s="39"/>
      <c r="GE84" s="39"/>
      <c r="GF84" s="39"/>
      <c r="GG84" s="39"/>
      <c r="GH84" s="39"/>
      <c r="GI84" s="39"/>
      <c r="GJ84" s="39"/>
      <c r="GK84" s="39"/>
      <c r="GL84" s="39"/>
      <c r="GM84" s="39"/>
      <c r="GN84" s="39"/>
      <c r="GO84" s="39"/>
      <c r="GP84" s="39"/>
      <c r="GQ84" s="39"/>
      <c r="GR84" s="39"/>
      <c r="GS84" s="39"/>
      <c r="GT84" s="39"/>
      <c r="GU84" s="39"/>
      <c r="GV84" s="39"/>
      <c r="GW84" s="39"/>
      <c r="GX84" s="39"/>
      <c r="GY84" s="39"/>
      <c r="GZ84" s="39"/>
      <c r="HA84" s="39"/>
      <c r="HB84" s="39"/>
      <c r="HC84" s="39"/>
      <c r="HD84" s="39"/>
      <c r="HE84" s="39"/>
      <c r="HF84" s="39"/>
      <c r="HG84" s="39"/>
      <c r="HH84" s="39"/>
      <c r="HI84" s="39"/>
      <c r="HJ84" s="39"/>
      <c r="HK84" s="39"/>
      <c r="HL84" s="39"/>
      <c r="HM84" s="39"/>
      <c r="HN84" s="39"/>
      <c r="HO84" s="39"/>
      <c r="HP84" s="39"/>
      <c r="HQ84" s="39"/>
      <c r="HR84" s="39"/>
      <c r="HS84" s="39"/>
      <c r="HT84" s="39"/>
      <c r="HU84" s="39"/>
      <c r="HV84" s="39"/>
      <c r="HW84" s="39"/>
      <c r="HX84" s="39"/>
      <c r="HY84" s="39"/>
      <c r="HZ84" s="39"/>
      <c r="IA84" s="39"/>
      <c r="IB84" s="39"/>
      <c r="IC84" s="39"/>
      <c r="ID84" s="39"/>
      <c r="IE84" s="39"/>
      <c r="IF84" s="39"/>
      <c r="IG84" s="39"/>
      <c r="IH84" s="39"/>
      <c r="II84" s="39"/>
      <c r="IJ84" s="39"/>
      <c r="IK84" s="39"/>
      <c r="IL84" s="39"/>
      <c r="IM84" s="39"/>
      <c r="IN84" s="39"/>
      <c r="IO84" s="39"/>
      <c r="IP84" s="39"/>
      <c r="IQ84" s="39"/>
      <c r="IR84" s="39"/>
      <c r="IS84" s="39"/>
      <c r="IT84" s="39"/>
      <c r="IU84" s="39"/>
      <c r="IV84" s="39"/>
      <c r="IW84" s="39"/>
    </row>
    <row r="85" customFormat="false" ht="40.5" hidden="false" customHeight="false" outlineLevel="0" collapsed="false">
      <c r="A85" s="94" t="n">
        <v>36866</v>
      </c>
      <c r="B85" s="69" t="s">
        <v>52</v>
      </c>
      <c r="C85" s="69" t="s">
        <v>127</v>
      </c>
      <c r="D85" s="69" t="s">
        <v>235</v>
      </c>
      <c r="E85" s="71"/>
      <c r="F85" s="71"/>
      <c r="G85" s="72" t="s">
        <v>130</v>
      </c>
      <c r="H85" s="71" t="n">
        <v>3</v>
      </c>
      <c r="I85" s="69" t="s">
        <v>236</v>
      </c>
      <c r="J85" s="69" t="s">
        <v>237</v>
      </c>
      <c r="K85" s="72" t="s">
        <v>73</v>
      </c>
      <c r="L85" s="72" t="s">
        <v>73</v>
      </c>
      <c r="M85" s="72" t="s">
        <v>73</v>
      </c>
      <c r="N85" s="73" t="n">
        <v>0</v>
      </c>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row>
    <row r="86" customFormat="false" ht="40.5" hidden="false" customHeight="false" outlineLevel="0" collapsed="false">
      <c r="A86" s="94" t="n">
        <v>36866</v>
      </c>
      <c r="B86" s="69" t="s">
        <v>52</v>
      </c>
      <c r="C86" s="70" t="s">
        <v>238</v>
      </c>
      <c r="D86" s="69" t="s">
        <v>208</v>
      </c>
      <c r="E86" s="71"/>
      <c r="F86" s="71"/>
      <c r="G86" s="72" t="s">
        <v>130</v>
      </c>
      <c r="H86" s="71" t="n">
        <v>3</v>
      </c>
      <c r="I86" s="69" t="s">
        <v>239</v>
      </c>
      <c r="J86" s="69" t="s">
        <v>237</v>
      </c>
      <c r="K86" s="72" t="s">
        <v>58</v>
      </c>
      <c r="L86" s="72" t="s">
        <v>58</v>
      </c>
      <c r="M86" s="72" t="s">
        <v>58</v>
      </c>
      <c r="N86" s="73" t="n">
        <v>0</v>
      </c>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C86" s="39"/>
      <c r="ED86" s="39"/>
      <c r="EE86" s="39"/>
      <c r="EF86" s="39"/>
      <c r="EG86" s="39"/>
      <c r="EH86" s="39"/>
      <c r="EI86" s="39"/>
      <c r="EJ86" s="39"/>
      <c r="EK86" s="39"/>
      <c r="EL86" s="39"/>
      <c r="EM86" s="39"/>
      <c r="EN86" s="39"/>
      <c r="EO86" s="39"/>
      <c r="EP86" s="39"/>
      <c r="EQ86" s="39"/>
      <c r="ER86" s="39"/>
      <c r="ES86" s="39"/>
      <c r="ET86" s="39"/>
      <c r="EU86" s="39"/>
      <c r="EV86" s="39"/>
      <c r="EW86" s="39"/>
      <c r="EX86" s="39"/>
      <c r="EY86" s="39"/>
      <c r="EZ86" s="39"/>
      <c r="FA86" s="39"/>
      <c r="FB86" s="39"/>
      <c r="FC86" s="39"/>
      <c r="FD86" s="39"/>
      <c r="FE86" s="39"/>
      <c r="FF86" s="39"/>
      <c r="FG86" s="39"/>
      <c r="FH86" s="39"/>
      <c r="FI86" s="39"/>
      <c r="FJ86" s="39"/>
      <c r="FK86" s="39"/>
      <c r="FL86" s="39"/>
      <c r="FM86" s="39"/>
      <c r="FN86" s="39"/>
      <c r="FO86" s="39"/>
      <c r="FP86" s="39"/>
      <c r="FQ86" s="39"/>
      <c r="FR86" s="39"/>
      <c r="FS86" s="39"/>
      <c r="FT86" s="39"/>
      <c r="FU86" s="39"/>
      <c r="FV86" s="39"/>
      <c r="FW86" s="39"/>
      <c r="FX86" s="39"/>
      <c r="FY86" s="39"/>
      <c r="FZ86" s="39"/>
      <c r="GA86" s="39"/>
      <c r="GB86" s="39"/>
      <c r="GC86" s="39"/>
      <c r="GD86" s="39"/>
      <c r="GE86" s="39"/>
      <c r="GF86" s="39"/>
      <c r="GG86" s="39"/>
      <c r="GH86" s="39"/>
      <c r="GI86" s="39"/>
      <c r="GJ86" s="39"/>
      <c r="GK86" s="39"/>
      <c r="GL86" s="39"/>
      <c r="GM86" s="39"/>
      <c r="GN86" s="39"/>
      <c r="GO86" s="39"/>
      <c r="GP86" s="39"/>
      <c r="GQ86" s="39"/>
      <c r="GR86" s="39"/>
      <c r="GS86" s="39"/>
      <c r="GT86" s="39"/>
      <c r="GU86" s="39"/>
      <c r="GV86" s="39"/>
      <c r="GW86" s="39"/>
      <c r="GX86" s="39"/>
      <c r="GY86" s="39"/>
      <c r="GZ86" s="39"/>
      <c r="HA86" s="39"/>
      <c r="HB86" s="39"/>
      <c r="HC86" s="39"/>
      <c r="HD86" s="39"/>
      <c r="HE86" s="39"/>
      <c r="HF86" s="39"/>
      <c r="HG86" s="39"/>
      <c r="HH86" s="39"/>
      <c r="HI86" s="39"/>
      <c r="HJ86" s="39"/>
      <c r="HK86" s="39"/>
      <c r="HL86" s="39"/>
      <c r="HM86" s="39"/>
      <c r="HN86" s="39"/>
      <c r="HO86" s="39"/>
      <c r="HP86" s="39"/>
      <c r="HQ86" s="39"/>
      <c r="HR86" s="39"/>
      <c r="HS86" s="39"/>
      <c r="HT86" s="39"/>
      <c r="HU86" s="39"/>
      <c r="HV86" s="39"/>
      <c r="HW86" s="39"/>
      <c r="HX86" s="39"/>
      <c r="HY86" s="39"/>
      <c r="HZ86" s="39"/>
      <c r="IA86" s="39"/>
      <c r="IB86" s="39"/>
      <c r="IC86" s="39"/>
      <c r="ID86" s="39"/>
      <c r="IE86" s="39"/>
      <c r="IF86" s="39"/>
      <c r="IG86" s="39"/>
      <c r="IH86" s="39"/>
      <c r="II86" s="39"/>
      <c r="IJ86" s="39"/>
      <c r="IK86" s="39"/>
      <c r="IL86" s="39"/>
      <c r="IM86" s="39"/>
      <c r="IN86" s="39"/>
      <c r="IO86" s="39"/>
      <c r="IP86" s="39"/>
      <c r="IQ86" s="39"/>
      <c r="IR86" s="39"/>
      <c r="IS86" s="39"/>
      <c r="IT86" s="39"/>
      <c r="IU86" s="39"/>
      <c r="IV86" s="39"/>
      <c r="IW86" s="39"/>
    </row>
    <row r="87" customFormat="false" ht="40.5" hidden="false" customHeight="false" outlineLevel="0" collapsed="false">
      <c r="A87" s="94" t="n">
        <v>36866</v>
      </c>
      <c r="B87" s="69" t="s">
        <v>52</v>
      </c>
      <c r="C87" s="70" t="s">
        <v>240</v>
      </c>
      <c r="D87" s="69" t="s">
        <v>208</v>
      </c>
      <c r="E87" s="71"/>
      <c r="F87" s="71"/>
      <c r="G87" s="72" t="s">
        <v>130</v>
      </c>
      <c r="H87" s="71" t="n">
        <v>3</v>
      </c>
      <c r="I87" s="69" t="s">
        <v>239</v>
      </c>
      <c r="J87" s="69" t="s">
        <v>237</v>
      </c>
      <c r="K87" s="72" t="s">
        <v>58</v>
      </c>
      <c r="L87" s="72" t="s">
        <v>58</v>
      </c>
      <c r="M87" s="72" t="s">
        <v>58</v>
      </c>
      <c r="N87" s="73" t="n">
        <v>0</v>
      </c>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C87" s="39"/>
      <c r="ED87" s="39"/>
      <c r="EE87" s="39"/>
      <c r="EF87" s="39"/>
      <c r="EG87" s="39"/>
      <c r="EH87" s="39"/>
      <c r="EI87" s="39"/>
      <c r="EJ87" s="39"/>
      <c r="EK87" s="39"/>
      <c r="EL87" s="39"/>
      <c r="EM87" s="39"/>
      <c r="EN87" s="39"/>
      <c r="EO87" s="39"/>
      <c r="EP87" s="39"/>
      <c r="EQ87" s="39"/>
      <c r="ER87" s="39"/>
      <c r="ES87" s="39"/>
      <c r="ET87" s="39"/>
      <c r="EU87" s="39"/>
      <c r="EV87" s="39"/>
      <c r="EW87" s="39"/>
      <c r="EX87" s="39"/>
      <c r="EY87" s="39"/>
      <c r="EZ87" s="39"/>
      <c r="FA87" s="39"/>
      <c r="FB87" s="39"/>
      <c r="FC87" s="39"/>
      <c r="FD87" s="39"/>
      <c r="FE87" s="39"/>
      <c r="FF87" s="39"/>
      <c r="FG87" s="39"/>
      <c r="FH87" s="39"/>
      <c r="FI87" s="39"/>
      <c r="FJ87" s="39"/>
      <c r="FK87" s="39"/>
      <c r="FL87" s="39"/>
      <c r="FM87" s="39"/>
      <c r="FN87" s="39"/>
      <c r="FO87" s="39"/>
      <c r="FP87" s="39"/>
      <c r="FQ87" s="39"/>
      <c r="FR87" s="39"/>
      <c r="FS87" s="39"/>
      <c r="FT87" s="39"/>
      <c r="FU87" s="39"/>
      <c r="FV87" s="39"/>
      <c r="FW87" s="39"/>
      <c r="FX87" s="39"/>
      <c r="FY87" s="39"/>
      <c r="FZ87" s="39"/>
      <c r="GA87" s="39"/>
      <c r="GB87" s="39"/>
      <c r="GC87" s="39"/>
      <c r="GD87" s="39"/>
      <c r="GE87" s="39"/>
      <c r="GF87" s="39"/>
      <c r="GG87" s="39"/>
      <c r="GH87" s="39"/>
      <c r="GI87" s="39"/>
      <c r="GJ87" s="39"/>
      <c r="GK87" s="39"/>
      <c r="GL87" s="39"/>
      <c r="GM87" s="39"/>
      <c r="GN87" s="39"/>
      <c r="GO87" s="39"/>
      <c r="GP87" s="39"/>
      <c r="GQ87" s="39"/>
      <c r="GR87" s="39"/>
      <c r="GS87" s="39"/>
      <c r="GT87" s="39"/>
      <c r="GU87" s="39"/>
      <c r="GV87" s="39"/>
      <c r="GW87" s="39"/>
      <c r="GX87" s="39"/>
      <c r="GY87" s="39"/>
      <c r="GZ87" s="39"/>
      <c r="HA87" s="39"/>
      <c r="HB87" s="39"/>
      <c r="HC87" s="39"/>
      <c r="HD87" s="39"/>
      <c r="HE87" s="39"/>
      <c r="HF87" s="39"/>
      <c r="HG87" s="39"/>
      <c r="HH87" s="39"/>
      <c r="HI87" s="39"/>
      <c r="HJ87" s="39"/>
      <c r="HK87" s="39"/>
      <c r="HL87" s="39"/>
      <c r="HM87" s="39"/>
      <c r="HN87" s="39"/>
      <c r="HO87" s="39"/>
      <c r="HP87" s="39"/>
      <c r="HQ87" s="39"/>
      <c r="HR87" s="39"/>
      <c r="HS87" s="39"/>
      <c r="HT87" s="39"/>
      <c r="HU87" s="39"/>
      <c r="HV87" s="39"/>
      <c r="HW87" s="39"/>
      <c r="HX87" s="39"/>
      <c r="HY87" s="39"/>
      <c r="HZ87" s="39"/>
      <c r="IA87" s="39"/>
      <c r="IB87" s="39"/>
      <c r="IC87" s="39"/>
      <c r="ID87" s="39"/>
      <c r="IE87" s="39"/>
      <c r="IF87" s="39"/>
      <c r="IG87" s="39"/>
      <c r="IH87" s="39"/>
      <c r="II87" s="39"/>
      <c r="IJ87" s="39"/>
      <c r="IK87" s="39"/>
      <c r="IL87" s="39"/>
      <c r="IM87" s="39"/>
      <c r="IN87" s="39"/>
      <c r="IO87" s="39"/>
      <c r="IP87" s="39"/>
      <c r="IQ87" s="39"/>
      <c r="IR87" s="39"/>
      <c r="IS87" s="39"/>
      <c r="IT87" s="39"/>
      <c r="IU87" s="39"/>
      <c r="IV87" s="39"/>
      <c r="IW87" s="39"/>
    </row>
    <row r="88" customFormat="false" ht="40.5" hidden="false" customHeight="false" outlineLevel="0" collapsed="false">
      <c r="A88" s="94" t="n">
        <v>36866</v>
      </c>
      <c r="B88" s="69" t="s">
        <v>52</v>
      </c>
      <c r="C88" s="70" t="s">
        <v>241</v>
      </c>
      <c r="D88" s="69" t="s">
        <v>208</v>
      </c>
      <c r="E88" s="71"/>
      <c r="F88" s="71"/>
      <c r="G88" s="72" t="s">
        <v>130</v>
      </c>
      <c r="H88" s="71" t="n">
        <v>3</v>
      </c>
      <c r="I88" s="69" t="s">
        <v>239</v>
      </c>
      <c r="J88" s="69" t="s">
        <v>237</v>
      </c>
      <c r="K88" s="72" t="s">
        <v>58</v>
      </c>
      <c r="L88" s="72" t="s">
        <v>58</v>
      </c>
      <c r="M88" s="72" t="s">
        <v>58</v>
      </c>
      <c r="N88" s="73" t="n">
        <v>0</v>
      </c>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C88" s="39"/>
      <c r="ED88" s="39"/>
      <c r="EE88" s="39"/>
      <c r="EF88" s="39"/>
      <c r="EG88" s="39"/>
      <c r="EH88" s="39"/>
      <c r="EI88" s="39"/>
      <c r="EJ88" s="39"/>
      <c r="EK88" s="39"/>
      <c r="EL88" s="39"/>
      <c r="EM88" s="39"/>
      <c r="EN88" s="39"/>
      <c r="EO88" s="39"/>
      <c r="EP88" s="39"/>
      <c r="EQ88" s="39"/>
      <c r="ER88" s="39"/>
      <c r="ES88" s="39"/>
      <c r="ET88" s="39"/>
      <c r="EU88" s="39"/>
      <c r="EV88" s="39"/>
      <c r="EW88" s="39"/>
      <c r="EX88" s="39"/>
      <c r="EY88" s="39"/>
      <c r="EZ88" s="39"/>
      <c r="FA88" s="39"/>
      <c r="FB88" s="39"/>
      <c r="FC88" s="39"/>
      <c r="FD88" s="39"/>
      <c r="FE88" s="39"/>
      <c r="FF88" s="39"/>
      <c r="FG88" s="39"/>
      <c r="FH88" s="39"/>
      <c r="FI88" s="39"/>
      <c r="FJ88" s="39"/>
      <c r="FK88" s="39"/>
      <c r="FL88" s="39"/>
      <c r="FM88" s="39"/>
      <c r="FN88" s="39"/>
      <c r="FO88" s="39"/>
      <c r="FP88" s="39"/>
      <c r="FQ88" s="39"/>
      <c r="FR88" s="39"/>
      <c r="FS88" s="39"/>
      <c r="FT88" s="39"/>
      <c r="FU88" s="39"/>
      <c r="FV88" s="39"/>
      <c r="FW88" s="39"/>
      <c r="FX88" s="39"/>
      <c r="FY88" s="39"/>
      <c r="FZ88" s="39"/>
      <c r="GA88" s="39"/>
      <c r="GB88" s="39"/>
      <c r="GC88" s="39"/>
      <c r="GD88" s="39"/>
      <c r="GE88" s="39"/>
      <c r="GF88" s="39"/>
      <c r="GG88" s="39"/>
      <c r="GH88" s="39"/>
      <c r="GI88" s="39"/>
      <c r="GJ88" s="39"/>
      <c r="GK88" s="39"/>
      <c r="GL88" s="39"/>
      <c r="GM88" s="39"/>
      <c r="GN88" s="39"/>
      <c r="GO88" s="39"/>
      <c r="GP88" s="39"/>
      <c r="GQ88" s="39"/>
      <c r="GR88" s="39"/>
      <c r="GS88" s="39"/>
      <c r="GT88" s="39"/>
      <c r="GU88" s="39"/>
      <c r="GV88" s="39"/>
      <c r="GW88" s="39"/>
      <c r="GX88" s="39"/>
      <c r="GY88" s="39"/>
      <c r="GZ88" s="39"/>
      <c r="HA88" s="39"/>
      <c r="HB88" s="39"/>
      <c r="HC88" s="39"/>
      <c r="HD88" s="39"/>
      <c r="HE88" s="39"/>
      <c r="HF88" s="39"/>
      <c r="HG88" s="39"/>
      <c r="HH88" s="39"/>
      <c r="HI88" s="39"/>
      <c r="HJ88" s="39"/>
      <c r="HK88" s="39"/>
      <c r="HL88" s="39"/>
      <c r="HM88" s="39"/>
      <c r="HN88" s="39"/>
      <c r="HO88" s="39"/>
      <c r="HP88" s="39"/>
      <c r="HQ88" s="39"/>
      <c r="HR88" s="39"/>
      <c r="HS88" s="39"/>
      <c r="HT88" s="39"/>
      <c r="HU88" s="39"/>
      <c r="HV88" s="39"/>
      <c r="HW88" s="39"/>
      <c r="HX88" s="39"/>
      <c r="HY88" s="39"/>
      <c r="HZ88" s="39"/>
      <c r="IA88" s="39"/>
      <c r="IB88" s="39"/>
      <c r="IC88" s="39"/>
      <c r="ID88" s="39"/>
      <c r="IE88" s="39"/>
      <c r="IF88" s="39"/>
      <c r="IG88" s="39"/>
      <c r="IH88" s="39"/>
      <c r="II88" s="39"/>
      <c r="IJ88" s="39"/>
      <c r="IK88" s="39"/>
      <c r="IL88" s="39"/>
      <c r="IM88" s="39"/>
      <c r="IN88" s="39"/>
      <c r="IO88" s="39"/>
      <c r="IP88" s="39"/>
      <c r="IQ88" s="39"/>
      <c r="IR88" s="39"/>
      <c r="IS88" s="39"/>
      <c r="IT88" s="39"/>
      <c r="IU88" s="39"/>
      <c r="IV88" s="39"/>
      <c r="IW88" s="39"/>
    </row>
    <row r="89" customFormat="false" ht="13.5" hidden="false" customHeight="false" outlineLevel="0" collapsed="false">
      <c r="A89" s="94" t="n">
        <v>36866</v>
      </c>
      <c r="B89" s="69" t="s">
        <v>242</v>
      </c>
      <c r="C89" s="70" t="s">
        <v>243</v>
      </c>
      <c r="D89" s="69" t="s">
        <v>202</v>
      </c>
      <c r="E89" s="71"/>
      <c r="F89" s="71"/>
      <c r="G89" s="72" t="s">
        <v>130</v>
      </c>
      <c r="H89" s="71" t="n">
        <v>3</v>
      </c>
      <c r="I89" s="95" t="s">
        <v>244</v>
      </c>
      <c r="J89" s="69" t="s">
        <v>245</v>
      </c>
      <c r="K89" s="72" t="s">
        <v>73</v>
      </c>
      <c r="L89" s="72" t="s">
        <v>73</v>
      </c>
      <c r="M89" s="72" t="s">
        <v>73</v>
      </c>
      <c r="N89" s="73" t="n">
        <v>0</v>
      </c>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c r="EU89" s="39"/>
      <c r="EV89" s="39"/>
      <c r="EW89" s="39"/>
      <c r="EX89" s="39"/>
      <c r="EY89" s="39"/>
      <c r="EZ89" s="39"/>
      <c r="FA89" s="39"/>
      <c r="FB89" s="39"/>
      <c r="FC89" s="39"/>
      <c r="FD89" s="39"/>
      <c r="FE89" s="39"/>
      <c r="FF89" s="39"/>
      <c r="FG89" s="39"/>
      <c r="FH89" s="39"/>
      <c r="FI89" s="39"/>
      <c r="FJ89" s="39"/>
      <c r="FK89" s="39"/>
      <c r="FL89" s="39"/>
      <c r="FM89" s="39"/>
      <c r="FN89" s="39"/>
      <c r="FO89" s="39"/>
      <c r="FP89" s="39"/>
      <c r="FQ89" s="39"/>
      <c r="FR89" s="39"/>
      <c r="FS89" s="39"/>
      <c r="FT89" s="39"/>
      <c r="FU89" s="39"/>
      <c r="FV89" s="39"/>
      <c r="FW89" s="39"/>
      <c r="FX89" s="39"/>
      <c r="FY89" s="39"/>
      <c r="FZ89" s="39"/>
      <c r="GA89" s="39"/>
      <c r="GB89" s="39"/>
      <c r="GC89" s="39"/>
      <c r="GD89" s="39"/>
      <c r="GE89" s="39"/>
      <c r="GF89" s="39"/>
      <c r="GG89" s="39"/>
      <c r="GH89" s="39"/>
      <c r="GI89" s="39"/>
      <c r="GJ89" s="39"/>
      <c r="GK89" s="39"/>
      <c r="GL89" s="39"/>
      <c r="GM89" s="39"/>
      <c r="GN89" s="39"/>
      <c r="GO89" s="39"/>
      <c r="GP89" s="39"/>
      <c r="GQ89" s="39"/>
      <c r="GR89" s="39"/>
      <c r="GS89" s="39"/>
      <c r="GT89" s="39"/>
      <c r="GU89" s="39"/>
      <c r="GV89" s="39"/>
      <c r="GW89" s="39"/>
      <c r="GX89" s="39"/>
      <c r="GY89" s="39"/>
      <c r="GZ89" s="39"/>
      <c r="HA89" s="39"/>
      <c r="HB89" s="39"/>
      <c r="HC89" s="39"/>
      <c r="HD89" s="39"/>
      <c r="HE89" s="39"/>
      <c r="HF89" s="39"/>
      <c r="HG89" s="39"/>
      <c r="HH89" s="39"/>
      <c r="HI89" s="39"/>
      <c r="HJ89" s="39"/>
      <c r="HK89" s="39"/>
      <c r="HL89" s="39"/>
      <c r="HM89" s="39"/>
      <c r="HN89" s="39"/>
      <c r="HO89" s="39"/>
      <c r="HP89" s="39"/>
      <c r="HQ89" s="39"/>
      <c r="HR89" s="39"/>
      <c r="HS89" s="39"/>
      <c r="HT89" s="39"/>
      <c r="HU89" s="39"/>
      <c r="HV89" s="39"/>
      <c r="HW89" s="39"/>
      <c r="HX89" s="39"/>
      <c r="HY89" s="39"/>
      <c r="HZ89" s="39"/>
      <c r="IA89" s="39"/>
      <c r="IB89" s="39"/>
      <c r="IC89" s="39"/>
      <c r="ID89" s="39"/>
      <c r="IE89" s="39"/>
      <c r="IF89" s="39"/>
      <c r="IG89" s="39"/>
      <c r="IH89" s="39"/>
      <c r="II89" s="39"/>
      <c r="IJ89" s="39"/>
      <c r="IK89" s="39"/>
      <c r="IL89" s="39"/>
      <c r="IM89" s="39"/>
      <c r="IN89" s="39"/>
      <c r="IO89" s="39"/>
      <c r="IP89" s="39"/>
      <c r="IQ89" s="39"/>
      <c r="IR89" s="39"/>
      <c r="IS89" s="39"/>
      <c r="IT89" s="39"/>
      <c r="IU89" s="39"/>
      <c r="IV89" s="39"/>
      <c r="IW89" s="39"/>
    </row>
    <row r="90" customFormat="false" ht="40.5" hidden="false" customHeight="false" outlineLevel="0" collapsed="false">
      <c r="A90" s="94" t="n">
        <v>36866</v>
      </c>
      <c r="B90" s="69" t="s">
        <v>246</v>
      </c>
      <c r="C90" s="70" t="s">
        <v>247</v>
      </c>
      <c r="D90" s="69" t="s">
        <v>208</v>
      </c>
      <c r="E90" s="71"/>
      <c r="F90" s="71"/>
      <c r="G90" s="72" t="s">
        <v>248</v>
      </c>
      <c r="H90" s="71" t="n">
        <v>1</v>
      </c>
      <c r="I90" s="69" t="s">
        <v>249</v>
      </c>
      <c r="J90" s="69" t="s">
        <v>250</v>
      </c>
      <c r="K90" s="72" t="s">
        <v>58</v>
      </c>
      <c r="L90" s="72" t="s">
        <v>73</v>
      </c>
      <c r="M90" s="72" t="s">
        <v>58</v>
      </c>
      <c r="N90" s="73" t="n">
        <v>0</v>
      </c>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39"/>
      <c r="EO90" s="39"/>
      <c r="EP90" s="39"/>
      <c r="EQ90" s="39"/>
      <c r="ER90" s="39"/>
      <c r="ES90" s="39"/>
      <c r="ET90" s="39"/>
      <c r="EU90" s="39"/>
      <c r="EV90" s="39"/>
      <c r="EW90" s="39"/>
      <c r="EX90" s="39"/>
      <c r="EY90" s="39"/>
      <c r="EZ90" s="39"/>
      <c r="FA90" s="39"/>
      <c r="FB90" s="39"/>
      <c r="FC90" s="39"/>
      <c r="FD90" s="39"/>
      <c r="FE90" s="39"/>
      <c r="FF90" s="39"/>
      <c r="FG90" s="39"/>
      <c r="FH90" s="39"/>
      <c r="FI90" s="39"/>
      <c r="FJ90" s="39"/>
      <c r="FK90" s="39"/>
      <c r="FL90" s="39"/>
      <c r="FM90" s="39"/>
      <c r="FN90" s="39"/>
      <c r="FO90" s="39"/>
      <c r="FP90" s="39"/>
      <c r="FQ90" s="39"/>
      <c r="FR90" s="39"/>
      <c r="FS90" s="39"/>
      <c r="FT90" s="39"/>
      <c r="FU90" s="39"/>
      <c r="FV90" s="39"/>
      <c r="FW90" s="39"/>
      <c r="FX90" s="39"/>
      <c r="FY90" s="39"/>
      <c r="FZ90" s="39"/>
      <c r="GA90" s="39"/>
      <c r="GB90" s="39"/>
      <c r="GC90" s="39"/>
      <c r="GD90" s="39"/>
      <c r="GE90" s="39"/>
      <c r="GF90" s="39"/>
      <c r="GG90" s="39"/>
      <c r="GH90" s="39"/>
      <c r="GI90" s="39"/>
      <c r="GJ90" s="39"/>
      <c r="GK90" s="39"/>
      <c r="GL90" s="39"/>
      <c r="GM90" s="39"/>
      <c r="GN90" s="39"/>
      <c r="GO90" s="39"/>
      <c r="GP90" s="39"/>
      <c r="GQ90" s="39"/>
      <c r="GR90" s="39"/>
      <c r="GS90" s="39"/>
      <c r="GT90" s="39"/>
      <c r="GU90" s="39"/>
      <c r="GV90" s="39"/>
      <c r="GW90" s="39"/>
      <c r="GX90" s="39"/>
      <c r="GY90" s="39"/>
      <c r="GZ90" s="39"/>
      <c r="HA90" s="39"/>
      <c r="HB90" s="39"/>
      <c r="HC90" s="39"/>
      <c r="HD90" s="39"/>
      <c r="HE90" s="39"/>
      <c r="HF90" s="39"/>
      <c r="HG90" s="39"/>
      <c r="HH90" s="39"/>
      <c r="HI90" s="39"/>
      <c r="HJ90" s="39"/>
      <c r="HK90" s="39"/>
      <c r="HL90" s="39"/>
      <c r="HM90" s="39"/>
      <c r="HN90" s="39"/>
      <c r="HO90" s="39"/>
      <c r="HP90" s="39"/>
      <c r="HQ90" s="39"/>
      <c r="HR90" s="39"/>
      <c r="HS90" s="39"/>
      <c r="HT90" s="39"/>
      <c r="HU90" s="39"/>
      <c r="HV90" s="39"/>
      <c r="HW90" s="39"/>
      <c r="HX90" s="39"/>
      <c r="HY90" s="39"/>
      <c r="HZ90" s="39"/>
      <c r="IA90" s="39"/>
      <c r="IB90" s="39"/>
      <c r="IC90" s="39"/>
      <c r="ID90" s="39"/>
      <c r="IE90" s="39"/>
      <c r="IF90" s="39"/>
      <c r="IG90" s="39"/>
      <c r="IH90" s="39"/>
      <c r="II90" s="39"/>
      <c r="IJ90" s="39"/>
      <c r="IK90" s="39"/>
      <c r="IL90" s="39"/>
      <c r="IM90" s="39"/>
      <c r="IN90" s="39"/>
      <c r="IO90" s="39"/>
      <c r="IP90" s="39"/>
      <c r="IQ90" s="39"/>
      <c r="IR90" s="39"/>
      <c r="IS90" s="39"/>
      <c r="IT90" s="39"/>
      <c r="IU90" s="39"/>
      <c r="IV90" s="39"/>
      <c r="IW90" s="39"/>
    </row>
    <row r="91" customFormat="false" ht="14.25" hidden="false" customHeight="false" outlineLevel="0" collapsed="false">
      <c r="A91" s="94" t="n">
        <v>36866</v>
      </c>
      <c r="B91" s="69" t="s">
        <v>251</v>
      </c>
      <c r="C91" s="70"/>
      <c r="D91" s="69"/>
      <c r="E91" s="71"/>
      <c r="F91" s="71"/>
      <c r="G91" s="72" t="s">
        <v>130</v>
      </c>
      <c r="H91" s="71" t="n">
        <v>3</v>
      </c>
      <c r="I91" s="95" t="s">
        <v>252</v>
      </c>
      <c r="J91" s="69" t="s">
        <v>253</v>
      </c>
      <c r="K91" s="72" t="s">
        <v>58</v>
      </c>
      <c r="L91" s="72" t="s">
        <v>73</v>
      </c>
      <c r="M91" s="72" t="s">
        <v>58</v>
      </c>
      <c r="N91" s="73" t="n">
        <v>0</v>
      </c>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c r="EU91" s="39"/>
      <c r="EV91" s="39"/>
      <c r="EW91" s="39"/>
      <c r="EX91" s="39"/>
      <c r="EY91" s="39"/>
      <c r="EZ91" s="39"/>
      <c r="FA91" s="39"/>
      <c r="FB91" s="39"/>
      <c r="FC91" s="39"/>
      <c r="FD91" s="39"/>
      <c r="FE91" s="39"/>
      <c r="FF91" s="39"/>
      <c r="FG91" s="39"/>
      <c r="FH91" s="39"/>
      <c r="FI91" s="39"/>
      <c r="FJ91" s="39"/>
      <c r="FK91" s="39"/>
      <c r="FL91" s="39"/>
      <c r="FM91" s="39"/>
      <c r="FN91" s="39"/>
      <c r="FO91" s="39"/>
      <c r="FP91" s="39"/>
      <c r="FQ91" s="39"/>
      <c r="FR91" s="39"/>
      <c r="FS91" s="39"/>
      <c r="FT91" s="39"/>
      <c r="FU91" s="39"/>
      <c r="FV91" s="39"/>
      <c r="FW91" s="39"/>
      <c r="FX91" s="39"/>
      <c r="FY91" s="39"/>
      <c r="FZ91" s="39"/>
      <c r="GA91" s="39"/>
      <c r="GB91" s="39"/>
      <c r="GC91" s="39"/>
      <c r="GD91" s="39"/>
      <c r="GE91" s="39"/>
      <c r="GF91" s="39"/>
      <c r="GG91" s="39"/>
      <c r="GH91" s="39"/>
      <c r="GI91" s="39"/>
      <c r="GJ91" s="39"/>
      <c r="GK91" s="39"/>
      <c r="GL91" s="39"/>
      <c r="GM91" s="39"/>
      <c r="GN91" s="39"/>
      <c r="GO91" s="39"/>
      <c r="GP91" s="39"/>
      <c r="GQ91" s="39"/>
      <c r="GR91" s="39"/>
      <c r="GS91" s="39"/>
      <c r="GT91" s="39"/>
      <c r="GU91" s="39"/>
      <c r="GV91" s="39"/>
      <c r="GW91" s="39"/>
      <c r="GX91" s="39"/>
      <c r="GY91" s="39"/>
      <c r="GZ91" s="39"/>
      <c r="HA91" s="39"/>
      <c r="HB91" s="39"/>
      <c r="HC91" s="39"/>
      <c r="HD91" s="39"/>
      <c r="HE91" s="39"/>
      <c r="HF91" s="39"/>
      <c r="HG91" s="39"/>
      <c r="HH91" s="39"/>
      <c r="HI91" s="39"/>
      <c r="HJ91" s="39"/>
      <c r="HK91" s="39"/>
      <c r="HL91" s="39"/>
      <c r="HM91" s="39"/>
      <c r="HN91" s="39"/>
      <c r="HO91" s="39"/>
      <c r="HP91" s="39"/>
      <c r="HQ91" s="39"/>
      <c r="HR91" s="39"/>
      <c r="HS91" s="39"/>
      <c r="HT91" s="39"/>
      <c r="HU91" s="39"/>
      <c r="HV91" s="39"/>
      <c r="HW91" s="39"/>
      <c r="HX91" s="39"/>
      <c r="HY91" s="39"/>
      <c r="HZ91" s="39"/>
      <c r="IA91" s="39"/>
      <c r="IB91" s="39"/>
      <c r="IC91" s="39"/>
      <c r="ID91" s="39"/>
      <c r="IE91" s="39"/>
      <c r="IF91" s="39"/>
      <c r="IG91" s="39"/>
      <c r="IH91" s="39"/>
      <c r="II91" s="39"/>
      <c r="IJ91" s="39"/>
      <c r="IK91" s="39"/>
      <c r="IL91" s="39"/>
      <c r="IM91" s="39"/>
      <c r="IN91" s="39"/>
      <c r="IO91" s="39"/>
      <c r="IP91" s="39"/>
      <c r="IQ91" s="39"/>
      <c r="IR91" s="39"/>
      <c r="IS91" s="39"/>
      <c r="IT91" s="39"/>
      <c r="IU91" s="39"/>
      <c r="IV91" s="39"/>
      <c r="IW91" s="39"/>
    </row>
    <row r="92" customFormat="false" ht="15.75" hidden="false" customHeight="true" outlineLevel="0" collapsed="false">
      <c r="A92" s="90" t="s">
        <v>254</v>
      </c>
      <c r="B92" s="90"/>
      <c r="C92" s="84" t="n">
        <f aca="false">COUNT(H93:H104)</f>
        <v>11</v>
      </c>
      <c r="D92" s="99"/>
      <c r="E92" s="100"/>
      <c r="F92" s="100"/>
      <c r="G92" s="101"/>
      <c r="H92" s="100"/>
      <c r="I92" s="99"/>
      <c r="J92" s="99"/>
      <c r="K92" s="101"/>
      <c r="L92" s="101"/>
      <c r="M92" s="101"/>
      <c r="N92" s="102"/>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3"/>
      <c r="BR92" s="93"/>
      <c r="BS92" s="93"/>
      <c r="BT92" s="93"/>
      <c r="BU92" s="93"/>
      <c r="BV92" s="93"/>
      <c r="BW92" s="93"/>
      <c r="BX92" s="93"/>
      <c r="BY92" s="93"/>
      <c r="BZ92" s="93"/>
      <c r="CA92" s="93"/>
      <c r="CB92" s="93"/>
      <c r="CC92" s="93"/>
      <c r="CD92" s="93"/>
      <c r="CE92" s="93"/>
      <c r="CF92" s="93"/>
      <c r="CG92" s="93"/>
      <c r="CH92" s="93"/>
      <c r="CI92" s="93"/>
      <c r="CJ92" s="93"/>
      <c r="CK92" s="93"/>
      <c r="CL92" s="93"/>
      <c r="CM92" s="93"/>
      <c r="CN92" s="93"/>
      <c r="CO92" s="93"/>
      <c r="CP92" s="93"/>
      <c r="CQ92" s="93"/>
      <c r="CR92" s="93"/>
      <c r="CS92" s="93"/>
      <c r="CT92" s="93"/>
      <c r="CU92" s="93"/>
      <c r="CV92" s="93"/>
      <c r="CW92" s="93"/>
      <c r="CX92" s="93"/>
      <c r="CY92" s="93"/>
      <c r="CZ92" s="93"/>
      <c r="DA92" s="93"/>
      <c r="DB92" s="93"/>
      <c r="DC92" s="93"/>
      <c r="DD92" s="93"/>
      <c r="DE92" s="93"/>
      <c r="DF92" s="93"/>
      <c r="DG92" s="93"/>
      <c r="DH92" s="93"/>
      <c r="DI92" s="93"/>
      <c r="DJ92" s="93"/>
      <c r="DK92" s="93"/>
      <c r="DL92" s="93"/>
      <c r="DM92" s="93"/>
      <c r="DN92" s="93"/>
      <c r="DO92" s="93"/>
      <c r="DP92" s="93"/>
      <c r="DQ92" s="93"/>
      <c r="DR92" s="93"/>
      <c r="DS92" s="93"/>
      <c r="DT92" s="93"/>
      <c r="DU92" s="93"/>
      <c r="DV92" s="93"/>
      <c r="DW92" s="93"/>
      <c r="DX92" s="93"/>
      <c r="DY92" s="93"/>
      <c r="DZ92" s="93"/>
      <c r="EA92" s="93"/>
      <c r="EB92" s="93"/>
      <c r="EC92" s="93"/>
      <c r="ED92" s="93"/>
      <c r="EE92" s="93"/>
      <c r="EF92" s="93"/>
      <c r="EG92" s="93"/>
      <c r="EH92" s="93"/>
      <c r="EI92" s="93"/>
      <c r="EJ92" s="93"/>
      <c r="EK92" s="93"/>
      <c r="EL92" s="93"/>
      <c r="EM92" s="93"/>
      <c r="EN92" s="93"/>
      <c r="EO92" s="93"/>
      <c r="EP92" s="93"/>
      <c r="EQ92" s="93"/>
      <c r="ER92" s="93"/>
      <c r="ES92" s="93"/>
      <c r="ET92" s="93"/>
      <c r="EU92" s="93"/>
      <c r="EV92" s="93"/>
      <c r="EW92" s="93"/>
      <c r="EX92" s="93"/>
      <c r="EY92" s="93"/>
      <c r="EZ92" s="93"/>
      <c r="FA92" s="93"/>
      <c r="FB92" s="93"/>
      <c r="FC92" s="93"/>
      <c r="FD92" s="93"/>
      <c r="FE92" s="93"/>
      <c r="FF92" s="93"/>
      <c r="FG92" s="93"/>
      <c r="FH92" s="93"/>
      <c r="FI92" s="93"/>
      <c r="FJ92" s="93"/>
      <c r="FK92" s="93"/>
      <c r="FL92" s="93"/>
      <c r="FM92" s="93"/>
      <c r="FN92" s="93"/>
      <c r="FO92" s="93"/>
      <c r="FP92" s="93"/>
      <c r="FQ92" s="93"/>
      <c r="FR92" s="93"/>
      <c r="FS92" s="93"/>
      <c r="FT92" s="93"/>
      <c r="FU92" s="93"/>
      <c r="FV92" s="93"/>
      <c r="FW92" s="93"/>
      <c r="FX92" s="93"/>
      <c r="FY92" s="93"/>
      <c r="FZ92" s="93"/>
      <c r="GA92" s="93"/>
      <c r="GB92" s="93"/>
      <c r="GC92" s="93"/>
      <c r="GD92" s="93"/>
      <c r="GE92" s="93"/>
      <c r="GF92" s="93"/>
      <c r="GG92" s="93"/>
      <c r="GH92" s="93"/>
      <c r="GI92" s="93"/>
      <c r="GJ92" s="93"/>
      <c r="GK92" s="93"/>
      <c r="GL92" s="93"/>
      <c r="GM92" s="93"/>
      <c r="GN92" s="93"/>
      <c r="GO92" s="93"/>
      <c r="GP92" s="93"/>
      <c r="GQ92" s="93"/>
      <c r="GR92" s="93"/>
      <c r="GS92" s="93"/>
      <c r="GT92" s="93"/>
      <c r="GU92" s="93"/>
      <c r="GV92" s="93"/>
      <c r="GW92" s="93"/>
      <c r="GX92" s="93"/>
      <c r="GY92" s="93"/>
      <c r="GZ92" s="93"/>
      <c r="HA92" s="93"/>
      <c r="HB92" s="93"/>
      <c r="HC92" s="93"/>
      <c r="HD92" s="93"/>
      <c r="HE92" s="93"/>
      <c r="HF92" s="93"/>
      <c r="HG92" s="93"/>
      <c r="HH92" s="93"/>
      <c r="HI92" s="93"/>
      <c r="HJ92" s="93"/>
      <c r="HK92" s="93"/>
      <c r="HL92" s="93"/>
      <c r="HM92" s="93"/>
      <c r="HN92" s="93"/>
      <c r="HO92" s="93"/>
      <c r="HP92" s="93"/>
      <c r="HQ92" s="93"/>
      <c r="HR92" s="93"/>
      <c r="HS92" s="93"/>
      <c r="HT92" s="93"/>
      <c r="HU92" s="93"/>
      <c r="HV92" s="93"/>
      <c r="HW92" s="93"/>
      <c r="HX92" s="93"/>
      <c r="HY92" s="93"/>
      <c r="HZ92" s="93"/>
      <c r="IA92" s="93"/>
      <c r="IB92" s="93"/>
      <c r="IC92" s="93"/>
      <c r="ID92" s="93"/>
      <c r="IE92" s="93"/>
      <c r="IF92" s="93"/>
      <c r="IG92" s="93"/>
      <c r="IH92" s="93"/>
      <c r="II92" s="93"/>
      <c r="IJ92" s="93"/>
      <c r="IK92" s="93"/>
      <c r="IL92" s="93"/>
      <c r="IM92" s="93"/>
      <c r="IN92" s="93"/>
      <c r="IO92" s="93"/>
      <c r="IP92" s="93"/>
      <c r="IQ92" s="93"/>
      <c r="IR92" s="93"/>
      <c r="IS92" s="93"/>
      <c r="IT92" s="93"/>
      <c r="IU92" s="93"/>
      <c r="IV92" s="93"/>
      <c r="IW92" s="93"/>
    </row>
    <row r="93" customFormat="false" ht="40.5" hidden="false" customHeight="false" outlineLevel="0" collapsed="false">
      <c r="A93" s="94" t="n">
        <v>36865</v>
      </c>
      <c r="B93" s="69" t="s">
        <v>52</v>
      </c>
      <c r="C93" s="70" t="s">
        <v>175</v>
      </c>
      <c r="D93" s="69" t="s">
        <v>255</v>
      </c>
      <c r="E93" s="71" t="s">
        <v>256</v>
      </c>
      <c r="F93" s="71" t="s">
        <v>257</v>
      </c>
      <c r="G93" s="72" t="s">
        <v>258</v>
      </c>
      <c r="H93" s="71" t="n">
        <v>1</v>
      </c>
      <c r="I93" s="69" t="s">
        <v>259</v>
      </c>
      <c r="J93" s="69" t="s">
        <v>260</v>
      </c>
      <c r="K93" s="72" t="s">
        <v>73</v>
      </c>
      <c r="L93" s="72" t="s">
        <v>73</v>
      </c>
      <c r="M93" s="72" t="s">
        <v>73</v>
      </c>
      <c r="N93" s="73" t="n">
        <v>1</v>
      </c>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c r="GH93" s="39"/>
      <c r="GI93" s="39"/>
      <c r="GJ93" s="39"/>
      <c r="GK93" s="39"/>
      <c r="GL93" s="39"/>
      <c r="GM93" s="39"/>
      <c r="GN93" s="39"/>
      <c r="GO93" s="39"/>
      <c r="GP93" s="39"/>
      <c r="GQ93" s="39"/>
      <c r="GR93" s="39"/>
      <c r="GS93" s="39"/>
      <c r="GT93" s="39"/>
      <c r="GU93" s="39"/>
      <c r="GV93" s="39"/>
      <c r="GW93" s="39"/>
      <c r="GX93" s="39"/>
      <c r="GY93" s="39"/>
      <c r="GZ93" s="39"/>
      <c r="HA93" s="39"/>
      <c r="HB93" s="39"/>
      <c r="HC93" s="39"/>
      <c r="HD93" s="39"/>
      <c r="HE93" s="39"/>
      <c r="HF93" s="39"/>
      <c r="HG93" s="39"/>
      <c r="HH93" s="39"/>
      <c r="HI93" s="39"/>
      <c r="HJ93" s="39"/>
      <c r="HK93" s="39"/>
      <c r="HL93" s="39"/>
      <c r="HM93" s="39"/>
      <c r="HN93" s="39"/>
      <c r="HO93" s="39"/>
      <c r="HP93" s="39"/>
      <c r="HQ93" s="39"/>
      <c r="HR93" s="39"/>
      <c r="HS93" s="39"/>
      <c r="HT93" s="39"/>
      <c r="HU93" s="39"/>
      <c r="HV93" s="39"/>
      <c r="HW93" s="39"/>
      <c r="HX93" s="39"/>
      <c r="HY93" s="39"/>
      <c r="HZ93" s="39"/>
      <c r="IA93" s="39"/>
      <c r="IB93" s="39"/>
      <c r="IC93" s="39"/>
      <c r="ID93" s="39"/>
      <c r="IE93" s="39"/>
      <c r="IF93" s="39"/>
      <c r="IG93" s="39"/>
      <c r="IH93" s="39"/>
      <c r="II93" s="39"/>
      <c r="IJ93" s="39"/>
      <c r="IK93" s="39"/>
      <c r="IL93" s="39"/>
      <c r="IM93" s="39"/>
      <c r="IN93" s="39"/>
      <c r="IO93" s="39"/>
      <c r="IP93" s="39"/>
      <c r="IQ93" s="39"/>
      <c r="IR93" s="39"/>
      <c r="IS93" s="39"/>
      <c r="IT93" s="39"/>
      <c r="IU93" s="39"/>
      <c r="IV93" s="39"/>
      <c r="IW93" s="39"/>
    </row>
    <row r="94" customFormat="false" ht="27" hidden="false" customHeight="false" outlineLevel="0" collapsed="false">
      <c r="A94" s="80" t="n">
        <v>36865</v>
      </c>
      <c r="B94" s="75" t="s">
        <v>120</v>
      </c>
      <c r="C94" s="76" t="s">
        <v>261</v>
      </c>
      <c r="D94" s="75" t="s">
        <v>208</v>
      </c>
      <c r="E94" s="77"/>
      <c r="F94" s="77" t="s">
        <v>262</v>
      </c>
      <c r="G94" s="78" t="s">
        <v>263</v>
      </c>
      <c r="H94" s="77" t="n">
        <v>1</v>
      </c>
      <c r="I94" s="75" t="s">
        <v>264</v>
      </c>
      <c r="J94" s="75" t="s">
        <v>265</v>
      </c>
      <c r="K94" s="78" t="s">
        <v>73</v>
      </c>
      <c r="L94" s="78" t="s">
        <v>73</v>
      </c>
      <c r="M94" s="78" t="s">
        <v>73</v>
      </c>
      <c r="N94" s="79" t="n">
        <v>1</v>
      </c>
    </row>
    <row r="95" customFormat="false" ht="13.5" hidden="false" customHeight="false" outlineLevel="0" collapsed="false">
      <c r="A95" s="80" t="n">
        <v>36865</v>
      </c>
      <c r="B95" s="75" t="s">
        <v>130</v>
      </c>
      <c r="C95" s="76" t="s">
        <v>266</v>
      </c>
      <c r="D95" s="75" t="s">
        <v>202</v>
      </c>
      <c r="E95" s="77"/>
      <c r="F95" s="77"/>
      <c r="G95" s="78" t="s">
        <v>267</v>
      </c>
      <c r="H95" s="77" t="n">
        <v>3</v>
      </c>
      <c r="I95" s="103" t="s">
        <v>268</v>
      </c>
      <c r="J95" s="75" t="s">
        <v>269</v>
      </c>
      <c r="K95" s="78" t="s">
        <v>73</v>
      </c>
      <c r="L95" s="78" t="s">
        <v>73</v>
      </c>
      <c r="M95" s="78" t="s">
        <v>73</v>
      </c>
      <c r="N95" s="79" t="n">
        <v>1</v>
      </c>
    </row>
    <row r="96" customFormat="false" ht="27" hidden="false" customHeight="false" outlineLevel="0" collapsed="false">
      <c r="A96" s="80" t="n">
        <v>36864</v>
      </c>
      <c r="B96" s="104" t="s">
        <v>120</v>
      </c>
      <c r="C96" s="105" t="s">
        <v>235</v>
      </c>
      <c r="D96" s="106" t="s">
        <v>235</v>
      </c>
      <c r="E96" s="107"/>
      <c r="F96" s="107"/>
      <c r="G96" s="108" t="s">
        <v>270</v>
      </c>
      <c r="H96" s="108" t="n">
        <v>1</v>
      </c>
      <c r="I96" s="76" t="s">
        <v>271</v>
      </c>
      <c r="J96" s="76" t="s">
        <v>272</v>
      </c>
      <c r="K96" s="78" t="s">
        <v>73</v>
      </c>
      <c r="L96" s="78" t="s">
        <v>73</v>
      </c>
      <c r="M96" s="78" t="s">
        <v>73</v>
      </c>
      <c r="N96" s="79" t="n">
        <v>1</v>
      </c>
    </row>
    <row r="97" customFormat="false" ht="27" hidden="false" customHeight="false" outlineLevel="0" collapsed="false">
      <c r="A97" s="80" t="n">
        <v>36864</v>
      </c>
      <c r="B97" s="75" t="s">
        <v>130</v>
      </c>
      <c r="C97" s="76" t="s">
        <v>266</v>
      </c>
      <c r="D97" s="75" t="s">
        <v>202</v>
      </c>
      <c r="E97" s="77"/>
      <c r="F97" s="77"/>
      <c r="G97" s="78" t="s">
        <v>273</v>
      </c>
      <c r="H97" s="77" t="n">
        <v>3</v>
      </c>
      <c r="I97" s="103" t="s">
        <v>274</v>
      </c>
      <c r="J97" s="75" t="s">
        <v>275</v>
      </c>
      <c r="K97" s="78" t="s">
        <v>73</v>
      </c>
      <c r="L97" s="78" t="s">
        <v>73</v>
      </c>
      <c r="M97" s="78" t="s">
        <v>73</v>
      </c>
      <c r="N97" s="79" t="n">
        <v>1</v>
      </c>
    </row>
    <row r="98" customFormat="false" ht="27" hidden="false" customHeight="false" outlineLevel="0" collapsed="false">
      <c r="A98" s="80" t="n">
        <v>36861</v>
      </c>
      <c r="B98" s="75" t="s">
        <v>52</v>
      </c>
      <c r="C98" s="76" t="s">
        <v>276</v>
      </c>
      <c r="D98" s="75" t="s">
        <v>277</v>
      </c>
      <c r="E98" s="77" t="s">
        <v>278</v>
      </c>
      <c r="F98" s="77" t="s">
        <v>279</v>
      </c>
      <c r="G98" s="78" t="s">
        <v>263</v>
      </c>
      <c r="H98" s="77" t="n">
        <v>1</v>
      </c>
      <c r="I98" s="103" t="s">
        <v>280</v>
      </c>
      <c r="J98" s="75" t="s">
        <v>281</v>
      </c>
      <c r="K98" s="78" t="s">
        <v>73</v>
      </c>
      <c r="L98" s="78" t="s">
        <v>73</v>
      </c>
      <c r="M98" s="78" t="s">
        <v>73</v>
      </c>
      <c r="N98" s="79" t="n">
        <v>1</v>
      </c>
    </row>
    <row r="99" customFormat="false" ht="27" hidden="false" customHeight="false" outlineLevel="0" collapsed="false">
      <c r="A99" s="80" t="n">
        <v>36861</v>
      </c>
      <c r="B99" s="75" t="s">
        <v>52</v>
      </c>
      <c r="C99" s="76" t="s">
        <v>175</v>
      </c>
      <c r="D99" s="75" t="s">
        <v>255</v>
      </c>
      <c r="E99" s="77" t="s">
        <v>256</v>
      </c>
      <c r="F99" s="77" t="s">
        <v>257</v>
      </c>
      <c r="G99" s="78" t="s">
        <v>258</v>
      </c>
      <c r="H99" s="77" t="n">
        <v>1</v>
      </c>
      <c r="I99" s="75" t="s">
        <v>282</v>
      </c>
      <c r="J99" s="75" t="s">
        <v>283</v>
      </c>
      <c r="K99" s="78" t="s">
        <v>73</v>
      </c>
      <c r="L99" s="78" t="s">
        <v>73</v>
      </c>
      <c r="M99" s="78" t="s">
        <v>73</v>
      </c>
      <c r="N99" s="79" t="n">
        <v>1</v>
      </c>
    </row>
    <row r="100" customFormat="false" ht="13.5" hidden="false" customHeight="false" outlineLevel="0" collapsed="false">
      <c r="A100" s="80" t="n">
        <v>36861</v>
      </c>
      <c r="B100" s="75" t="s">
        <v>130</v>
      </c>
      <c r="C100" s="76" t="s">
        <v>266</v>
      </c>
      <c r="D100" s="75" t="s">
        <v>202</v>
      </c>
      <c r="E100" s="77"/>
      <c r="F100" s="77"/>
      <c r="G100" s="78"/>
      <c r="H100" s="77" t="n">
        <v>3</v>
      </c>
      <c r="I100" s="103" t="s">
        <v>268</v>
      </c>
      <c r="J100" s="75" t="s">
        <v>269</v>
      </c>
      <c r="K100" s="78" t="s">
        <v>73</v>
      </c>
      <c r="L100" s="78" t="s">
        <v>73</v>
      </c>
      <c r="M100" s="78" t="s">
        <v>73</v>
      </c>
      <c r="N100" s="79" t="n">
        <v>1</v>
      </c>
    </row>
    <row r="101" customFormat="false" ht="13.5" hidden="false" customHeight="false" outlineLevel="0" collapsed="false">
      <c r="A101" s="80" t="n">
        <v>36861</v>
      </c>
      <c r="B101" s="75" t="s">
        <v>200</v>
      </c>
      <c r="C101" s="76" t="s">
        <v>284</v>
      </c>
      <c r="D101" s="75" t="s">
        <v>202</v>
      </c>
      <c r="E101" s="77"/>
      <c r="F101" s="77"/>
      <c r="G101" s="78"/>
      <c r="H101" s="77" t="s">
        <v>285</v>
      </c>
      <c r="I101" s="103" t="s">
        <v>286</v>
      </c>
      <c r="J101" s="75" t="s">
        <v>285</v>
      </c>
      <c r="K101" s="78"/>
      <c r="L101" s="78"/>
      <c r="M101" s="78"/>
      <c r="N101" s="79"/>
    </row>
    <row r="102" customFormat="false" ht="27" hidden="false" customHeight="false" outlineLevel="0" collapsed="false">
      <c r="A102" s="80" t="n">
        <v>36860</v>
      </c>
      <c r="B102" s="75" t="s">
        <v>130</v>
      </c>
      <c r="C102" s="76" t="s">
        <v>287</v>
      </c>
      <c r="D102" s="75" t="s">
        <v>202</v>
      </c>
      <c r="E102" s="77"/>
      <c r="F102" s="77"/>
      <c r="G102" s="78" t="s">
        <v>202</v>
      </c>
      <c r="H102" s="77" t="n">
        <v>1</v>
      </c>
      <c r="I102" s="77" t="s">
        <v>288</v>
      </c>
      <c r="J102" s="75" t="s">
        <v>289</v>
      </c>
      <c r="K102" s="78" t="s">
        <v>73</v>
      </c>
      <c r="L102" s="78" t="s">
        <v>73</v>
      </c>
      <c r="M102" s="78" t="s">
        <v>73</v>
      </c>
      <c r="N102" s="79" t="n">
        <v>1</v>
      </c>
    </row>
    <row r="103" customFormat="false" ht="27" hidden="false" customHeight="false" outlineLevel="0" collapsed="false">
      <c r="A103" s="80" t="n">
        <v>36860</v>
      </c>
      <c r="B103" s="75" t="s">
        <v>130</v>
      </c>
      <c r="C103" s="76" t="s">
        <v>266</v>
      </c>
      <c r="D103" s="75" t="s">
        <v>202</v>
      </c>
      <c r="E103" s="77"/>
      <c r="F103" s="77"/>
      <c r="G103" s="78" t="s">
        <v>273</v>
      </c>
      <c r="H103" s="77" t="n">
        <v>3</v>
      </c>
      <c r="I103" s="103" t="s">
        <v>274</v>
      </c>
      <c r="J103" s="75" t="s">
        <v>275</v>
      </c>
      <c r="K103" s="78" t="s">
        <v>73</v>
      </c>
      <c r="L103" s="78" t="s">
        <v>73</v>
      </c>
      <c r="M103" s="78" t="s">
        <v>73</v>
      </c>
      <c r="N103" s="79" t="n">
        <v>1</v>
      </c>
    </row>
    <row r="104" customFormat="false" ht="27.75" hidden="false" customHeight="false" outlineLevel="0" collapsed="false">
      <c r="A104" s="80" t="n">
        <v>36859</v>
      </c>
      <c r="B104" s="75" t="s">
        <v>52</v>
      </c>
      <c r="C104" s="76" t="s">
        <v>287</v>
      </c>
      <c r="D104" s="75" t="s">
        <v>202</v>
      </c>
      <c r="E104" s="77"/>
      <c r="F104" s="77"/>
      <c r="G104" s="78" t="s">
        <v>273</v>
      </c>
      <c r="H104" s="77" t="n">
        <v>3</v>
      </c>
      <c r="I104" s="77" t="s">
        <v>290</v>
      </c>
      <c r="J104" s="75" t="s">
        <v>275</v>
      </c>
      <c r="K104" s="78" t="s">
        <v>73</v>
      </c>
      <c r="L104" s="78" t="s">
        <v>73</v>
      </c>
      <c r="M104" s="78" t="s">
        <v>73</v>
      </c>
      <c r="N104" s="79" t="n">
        <v>1</v>
      </c>
    </row>
    <row r="105" customFormat="false" ht="13.5" hidden="false" customHeight="false" outlineLevel="0" collapsed="false">
      <c r="A105" s="109" t="s">
        <v>291</v>
      </c>
      <c r="B105" s="83"/>
      <c r="C105" s="110" t="n">
        <v>8</v>
      </c>
      <c r="D105" s="111"/>
      <c r="E105" s="100"/>
      <c r="F105" s="100"/>
      <c r="G105" s="111"/>
      <c r="H105" s="100"/>
      <c r="I105" s="101"/>
      <c r="J105" s="101"/>
      <c r="K105" s="101"/>
      <c r="L105" s="101"/>
      <c r="M105" s="101"/>
      <c r="N105" s="112"/>
    </row>
    <row r="106" customFormat="false" ht="54" hidden="false" customHeight="false" outlineLevel="0" collapsed="false">
      <c r="A106" s="80" t="n">
        <v>36858</v>
      </c>
      <c r="B106" s="75" t="s">
        <v>52</v>
      </c>
      <c r="C106" s="76" t="s">
        <v>292</v>
      </c>
      <c r="D106" s="75" t="s">
        <v>64</v>
      </c>
      <c r="E106" s="77" t="s">
        <v>293</v>
      </c>
      <c r="F106" s="77" t="s">
        <v>262</v>
      </c>
      <c r="G106" s="78" t="s">
        <v>294</v>
      </c>
      <c r="H106" s="77" t="n">
        <v>1</v>
      </c>
      <c r="I106" s="75" t="s">
        <v>295</v>
      </c>
      <c r="J106" s="75" t="s">
        <v>296</v>
      </c>
      <c r="K106" s="78" t="s">
        <v>73</v>
      </c>
      <c r="L106" s="78" t="s">
        <v>73</v>
      </c>
      <c r="M106" s="78" t="s">
        <v>73</v>
      </c>
      <c r="N106" s="79" t="n">
        <v>1</v>
      </c>
    </row>
    <row r="107" customFormat="false" ht="54" hidden="false" customHeight="false" outlineLevel="0" collapsed="false">
      <c r="A107" s="80" t="n">
        <v>36858</v>
      </c>
      <c r="B107" s="75" t="s">
        <v>52</v>
      </c>
      <c r="C107" s="76" t="s">
        <v>229</v>
      </c>
      <c r="D107" s="75" t="s">
        <v>64</v>
      </c>
      <c r="E107" s="77" t="s">
        <v>293</v>
      </c>
      <c r="F107" s="77" t="s">
        <v>262</v>
      </c>
      <c r="G107" s="78" t="s">
        <v>294</v>
      </c>
      <c r="H107" s="77" t="n">
        <v>1</v>
      </c>
      <c r="I107" s="75" t="s">
        <v>295</v>
      </c>
      <c r="J107" s="75" t="s">
        <v>296</v>
      </c>
      <c r="K107" s="78" t="s">
        <v>73</v>
      </c>
      <c r="L107" s="78" t="s">
        <v>73</v>
      </c>
      <c r="M107" s="78" t="s">
        <v>73</v>
      </c>
      <c r="N107" s="79" t="n">
        <v>1</v>
      </c>
    </row>
    <row r="108" customFormat="false" ht="13.5" hidden="false" customHeight="false" outlineLevel="0" collapsed="false">
      <c r="A108" s="80" t="n">
        <v>36858</v>
      </c>
      <c r="B108" s="75" t="s">
        <v>130</v>
      </c>
      <c r="C108" s="76" t="s">
        <v>297</v>
      </c>
      <c r="D108" s="75" t="s">
        <v>202</v>
      </c>
      <c r="E108" s="77"/>
      <c r="F108" s="77"/>
      <c r="G108" s="78"/>
      <c r="H108" s="77" t="n">
        <v>3</v>
      </c>
      <c r="I108" s="103" t="s">
        <v>268</v>
      </c>
      <c r="J108" s="75" t="s">
        <v>269</v>
      </c>
      <c r="K108" s="78" t="s">
        <v>73</v>
      </c>
      <c r="L108" s="78" t="s">
        <v>73</v>
      </c>
      <c r="M108" s="78" t="s">
        <v>73</v>
      </c>
      <c r="N108" s="79" t="n">
        <v>1</v>
      </c>
    </row>
    <row r="109" customFormat="false" ht="13.5" hidden="false" customHeight="false" outlineLevel="0" collapsed="false">
      <c r="A109" s="80" t="n">
        <v>36857</v>
      </c>
      <c r="B109" s="75" t="s">
        <v>130</v>
      </c>
      <c r="C109" s="76" t="s">
        <v>266</v>
      </c>
      <c r="D109" s="75" t="s">
        <v>202</v>
      </c>
      <c r="E109" s="77"/>
      <c r="F109" s="77"/>
      <c r="G109" s="78"/>
      <c r="H109" s="77" t="n">
        <v>3</v>
      </c>
      <c r="I109" s="103" t="s">
        <v>298</v>
      </c>
      <c r="J109" s="78"/>
      <c r="K109" s="78" t="s">
        <v>73</v>
      </c>
      <c r="L109" s="78" t="s">
        <v>73</v>
      </c>
      <c r="M109" s="78" t="s">
        <v>73</v>
      </c>
      <c r="N109" s="79" t="n">
        <v>1</v>
      </c>
    </row>
    <row r="110" customFormat="false" ht="27" hidden="false" customHeight="false" outlineLevel="0" collapsed="false">
      <c r="A110" s="80" t="n">
        <v>36852</v>
      </c>
      <c r="B110" s="75" t="s">
        <v>299</v>
      </c>
      <c r="C110" s="76" t="s">
        <v>300</v>
      </c>
      <c r="D110" s="75" t="s">
        <v>235</v>
      </c>
      <c r="E110" s="77" t="s">
        <v>301</v>
      </c>
      <c r="F110" s="77"/>
      <c r="G110" s="78" t="s">
        <v>270</v>
      </c>
      <c r="H110" s="77" t="n">
        <v>1</v>
      </c>
      <c r="I110" s="75" t="s">
        <v>302</v>
      </c>
      <c r="J110" s="75" t="s">
        <v>303</v>
      </c>
      <c r="K110" s="78" t="s">
        <v>73</v>
      </c>
      <c r="L110" s="78" t="s">
        <v>73</v>
      </c>
      <c r="M110" s="78" t="s">
        <v>73</v>
      </c>
      <c r="N110" s="79" t="n">
        <v>1</v>
      </c>
    </row>
    <row r="111" customFormat="false" ht="13.5" hidden="false" customHeight="false" outlineLevel="0" collapsed="false">
      <c r="A111" s="80" t="n">
        <v>36852</v>
      </c>
      <c r="B111" s="75" t="s">
        <v>200</v>
      </c>
      <c r="C111" s="76" t="s">
        <v>304</v>
      </c>
      <c r="D111" s="75" t="s">
        <v>202</v>
      </c>
      <c r="E111" s="77"/>
      <c r="F111" s="77"/>
      <c r="G111" s="78"/>
      <c r="H111" s="77" t="n">
        <v>1</v>
      </c>
      <c r="I111" s="103" t="s">
        <v>305</v>
      </c>
      <c r="J111" s="75" t="s">
        <v>303</v>
      </c>
      <c r="K111" s="78" t="s">
        <v>73</v>
      </c>
      <c r="L111" s="78" t="s">
        <v>73</v>
      </c>
      <c r="M111" s="78" t="s">
        <v>73</v>
      </c>
      <c r="N111" s="79" t="n">
        <v>1</v>
      </c>
    </row>
    <row r="112" customFormat="false" ht="40.5" hidden="false" customHeight="false" outlineLevel="0" collapsed="false">
      <c r="A112" s="113" t="n">
        <v>36852</v>
      </c>
      <c r="B112" s="75" t="s">
        <v>52</v>
      </c>
      <c r="C112" s="76" t="s">
        <v>306</v>
      </c>
      <c r="D112" s="75" t="s">
        <v>307</v>
      </c>
      <c r="E112" s="77"/>
      <c r="F112" s="77"/>
      <c r="G112" s="78"/>
      <c r="H112" s="77" t="n">
        <v>3</v>
      </c>
      <c r="I112" s="107" t="s">
        <v>308</v>
      </c>
      <c r="J112" s="75" t="s">
        <v>309</v>
      </c>
      <c r="K112" s="78" t="s">
        <v>73</v>
      </c>
      <c r="L112" s="78" t="s">
        <v>73</v>
      </c>
      <c r="M112" s="78" t="s">
        <v>58</v>
      </c>
      <c r="N112" s="79" t="n">
        <v>1</v>
      </c>
    </row>
    <row r="113" customFormat="false" ht="40.5" hidden="false" customHeight="false" outlineLevel="0" collapsed="false">
      <c r="A113" s="113" t="n">
        <v>36852</v>
      </c>
      <c r="B113" s="75" t="s">
        <v>52</v>
      </c>
      <c r="C113" s="76" t="s">
        <v>310</v>
      </c>
      <c r="D113" s="75" t="s">
        <v>307</v>
      </c>
      <c r="E113" s="77"/>
      <c r="F113" s="77"/>
      <c r="G113" s="78"/>
      <c r="H113" s="77" t="n">
        <v>3</v>
      </c>
      <c r="I113" s="107" t="s">
        <v>308</v>
      </c>
      <c r="J113" s="75" t="s">
        <v>309</v>
      </c>
      <c r="K113" s="78" t="s">
        <v>73</v>
      </c>
      <c r="L113" s="78" t="s">
        <v>73</v>
      </c>
      <c r="M113" s="78" t="s">
        <v>58</v>
      </c>
      <c r="N113" s="79" t="n">
        <v>1</v>
      </c>
    </row>
    <row r="114" customFormat="false" ht="41.25" hidden="false" customHeight="false" outlineLevel="0" collapsed="false">
      <c r="A114" s="113" t="n">
        <v>36852</v>
      </c>
      <c r="B114" s="75" t="s">
        <v>52</v>
      </c>
      <c r="C114" s="76" t="s">
        <v>311</v>
      </c>
      <c r="D114" s="75" t="s">
        <v>307</v>
      </c>
      <c r="E114" s="77"/>
      <c r="F114" s="77"/>
      <c r="G114" s="78"/>
      <c r="H114" s="77" t="n">
        <v>1</v>
      </c>
      <c r="I114" s="107" t="s">
        <v>312</v>
      </c>
      <c r="J114" s="75" t="s">
        <v>313</v>
      </c>
      <c r="K114" s="78" t="s">
        <v>73</v>
      </c>
      <c r="L114" s="78" t="s">
        <v>73</v>
      </c>
      <c r="M114" s="78" t="s">
        <v>73</v>
      </c>
      <c r="N114" s="79" t="n">
        <v>1</v>
      </c>
    </row>
    <row r="115" customFormat="false" ht="13.5" hidden="false" customHeight="false" outlineLevel="0" collapsed="false">
      <c r="A115" s="109" t="s">
        <v>314</v>
      </c>
      <c r="B115" s="83"/>
      <c r="C115" s="110" t="n">
        <v>28</v>
      </c>
      <c r="D115" s="111"/>
      <c r="E115" s="100"/>
      <c r="F115" s="100"/>
      <c r="G115" s="111"/>
      <c r="H115" s="100"/>
      <c r="I115" s="101"/>
      <c r="J115" s="101"/>
      <c r="K115" s="101"/>
      <c r="L115" s="101"/>
      <c r="M115" s="101"/>
      <c r="N115" s="112"/>
    </row>
    <row r="116" customFormat="false" ht="27" hidden="false" customHeight="false" outlineLevel="0" collapsed="false">
      <c r="A116" s="113" t="n">
        <v>36851</v>
      </c>
      <c r="B116" s="75" t="s">
        <v>52</v>
      </c>
      <c r="C116" s="76" t="s">
        <v>315</v>
      </c>
      <c r="D116" s="103" t="s">
        <v>316</v>
      </c>
      <c r="E116" s="114" t="s">
        <v>317</v>
      </c>
      <c r="F116" s="77" t="s">
        <v>318</v>
      </c>
      <c r="G116" s="78"/>
      <c r="H116" s="77" t="n">
        <v>1</v>
      </c>
      <c r="I116" s="75" t="s">
        <v>319</v>
      </c>
      <c r="J116" s="115" t="s">
        <v>320</v>
      </c>
      <c r="K116" s="78" t="s">
        <v>73</v>
      </c>
      <c r="L116" s="78" t="s">
        <v>73</v>
      </c>
      <c r="M116" s="78" t="s">
        <v>73</v>
      </c>
      <c r="N116" s="79" t="n">
        <v>1</v>
      </c>
    </row>
    <row r="117" customFormat="false" ht="27" hidden="false" customHeight="false" outlineLevel="0" collapsed="false">
      <c r="A117" s="113" t="n">
        <v>36851</v>
      </c>
      <c r="B117" s="75" t="s">
        <v>52</v>
      </c>
      <c r="C117" s="76" t="s">
        <v>321</v>
      </c>
      <c r="D117" s="103" t="s">
        <v>316</v>
      </c>
      <c r="E117" s="114" t="s">
        <v>317</v>
      </c>
      <c r="F117" s="77" t="s">
        <v>322</v>
      </c>
      <c r="G117" s="78"/>
      <c r="H117" s="77" t="n">
        <v>1</v>
      </c>
      <c r="I117" s="75" t="s">
        <v>319</v>
      </c>
      <c r="J117" s="115" t="s">
        <v>320</v>
      </c>
      <c r="K117" s="78" t="s">
        <v>73</v>
      </c>
      <c r="L117" s="78" t="s">
        <v>73</v>
      </c>
      <c r="M117" s="78" t="s">
        <v>73</v>
      </c>
      <c r="N117" s="79" t="n">
        <v>1</v>
      </c>
    </row>
    <row r="118" customFormat="false" ht="27" hidden="false" customHeight="false" outlineLevel="0" collapsed="false">
      <c r="A118" s="113" t="n">
        <v>36851</v>
      </c>
      <c r="B118" s="75" t="s">
        <v>52</v>
      </c>
      <c r="C118" s="76" t="s">
        <v>323</v>
      </c>
      <c r="D118" s="103" t="s">
        <v>316</v>
      </c>
      <c r="E118" s="114" t="s">
        <v>317</v>
      </c>
      <c r="F118" s="77" t="s">
        <v>324</v>
      </c>
      <c r="G118" s="78"/>
      <c r="H118" s="77" t="n">
        <v>1</v>
      </c>
      <c r="I118" s="75" t="s">
        <v>319</v>
      </c>
      <c r="J118" s="115" t="s">
        <v>320</v>
      </c>
      <c r="K118" s="78" t="s">
        <v>73</v>
      </c>
      <c r="L118" s="78" t="s">
        <v>73</v>
      </c>
      <c r="M118" s="78" t="s">
        <v>73</v>
      </c>
      <c r="N118" s="79" t="n">
        <v>1</v>
      </c>
    </row>
    <row r="119" customFormat="false" ht="27" hidden="false" customHeight="false" outlineLevel="0" collapsed="false">
      <c r="A119" s="113" t="n">
        <v>36851</v>
      </c>
      <c r="B119" s="75" t="s">
        <v>52</v>
      </c>
      <c r="C119" s="76" t="s">
        <v>325</v>
      </c>
      <c r="D119" s="103" t="s">
        <v>316</v>
      </c>
      <c r="E119" s="114" t="s">
        <v>317</v>
      </c>
      <c r="F119" s="77" t="s">
        <v>326</v>
      </c>
      <c r="G119" s="78"/>
      <c r="H119" s="77" t="n">
        <v>1</v>
      </c>
      <c r="I119" s="75" t="s">
        <v>319</v>
      </c>
      <c r="J119" s="115" t="s">
        <v>320</v>
      </c>
      <c r="K119" s="78" t="s">
        <v>73</v>
      </c>
      <c r="L119" s="78" t="s">
        <v>73</v>
      </c>
      <c r="M119" s="78" t="s">
        <v>73</v>
      </c>
      <c r="N119" s="79" t="n">
        <v>1</v>
      </c>
    </row>
    <row r="120" customFormat="false" ht="40.5" hidden="false" customHeight="false" outlineLevel="0" collapsed="false">
      <c r="A120" s="113" t="n">
        <v>36851</v>
      </c>
      <c r="B120" s="75" t="s">
        <v>52</v>
      </c>
      <c r="C120" s="76" t="s">
        <v>175</v>
      </c>
      <c r="D120" s="75" t="s">
        <v>208</v>
      </c>
      <c r="E120" s="77" t="s">
        <v>285</v>
      </c>
      <c r="F120" s="77" t="s">
        <v>285</v>
      </c>
      <c r="G120" s="78" t="s">
        <v>327</v>
      </c>
      <c r="H120" s="77" t="n">
        <v>1</v>
      </c>
      <c r="I120" s="75" t="s">
        <v>328</v>
      </c>
      <c r="J120" s="75" t="s">
        <v>329</v>
      </c>
      <c r="K120" s="78" t="s">
        <v>73</v>
      </c>
      <c r="L120" s="78" t="s">
        <v>73</v>
      </c>
      <c r="M120" s="78" t="s">
        <v>73</v>
      </c>
      <c r="N120" s="79" t="n">
        <v>1</v>
      </c>
    </row>
    <row r="121" customFormat="false" ht="13.5" hidden="false" customHeight="false" outlineLevel="0" collapsed="false">
      <c r="A121" s="113" t="n">
        <v>36851</v>
      </c>
      <c r="B121" s="75" t="s">
        <v>200</v>
      </c>
      <c r="C121" s="76" t="s">
        <v>330</v>
      </c>
      <c r="D121" s="75" t="s">
        <v>202</v>
      </c>
      <c r="E121" s="77"/>
      <c r="F121" s="77"/>
      <c r="G121" s="78"/>
      <c r="H121" s="77" t="n">
        <v>3</v>
      </c>
      <c r="I121" s="103" t="s">
        <v>331</v>
      </c>
      <c r="J121" s="78" t="s">
        <v>285</v>
      </c>
      <c r="K121" s="78" t="s">
        <v>73</v>
      </c>
      <c r="L121" s="78" t="s">
        <v>73</v>
      </c>
      <c r="M121" s="78" t="s">
        <v>73</v>
      </c>
      <c r="N121" s="78" t="s">
        <v>285</v>
      </c>
    </row>
    <row r="122" customFormat="false" ht="13.5" hidden="false" customHeight="false" outlineLevel="0" collapsed="false">
      <c r="A122" s="113" t="n">
        <v>36851</v>
      </c>
      <c r="B122" s="75" t="s">
        <v>200</v>
      </c>
      <c r="C122" s="76" t="s">
        <v>297</v>
      </c>
      <c r="D122" s="75" t="s">
        <v>202</v>
      </c>
      <c r="E122" s="77"/>
      <c r="F122" s="77"/>
      <c r="G122" s="78"/>
      <c r="H122" s="77" t="n">
        <v>3</v>
      </c>
      <c r="I122" s="103" t="s">
        <v>332</v>
      </c>
      <c r="J122" s="75" t="s">
        <v>333</v>
      </c>
      <c r="K122" s="78" t="s">
        <v>73</v>
      </c>
      <c r="L122" s="78" t="s">
        <v>73</v>
      </c>
      <c r="M122" s="78" t="s">
        <v>73</v>
      </c>
      <c r="N122" s="78" t="s">
        <v>285</v>
      </c>
    </row>
    <row r="123" customFormat="false" ht="27" hidden="false" customHeight="false" outlineLevel="0" collapsed="false">
      <c r="A123" s="113" t="n">
        <v>36851</v>
      </c>
      <c r="B123" s="75" t="s">
        <v>200</v>
      </c>
      <c r="C123" s="76" t="s">
        <v>266</v>
      </c>
      <c r="D123" s="75" t="s">
        <v>202</v>
      </c>
      <c r="E123" s="77"/>
      <c r="F123" s="77"/>
      <c r="G123" s="78"/>
      <c r="H123" s="77" t="n">
        <v>3</v>
      </c>
      <c r="I123" s="75" t="s">
        <v>334</v>
      </c>
      <c r="J123" s="78" t="s">
        <v>285</v>
      </c>
      <c r="K123" s="78" t="s">
        <v>73</v>
      </c>
      <c r="L123" s="78" t="s">
        <v>73</v>
      </c>
      <c r="M123" s="78" t="s">
        <v>73</v>
      </c>
      <c r="N123" s="78" t="s">
        <v>285</v>
      </c>
    </row>
    <row r="124" customFormat="false" ht="40.5" hidden="false" customHeight="false" outlineLevel="0" collapsed="false">
      <c r="A124" s="113" t="n">
        <v>36850</v>
      </c>
      <c r="B124" s="75" t="s">
        <v>52</v>
      </c>
      <c r="C124" s="75" t="s">
        <v>175</v>
      </c>
      <c r="D124" s="75" t="s">
        <v>255</v>
      </c>
      <c r="E124" s="77" t="s">
        <v>256</v>
      </c>
      <c r="F124" s="77" t="s">
        <v>257</v>
      </c>
      <c r="G124" s="75" t="s">
        <v>208</v>
      </c>
      <c r="H124" s="77" t="n">
        <v>1</v>
      </c>
      <c r="I124" s="75" t="s">
        <v>328</v>
      </c>
      <c r="J124" s="75" t="s">
        <v>335</v>
      </c>
      <c r="K124" s="78" t="s">
        <v>73</v>
      </c>
      <c r="L124" s="78" t="s">
        <v>73</v>
      </c>
      <c r="M124" s="78" t="s">
        <v>73</v>
      </c>
      <c r="N124" s="79" t="n">
        <v>1</v>
      </c>
    </row>
    <row r="125" customFormat="false" ht="13.5" hidden="false" customHeight="false" outlineLevel="0" collapsed="false">
      <c r="A125" s="113" t="n">
        <v>36850</v>
      </c>
      <c r="B125" s="75" t="s">
        <v>52</v>
      </c>
      <c r="C125" s="75" t="s">
        <v>336</v>
      </c>
      <c r="D125" s="75" t="s">
        <v>208</v>
      </c>
      <c r="E125" s="77"/>
      <c r="F125" s="77"/>
      <c r="G125" s="103" t="s">
        <v>337</v>
      </c>
      <c r="H125" s="77" t="n">
        <v>3</v>
      </c>
      <c r="I125" s="75" t="s">
        <v>338</v>
      </c>
      <c r="J125" s="75" t="s">
        <v>339</v>
      </c>
      <c r="K125" s="78" t="s">
        <v>73</v>
      </c>
      <c r="L125" s="78" t="s">
        <v>73</v>
      </c>
      <c r="M125" s="78" t="s">
        <v>73</v>
      </c>
      <c r="N125" s="79" t="n">
        <v>1</v>
      </c>
    </row>
    <row r="126" customFormat="false" ht="40.5" hidden="false" customHeight="false" outlineLevel="0" collapsed="false">
      <c r="A126" s="113" t="n">
        <v>36850</v>
      </c>
      <c r="B126" s="75" t="s">
        <v>52</v>
      </c>
      <c r="C126" s="75" t="s">
        <v>340</v>
      </c>
      <c r="D126" s="75" t="s">
        <v>341</v>
      </c>
      <c r="E126" s="77"/>
      <c r="F126" s="77"/>
      <c r="G126" s="75" t="s">
        <v>273</v>
      </c>
      <c r="H126" s="77" t="n">
        <v>3</v>
      </c>
      <c r="I126" s="75" t="s">
        <v>342</v>
      </c>
      <c r="J126" s="75" t="s">
        <v>343</v>
      </c>
      <c r="K126" s="78" t="s">
        <v>73</v>
      </c>
      <c r="L126" s="78" t="s">
        <v>73</v>
      </c>
      <c r="M126" s="78" t="s">
        <v>73</v>
      </c>
      <c r="N126" s="79" t="n">
        <v>1</v>
      </c>
    </row>
    <row r="127" customFormat="false" ht="40.5" hidden="false" customHeight="false" outlineLevel="0" collapsed="false">
      <c r="A127" s="113" t="n">
        <v>36850</v>
      </c>
      <c r="B127" s="75" t="s">
        <v>200</v>
      </c>
      <c r="C127" s="76" t="s">
        <v>344</v>
      </c>
      <c r="D127" s="75" t="s">
        <v>202</v>
      </c>
      <c r="E127" s="77"/>
      <c r="F127" s="77"/>
      <c r="G127" s="103" t="s">
        <v>345</v>
      </c>
      <c r="H127" s="77" t="n">
        <v>3</v>
      </c>
      <c r="I127" s="75" t="s">
        <v>346</v>
      </c>
      <c r="J127" s="75" t="s">
        <v>347</v>
      </c>
      <c r="K127" s="78" t="s">
        <v>73</v>
      </c>
      <c r="L127" s="78" t="s">
        <v>73</v>
      </c>
      <c r="M127" s="78" t="s">
        <v>73</v>
      </c>
      <c r="N127" s="79" t="n">
        <v>1</v>
      </c>
    </row>
    <row r="128" customFormat="false" ht="40.5" hidden="false" customHeight="false" outlineLevel="0" collapsed="false">
      <c r="A128" s="113" t="n">
        <v>36850</v>
      </c>
      <c r="B128" s="75" t="s">
        <v>200</v>
      </c>
      <c r="C128" s="76" t="s">
        <v>297</v>
      </c>
      <c r="D128" s="75" t="s">
        <v>202</v>
      </c>
      <c r="E128" s="77"/>
      <c r="F128" s="77"/>
      <c r="G128" s="103" t="s">
        <v>345</v>
      </c>
      <c r="H128" s="77" t="n">
        <v>3</v>
      </c>
      <c r="I128" s="75" t="s">
        <v>348</v>
      </c>
      <c r="J128" s="75" t="s">
        <v>347</v>
      </c>
      <c r="K128" s="78" t="s">
        <v>73</v>
      </c>
      <c r="L128" s="78" t="s">
        <v>73</v>
      </c>
      <c r="M128" s="78" t="s">
        <v>73</v>
      </c>
      <c r="N128" s="79" t="n">
        <v>1</v>
      </c>
    </row>
    <row r="129" customFormat="false" ht="67.5" hidden="false" customHeight="false" outlineLevel="0" collapsed="false">
      <c r="A129" s="113" t="n">
        <v>36850</v>
      </c>
      <c r="B129" s="75" t="s">
        <v>200</v>
      </c>
      <c r="C129" s="76" t="s">
        <v>349</v>
      </c>
      <c r="D129" s="75" t="s">
        <v>202</v>
      </c>
      <c r="E129" s="77"/>
      <c r="F129" s="77"/>
      <c r="G129" s="103" t="s">
        <v>337</v>
      </c>
      <c r="H129" s="77" t="n">
        <v>1</v>
      </c>
      <c r="I129" s="75" t="s">
        <v>350</v>
      </c>
      <c r="J129" s="75" t="s">
        <v>351</v>
      </c>
      <c r="K129" s="78" t="s">
        <v>73</v>
      </c>
      <c r="L129" s="78" t="s">
        <v>73</v>
      </c>
      <c r="M129" s="78" t="s">
        <v>73</v>
      </c>
      <c r="N129" s="108" t="n">
        <v>1</v>
      </c>
    </row>
    <row r="130" customFormat="false" ht="40.5" hidden="false" customHeight="false" outlineLevel="0" collapsed="false">
      <c r="A130" s="113" t="n">
        <v>36850</v>
      </c>
      <c r="B130" s="75" t="s">
        <v>200</v>
      </c>
      <c r="C130" s="76" t="s">
        <v>349</v>
      </c>
      <c r="D130" s="75" t="s">
        <v>202</v>
      </c>
      <c r="E130" s="77"/>
      <c r="F130" s="77"/>
      <c r="G130" s="103" t="s">
        <v>337</v>
      </c>
      <c r="H130" s="77" t="n">
        <v>1</v>
      </c>
      <c r="I130" s="75" t="s">
        <v>280</v>
      </c>
      <c r="J130" s="75" t="s">
        <v>335</v>
      </c>
      <c r="K130" s="78" t="s">
        <v>73</v>
      </c>
      <c r="L130" s="78" t="s">
        <v>73</v>
      </c>
      <c r="M130" s="78" t="s">
        <v>73</v>
      </c>
      <c r="N130" s="108" t="n">
        <v>1</v>
      </c>
    </row>
    <row r="131" customFormat="false" ht="40.5" hidden="false" customHeight="false" outlineLevel="0" collapsed="false">
      <c r="A131" s="113" t="n">
        <v>36847</v>
      </c>
      <c r="B131" s="75" t="s">
        <v>52</v>
      </c>
      <c r="C131" s="76" t="s">
        <v>352</v>
      </c>
      <c r="D131" s="75" t="s">
        <v>353</v>
      </c>
      <c r="E131" s="77" t="s">
        <v>354</v>
      </c>
      <c r="F131" s="77" t="s">
        <v>355</v>
      </c>
      <c r="G131" s="75" t="s">
        <v>208</v>
      </c>
      <c r="H131" s="77" t="n">
        <v>1</v>
      </c>
      <c r="I131" s="75" t="s">
        <v>328</v>
      </c>
      <c r="J131" s="75" t="s">
        <v>335</v>
      </c>
      <c r="K131" s="78" t="s">
        <v>73</v>
      </c>
      <c r="L131" s="78" t="s">
        <v>73</v>
      </c>
      <c r="M131" s="78" t="s">
        <v>73</v>
      </c>
      <c r="N131" s="108" t="n">
        <v>1</v>
      </c>
    </row>
    <row r="132" customFormat="false" ht="40.5" hidden="false" customHeight="false" outlineLevel="0" collapsed="false">
      <c r="A132" s="113" t="n">
        <v>36847</v>
      </c>
      <c r="B132" s="75" t="s">
        <v>52</v>
      </c>
      <c r="C132" s="76" t="s">
        <v>356</v>
      </c>
      <c r="D132" s="75" t="s">
        <v>64</v>
      </c>
      <c r="E132" s="77" t="s">
        <v>357</v>
      </c>
      <c r="F132" s="77" t="s">
        <v>358</v>
      </c>
      <c r="G132" s="103" t="s">
        <v>359</v>
      </c>
      <c r="H132" s="77" t="n">
        <v>1</v>
      </c>
      <c r="I132" s="75" t="s">
        <v>360</v>
      </c>
      <c r="J132" s="75" t="s">
        <v>335</v>
      </c>
      <c r="K132" s="78" t="s">
        <v>73</v>
      </c>
      <c r="L132" s="78" t="s">
        <v>58</v>
      </c>
      <c r="M132" s="78" t="s">
        <v>73</v>
      </c>
      <c r="N132" s="108" t="n">
        <v>1</v>
      </c>
    </row>
    <row r="133" customFormat="false" ht="13.5" hidden="false" customHeight="false" outlineLevel="0" collapsed="false">
      <c r="A133" s="113" t="n">
        <v>36847</v>
      </c>
      <c r="B133" s="75" t="s">
        <v>52</v>
      </c>
      <c r="C133" s="76" t="s">
        <v>361</v>
      </c>
      <c r="D133" s="75" t="s">
        <v>54</v>
      </c>
      <c r="E133" s="77" t="s">
        <v>359</v>
      </c>
      <c r="F133" s="77"/>
      <c r="G133" s="103" t="s">
        <v>362</v>
      </c>
      <c r="H133" s="77" t="n">
        <v>3</v>
      </c>
      <c r="I133" s="75" t="s">
        <v>363</v>
      </c>
      <c r="J133" s="75" t="s">
        <v>364</v>
      </c>
      <c r="K133" s="78" t="s">
        <v>73</v>
      </c>
      <c r="L133" s="78" t="s">
        <v>73</v>
      </c>
      <c r="M133" s="78" t="s">
        <v>73</v>
      </c>
      <c r="N133" s="108" t="n">
        <v>1</v>
      </c>
    </row>
    <row r="134" customFormat="false" ht="13.5" hidden="false" customHeight="false" outlineLevel="0" collapsed="false">
      <c r="A134" s="113" t="n">
        <v>36847</v>
      </c>
      <c r="B134" s="75" t="s">
        <v>200</v>
      </c>
      <c r="C134" s="76" t="s">
        <v>54</v>
      </c>
      <c r="D134" s="75" t="s">
        <v>365</v>
      </c>
      <c r="E134" s="77" t="s">
        <v>359</v>
      </c>
      <c r="F134" s="77" t="s">
        <v>359</v>
      </c>
      <c r="G134" s="103" t="s">
        <v>366</v>
      </c>
      <c r="H134" s="77" t="n">
        <v>3</v>
      </c>
      <c r="I134" s="75" t="s">
        <v>367</v>
      </c>
      <c r="J134" s="75" t="s">
        <v>368</v>
      </c>
      <c r="K134" s="78" t="s">
        <v>73</v>
      </c>
      <c r="L134" s="78" t="s">
        <v>73</v>
      </c>
      <c r="M134" s="78" t="s">
        <v>73</v>
      </c>
      <c r="N134" s="108" t="n">
        <v>0</v>
      </c>
    </row>
    <row r="135" customFormat="false" ht="40.5" hidden="false" customHeight="false" outlineLevel="0" collapsed="false">
      <c r="A135" s="113" t="n">
        <v>36846</v>
      </c>
      <c r="B135" s="75" t="s">
        <v>52</v>
      </c>
      <c r="C135" s="75" t="s">
        <v>369</v>
      </c>
      <c r="D135" s="75" t="s">
        <v>54</v>
      </c>
      <c r="E135" s="75" t="s">
        <v>370</v>
      </c>
      <c r="F135" s="75" t="s">
        <v>317</v>
      </c>
      <c r="G135" s="103" t="s">
        <v>371</v>
      </c>
      <c r="H135" s="77" t="n">
        <v>1</v>
      </c>
      <c r="I135" s="75" t="s">
        <v>372</v>
      </c>
      <c r="J135" s="75" t="s">
        <v>373</v>
      </c>
      <c r="K135" s="78" t="s">
        <v>73</v>
      </c>
      <c r="L135" s="78" t="s">
        <v>73</v>
      </c>
      <c r="M135" s="78" t="s">
        <v>73</v>
      </c>
      <c r="N135" s="108" t="n">
        <v>1</v>
      </c>
    </row>
    <row r="136" customFormat="false" ht="40.5" hidden="false" customHeight="false" outlineLevel="0" collapsed="false">
      <c r="A136" s="113" t="n">
        <v>36846</v>
      </c>
      <c r="B136" s="75" t="s">
        <v>52</v>
      </c>
      <c r="C136" s="75" t="s">
        <v>374</v>
      </c>
      <c r="D136" s="75" t="s">
        <v>54</v>
      </c>
      <c r="E136" s="75" t="s">
        <v>375</v>
      </c>
      <c r="F136" s="75" t="s">
        <v>317</v>
      </c>
      <c r="G136" s="103" t="s">
        <v>371</v>
      </c>
      <c r="H136" s="77" t="n">
        <v>1</v>
      </c>
      <c r="I136" s="75" t="s">
        <v>372</v>
      </c>
      <c r="J136" s="75" t="s">
        <v>373</v>
      </c>
      <c r="K136" s="78" t="s">
        <v>73</v>
      </c>
      <c r="L136" s="78" t="s">
        <v>73</v>
      </c>
      <c r="M136" s="78" t="s">
        <v>73</v>
      </c>
      <c r="N136" s="108" t="n">
        <v>1</v>
      </c>
    </row>
    <row r="137" customFormat="false" ht="40.5" hidden="false" customHeight="false" outlineLevel="0" collapsed="false">
      <c r="A137" s="113" t="n">
        <v>36846</v>
      </c>
      <c r="B137" s="75" t="s">
        <v>52</v>
      </c>
      <c r="C137" s="75" t="s">
        <v>376</v>
      </c>
      <c r="D137" s="75" t="s">
        <v>54</v>
      </c>
      <c r="E137" s="75" t="s">
        <v>326</v>
      </c>
      <c r="F137" s="75" t="s">
        <v>317</v>
      </c>
      <c r="G137" s="103" t="s">
        <v>371</v>
      </c>
      <c r="H137" s="77" t="n">
        <v>1</v>
      </c>
      <c r="I137" s="75" t="s">
        <v>372</v>
      </c>
      <c r="J137" s="75" t="s">
        <v>373</v>
      </c>
      <c r="K137" s="78" t="s">
        <v>73</v>
      </c>
      <c r="L137" s="78" t="s">
        <v>73</v>
      </c>
      <c r="M137" s="78" t="s">
        <v>73</v>
      </c>
      <c r="N137" s="108" t="n">
        <v>1</v>
      </c>
    </row>
    <row r="138" customFormat="false" ht="27" hidden="false" customHeight="false" outlineLevel="0" collapsed="false">
      <c r="A138" s="113" t="n">
        <v>36846</v>
      </c>
      <c r="B138" s="75" t="s">
        <v>52</v>
      </c>
      <c r="C138" s="75" t="s">
        <v>377</v>
      </c>
      <c r="D138" s="75" t="s">
        <v>54</v>
      </c>
      <c r="E138" s="77"/>
      <c r="F138" s="77"/>
      <c r="G138" s="103" t="s">
        <v>371</v>
      </c>
      <c r="H138" s="77" t="n">
        <v>1</v>
      </c>
      <c r="I138" s="75" t="s">
        <v>372</v>
      </c>
      <c r="J138" s="75" t="s">
        <v>285</v>
      </c>
      <c r="K138" s="78" t="s">
        <v>73</v>
      </c>
      <c r="L138" s="78" t="s">
        <v>73</v>
      </c>
      <c r="M138" s="78" t="s">
        <v>73</v>
      </c>
      <c r="N138" s="108" t="n">
        <v>1</v>
      </c>
    </row>
    <row r="139" customFormat="false" ht="13.5" hidden="false" customHeight="false" outlineLevel="0" collapsed="false">
      <c r="A139" s="113" t="n">
        <v>36846</v>
      </c>
      <c r="B139" s="75" t="s">
        <v>130</v>
      </c>
      <c r="C139" s="76" t="s">
        <v>378</v>
      </c>
      <c r="D139" s="75" t="s">
        <v>202</v>
      </c>
      <c r="E139" s="77"/>
      <c r="F139" s="77"/>
      <c r="G139" s="103" t="s">
        <v>130</v>
      </c>
      <c r="H139" s="77" t="n">
        <v>3</v>
      </c>
      <c r="I139" s="75" t="s">
        <v>379</v>
      </c>
      <c r="J139" s="75" t="s">
        <v>333</v>
      </c>
      <c r="K139" s="78" t="s">
        <v>73</v>
      </c>
      <c r="L139" s="78" t="s">
        <v>73</v>
      </c>
      <c r="M139" s="78" t="s">
        <v>73</v>
      </c>
      <c r="N139" s="108" t="n">
        <v>1</v>
      </c>
    </row>
    <row r="140" customFormat="false" ht="54" hidden="false" customHeight="false" outlineLevel="0" collapsed="false">
      <c r="A140" s="113" t="n">
        <v>36845</v>
      </c>
      <c r="B140" s="75" t="s">
        <v>52</v>
      </c>
      <c r="C140" s="76" t="s">
        <v>380</v>
      </c>
      <c r="D140" s="76" t="s">
        <v>381</v>
      </c>
      <c r="E140" s="77" t="s">
        <v>382</v>
      </c>
      <c r="F140" s="107"/>
      <c r="G140" s="103" t="s">
        <v>263</v>
      </c>
      <c r="H140" s="77" t="n">
        <v>1</v>
      </c>
      <c r="I140" s="75" t="s">
        <v>383</v>
      </c>
      <c r="J140" s="75" t="s">
        <v>384</v>
      </c>
      <c r="K140" s="78" t="s">
        <v>73</v>
      </c>
      <c r="L140" s="78" t="s">
        <v>73</v>
      </c>
      <c r="M140" s="78" t="s">
        <v>73</v>
      </c>
      <c r="N140" s="108" t="n">
        <v>0</v>
      </c>
    </row>
    <row r="141" customFormat="false" ht="54" hidden="false" customHeight="false" outlineLevel="0" collapsed="false">
      <c r="A141" s="113" t="n">
        <v>36845</v>
      </c>
      <c r="B141" s="75" t="s">
        <v>52</v>
      </c>
      <c r="C141" s="76" t="s">
        <v>385</v>
      </c>
      <c r="D141" s="76" t="s">
        <v>386</v>
      </c>
      <c r="E141" s="77" t="s">
        <v>382</v>
      </c>
      <c r="F141" s="107"/>
      <c r="G141" s="103" t="s">
        <v>263</v>
      </c>
      <c r="H141" s="77" t="n">
        <v>1</v>
      </c>
      <c r="I141" s="75" t="s">
        <v>383</v>
      </c>
      <c r="J141" s="75" t="s">
        <v>384</v>
      </c>
      <c r="K141" s="78" t="s">
        <v>73</v>
      </c>
      <c r="L141" s="78" t="s">
        <v>73</v>
      </c>
      <c r="M141" s="78" t="s">
        <v>73</v>
      </c>
      <c r="N141" s="108" t="n">
        <v>0</v>
      </c>
    </row>
    <row r="142" customFormat="false" ht="27" hidden="false" customHeight="false" outlineLevel="0" collapsed="false">
      <c r="A142" s="113" t="n">
        <v>36845</v>
      </c>
      <c r="B142" s="75" t="s">
        <v>120</v>
      </c>
      <c r="C142" s="76" t="s">
        <v>387</v>
      </c>
      <c r="D142" s="75" t="s">
        <v>54</v>
      </c>
      <c r="E142" s="77" t="s">
        <v>388</v>
      </c>
      <c r="F142" s="77"/>
      <c r="G142" s="75" t="s">
        <v>389</v>
      </c>
      <c r="H142" s="77" t="n">
        <v>3</v>
      </c>
      <c r="I142" s="75" t="s">
        <v>390</v>
      </c>
      <c r="J142" s="75" t="s">
        <v>391</v>
      </c>
      <c r="K142" s="78" t="s">
        <v>73</v>
      </c>
      <c r="L142" s="78" t="s">
        <v>73</v>
      </c>
      <c r="M142" s="78" t="s">
        <v>73</v>
      </c>
      <c r="N142" s="108" t="n">
        <v>2</v>
      </c>
    </row>
    <row r="143" customFormat="false" ht="14.25" hidden="false" customHeight="false" outlineLevel="0" collapsed="false">
      <c r="A143" s="113" t="n">
        <v>36845</v>
      </c>
      <c r="B143" s="75" t="s">
        <v>130</v>
      </c>
      <c r="C143" s="76" t="s">
        <v>392</v>
      </c>
      <c r="D143" s="106" t="s">
        <v>206</v>
      </c>
      <c r="E143" s="77"/>
      <c r="F143" s="77"/>
      <c r="G143" s="103" t="s">
        <v>130</v>
      </c>
      <c r="H143" s="77" t="n">
        <v>3</v>
      </c>
      <c r="I143" s="75" t="s">
        <v>393</v>
      </c>
      <c r="J143" s="75" t="s">
        <v>394</v>
      </c>
      <c r="K143" s="78" t="s">
        <v>73</v>
      </c>
      <c r="L143" s="78" t="s">
        <v>73</v>
      </c>
      <c r="M143" s="78" t="s">
        <v>73</v>
      </c>
      <c r="N143" s="108" t="n">
        <v>1</v>
      </c>
    </row>
    <row r="144" customFormat="false" ht="13.5" hidden="false" customHeight="false" outlineLevel="0" collapsed="false">
      <c r="A144" s="109" t="s">
        <v>395</v>
      </c>
      <c r="B144" s="83"/>
      <c r="C144" s="110" t="n">
        <v>10</v>
      </c>
      <c r="D144" s="111"/>
      <c r="E144" s="100"/>
      <c r="F144" s="100"/>
      <c r="G144" s="111"/>
      <c r="H144" s="100"/>
      <c r="I144" s="101"/>
      <c r="J144" s="101"/>
      <c r="K144" s="101"/>
      <c r="L144" s="101"/>
      <c r="M144" s="101"/>
      <c r="N144" s="112"/>
    </row>
    <row r="145" customFormat="false" ht="13.5" hidden="false" customHeight="false" outlineLevel="0" collapsed="false">
      <c r="A145" s="113" t="n">
        <v>36844</v>
      </c>
      <c r="B145" s="75" t="s">
        <v>200</v>
      </c>
      <c r="C145" s="76" t="s">
        <v>287</v>
      </c>
      <c r="D145" s="75" t="s">
        <v>202</v>
      </c>
      <c r="E145" s="77"/>
      <c r="F145" s="77"/>
      <c r="G145" s="103" t="s">
        <v>366</v>
      </c>
      <c r="H145" s="77" t="n">
        <v>3</v>
      </c>
      <c r="I145" s="115" t="s">
        <v>396</v>
      </c>
      <c r="J145" s="115" t="s">
        <v>397</v>
      </c>
      <c r="K145" s="78" t="s">
        <v>73</v>
      </c>
      <c r="L145" s="78" t="s">
        <v>73</v>
      </c>
      <c r="M145" s="78" t="s">
        <v>58</v>
      </c>
      <c r="N145" s="108" t="n">
        <v>0</v>
      </c>
    </row>
    <row r="146" customFormat="false" ht="27" hidden="false" customHeight="false" outlineLevel="0" collapsed="false">
      <c r="A146" s="113" t="n">
        <v>36844</v>
      </c>
      <c r="B146" s="75" t="s">
        <v>130</v>
      </c>
      <c r="C146" s="76" t="s">
        <v>398</v>
      </c>
      <c r="D146" s="75" t="s">
        <v>202</v>
      </c>
      <c r="E146" s="77"/>
      <c r="F146" s="77"/>
      <c r="G146" s="103"/>
      <c r="H146" s="77" t="n">
        <v>3</v>
      </c>
      <c r="I146" s="115" t="s">
        <v>399</v>
      </c>
      <c r="J146" s="115" t="s">
        <v>400</v>
      </c>
      <c r="K146" s="78" t="s">
        <v>73</v>
      </c>
      <c r="L146" s="78" t="s">
        <v>73</v>
      </c>
      <c r="M146" s="78" t="s">
        <v>73</v>
      </c>
      <c r="N146" s="108" t="n">
        <v>0</v>
      </c>
    </row>
    <row r="147" customFormat="false" ht="27" hidden="false" customHeight="false" outlineLevel="0" collapsed="false">
      <c r="A147" s="113" t="n">
        <v>36844</v>
      </c>
      <c r="B147" s="103" t="s">
        <v>52</v>
      </c>
      <c r="C147" s="76" t="s">
        <v>133</v>
      </c>
      <c r="D147" s="75" t="s">
        <v>75</v>
      </c>
      <c r="E147" s="77" t="s">
        <v>401</v>
      </c>
      <c r="F147" s="77"/>
      <c r="G147" s="103" t="s">
        <v>402</v>
      </c>
      <c r="H147" s="77" t="n">
        <v>1</v>
      </c>
      <c r="I147" s="115" t="s">
        <v>403</v>
      </c>
      <c r="J147" s="115" t="s">
        <v>404</v>
      </c>
      <c r="K147" s="78" t="s">
        <v>73</v>
      </c>
      <c r="L147" s="78" t="s">
        <v>58</v>
      </c>
      <c r="M147" s="78" t="s">
        <v>58</v>
      </c>
      <c r="N147" s="108" t="s">
        <v>405</v>
      </c>
    </row>
    <row r="148" customFormat="false" ht="67.5" hidden="false" customHeight="false" outlineLevel="0" collapsed="false">
      <c r="A148" s="113" t="n">
        <v>36840</v>
      </c>
      <c r="B148" s="103" t="s">
        <v>52</v>
      </c>
      <c r="C148" s="76" t="s">
        <v>406</v>
      </c>
      <c r="D148" s="75" t="s">
        <v>407</v>
      </c>
      <c r="E148" s="78" t="s">
        <v>408</v>
      </c>
      <c r="F148" s="77" t="s">
        <v>409</v>
      </c>
      <c r="G148" s="103" t="s">
        <v>130</v>
      </c>
      <c r="H148" s="77" t="n">
        <v>1</v>
      </c>
      <c r="I148" s="115" t="s">
        <v>410</v>
      </c>
      <c r="J148" s="115" t="s">
        <v>411</v>
      </c>
      <c r="K148" s="78" t="s">
        <v>412</v>
      </c>
      <c r="L148" s="78" t="s">
        <v>412</v>
      </c>
      <c r="M148" s="78" t="s">
        <v>412</v>
      </c>
      <c r="N148" s="108" t="n">
        <v>0</v>
      </c>
    </row>
    <row r="149" customFormat="false" ht="67.5" hidden="false" customHeight="false" outlineLevel="0" collapsed="false">
      <c r="A149" s="113" t="n">
        <v>36840</v>
      </c>
      <c r="B149" s="103" t="s">
        <v>52</v>
      </c>
      <c r="C149" s="76" t="s">
        <v>413</v>
      </c>
      <c r="D149" s="75" t="s">
        <v>407</v>
      </c>
      <c r="E149" s="78" t="s">
        <v>408</v>
      </c>
      <c r="F149" s="77" t="s">
        <v>409</v>
      </c>
      <c r="G149" s="103"/>
      <c r="H149" s="77" t="n">
        <v>1</v>
      </c>
      <c r="I149" s="115" t="s">
        <v>410</v>
      </c>
      <c r="J149" s="115" t="s">
        <v>411</v>
      </c>
      <c r="K149" s="78" t="s">
        <v>412</v>
      </c>
      <c r="L149" s="78" t="s">
        <v>412</v>
      </c>
      <c r="M149" s="78" t="s">
        <v>412</v>
      </c>
      <c r="N149" s="108" t="n">
        <v>0</v>
      </c>
    </row>
    <row r="150" customFormat="false" ht="40.5" hidden="false" customHeight="false" outlineLevel="0" collapsed="false">
      <c r="A150" s="113" t="n">
        <v>36839</v>
      </c>
      <c r="B150" s="75" t="s">
        <v>130</v>
      </c>
      <c r="C150" s="76" t="s">
        <v>414</v>
      </c>
      <c r="D150" s="75" t="s">
        <v>415</v>
      </c>
      <c r="E150" s="77"/>
      <c r="F150" s="77"/>
      <c r="G150" s="103" t="s">
        <v>416</v>
      </c>
      <c r="H150" s="77" t="n">
        <v>3</v>
      </c>
      <c r="I150" s="115" t="s">
        <v>417</v>
      </c>
      <c r="J150" s="115" t="s">
        <v>418</v>
      </c>
      <c r="K150" s="78" t="s">
        <v>73</v>
      </c>
      <c r="L150" s="78" t="s">
        <v>73</v>
      </c>
      <c r="M150" s="78" t="s">
        <v>73</v>
      </c>
      <c r="N150" s="108" t="n">
        <v>0</v>
      </c>
    </row>
    <row r="151" customFormat="false" ht="40.5" hidden="false" customHeight="false" outlineLevel="0" collapsed="false">
      <c r="A151" s="113" t="n">
        <v>36839</v>
      </c>
      <c r="B151" s="75" t="s">
        <v>419</v>
      </c>
      <c r="C151" s="76" t="s">
        <v>420</v>
      </c>
      <c r="D151" s="75" t="s">
        <v>421</v>
      </c>
      <c r="E151" s="77"/>
      <c r="F151" s="77"/>
      <c r="G151" s="103" t="s">
        <v>416</v>
      </c>
      <c r="H151" s="77" t="n">
        <v>3</v>
      </c>
      <c r="I151" s="115" t="s">
        <v>422</v>
      </c>
      <c r="J151" s="115" t="s">
        <v>423</v>
      </c>
      <c r="K151" s="78" t="s">
        <v>73</v>
      </c>
      <c r="L151" s="78" t="s">
        <v>73</v>
      </c>
      <c r="M151" s="78" t="s">
        <v>285</v>
      </c>
      <c r="N151" s="108" t="s">
        <v>405</v>
      </c>
    </row>
    <row r="152" customFormat="false" ht="27" hidden="false" customHeight="false" outlineLevel="0" collapsed="false">
      <c r="A152" s="113" t="n">
        <v>36839</v>
      </c>
      <c r="B152" s="75" t="s">
        <v>419</v>
      </c>
      <c r="C152" s="76" t="s">
        <v>420</v>
      </c>
      <c r="D152" s="75" t="s">
        <v>421</v>
      </c>
      <c r="E152" s="77"/>
      <c r="F152" s="77"/>
      <c r="G152" s="103" t="s">
        <v>130</v>
      </c>
      <c r="H152" s="77" t="n">
        <v>3</v>
      </c>
      <c r="I152" s="115" t="s">
        <v>424</v>
      </c>
      <c r="J152" s="115" t="s">
        <v>425</v>
      </c>
      <c r="K152" s="78" t="s">
        <v>285</v>
      </c>
      <c r="L152" s="78" t="s">
        <v>285</v>
      </c>
      <c r="M152" s="78" t="s">
        <v>285</v>
      </c>
      <c r="N152" s="108" t="n">
        <v>1</v>
      </c>
    </row>
    <row r="153" customFormat="false" ht="27" hidden="false" customHeight="true" outlineLevel="0" collapsed="false">
      <c r="A153" s="113" t="n">
        <v>36839</v>
      </c>
      <c r="B153" s="103" t="s">
        <v>52</v>
      </c>
      <c r="C153" s="116" t="s">
        <v>426</v>
      </c>
      <c r="D153" s="75" t="s">
        <v>427</v>
      </c>
      <c r="E153" s="77" t="s">
        <v>428</v>
      </c>
      <c r="F153" s="77" t="s">
        <v>429</v>
      </c>
      <c r="G153" s="117" t="s">
        <v>130</v>
      </c>
      <c r="H153" s="77" t="n">
        <v>3</v>
      </c>
      <c r="I153" s="118" t="s">
        <v>430</v>
      </c>
      <c r="J153" s="118" t="s">
        <v>431</v>
      </c>
      <c r="K153" s="119" t="s">
        <v>58</v>
      </c>
      <c r="L153" s="119" t="s">
        <v>58</v>
      </c>
      <c r="M153" s="119" t="s">
        <v>58</v>
      </c>
      <c r="N153" s="119" t="s">
        <v>405</v>
      </c>
    </row>
    <row r="154" customFormat="false" ht="27" hidden="false" customHeight="false" outlineLevel="0" collapsed="false">
      <c r="A154" s="113" t="n">
        <v>36839</v>
      </c>
      <c r="B154" s="103" t="s">
        <v>52</v>
      </c>
      <c r="C154" s="116" t="s">
        <v>432</v>
      </c>
      <c r="D154" s="75" t="s">
        <v>427</v>
      </c>
      <c r="E154" s="77" t="s">
        <v>428</v>
      </c>
      <c r="F154" s="77" t="s">
        <v>429</v>
      </c>
      <c r="G154" s="117" t="s">
        <v>130</v>
      </c>
      <c r="H154" s="77"/>
      <c r="I154" s="118"/>
      <c r="J154" s="118"/>
      <c r="K154" s="119"/>
      <c r="L154" s="119"/>
      <c r="M154" s="119"/>
      <c r="N154" s="119"/>
    </row>
    <row r="155" customFormat="false" ht="27" hidden="false" customHeight="false" outlineLevel="0" collapsed="false">
      <c r="A155" s="113" t="n">
        <v>36839</v>
      </c>
      <c r="B155" s="103" t="s">
        <v>52</v>
      </c>
      <c r="C155" s="116" t="s">
        <v>433</v>
      </c>
      <c r="D155" s="75" t="s">
        <v>427</v>
      </c>
      <c r="E155" s="77" t="s">
        <v>428</v>
      </c>
      <c r="F155" s="77" t="s">
        <v>429</v>
      </c>
      <c r="G155" s="117" t="s">
        <v>130</v>
      </c>
      <c r="H155" s="77"/>
      <c r="I155" s="118"/>
      <c r="J155" s="118"/>
      <c r="K155" s="119"/>
      <c r="L155" s="119"/>
      <c r="M155" s="119"/>
      <c r="N155" s="119"/>
    </row>
    <row r="156" customFormat="false" ht="27" hidden="false" customHeight="false" outlineLevel="0" collapsed="false">
      <c r="A156" s="113" t="n">
        <v>36839</v>
      </c>
      <c r="B156" s="103" t="s">
        <v>52</v>
      </c>
      <c r="C156" s="116" t="s">
        <v>434</v>
      </c>
      <c r="D156" s="75" t="s">
        <v>427</v>
      </c>
      <c r="E156" s="77" t="s">
        <v>428</v>
      </c>
      <c r="F156" s="77" t="s">
        <v>429</v>
      </c>
      <c r="G156" s="117" t="s">
        <v>130</v>
      </c>
      <c r="H156" s="77"/>
      <c r="I156" s="118"/>
      <c r="J156" s="118"/>
      <c r="K156" s="119"/>
      <c r="L156" s="119"/>
      <c r="M156" s="119"/>
      <c r="N156" s="119"/>
    </row>
    <row r="157" customFormat="false" ht="57" hidden="false" customHeight="true" outlineLevel="0" collapsed="false">
      <c r="A157" s="113" t="n">
        <v>36839</v>
      </c>
      <c r="B157" s="103" t="s">
        <v>52</v>
      </c>
      <c r="C157" s="116" t="s">
        <v>435</v>
      </c>
      <c r="D157" s="75" t="s">
        <v>427</v>
      </c>
      <c r="E157" s="71" t="s">
        <v>428</v>
      </c>
      <c r="F157" s="77" t="s">
        <v>429</v>
      </c>
      <c r="G157" s="116" t="s">
        <v>130</v>
      </c>
      <c r="H157" s="71"/>
      <c r="I157" s="118"/>
      <c r="J157" s="118"/>
      <c r="K157" s="119"/>
      <c r="L157" s="119"/>
      <c r="M157" s="119"/>
      <c r="N157" s="119"/>
      <c r="O157" s="120"/>
      <c r="P157" s="120"/>
      <c r="Q157" s="120"/>
      <c r="R157" s="120"/>
      <c r="S157" s="120"/>
      <c r="T157" s="120"/>
      <c r="U157" s="120"/>
      <c r="V157" s="120"/>
      <c r="W157" s="120"/>
      <c r="X157" s="120"/>
      <c r="Y157" s="120"/>
      <c r="Z157" s="120"/>
      <c r="AA157" s="120"/>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21"/>
      <c r="AZ157" s="121"/>
      <c r="BA157" s="121"/>
      <c r="BB157" s="121"/>
      <c r="BC157" s="121"/>
      <c r="BD157" s="121"/>
      <c r="BE157" s="121"/>
      <c r="BF157" s="121"/>
      <c r="BG157" s="121"/>
      <c r="BH157" s="121"/>
      <c r="BI157" s="121"/>
      <c r="BJ157" s="121"/>
      <c r="BK157" s="121"/>
      <c r="BL157" s="121"/>
      <c r="BM157" s="121"/>
      <c r="BN157" s="121"/>
      <c r="BO157" s="121"/>
      <c r="BP157" s="121"/>
      <c r="BQ157" s="121"/>
      <c r="BR157" s="121"/>
      <c r="BS157" s="121"/>
      <c r="BT157" s="121"/>
      <c r="BU157" s="121"/>
      <c r="BV157" s="121"/>
      <c r="BW157" s="121"/>
      <c r="BX157" s="121"/>
      <c r="BY157" s="121"/>
      <c r="BZ157" s="121"/>
      <c r="CA157" s="121"/>
      <c r="CB157" s="121"/>
      <c r="CC157" s="121"/>
      <c r="CD157" s="121"/>
      <c r="CE157" s="121"/>
      <c r="CF157" s="121"/>
      <c r="CG157" s="121"/>
      <c r="CH157" s="121"/>
      <c r="CI157" s="121"/>
      <c r="CJ157" s="121"/>
      <c r="CK157" s="121"/>
      <c r="CL157" s="121"/>
      <c r="CM157" s="121"/>
      <c r="CN157" s="121"/>
      <c r="CO157" s="121"/>
      <c r="CP157" s="121"/>
      <c r="CQ157" s="121"/>
      <c r="CR157" s="121"/>
      <c r="CS157" s="121"/>
      <c r="CT157" s="121"/>
      <c r="CU157" s="121"/>
      <c r="CV157" s="121"/>
      <c r="CW157" s="121"/>
      <c r="CX157" s="121"/>
      <c r="CY157" s="121"/>
      <c r="CZ157" s="121"/>
      <c r="DA157" s="121"/>
      <c r="DB157" s="121"/>
      <c r="DC157" s="121"/>
      <c r="DD157" s="121"/>
      <c r="DE157" s="121"/>
      <c r="DF157" s="121"/>
      <c r="DG157" s="121"/>
      <c r="DH157" s="121"/>
      <c r="DI157" s="121"/>
      <c r="DJ157" s="121"/>
      <c r="DK157" s="121"/>
      <c r="DL157" s="121"/>
      <c r="DM157" s="121"/>
      <c r="DN157" s="121"/>
      <c r="DO157" s="121"/>
      <c r="DP157" s="121"/>
      <c r="DQ157" s="121"/>
      <c r="DR157" s="121"/>
      <c r="DS157" s="121"/>
      <c r="DT157" s="121"/>
      <c r="DU157" s="121"/>
      <c r="DV157" s="121"/>
      <c r="DW157" s="121"/>
      <c r="DX157" s="121"/>
      <c r="DY157" s="121"/>
      <c r="DZ157" s="121"/>
      <c r="EA157" s="121"/>
      <c r="EB157" s="121"/>
      <c r="EC157" s="121"/>
      <c r="ED157" s="121"/>
      <c r="EE157" s="121"/>
      <c r="EF157" s="121"/>
      <c r="EG157" s="121"/>
      <c r="EH157" s="121"/>
      <c r="EI157" s="121"/>
      <c r="EJ157" s="121"/>
      <c r="EK157" s="121"/>
      <c r="EL157" s="121"/>
      <c r="EM157" s="121"/>
      <c r="EN157" s="121"/>
      <c r="EO157" s="121"/>
      <c r="EP157" s="121"/>
      <c r="EQ157" s="121"/>
      <c r="ER157" s="121"/>
      <c r="ES157" s="121"/>
      <c r="ET157" s="121"/>
      <c r="EU157" s="121"/>
      <c r="EV157" s="121"/>
      <c r="EW157" s="121"/>
      <c r="EX157" s="121"/>
      <c r="EY157" s="121"/>
      <c r="EZ157" s="121"/>
      <c r="FA157" s="121"/>
      <c r="FB157" s="121"/>
      <c r="FC157" s="121"/>
      <c r="FD157" s="121"/>
      <c r="FE157" s="121"/>
      <c r="FF157" s="121"/>
      <c r="FG157" s="121"/>
      <c r="FH157" s="121"/>
      <c r="FI157" s="121"/>
      <c r="FJ157" s="121"/>
      <c r="FK157" s="121"/>
      <c r="FL157" s="121"/>
      <c r="FM157" s="121"/>
      <c r="FN157" s="121"/>
      <c r="FO157" s="121"/>
      <c r="FP157" s="121"/>
      <c r="FQ157" s="121"/>
      <c r="FR157" s="121"/>
      <c r="FS157" s="121"/>
      <c r="FT157" s="121"/>
      <c r="FU157" s="121"/>
      <c r="FV157" s="121"/>
      <c r="FW157" s="121"/>
      <c r="FX157" s="121"/>
      <c r="FY157" s="121"/>
      <c r="FZ157" s="121"/>
      <c r="GA157" s="121"/>
      <c r="GB157" s="121"/>
      <c r="GC157" s="121"/>
      <c r="GD157" s="121"/>
      <c r="GE157" s="121"/>
      <c r="GF157" s="121"/>
      <c r="GG157" s="121"/>
      <c r="GH157" s="121"/>
      <c r="GI157" s="121"/>
      <c r="GJ157" s="121"/>
      <c r="GK157" s="121"/>
      <c r="GL157" s="121"/>
      <c r="GM157" s="121"/>
      <c r="GN157" s="121"/>
      <c r="GO157" s="121"/>
      <c r="GP157" s="121"/>
      <c r="GQ157" s="121"/>
      <c r="GR157" s="121"/>
      <c r="GS157" s="121"/>
      <c r="GT157" s="121"/>
      <c r="GU157" s="121"/>
      <c r="GV157" s="121"/>
      <c r="GW157" s="121"/>
      <c r="GX157" s="121"/>
      <c r="GY157" s="121"/>
      <c r="GZ157" s="121"/>
      <c r="HA157" s="121"/>
      <c r="HB157" s="121"/>
      <c r="HC157" s="121"/>
      <c r="HD157" s="121"/>
      <c r="HE157" s="121"/>
      <c r="HF157" s="121"/>
      <c r="HG157" s="121"/>
      <c r="HH157" s="121"/>
      <c r="HI157" s="121"/>
      <c r="HJ157" s="121"/>
      <c r="HK157" s="121"/>
      <c r="HL157" s="121"/>
      <c r="HM157" s="121"/>
      <c r="HN157" s="121"/>
      <c r="HO157" s="121"/>
      <c r="HP157" s="121"/>
      <c r="HQ157" s="121"/>
      <c r="HR157" s="121"/>
      <c r="HS157" s="121"/>
      <c r="HT157" s="121"/>
      <c r="HU157" s="121"/>
      <c r="HV157" s="121"/>
      <c r="HW157" s="121"/>
      <c r="HX157" s="121"/>
      <c r="HY157" s="121"/>
      <c r="HZ157" s="121"/>
      <c r="IA157" s="121"/>
      <c r="IB157" s="121"/>
      <c r="IC157" s="121"/>
      <c r="ID157" s="121"/>
      <c r="IE157" s="121"/>
      <c r="IF157" s="121"/>
      <c r="IG157" s="121"/>
      <c r="IH157" s="121"/>
      <c r="II157" s="121"/>
      <c r="IJ157" s="121"/>
      <c r="IK157" s="121"/>
      <c r="IL157" s="121"/>
      <c r="IM157" s="121"/>
      <c r="IN157" s="121"/>
      <c r="IO157" s="121"/>
      <c r="IP157" s="121"/>
      <c r="IQ157" s="121"/>
      <c r="IR157" s="121"/>
      <c r="IS157" s="121"/>
      <c r="IT157" s="121"/>
      <c r="IU157" s="121"/>
      <c r="IV157" s="121"/>
      <c r="IW157" s="121"/>
    </row>
    <row r="158" customFormat="false" ht="27" hidden="false" customHeight="true" outlineLevel="0" collapsed="false">
      <c r="A158" s="113" t="n">
        <v>36838</v>
      </c>
      <c r="B158" s="103" t="s">
        <v>52</v>
      </c>
      <c r="C158" s="117" t="s">
        <v>436</v>
      </c>
      <c r="D158" s="77" t="s">
        <v>235</v>
      </c>
      <c r="E158" s="77" t="s">
        <v>437</v>
      </c>
      <c r="F158" s="78" t="s">
        <v>438</v>
      </c>
      <c r="G158" s="77" t="s">
        <v>439</v>
      </c>
      <c r="H158" s="77" t="n">
        <v>2</v>
      </c>
      <c r="I158" s="118" t="s">
        <v>440</v>
      </c>
      <c r="J158" s="118" t="s">
        <v>441</v>
      </c>
      <c r="K158" s="119" t="s">
        <v>73</v>
      </c>
      <c r="L158" s="119" t="s">
        <v>73</v>
      </c>
      <c r="M158" s="119" t="s">
        <v>58</v>
      </c>
      <c r="N158" s="122" t="n">
        <v>1</v>
      </c>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21"/>
      <c r="AN158" s="121"/>
      <c r="AO158" s="121"/>
      <c r="AP158" s="121"/>
      <c r="AQ158" s="121"/>
      <c r="AR158" s="121"/>
      <c r="AS158" s="121"/>
      <c r="AT158" s="121"/>
      <c r="AU158" s="121"/>
      <c r="AV158" s="121"/>
      <c r="AW158" s="121"/>
      <c r="AX158" s="121"/>
      <c r="AY158" s="121"/>
      <c r="AZ158" s="121"/>
      <c r="BA158" s="121"/>
      <c r="BB158" s="121"/>
      <c r="BC158" s="121"/>
      <c r="BD158" s="121"/>
      <c r="BE158" s="121"/>
      <c r="BF158" s="121"/>
      <c r="BG158" s="121"/>
      <c r="BH158" s="121"/>
      <c r="BI158" s="121"/>
      <c r="BJ158" s="121"/>
      <c r="BK158" s="121"/>
      <c r="BL158" s="121"/>
      <c r="BM158" s="121"/>
      <c r="BN158" s="121"/>
      <c r="BO158" s="121"/>
      <c r="BP158" s="121"/>
      <c r="BQ158" s="121"/>
      <c r="BR158" s="121"/>
      <c r="BS158" s="121"/>
      <c r="BT158" s="121"/>
      <c r="BU158" s="121"/>
      <c r="BV158" s="121"/>
      <c r="BW158" s="121"/>
      <c r="BX158" s="121"/>
      <c r="BY158" s="121"/>
      <c r="BZ158" s="121"/>
      <c r="CA158" s="121"/>
      <c r="CB158" s="121"/>
      <c r="CC158" s="121"/>
      <c r="CD158" s="121"/>
      <c r="CE158" s="121"/>
      <c r="CF158" s="121"/>
      <c r="CG158" s="121"/>
      <c r="CH158" s="121"/>
      <c r="CI158" s="121"/>
      <c r="CJ158" s="121"/>
      <c r="CK158" s="121"/>
      <c r="CL158" s="121"/>
      <c r="CM158" s="121"/>
      <c r="CN158" s="121"/>
      <c r="CO158" s="121"/>
      <c r="CP158" s="121"/>
      <c r="CQ158" s="121"/>
      <c r="CR158" s="121"/>
      <c r="CS158" s="121"/>
      <c r="CT158" s="121"/>
      <c r="CU158" s="121"/>
      <c r="CV158" s="121"/>
      <c r="CW158" s="121"/>
      <c r="CX158" s="121"/>
      <c r="CY158" s="121"/>
      <c r="CZ158" s="121"/>
      <c r="DA158" s="121"/>
      <c r="DB158" s="121"/>
      <c r="DC158" s="121"/>
      <c r="DD158" s="121"/>
      <c r="DE158" s="121"/>
      <c r="DF158" s="121"/>
      <c r="DG158" s="121"/>
      <c r="DH158" s="121"/>
      <c r="DI158" s="121"/>
      <c r="DJ158" s="121"/>
      <c r="DK158" s="121"/>
      <c r="DL158" s="121"/>
      <c r="DM158" s="121"/>
      <c r="DN158" s="121"/>
      <c r="DO158" s="121"/>
      <c r="DP158" s="121"/>
      <c r="DQ158" s="121"/>
      <c r="DR158" s="121"/>
      <c r="DS158" s="121"/>
      <c r="DT158" s="121"/>
      <c r="DU158" s="121"/>
      <c r="DV158" s="121"/>
      <c r="DW158" s="121"/>
      <c r="DX158" s="121"/>
      <c r="DY158" s="121"/>
      <c r="DZ158" s="121"/>
      <c r="EA158" s="121"/>
      <c r="EB158" s="121"/>
      <c r="EC158" s="121"/>
      <c r="ED158" s="121"/>
      <c r="EE158" s="121"/>
      <c r="EF158" s="121"/>
      <c r="EG158" s="121"/>
      <c r="EH158" s="121"/>
      <c r="EI158" s="121"/>
      <c r="EJ158" s="121"/>
      <c r="EK158" s="121"/>
      <c r="EL158" s="121"/>
      <c r="EM158" s="121"/>
      <c r="EN158" s="121"/>
      <c r="EO158" s="121"/>
      <c r="EP158" s="121"/>
      <c r="EQ158" s="121"/>
      <c r="ER158" s="121"/>
      <c r="ES158" s="121"/>
      <c r="ET158" s="121"/>
      <c r="EU158" s="121"/>
      <c r="EV158" s="121"/>
      <c r="EW158" s="121"/>
      <c r="EX158" s="121"/>
      <c r="EY158" s="121"/>
      <c r="EZ158" s="121"/>
      <c r="FA158" s="121"/>
      <c r="FB158" s="121"/>
      <c r="FC158" s="121"/>
      <c r="FD158" s="121"/>
      <c r="FE158" s="121"/>
      <c r="FF158" s="121"/>
      <c r="FG158" s="121"/>
      <c r="FH158" s="121"/>
      <c r="FI158" s="121"/>
      <c r="FJ158" s="121"/>
      <c r="FK158" s="121"/>
      <c r="FL158" s="121"/>
      <c r="FM158" s="121"/>
      <c r="FN158" s="121"/>
      <c r="FO158" s="121"/>
      <c r="FP158" s="121"/>
      <c r="FQ158" s="121"/>
      <c r="FR158" s="121"/>
      <c r="FS158" s="121"/>
      <c r="FT158" s="121"/>
      <c r="FU158" s="121"/>
      <c r="FV158" s="121"/>
      <c r="FW158" s="121"/>
      <c r="FX158" s="121"/>
      <c r="FY158" s="121"/>
      <c r="FZ158" s="121"/>
      <c r="GA158" s="121"/>
      <c r="GB158" s="121"/>
      <c r="GC158" s="121"/>
      <c r="GD158" s="121"/>
      <c r="GE158" s="121"/>
      <c r="GF158" s="121"/>
      <c r="GG158" s="121"/>
      <c r="GH158" s="121"/>
      <c r="GI158" s="121"/>
      <c r="GJ158" s="121"/>
      <c r="GK158" s="121"/>
      <c r="GL158" s="121"/>
      <c r="GM158" s="121"/>
      <c r="GN158" s="121"/>
      <c r="GO158" s="121"/>
      <c r="GP158" s="121"/>
      <c r="GQ158" s="121"/>
      <c r="GR158" s="121"/>
      <c r="GS158" s="121"/>
      <c r="GT158" s="121"/>
      <c r="GU158" s="121"/>
      <c r="GV158" s="121"/>
      <c r="GW158" s="121"/>
      <c r="GX158" s="121"/>
      <c r="GY158" s="121"/>
      <c r="GZ158" s="121"/>
      <c r="HA158" s="121"/>
      <c r="HB158" s="121"/>
      <c r="HC158" s="121"/>
      <c r="HD158" s="121"/>
      <c r="HE158" s="121"/>
      <c r="HF158" s="121"/>
      <c r="HG158" s="121"/>
      <c r="HH158" s="121"/>
      <c r="HI158" s="121"/>
      <c r="HJ158" s="121"/>
      <c r="HK158" s="121"/>
      <c r="HL158" s="121"/>
      <c r="HM158" s="121"/>
      <c r="HN158" s="121"/>
      <c r="HO158" s="121"/>
      <c r="HP158" s="121"/>
      <c r="HQ158" s="121"/>
      <c r="HR158" s="121"/>
      <c r="HS158" s="121"/>
      <c r="HT158" s="121"/>
      <c r="HU158" s="121"/>
      <c r="HV158" s="121"/>
      <c r="HW158" s="121"/>
      <c r="HX158" s="121"/>
      <c r="HY158" s="121"/>
      <c r="HZ158" s="121"/>
      <c r="IA158" s="121"/>
      <c r="IB158" s="121"/>
      <c r="IC158" s="121"/>
      <c r="ID158" s="121"/>
      <c r="IE158" s="121"/>
      <c r="IF158" s="121"/>
      <c r="IG158" s="121"/>
      <c r="IH158" s="121"/>
      <c r="II158" s="121"/>
      <c r="IJ158" s="121"/>
      <c r="IK158" s="121"/>
      <c r="IL158" s="121"/>
      <c r="IM158" s="121"/>
      <c r="IN158" s="121"/>
      <c r="IO158" s="121"/>
      <c r="IP158" s="121"/>
      <c r="IQ158" s="121"/>
      <c r="IR158" s="121"/>
      <c r="IS158" s="121"/>
      <c r="IT158" s="121"/>
      <c r="IU158" s="121"/>
      <c r="IV158" s="121"/>
      <c r="IW158" s="121"/>
    </row>
    <row r="159" customFormat="false" ht="27" hidden="false" customHeight="false" outlineLevel="0" collapsed="false">
      <c r="A159" s="113" t="n">
        <v>36838</v>
      </c>
      <c r="B159" s="103" t="s">
        <v>52</v>
      </c>
      <c r="C159" s="117" t="s">
        <v>442</v>
      </c>
      <c r="D159" s="77" t="s">
        <v>235</v>
      </c>
      <c r="E159" s="77" t="s">
        <v>437</v>
      </c>
      <c r="F159" s="78" t="s">
        <v>443</v>
      </c>
      <c r="G159" s="77" t="s">
        <v>439</v>
      </c>
      <c r="H159" s="77"/>
      <c r="I159" s="118"/>
      <c r="J159" s="118"/>
      <c r="K159" s="119"/>
      <c r="L159" s="119"/>
      <c r="M159" s="119"/>
      <c r="N159" s="122"/>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21"/>
      <c r="AL159" s="121"/>
      <c r="AM159" s="121"/>
      <c r="AN159" s="121"/>
      <c r="AO159" s="121"/>
      <c r="AP159" s="121"/>
      <c r="AQ159" s="121"/>
      <c r="AR159" s="121"/>
      <c r="AS159" s="121"/>
      <c r="AT159" s="121"/>
      <c r="AU159" s="121"/>
      <c r="AV159" s="121"/>
      <c r="AW159" s="121"/>
      <c r="AX159" s="121"/>
      <c r="AY159" s="121"/>
      <c r="AZ159" s="121"/>
      <c r="BA159" s="121"/>
      <c r="BB159" s="121"/>
      <c r="BC159" s="121"/>
      <c r="BD159" s="121"/>
      <c r="BE159" s="121"/>
      <c r="BF159" s="121"/>
      <c r="BG159" s="121"/>
      <c r="BH159" s="121"/>
      <c r="BI159" s="121"/>
      <c r="BJ159" s="121"/>
      <c r="BK159" s="121"/>
      <c r="BL159" s="121"/>
      <c r="BM159" s="121"/>
      <c r="BN159" s="121"/>
      <c r="BO159" s="121"/>
      <c r="BP159" s="121"/>
      <c r="BQ159" s="121"/>
      <c r="BR159" s="121"/>
      <c r="BS159" s="121"/>
      <c r="BT159" s="121"/>
      <c r="BU159" s="121"/>
      <c r="BV159" s="121"/>
      <c r="BW159" s="121"/>
      <c r="BX159" s="121"/>
      <c r="BY159" s="121"/>
      <c r="BZ159" s="121"/>
      <c r="CA159" s="121"/>
      <c r="CB159" s="121"/>
      <c r="CC159" s="121"/>
      <c r="CD159" s="121"/>
      <c r="CE159" s="121"/>
      <c r="CF159" s="121"/>
      <c r="CG159" s="121"/>
      <c r="CH159" s="121"/>
      <c r="CI159" s="121"/>
      <c r="CJ159" s="121"/>
      <c r="CK159" s="121"/>
      <c r="CL159" s="121"/>
      <c r="CM159" s="121"/>
      <c r="CN159" s="121"/>
      <c r="CO159" s="121"/>
      <c r="CP159" s="121"/>
      <c r="CQ159" s="121"/>
      <c r="CR159" s="121"/>
      <c r="CS159" s="121"/>
      <c r="CT159" s="121"/>
      <c r="CU159" s="121"/>
      <c r="CV159" s="121"/>
      <c r="CW159" s="121"/>
      <c r="CX159" s="121"/>
      <c r="CY159" s="121"/>
      <c r="CZ159" s="121"/>
      <c r="DA159" s="121"/>
      <c r="DB159" s="121"/>
      <c r="DC159" s="121"/>
      <c r="DD159" s="121"/>
      <c r="DE159" s="121"/>
      <c r="DF159" s="121"/>
      <c r="DG159" s="121"/>
      <c r="DH159" s="121"/>
      <c r="DI159" s="121"/>
      <c r="DJ159" s="121"/>
      <c r="DK159" s="121"/>
      <c r="DL159" s="121"/>
      <c r="DM159" s="121"/>
      <c r="DN159" s="121"/>
      <c r="DO159" s="121"/>
      <c r="DP159" s="121"/>
      <c r="DQ159" s="121"/>
      <c r="DR159" s="121"/>
      <c r="DS159" s="121"/>
      <c r="DT159" s="121"/>
      <c r="DU159" s="121"/>
      <c r="DV159" s="121"/>
      <c r="DW159" s="121"/>
      <c r="DX159" s="121"/>
      <c r="DY159" s="121"/>
      <c r="DZ159" s="121"/>
      <c r="EA159" s="121"/>
      <c r="EB159" s="121"/>
      <c r="EC159" s="121"/>
      <c r="ED159" s="121"/>
      <c r="EE159" s="121"/>
      <c r="EF159" s="121"/>
      <c r="EG159" s="121"/>
      <c r="EH159" s="121"/>
      <c r="EI159" s="121"/>
      <c r="EJ159" s="121"/>
      <c r="EK159" s="121"/>
      <c r="EL159" s="121"/>
      <c r="EM159" s="121"/>
      <c r="EN159" s="121"/>
      <c r="EO159" s="121"/>
      <c r="EP159" s="121"/>
      <c r="EQ159" s="121"/>
      <c r="ER159" s="121"/>
      <c r="ES159" s="121"/>
      <c r="ET159" s="121"/>
      <c r="EU159" s="121"/>
      <c r="EV159" s="121"/>
      <c r="EW159" s="121"/>
      <c r="EX159" s="121"/>
      <c r="EY159" s="121"/>
      <c r="EZ159" s="121"/>
      <c r="FA159" s="121"/>
      <c r="FB159" s="121"/>
      <c r="FC159" s="121"/>
      <c r="FD159" s="121"/>
      <c r="FE159" s="121"/>
      <c r="FF159" s="121"/>
      <c r="FG159" s="121"/>
      <c r="FH159" s="121"/>
      <c r="FI159" s="121"/>
      <c r="FJ159" s="121"/>
      <c r="FK159" s="121"/>
      <c r="FL159" s="121"/>
      <c r="FM159" s="121"/>
      <c r="FN159" s="121"/>
      <c r="FO159" s="121"/>
      <c r="FP159" s="121"/>
      <c r="FQ159" s="121"/>
      <c r="FR159" s="121"/>
      <c r="FS159" s="121"/>
      <c r="FT159" s="121"/>
      <c r="FU159" s="121"/>
      <c r="FV159" s="121"/>
      <c r="FW159" s="121"/>
      <c r="FX159" s="121"/>
      <c r="FY159" s="121"/>
      <c r="FZ159" s="121"/>
      <c r="GA159" s="121"/>
      <c r="GB159" s="121"/>
      <c r="GC159" s="121"/>
      <c r="GD159" s="121"/>
      <c r="GE159" s="121"/>
      <c r="GF159" s="121"/>
      <c r="GG159" s="121"/>
      <c r="GH159" s="121"/>
      <c r="GI159" s="121"/>
      <c r="GJ159" s="121"/>
      <c r="GK159" s="121"/>
      <c r="GL159" s="121"/>
      <c r="GM159" s="121"/>
      <c r="GN159" s="121"/>
      <c r="GO159" s="121"/>
      <c r="GP159" s="121"/>
      <c r="GQ159" s="121"/>
      <c r="GR159" s="121"/>
      <c r="GS159" s="121"/>
      <c r="GT159" s="121"/>
      <c r="GU159" s="121"/>
      <c r="GV159" s="121"/>
      <c r="GW159" s="121"/>
      <c r="GX159" s="121"/>
      <c r="GY159" s="121"/>
      <c r="GZ159" s="121"/>
      <c r="HA159" s="121"/>
      <c r="HB159" s="121"/>
      <c r="HC159" s="121"/>
      <c r="HD159" s="121"/>
      <c r="HE159" s="121"/>
      <c r="HF159" s="121"/>
      <c r="HG159" s="121"/>
      <c r="HH159" s="121"/>
      <c r="HI159" s="121"/>
      <c r="HJ159" s="121"/>
      <c r="HK159" s="121"/>
      <c r="HL159" s="121"/>
      <c r="HM159" s="121"/>
      <c r="HN159" s="121"/>
      <c r="HO159" s="121"/>
      <c r="HP159" s="121"/>
      <c r="HQ159" s="121"/>
      <c r="HR159" s="121"/>
      <c r="HS159" s="121"/>
      <c r="HT159" s="121"/>
      <c r="HU159" s="121"/>
      <c r="HV159" s="121"/>
      <c r="HW159" s="121"/>
      <c r="HX159" s="121"/>
      <c r="HY159" s="121"/>
      <c r="HZ159" s="121"/>
      <c r="IA159" s="121"/>
      <c r="IB159" s="121"/>
      <c r="IC159" s="121"/>
      <c r="ID159" s="121"/>
      <c r="IE159" s="121"/>
      <c r="IF159" s="121"/>
      <c r="IG159" s="121"/>
      <c r="IH159" s="121"/>
      <c r="II159" s="121"/>
      <c r="IJ159" s="121"/>
      <c r="IK159" s="121"/>
      <c r="IL159" s="121"/>
      <c r="IM159" s="121"/>
      <c r="IN159" s="121"/>
      <c r="IO159" s="121"/>
      <c r="IP159" s="121"/>
      <c r="IQ159" s="121"/>
      <c r="IR159" s="121"/>
      <c r="IS159" s="121"/>
      <c r="IT159" s="121"/>
      <c r="IU159" s="121"/>
      <c r="IV159" s="121"/>
      <c r="IW159" s="121"/>
    </row>
    <row r="160" customFormat="false" ht="13.5" hidden="false" customHeight="false" outlineLevel="0" collapsed="false">
      <c r="A160" s="113" t="n">
        <v>36838</v>
      </c>
      <c r="B160" s="103" t="s">
        <v>52</v>
      </c>
      <c r="C160" s="117" t="s">
        <v>444</v>
      </c>
      <c r="D160" s="77" t="s">
        <v>445</v>
      </c>
      <c r="E160" s="77" t="s">
        <v>278</v>
      </c>
      <c r="F160" s="78" t="s">
        <v>446</v>
      </c>
      <c r="G160" s="77" t="s">
        <v>439</v>
      </c>
      <c r="H160" s="77"/>
      <c r="I160" s="118"/>
      <c r="J160" s="118"/>
      <c r="K160" s="119"/>
      <c r="L160" s="119"/>
      <c r="M160" s="119"/>
      <c r="N160" s="122"/>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1"/>
      <c r="AU160" s="121"/>
      <c r="AV160" s="121"/>
      <c r="AW160" s="121"/>
      <c r="AX160" s="121"/>
      <c r="AY160" s="121"/>
      <c r="AZ160" s="121"/>
      <c r="BA160" s="121"/>
      <c r="BB160" s="121"/>
      <c r="BC160" s="121"/>
      <c r="BD160" s="121"/>
      <c r="BE160" s="121"/>
      <c r="BF160" s="121"/>
      <c r="BG160" s="121"/>
      <c r="BH160" s="121"/>
      <c r="BI160" s="121"/>
      <c r="BJ160" s="121"/>
      <c r="BK160" s="121"/>
      <c r="BL160" s="121"/>
      <c r="BM160" s="121"/>
      <c r="BN160" s="121"/>
      <c r="BO160" s="121"/>
      <c r="BP160" s="121"/>
      <c r="BQ160" s="121"/>
      <c r="BR160" s="121"/>
      <c r="BS160" s="121"/>
      <c r="BT160" s="121"/>
      <c r="BU160" s="121"/>
      <c r="BV160" s="121"/>
      <c r="BW160" s="121"/>
      <c r="BX160" s="121"/>
      <c r="BY160" s="121"/>
      <c r="BZ160" s="121"/>
      <c r="CA160" s="121"/>
      <c r="CB160" s="121"/>
      <c r="CC160" s="121"/>
      <c r="CD160" s="121"/>
      <c r="CE160" s="121"/>
      <c r="CF160" s="121"/>
      <c r="CG160" s="121"/>
      <c r="CH160" s="121"/>
      <c r="CI160" s="121"/>
      <c r="CJ160" s="121"/>
      <c r="CK160" s="121"/>
      <c r="CL160" s="121"/>
      <c r="CM160" s="121"/>
      <c r="CN160" s="121"/>
      <c r="CO160" s="121"/>
      <c r="CP160" s="121"/>
      <c r="CQ160" s="121"/>
      <c r="CR160" s="121"/>
      <c r="CS160" s="121"/>
      <c r="CT160" s="121"/>
      <c r="CU160" s="121"/>
      <c r="CV160" s="121"/>
      <c r="CW160" s="121"/>
      <c r="CX160" s="121"/>
      <c r="CY160" s="121"/>
      <c r="CZ160" s="121"/>
      <c r="DA160" s="121"/>
      <c r="DB160" s="121"/>
      <c r="DC160" s="121"/>
      <c r="DD160" s="121"/>
      <c r="DE160" s="121"/>
      <c r="DF160" s="121"/>
      <c r="DG160" s="121"/>
      <c r="DH160" s="121"/>
      <c r="DI160" s="121"/>
      <c r="DJ160" s="121"/>
      <c r="DK160" s="121"/>
      <c r="DL160" s="121"/>
      <c r="DM160" s="121"/>
      <c r="DN160" s="121"/>
      <c r="DO160" s="121"/>
      <c r="DP160" s="121"/>
      <c r="DQ160" s="121"/>
      <c r="DR160" s="121"/>
      <c r="DS160" s="121"/>
      <c r="DT160" s="121"/>
      <c r="DU160" s="121"/>
      <c r="DV160" s="121"/>
      <c r="DW160" s="121"/>
      <c r="DX160" s="121"/>
      <c r="DY160" s="121"/>
      <c r="DZ160" s="121"/>
      <c r="EA160" s="121"/>
      <c r="EB160" s="121"/>
      <c r="EC160" s="121"/>
      <c r="ED160" s="121"/>
      <c r="EE160" s="121"/>
      <c r="EF160" s="121"/>
      <c r="EG160" s="121"/>
      <c r="EH160" s="121"/>
      <c r="EI160" s="121"/>
      <c r="EJ160" s="121"/>
      <c r="EK160" s="121"/>
      <c r="EL160" s="121"/>
      <c r="EM160" s="121"/>
      <c r="EN160" s="121"/>
      <c r="EO160" s="121"/>
      <c r="EP160" s="121"/>
      <c r="EQ160" s="121"/>
      <c r="ER160" s="121"/>
      <c r="ES160" s="121"/>
      <c r="ET160" s="121"/>
      <c r="EU160" s="121"/>
      <c r="EV160" s="121"/>
      <c r="EW160" s="121"/>
      <c r="EX160" s="121"/>
      <c r="EY160" s="121"/>
      <c r="EZ160" s="121"/>
      <c r="FA160" s="121"/>
      <c r="FB160" s="121"/>
      <c r="FC160" s="121"/>
      <c r="FD160" s="121"/>
      <c r="FE160" s="121"/>
      <c r="FF160" s="121"/>
      <c r="FG160" s="121"/>
      <c r="FH160" s="121"/>
      <c r="FI160" s="121"/>
      <c r="FJ160" s="121"/>
      <c r="FK160" s="121"/>
      <c r="FL160" s="121"/>
      <c r="FM160" s="121"/>
      <c r="FN160" s="121"/>
      <c r="FO160" s="121"/>
      <c r="FP160" s="121"/>
      <c r="FQ160" s="121"/>
      <c r="FR160" s="121"/>
      <c r="FS160" s="121"/>
      <c r="FT160" s="121"/>
      <c r="FU160" s="121"/>
      <c r="FV160" s="121"/>
      <c r="FW160" s="121"/>
      <c r="FX160" s="121"/>
      <c r="FY160" s="121"/>
      <c r="FZ160" s="121"/>
      <c r="GA160" s="121"/>
      <c r="GB160" s="121"/>
      <c r="GC160" s="121"/>
      <c r="GD160" s="121"/>
      <c r="GE160" s="121"/>
      <c r="GF160" s="121"/>
      <c r="GG160" s="121"/>
      <c r="GH160" s="121"/>
      <c r="GI160" s="121"/>
      <c r="GJ160" s="121"/>
      <c r="GK160" s="121"/>
      <c r="GL160" s="121"/>
      <c r="GM160" s="121"/>
      <c r="GN160" s="121"/>
      <c r="GO160" s="121"/>
      <c r="GP160" s="121"/>
      <c r="GQ160" s="121"/>
      <c r="GR160" s="121"/>
      <c r="GS160" s="121"/>
      <c r="GT160" s="121"/>
      <c r="GU160" s="121"/>
      <c r="GV160" s="121"/>
      <c r="GW160" s="121"/>
      <c r="GX160" s="121"/>
      <c r="GY160" s="121"/>
      <c r="GZ160" s="121"/>
      <c r="HA160" s="121"/>
      <c r="HB160" s="121"/>
      <c r="HC160" s="121"/>
      <c r="HD160" s="121"/>
      <c r="HE160" s="121"/>
      <c r="HF160" s="121"/>
      <c r="HG160" s="121"/>
      <c r="HH160" s="121"/>
      <c r="HI160" s="121"/>
      <c r="HJ160" s="121"/>
      <c r="HK160" s="121"/>
      <c r="HL160" s="121"/>
      <c r="HM160" s="121"/>
      <c r="HN160" s="121"/>
      <c r="HO160" s="121"/>
      <c r="HP160" s="121"/>
      <c r="HQ160" s="121"/>
      <c r="HR160" s="121"/>
      <c r="HS160" s="121"/>
      <c r="HT160" s="121"/>
      <c r="HU160" s="121"/>
      <c r="HV160" s="121"/>
      <c r="HW160" s="121"/>
      <c r="HX160" s="121"/>
      <c r="HY160" s="121"/>
      <c r="HZ160" s="121"/>
      <c r="IA160" s="121"/>
      <c r="IB160" s="121"/>
      <c r="IC160" s="121"/>
      <c r="ID160" s="121"/>
      <c r="IE160" s="121"/>
      <c r="IF160" s="121"/>
      <c r="IG160" s="121"/>
      <c r="IH160" s="121"/>
      <c r="II160" s="121"/>
      <c r="IJ160" s="121"/>
      <c r="IK160" s="121"/>
      <c r="IL160" s="121"/>
      <c r="IM160" s="121"/>
      <c r="IN160" s="121"/>
      <c r="IO160" s="121"/>
      <c r="IP160" s="121"/>
      <c r="IQ160" s="121"/>
      <c r="IR160" s="121"/>
      <c r="IS160" s="121"/>
      <c r="IT160" s="121"/>
      <c r="IU160" s="121"/>
      <c r="IV160" s="121"/>
      <c r="IW160" s="121"/>
    </row>
    <row r="161" customFormat="false" ht="13.5" hidden="false" customHeight="false" outlineLevel="0" collapsed="false">
      <c r="A161" s="113" t="n">
        <v>36838</v>
      </c>
      <c r="B161" s="103" t="s">
        <v>52</v>
      </c>
      <c r="C161" s="117" t="s">
        <v>447</v>
      </c>
      <c r="D161" s="77" t="s">
        <v>448</v>
      </c>
      <c r="E161" s="77" t="s">
        <v>278</v>
      </c>
      <c r="F161" s="78" t="s">
        <v>446</v>
      </c>
      <c r="G161" s="77" t="s">
        <v>439</v>
      </c>
      <c r="H161" s="77"/>
      <c r="I161" s="118"/>
      <c r="J161" s="118"/>
      <c r="K161" s="119"/>
      <c r="L161" s="119"/>
      <c r="M161" s="119"/>
      <c r="N161" s="122"/>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21"/>
      <c r="AL161" s="121"/>
      <c r="AM161" s="121"/>
      <c r="AN161" s="121"/>
      <c r="AO161" s="121"/>
      <c r="AP161" s="121"/>
      <c r="AQ161" s="121"/>
      <c r="AR161" s="121"/>
      <c r="AS161" s="121"/>
      <c r="AT161" s="121"/>
      <c r="AU161" s="121"/>
      <c r="AV161" s="121"/>
      <c r="AW161" s="121"/>
      <c r="AX161" s="121"/>
      <c r="AY161" s="121"/>
      <c r="AZ161" s="121"/>
      <c r="BA161" s="121"/>
      <c r="BB161" s="121"/>
      <c r="BC161" s="121"/>
      <c r="BD161" s="121"/>
      <c r="BE161" s="121"/>
      <c r="BF161" s="121"/>
      <c r="BG161" s="121"/>
      <c r="BH161" s="121"/>
      <c r="BI161" s="121"/>
      <c r="BJ161" s="121"/>
      <c r="BK161" s="121"/>
      <c r="BL161" s="121"/>
      <c r="BM161" s="121"/>
      <c r="BN161" s="121"/>
      <c r="BO161" s="121"/>
      <c r="BP161" s="121"/>
      <c r="BQ161" s="121"/>
      <c r="BR161" s="121"/>
      <c r="BS161" s="121"/>
      <c r="BT161" s="121"/>
      <c r="BU161" s="121"/>
      <c r="BV161" s="121"/>
      <c r="BW161" s="121"/>
      <c r="BX161" s="121"/>
      <c r="BY161" s="121"/>
      <c r="BZ161" s="121"/>
      <c r="CA161" s="121"/>
      <c r="CB161" s="121"/>
      <c r="CC161" s="121"/>
      <c r="CD161" s="121"/>
      <c r="CE161" s="121"/>
      <c r="CF161" s="121"/>
      <c r="CG161" s="121"/>
      <c r="CH161" s="121"/>
      <c r="CI161" s="121"/>
      <c r="CJ161" s="121"/>
      <c r="CK161" s="121"/>
      <c r="CL161" s="121"/>
      <c r="CM161" s="121"/>
      <c r="CN161" s="121"/>
      <c r="CO161" s="121"/>
      <c r="CP161" s="121"/>
      <c r="CQ161" s="121"/>
      <c r="CR161" s="121"/>
      <c r="CS161" s="121"/>
      <c r="CT161" s="121"/>
      <c r="CU161" s="121"/>
      <c r="CV161" s="121"/>
      <c r="CW161" s="121"/>
      <c r="CX161" s="121"/>
      <c r="CY161" s="121"/>
      <c r="CZ161" s="121"/>
      <c r="DA161" s="121"/>
      <c r="DB161" s="121"/>
      <c r="DC161" s="121"/>
      <c r="DD161" s="121"/>
      <c r="DE161" s="121"/>
      <c r="DF161" s="121"/>
      <c r="DG161" s="121"/>
      <c r="DH161" s="121"/>
      <c r="DI161" s="121"/>
      <c r="DJ161" s="121"/>
      <c r="DK161" s="121"/>
      <c r="DL161" s="121"/>
      <c r="DM161" s="121"/>
      <c r="DN161" s="121"/>
      <c r="DO161" s="121"/>
      <c r="DP161" s="121"/>
      <c r="DQ161" s="121"/>
      <c r="DR161" s="121"/>
      <c r="DS161" s="121"/>
      <c r="DT161" s="121"/>
      <c r="DU161" s="121"/>
      <c r="DV161" s="121"/>
      <c r="DW161" s="121"/>
      <c r="DX161" s="121"/>
      <c r="DY161" s="121"/>
      <c r="DZ161" s="121"/>
      <c r="EA161" s="121"/>
      <c r="EB161" s="121"/>
      <c r="EC161" s="121"/>
      <c r="ED161" s="121"/>
      <c r="EE161" s="121"/>
      <c r="EF161" s="121"/>
      <c r="EG161" s="121"/>
      <c r="EH161" s="121"/>
      <c r="EI161" s="121"/>
      <c r="EJ161" s="121"/>
      <c r="EK161" s="121"/>
      <c r="EL161" s="121"/>
      <c r="EM161" s="121"/>
      <c r="EN161" s="121"/>
      <c r="EO161" s="121"/>
      <c r="EP161" s="121"/>
      <c r="EQ161" s="121"/>
      <c r="ER161" s="121"/>
      <c r="ES161" s="121"/>
      <c r="ET161" s="121"/>
      <c r="EU161" s="121"/>
      <c r="EV161" s="121"/>
      <c r="EW161" s="121"/>
      <c r="EX161" s="121"/>
      <c r="EY161" s="121"/>
      <c r="EZ161" s="121"/>
      <c r="FA161" s="121"/>
      <c r="FB161" s="121"/>
      <c r="FC161" s="121"/>
      <c r="FD161" s="121"/>
      <c r="FE161" s="121"/>
      <c r="FF161" s="121"/>
      <c r="FG161" s="121"/>
      <c r="FH161" s="121"/>
      <c r="FI161" s="121"/>
      <c r="FJ161" s="121"/>
      <c r="FK161" s="121"/>
      <c r="FL161" s="121"/>
      <c r="FM161" s="121"/>
      <c r="FN161" s="121"/>
      <c r="FO161" s="121"/>
      <c r="FP161" s="121"/>
      <c r="FQ161" s="121"/>
      <c r="FR161" s="121"/>
      <c r="FS161" s="121"/>
      <c r="FT161" s="121"/>
      <c r="FU161" s="121"/>
      <c r="FV161" s="121"/>
      <c r="FW161" s="121"/>
      <c r="FX161" s="121"/>
      <c r="FY161" s="121"/>
      <c r="FZ161" s="121"/>
      <c r="GA161" s="121"/>
      <c r="GB161" s="121"/>
      <c r="GC161" s="121"/>
      <c r="GD161" s="121"/>
      <c r="GE161" s="121"/>
      <c r="GF161" s="121"/>
      <c r="GG161" s="121"/>
      <c r="GH161" s="121"/>
      <c r="GI161" s="121"/>
      <c r="GJ161" s="121"/>
      <c r="GK161" s="121"/>
      <c r="GL161" s="121"/>
      <c r="GM161" s="121"/>
      <c r="GN161" s="121"/>
      <c r="GO161" s="121"/>
      <c r="GP161" s="121"/>
      <c r="GQ161" s="121"/>
      <c r="GR161" s="121"/>
      <c r="GS161" s="121"/>
      <c r="GT161" s="121"/>
      <c r="GU161" s="121"/>
      <c r="GV161" s="121"/>
      <c r="GW161" s="121"/>
      <c r="GX161" s="121"/>
      <c r="GY161" s="121"/>
      <c r="GZ161" s="121"/>
      <c r="HA161" s="121"/>
      <c r="HB161" s="121"/>
      <c r="HC161" s="121"/>
      <c r="HD161" s="121"/>
      <c r="HE161" s="121"/>
      <c r="HF161" s="121"/>
      <c r="HG161" s="121"/>
      <c r="HH161" s="121"/>
      <c r="HI161" s="121"/>
      <c r="HJ161" s="121"/>
      <c r="HK161" s="121"/>
      <c r="HL161" s="121"/>
      <c r="HM161" s="121"/>
      <c r="HN161" s="121"/>
      <c r="HO161" s="121"/>
      <c r="HP161" s="121"/>
      <c r="HQ161" s="121"/>
      <c r="HR161" s="121"/>
      <c r="HS161" s="121"/>
      <c r="HT161" s="121"/>
      <c r="HU161" s="121"/>
      <c r="HV161" s="121"/>
      <c r="HW161" s="121"/>
      <c r="HX161" s="121"/>
      <c r="HY161" s="121"/>
      <c r="HZ161" s="121"/>
      <c r="IA161" s="121"/>
      <c r="IB161" s="121"/>
      <c r="IC161" s="121"/>
      <c r="ID161" s="121"/>
      <c r="IE161" s="121"/>
      <c r="IF161" s="121"/>
      <c r="IG161" s="121"/>
      <c r="IH161" s="121"/>
      <c r="II161" s="121"/>
      <c r="IJ161" s="121"/>
      <c r="IK161" s="121"/>
      <c r="IL161" s="121"/>
      <c r="IM161" s="121"/>
      <c r="IN161" s="121"/>
      <c r="IO161" s="121"/>
      <c r="IP161" s="121"/>
      <c r="IQ161" s="121"/>
      <c r="IR161" s="121"/>
      <c r="IS161" s="121"/>
      <c r="IT161" s="121"/>
      <c r="IU161" s="121"/>
      <c r="IV161" s="121"/>
      <c r="IW161" s="121"/>
    </row>
    <row r="162" customFormat="false" ht="13.5" hidden="false" customHeight="false" outlineLevel="0" collapsed="false">
      <c r="A162" s="113" t="n">
        <v>36838</v>
      </c>
      <c r="B162" s="103" t="s">
        <v>52</v>
      </c>
      <c r="C162" s="117" t="s">
        <v>449</v>
      </c>
      <c r="D162" s="77" t="s">
        <v>450</v>
      </c>
      <c r="E162" s="77" t="s">
        <v>278</v>
      </c>
      <c r="F162" s="78" t="s">
        <v>451</v>
      </c>
      <c r="G162" s="77" t="s">
        <v>439</v>
      </c>
      <c r="H162" s="77"/>
      <c r="I162" s="118"/>
      <c r="J162" s="118"/>
      <c r="K162" s="119"/>
      <c r="L162" s="119"/>
      <c r="M162" s="119"/>
      <c r="N162" s="122"/>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1"/>
      <c r="AV162" s="121"/>
      <c r="AW162" s="121"/>
      <c r="AX162" s="121"/>
      <c r="AY162" s="121"/>
      <c r="AZ162" s="121"/>
      <c r="BA162" s="121"/>
      <c r="BB162" s="121"/>
      <c r="BC162" s="121"/>
      <c r="BD162" s="121"/>
      <c r="BE162" s="121"/>
      <c r="BF162" s="121"/>
      <c r="BG162" s="121"/>
      <c r="BH162" s="121"/>
      <c r="BI162" s="121"/>
      <c r="BJ162" s="121"/>
      <c r="BK162" s="121"/>
      <c r="BL162" s="121"/>
      <c r="BM162" s="121"/>
      <c r="BN162" s="121"/>
      <c r="BO162" s="121"/>
      <c r="BP162" s="121"/>
      <c r="BQ162" s="121"/>
      <c r="BR162" s="121"/>
      <c r="BS162" s="121"/>
      <c r="BT162" s="121"/>
      <c r="BU162" s="121"/>
      <c r="BV162" s="121"/>
      <c r="BW162" s="121"/>
      <c r="BX162" s="121"/>
      <c r="BY162" s="121"/>
      <c r="BZ162" s="121"/>
      <c r="CA162" s="121"/>
      <c r="CB162" s="121"/>
      <c r="CC162" s="121"/>
      <c r="CD162" s="121"/>
      <c r="CE162" s="121"/>
      <c r="CF162" s="121"/>
      <c r="CG162" s="121"/>
      <c r="CH162" s="121"/>
      <c r="CI162" s="121"/>
      <c r="CJ162" s="121"/>
      <c r="CK162" s="121"/>
      <c r="CL162" s="121"/>
      <c r="CM162" s="121"/>
      <c r="CN162" s="121"/>
      <c r="CO162" s="121"/>
      <c r="CP162" s="121"/>
      <c r="CQ162" s="121"/>
      <c r="CR162" s="121"/>
      <c r="CS162" s="121"/>
      <c r="CT162" s="121"/>
      <c r="CU162" s="121"/>
      <c r="CV162" s="121"/>
      <c r="CW162" s="121"/>
      <c r="CX162" s="121"/>
      <c r="CY162" s="121"/>
      <c r="CZ162" s="121"/>
      <c r="DA162" s="121"/>
      <c r="DB162" s="121"/>
      <c r="DC162" s="121"/>
      <c r="DD162" s="121"/>
      <c r="DE162" s="121"/>
      <c r="DF162" s="121"/>
      <c r="DG162" s="121"/>
      <c r="DH162" s="121"/>
      <c r="DI162" s="121"/>
      <c r="DJ162" s="121"/>
      <c r="DK162" s="121"/>
      <c r="DL162" s="121"/>
      <c r="DM162" s="121"/>
      <c r="DN162" s="121"/>
      <c r="DO162" s="121"/>
      <c r="DP162" s="121"/>
      <c r="DQ162" s="121"/>
      <c r="DR162" s="121"/>
      <c r="DS162" s="121"/>
      <c r="DT162" s="121"/>
      <c r="DU162" s="121"/>
      <c r="DV162" s="121"/>
      <c r="DW162" s="121"/>
      <c r="DX162" s="121"/>
      <c r="DY162" s="121"/>
      <c r="DZ162" s="121"/>
      <c r="EA162" s="121"/>
      <c r="EB162" s="121"/>
      <c r="EC162" s="121"/>
      <c r="ED162" s="121"/>
      <c r="EE162" s="121"/>
      <c r="EF162" s="121"/>
      <c r="EG162" s="121"/>
      <c r="EH162" s="121"/>
      <c r="EI162" s="121"/>
      <c r="EJ162" s="121"/>
      <c r="EK162" s="121"/>
      <c r="EL162" s="121"/>
      <c r="EM162" s="121"/>
      <c r="EN162" s="121"/>
      <c r="EO162" s="121"/>
      <c r="EP162" s="121"/>
      <c r="EQ162" s="121"/>
      <c r="ER162" s="121"/>
      <c r="ES162" s="121"/>
      <c r="ET162" s="121"/>
      <c r="EU162" s="121"/>
      <c r="EV162" s="121"/>
      <c r="EW162" s="121"/>
      <c r="EX162" s="121"/>
      <c r="EY162" s="121"/>
      <c r="EZ162" s="121"/>
      <c r="FA162" s="121"/>
      <c r="FB162" s="121"/>
      <c r="FC162" s="121"/>
      <c r="FD162" s="121"/>
      <c r="FE162" s="121"/>
      <c r="FF162" s="121"/>
      <c r="FG162" s="121"/>
      <c r="FH162" s="121"/>
      <c r="FI162" s="121"/>
      <c r="FJ162" s="121"/>
      <c r="FK162" s="121"/>
      <c r="FL162" s="121"/>
      <c r="FM162" s="121"/>
      <c r="FN162" s="121"/>
      <c r="FO162" s="121"/>
      <c r="FP162" s="121"/>
      <c r="FQ162" s="121"/>
      <c r="FR162" s="121"/>
      <c r="FS162" s="121"/>
      <c r="FT162" s="121"/>
      <c r="FU162" s="121"/>
      <c r="FV162" s="121"/>
      <c r="FW162" s="121"/>
      <c r="FX162" s="121"/>
      <c r="FY162" s="121"/>
      <c r="FZ162" s="121"/>
      <c r="GA162" s="121"/>
      <c r="GB162" s="121"/>
      <c r="GC162" s="121"/>
      <c r="GD162" s="121"/>
      <c r="GE162" s="121"/>
      <c r="GF162" s="121"/>
      <c r="GG162" s="121"/>
      <c r="GH162" s="121"/>
      <c r="GI162" s="121"/>
      <c r="GJ162" s="121"/>
      <c r="GK162" s="121"/>
      <c r="GL162" s="121"/>
      <c r="GM162" s="121"/>
      <c r="GN162" s="121"/>
      <c r="GO162" s="121"/>
      <c r="GP162" s="121"/>
      <c r="GQ162" s="121"/>
      <c r="GR162" s="121"/>
      <c r="GS162" s="121"/>
      <c r="GT162" s="121"/>
      <c r="GU162" s="121"/>
      <c r="GV162" s="121"/>
      <c r="GW162" s="121"/>
      <c r="GX162" s="121"/>
      <c r="GY162" s="121"/>
      <c r="GZ162" s="121"/>
      <c r="HA162" s="121"/>
      <c r="HB162" s="121"/>
      <c r="HC162" s="121"/>
      <c r="HD162" s="121"/>
      <c r="HE162" s="121"/>
      <c r="HF162" s="121"/>
      <c r="HG162" s="121"/>
      <c r="HH162" s="121"/>
      <c r="HI162" s="121"/>
      <c r="HJ162" s="121"/>
      <c r="HK162" s="121"/>
      <c r="HL162" s="121"/>
      <c r="HM162" s="121"/>
      <c r="HN162" s="121"/>
      <c r="HO162" s="121"/>
      <c r="HP162" s="121"/>
      <c r="HQ162" s="121"/>
      <c r="HR162" s="121"/>
      <c r="HS162" s="121"/>
      <c r="HT162" s="121"/>
      <c r="HU162" s="121"/>
      <c r="HV162" s="121"/>
      <c r="HW162" s="121"/>
      <c r="HX162" s="121"/>
      <c r="HY162" s="121"/>
      <c r="HZ162" s="121"/>
      <c r="IA162" s="121"/>
      <c r="IB162" s="121"/>
      <c r="IC162" s="121"/>
      <c r="ID162" s="121"/>
      <c r="IE162" s="121"/>
      <c r="IF162" s="121"/>
      <c r="IG162" s="121"/>
      <c r="IH162" s="121"/>
      <c r="II162" s="121"/>
      <c r="IJ162" s="121"/>
      <c r="IK162" s="121"/>
      <c r="IL162" s="121"/>
      <c r="IM162" s="121"/>
      <c r="IN162" s="121"/>
      <c r="IO162" s="121"/>
      <c r="IP162" s="121"/>
      <c r="IQ162" s="121"/>
      <c r="IR162" s="121"/>
      <c r="IS162" s="121"/>
      <c r="IT162" s="121"/>
      <c r="IU162" s="121"/>
      <c r="IV162" s="121"/>
      <c r="IW162" s="121"/>
    </row>
    <row r="163" customFormat="false" ht="13.5" hidden="false" customHeight="false" outlineLevel="0" collapsed="false">
      <c r="A163" s="113" t="n">
        <v>36838</v>
      </c>
      <c r="B163" s="103" t="s">
        <v>52</v>
      </c>
      <c r="C163" s="117" t="s">
        <v>452</v>
      </c>
      <c r="D163" s="77" t="s">
        <v>453</v>
      </c>
      <c r="E163" s="77" t="s">
        <v>278</v>
      </c>
      <c r="F163" s="78" t="s">
        <v>454</v>
      </c>
      <c r="G163" s="77" t="s">
        <v>439</v>
      </c>
      <c r="H163" s="77"/>
      <c r="I163" s="118"/>
      <c r="J163" s="118"/>
      <c r="K163" s="119"/>
      <c r="L163" s="119"/>
      <c r="M163" s="119"/>
      <c r="N163" s="122"/>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c r="AN163" s="121"/>
      <c r="AO163" s="121"/>
      <c r="AP163" s="121"/>
      <c r="AQ163" s="121"/>
      <c r="AR163" s="121"/>
      <c r="AS163" s="121"/>
      <c r="AT163" s="121"/>
      <c r="AU163" s="121"/>
      <c r="AV163" s="121"/>
      <c r="AW163" s="121"/>
      <c r="AX163" s="121"/>
      <c r="AY163" s="121"/>
      <c r="AZ163" s="121"/>
      <c r="BA163" s="121"/>
      <c r="BB163" s="121"/>
      <c r="BC163" s="121"/>
      <c r="BD163" s="121"/>
      <c r="BE163" s="121"/>
      <c r="BF163" s="121"/>
      <c r="BG163" s="121"/>
      <c r="BH163" s="121"/>
      <c r="BI163" s="121"/>
      <c r="BJ163" s="121"/>
      <c r="BK163" s="121"/>
      <c r="BL163" s="121"/>
      <c r="BM163" s="121"/>
      <c r="BN163" s="121"/>
      <c r="BO163" s="121"/>
      <c r="BP163" s="121"/>
      <c r="BQ163" s="121"/>
      <c r="BR163" s="121"/>
      <c r="BS163" s="121"/>
      <c r="BT163" s="121"/>
      <c r="BU163" s="121"/>
      <c r="BV163" s="121"/>
      <c r="BW163" s="121"/>
      <c r="BX163" s="121"/>
      <c r="BY163" s="121"/>
      <c r="BZ163" s="121"/>
      <c r="CA163" s="121"/>
      <c r="CB163" s="121"/>
      <c r="CC163" s="121"/>
      <c r="CD163" s="121"/>
      <c r="CE163" s="121"/>
      <c r="CF163" s="121"/>
      <c r="CG163" s="121"/>
      <c r="CH163" s="121"/>
      <c r="CI163" s="121"/>
      <c r="CJ163" s="121"/>
      <c r="CK163" s="121"/>
      <c r="CL163" s="121"/>
      <c r="CM163" s="121"/>
      <c r="CN163" s="121"/>
      <c r="CO163" s="121"/>
      <c r="CP163" s="121"/>
      <c r="CQ163" s="121"/>
      <c r="CR163" s="121"/>
      <c r="CS163" s="121"/>
      <c r="CT163" s="121"/>
      <c r="CU163" s="121"/>
      <c r="CV163" s="121"/>
      <c r="CW163" s="121"/>
      <c r="CX163" s="121"/>
      <c r="CY163" s="121"/>
      <c r="CZ163" s="121"/>
      <c r="DA163" s="121"/>
      <c r="DB163" s="121"/>
      <c r="DC163" s="121"/>
      <c r="DD163" s="121"/>
      <c r="DE163" s="121"/>
      <c r="DF163" s="121"/>
      <c r="DG163" s="121"/>
      <c r="DH163" s="121"/>
      <c r="DI163" s="121"/>
      <c r="DJ163" s="121"/>
      <c r="DK163" s="121"/>
      <c r="DL163" s="121"/>
      <c r="DM163" s="121"/>
      <c r="DN163" s="121"/>
      <c r="DO163" s="121"/>
      <c r="DP163" s="121"/>
      <c r="DQ163" s="121"/>
      <c r="DR163" s="121"/>
      <c r="DS163" s="121"/>
      <c r="DT163" s="121"/>
      <c r="DU163" s="121"/>
      <c r="DV163" s="121"/>
      <c r="DW163" s="121"/>
      <c r="DX163" s="121"/>
      <c r="DY163" s="121"/>
      <c r="DZ163" s="121"/>
      <c r="EA163" s="121"/>
      <c r="EB163" s="121"/>
      <c r="EC163" s="121"/>
      <c r="ED163" s="121"/>
      <c r="EE163" s="121"/>
      <c r="EF163" s="121"/>
      <c r="EG163" s="121"/>
      <c r="EH163" s="121"/>
      <c r="EI163" s="121"/>
      <c r="EJ163" s="121"/>
      <c r="EK163" s="121"/>
      <c r="EL163" s="121"/>
      <c r="EM163" s="121"/>
      <c r="EN163" s="121"/>
      <c r="EO163" s="121"/>
      <c r="EP163" s="121"/>
      <c r="EQ163" s="121"/>
      <c r="ER163" s="121"/>
      <c r="ES163" s="121"/>
      <c r="ET163" s="121"/>
      <c r="EU163" s="121"/>
      <c r="EV163" s="121"/>
      <c r="EW163" s="121"/>
      <c r="EX163" s="121"/>
      <c r="EY163" s="121"/>
      <c r="EZ163" s="121"/>
      <c r="FA163" s="121"/>
      <c r="FB163" s="121"/>
      <c r="FC163" s="121"/>
      <c r="FD163" s="121"/>
      <c r="FE163" s="121"/>
      <c r="FF163" s="121"/>
      <c r="FG163" s="121"/>
      <c r="FH163" s="121"/>
      <c r="FI163" s="121"/>
      <c r="FJ163" s="121"/>
      <c r="FK163" s="121"/>
      <c r="FL163" s="121"/>
      <c r="FM163" s="121"/>
      <c r="FN163" s="121"/>
      <c r="FO163" s="121"/>
      <c r="FP163" s="121"/>
      <c r="FQ163" s="121"/>
      <c r="FR163" s="121"/>
      <c r="FS163" s="121"/>
      <c r="FT163" s="121"/>
      <c r="FU163" s="121"/>
      <c r="FV163" s="121"/>
      <c r="FW163" s="121"/>
      <c r="FX163" s="121"/>
      <c r="FY163" s="121"/>
      <c r="FZ163" s="121"/>
      <c r="GA163" s="121"/>
      <c r="GB163" s="121"/>
      <c r="GC163" s="121"/>
      <c r="GD163" s="121"/>
      <c r="GE163" s="121"/>
      <c r="GF163" s="121"/>
      <c r="GG163" s="121"/>
      <c r="GH163" s="121"/>
      <c r="GI163" s="121"/>
      <c r="GJ163" s="121"/>
      <c r="GK163" s="121"/>
      <c r="GL163" s="121"/>
      <c r="GM163" s="121"/>
      <c r="GN163" s="121"/>
      <c r="GO163" s="121"/>
      <c r="GP163" s="121"/>
      <c r="GQ163" s="121"/>
      <c r="GR163" s="121"/>
      <c r="GS163" s="121"/>
      <c r="GT163" s="121"/>
      <c r="GU163" s="121"/>
      <c r="GV163" s="121"/>
      <c r="GW163" s="121"/>
      <c r="GX163" s="121"/>
      <c r="GY163" s="121"/>
      <c r="GZ163" s="121"/>
      <c r="HA163" s="121"/>
      <c r="HB163" s="121"/>
      <c r="HC163" s="121"/>
      <c r="HD163" s="121"/>
      <c r="HE163" s="121"/>
      <c r="HF163" s="121"/>
      <c r="HG163" s="121"/>
      <c r="HH163" s="121"/>
      <c r="HI163" s="121"/>
      <c r="HJ163" s="121"/>
      <c r="HK163" s="121"/>
      <c r="HL163" s="121"/>
      <c r="HM163" s="121"/>
      <c r="HN163" s="121"/>
      <c r="HO163" s="121"/>
      <c r="HP163" s="121"/>
      <c r="HQ163" s="121"/>
      <c r="HR163" s="121"/>
      <c r="HS163" s="121"/>
      <c r="HT163" s="121"/>
      <c r="HU163" s="121"/>
      <c r="HV163" s="121"/>
      <c r="HW163" s="121"/>
      <c r="HX163" s="121"/>
      <c r="HY163" s="121"/>
      <c r="HZ163" s="121"/>
      <c r="IA163" s="121"/>
      <c r="IB163" s="121"/>
      <c r="IC163" s="121"/>
      <c r="ID163" s="121"/>
      <c r="IE163" s="121"/>
      <c r="IF163" s="121"/>
      <c r="IG163" s="121"/>
      <c r="IH163" s="121"/>
      <c r="II163" s="121"/>
      <c r="IJ163" s="121"/>
      <c r="IK163" s="121"/>
      <c r="IL163" s="121"/>
      <c r="IM163" s="121"/>
      <c r="IN163" s="121"/>
      <c r="IO163" s="121"/>
      <c r="IP163" s="121"/>
      <c r="IQ163" s="121"/>
      <c r="IR163" s="121"/>
      <c r="IS163" s="121"/>
      <c r="IT163" s="121"/>
      <c r="IU163" s="121"/>
      <c r="IV163" s="121"/>
      <c r="IW163" s="121"/>
    </row>
    <row r="164" customFormat="false" ht="13.5" hidden="false" customHeight="false" outlineLevel="0" collapsed="false">
      <c r="A164" s="113" t="n">
        <v>36838</v>
      </c>
      <c r="B164" s="103" t="s">
        <v>52</v>
      </c>
      <c r="C164" s="117" t="s">
        <v>455</v>
      </c>
      <c r="D164" s="77" t="s">
        <v>448</v>
      </c>
      <c r="E164" s="77" t="s">
        <v>278</v>
      </c>
      <c r="F164" s="78" t="s">
        <v>456</v>
      </c>
      <c r="G164" s="77" t="s">
        <v>439</v>
      </c>
      <c r="H164" s="77"/>
      <c r="I164" s="118"/>
      <c r="J164" s="118"/>
      <c r="K164" s="119"/>
      <c r="L164" s="119"/>
      <c r="M164" s="119"/>
      <c r="N164" s="122"/>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1"/>
      <c r="BF164" s="121"/>
      <c r="BG164" s="121"/>
      <c r="BH164" s="121"/>
      <c r="BI164" s="121"/>
      <c r="BJ164" s="121"/>
      <c r="BK164" s="121"/>
      <c r="BL164" s="121"/>
      <c r="BM164" s="121"/>
      <c r="BN164" s="121"/>
      <c r="BO164" s="121"/>
      <c r="BP164" s="121"/>
      <c r="BQ164" s="121"/>
      <c r="BR164" s="121"/>
      <c r="BS164" s="121"/>
      <c r="BT164" s="121"/>
      <c r="BU164" s="121"/>
      <c r="BV164" s="121"/>
      <c r="BW164" s="121"/>
      <c r="BX164" s="121"/>
      <c r="BY164" s="121"/>
      <c r="BZ164" s="121"/>
      <c r="CA164" s="121"/>
      <c r="CB164" s="121"/>
      <c r="CC164" s="121"/>
      <c r="CD164" s="121"/>
      <c r="CE164" s="121"/>
      <c r="CF164" s="121"/>
      <c r="CG164" s="121"/>
      <c r="CH164" s="121"/>
      <c r="CI164" s="121"/>
      <c r="CJ164" s="121"/>
      <c r="CK164" s="121"/>
      <c r="CL164" s="121"/>
      <c r="CM164" s="121"/>
      <c r="CN164" s="121"/>
      <c r="CO164" s="121"/>
      <c r="CP164" s="121"/>
      <c r="CQ164" s="121"/>
      <c r="CR164" s="121"/>
      <c r="CS164" s="121"/>
      <c r="CT164" s="121"/>
      <c r="CU164" s="121"/>
      <c r="CV164" s="121"/>
      <c r="CW164" s="121"/>
      <c r="CX164" s="121"/>
      <c r="CY164" s="121"/>
      <c r="CZ164" s="121"/>
      <c r="DA164" s="121"/>
      <c r="DB164" s="121"/>
      <c r="DC164" s="121"/>
      <c r="DD164" s="121"/>
      <c r="DE164" s="121"/>
      <c r="DF164" s="121"/>
      <c r="DG164" s="121"/>
      <c r="DH164" s="121"/>
      <c r="DI164" s="121"/>
      <c r="DJ164" s="121"/>
      <c r="DK164" s="121"/>
      <c r="DL164" s="121"/>
      <c r="DM164" s="121"/>
      <c r="DN164" s="121"/>
      <c r="DO164" s="121"/>
      <c r="DP164" s="121"/>
      <c r="DQ164" s="121"/>
      <c r="DR164" s="121"/>
      <c r="DS164" s="121"/>
      <c r="DT164" s="121"/>
      <c r="DU164" s="121"/>
      <c r="DV164" s="121"/>
      <c r="DW164" s="121"/>
      <c r="DX164" s="121"/>
      <c r="DY164" s="121"/>
      <c r="DZ164" s="121"/>
      <c r="EA164" s="121"/>
      <c r="EB164" s="121"/>
      <c r="EC164" s="121"/>
      <c r="ED164" s="121"/>
      <c r="EE164" s="121"/>
      <c r="EF164" s="121"/>
      <c r="EG164" s="121"/>
      <c r="EH164" s="121"/>
      <c r="EI164" s="121"/>
      <c r="EJ164" s="121"/>
      <c r="EK164" s="121"/>
      <c r="EL164" s="121"/>
      <c r="EM164" s="121"/>
      <c r="EN164" s="121"/>
      <c r="EO164" s="121"/>
      <c r="EP164" s="121"/>
      <c r="EQ164" s="121"/>
      <c r="ER164" s="121"/>
      <c r="ES164" s="121"/>
      <c r="ET164" s="121"/>
      <c r="EU164" s="121"/>
      <c r="EV164" s="121"/>
      <c r="EW164" s="121"/>
      <c r="EX164" s="121"/>
      <c r="EY164" s="121"/>
      <c r="EZ164" s="121"/>
      <c r="FA164" s="121"/>
      <c r="FB164" s="121"/>
      <c r="FC164" s="121"/>
      <c r="FD164" s="121"/>
      <c r="FE164" s="121"/>
      <c r="FF164" s="121"/>
      <c r="FG164" s="121"/>
      <c r="FH164" s="121"/>
      <c r="FI164" s="121"/>
      <c r="FJ164" s="121"/>
      <c r="FK164" s="121"/>
      <c r="FL164" s="121"/>
      <c r="FM164" s="121"/>
      <c r="FN164" s="121"/>
      <c r="FO164" s="121"/>
      <c r="FP164" s="121"/>
      <c r="FQ164" s="121"/>
      <c r="FR164" s="121"/>
      <c r="FS164" s="121"/>
      <c r="FT164" s="121"/>
      <c r="FU164" s="121"/>
      <c r="FV164" s="121"/>
      <c r="FW164" s="121"/>
      <c r="FX164" s="121"/>
      <c r="FY164" s="121"/>
      <c r="FZ164" s="121"/>
      <c r="GA164" s="121"/>
      <c r="GB164" s="121"/>
      <c r="GC164" s="121"/>
      <c r="GD164" s="121"/>
      <c r="GE164" s="121"/>
      <c r="GF164" s="121"/>
      <c r="GG164" s="121"/>
      <c r="GH164" s="121"/>
      <c r="GI164" s="121"/>
      <c r="GJ164" s="121"/>
      <c r="GK164" s="121"/>
      <c r="GL164" s="121"/>
      <c r="GM164" s="121"/>
      <c r="GN164" s="121"/>
      <c r="GO164" s="121"/>
      <c r="GP164" s="121"/>
      <c r="GQ164" s="121"/>
      <c r="GR164" s="121"/>
      <c r="GS164" s="121"/>
      <c r="GT164" s="121"/>
      <c r="GU164" s="121"/>
      <c r="GV164" s="121"/>
      <c r="GW164" s="121"/>
      <c r="GX164" s="121"/>
      <c r="GY164" s="121"/>
      <c r="GZ164" s="121"/>
      <c r="HA164" s="121"/>
      <c r="HB164" s="121"/>
      <c r="HC164" s="121"/>
      <c r="HD164" s="121"/>
      <c r="HE164" s="121"/>
      <c r="HF164" s="121"/>
      <c r="HG164" s="121"/>
      <c r="HH164" s="121"/>
      <c r="HI164" s="121"/>
      <c r="HJ164" s="121"/>
      <c r="HK164" s="121"/>
      <c r="HL164" s="121"/>
      <c r="HM164" s="121"/>
      <c r="HN164" s="121"/>
      <c r="HO164" s="121"/>
      <c r="HP164" s="121"/>
      <c r="HQ164" s="121"/>
      <c r="HR164" s="121"/>
      <c r="HS164" s="121"/>
      <c r="HT164" s="121"/>
      <c r="HU164" s="121"/>
      <c r="HV164" s="121"/>
      <c r="HW164" s="121"/>
      <c r="HX164" s="121"/>
      <c r="HY164" s="121"/>
      <c r="HZ164" s="121"/>
      <c r="IA164" s="121"/>
      <c r="IB164" s="121"/>
      <c r="IC164" s="121"/>
      <c r="ID164" s="121"/>
      <c r="IE164" s="121"/>
      <c r="IF164" s="121"/>
      <c r="IG164" s="121"/>
      <c r="IH164" s="121"/>
      <c r="II164" s="121"/>
      <c r="IJ164" s="121"/>
      <c r="IK164" s="121"/>
      <c r="IL164" s="121"/>
      <c r="IM164" s="121"/>
      <c r="IN164" s="121"/>
      <c r="IO164" s="121"/>
      <c r="IP164" s="121"/>
      <c r="IQ164" s="121"/>
      <c r="IR164" s="121"/>
      <c r="IS164" s="121"/>
      <c r="IT164" s="121"/>
      <c r="IU164" s="121"/>
      <c r="IV164" s="121"/>
      <c r="IW164" s="121"/>
    </row>
    <row r="165" customFormat="false" ht="14.25" hidden="false" customHeight="false" outlineLevel="0" collapsed="false">
      <c r="A165" s="113" t="n">
        <v>36838</v>
      </c>
      <c r="B165" s="103" t="s">
        <v>52</v>
      </c>
      <c r="C165" s="117" t="s">
        <v>457</v>
      </c>
      <c r="D165" s="77" t="s">
        <v>458</v>
      </c>
      <c r="E165" s="77" t="s">
        <v>459</v>
      </c>
      <c r="F165" s="78" t="s">
        <v>460</v>
      </c>
      <c r="G165" s="77" t="s">
        <v>439</v>
      </c>
      <c r="H165" s="77"/>
      <c r="I165" s="118"/>
      <c r="J165" s="118"/>
      <c r="K165" s="119"/>
      <c r="L165" s="119"/>
      <c r="M165" s="119"/>
      <c r="N165" s="122"/>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c r="AN165" s="121"/>
      <c r="AO165" s="121"/>
      <c r="AP165" s="121"/>
      <c r="AQ165" s="121"/>
      <c r="AR165" s="121"/>
      <c r="AS165" s="121"/>
      <c r="AT165" s="121"/>
      <c r="AU165" s="121"/>
      <c r="AV165" s="121"/>
      <c r="AW165" s="121"/>
      <c r="AX165" s="121"/>
      <c r="AY165" s="121"/>
      <c r="AZ165" s="121"/>
      <c r="BA165" s="121"/>
      <c r="BB165" s="121"/>
      <c r="BC165" s="121"/>
      <c r="BD165" s="121"/>
      <c r="BE165" s="121"/>
      <c r="BF165" s="121"/>
      <c r="BG165" s="121"/>
      <c r="BH165" s="121"/>
      <c r="BI165" s="121"/>
      <c r="BJ165" s="121"/>
      <c r="BK165" s="121"/>
      <c r="BL165" s="121"/>
      <c r="BM165" s="121"/>
      <c r="BN165" s="121"/>
      <c r="BO165" s="121"/>
      <c r="BP165" s="121"/>
      <c r="BQ165" s="121"/>
      <c r="BR165" s="121"/>
      <c r="BS165" s="121"/>
      <c r="BT165" s="121"/>
      <c r="BU165" s="121"/>
      <c r="BV165" s="121"/>
      <c r="BW165" s="121"/>
      <c r="BX165" s="121"/>
      <c r="BY165" s="121"/>
      <c r="BZ165" s="121"/>
      <c r="CA165" s="121"/>
      <c r="CB165" s="121"/>
      <c r="CC165" s="121"/>
      <c r="CD165" s="121"/>
      <c r="CE165" s="121"/>
      <c r="CF165" s="121"/>
      <c r="CG165" s="121"/>
      <c r="CH165" s="121"/>
      <c r="CI165" s="121"/>
      <c r="CJ165" s="121"/>
      <c r="CK165" s="121"/>
      <c r="CL165" s="121"/>
      <c r="CM165" s="121"/>
      <c r="CN165" s="121"/>
      <c r="CO165" s="121"/>
      <c r="CP165" s="121"/>
      <c r="CQ165" s="121"/>
      <c r="CR165" s="121"/>
      <c r="CS165" s="121"/>
      <c r="CT165" s="121"/>
      <c r="CU165" s="121"/>
      <c r="CV165" s="121"/>
      <c r="CW165" s="121"/>
      <c r="CX165" s="121"/>
      <c r="CY165" s="121"/>
      <c r="CZ165" s="121"/>
      <c r="DA165" s="121"/>
      <c r="DB165" s="121"/>
      <c r="DC165" s="121"/>
      <c r="DD165" s="121"/>
      <c r="DE165" s="121"/>
      <c r="DF165" s="121"/>
      <c r="DG165" s="121"/>
      <c r="DH165" s="121"/>
      <c r="DI165" s="121"/>
      <c r="DJ165" s="121"/>
      <c r="DK165" s="121"/>
      <c r="DL165" s="121"/>
      <c r="DM165" s="121"/>
      <c r="DN165" s="121"/>
      <c r="DO165" s="121"/>
      <c r="DP165" s="121"/>
      <c r="DQ165" s="121"/>
      <c r="DR165" s="121"/>
      <c r="DS165" s="121"/>
      <c r="DT165" s="121"/>
      <c r="DU165" s="121"/>
      <c r="DV165" s="121"/>
      <c r="DW165" s="121"/>
      <c r="DX165" s="121"/>
      <c r="DY165" s="121"/>
      <c r="DZ165" s="121"/>
      <c r="EA165" s="121"/>
      <c r="EB165" s="121"/>
      <c r="EC165" s="121"/>
      <c r="ED165" s="121"/>
      <c r="EE165" s="121"/>
      <c r="EF165" s="121"/>
      <c r="EG165" s="121"/>
      <c r="EH165" s="121"/>
      <c r="EI165" s="121"/>
      <c r="EJ165" s="121"/>
      <c r="EK165" s="121"/>
      <c r="EL165" s="121"/>
      <c r="EM165" s="121"/>
      <c r="EN165" s="121"/>
      <c r="EO165" s="121"/>
      <c r="EP165" s="121"/>
      <c r="EQ165" s="121"/>
      <c r="ER165" s="121"/>
      <c r="ES165" s="121"/>
      <c r="ET165" s="121"/>
      <c r="EU165" s="121"/>
      <c r="EV165" s="121"/>
      <c r="EW165" s="121"/>
      <c r="EX165" s="121"/>
      <c r="EY165" s="121"/>
      <c r="EZ165" s="121"/>
      <c r="FA165" s="121"/>
      <c r="FB165" s="121"/>
      <c r="FC165" s="121"/>
      <c r="FD165" s="121"/>
      <c r="FE165" s="121"/>
      <c r="FF165" s="121"/>
      <c r="FG165" s="121"/>
      <c r="FH165" s="121"/>
      <c r="FI165" s="121"/>
      <c r="FJ165" s="121"/>
      <c r="FK165" s="121"/>
      <c r="FL165" s="121"/>
      <c r="FM165" s="121"/>
      <c r="FN165" s="121"/>
      <c r="FO165" s="121"/>
      <c r="FP165" s="121"/>
      <c r="FQ165" s="121"/>
      <c r="FR165" s="121"/>
      <c r="FS165" s="121"/>
      <c r="FT165" s="121"/>
      <c r="FU165" s="121"/>
      <c r="FV165" s="121"/>
      <c r="FW165" s="121"/>
      <c r="FX165" s="121"/>
      <c r="FY165" s="121"/>
      <c r="FZ165" s="121"/>
      <c r="GA165" s="121"/>
      <c r="GB165" s="121"/>
      <c r="GC165" s="121"/>
      <c r="GD165" s="121"/>
      <c r="GE165" s="121"/>
      <c r="GF165" s="121"/>
      <c r="GG165" s="121"/>
      <c r="GH165" s="121"/>
      <c r="GI165" s="121"/>
      <c r="GJ165" s="121"/>
      <c r="GK165" s="121"/>
      <c r="GL165" s="121"/>
      <c r="GM165" s="121"/>
      <c r="GN165" s="121"/>
      <c r="GO165" s="121"/>
      <c r="GP165" s="121"/>
      <c r="GQ165" s="121"/>
      <c r="GR165" s="121"/>
      <c r="GS165" s="121"/>
      <c r="GT165" s="121"/>
      <c r="GU165" s="121"/>
      <c r="GV165" s="121"/>
      <c r="GW165" s="121"/>
      <c r="GX165" s="121"/>
      <c r="GY165" s="121"/>
      <c r="GZ165" s="121"/>
      <c r="HA165" s="121"/>
      <c r="HB165" s="121"/>
      <c r="HC165" s="121"/>
      <c r="HD165" s="121"/>
      <c r="HE165" s="121"/>
      <c r="HF165" s="121"/>
      <c r="HG165" s="121"/>
      <c r="HH165" s="121"/>
      <c r="HI165" s="121"/>
      <c r="HJ165" s="121"/>
      <c r="HK165" s="121"/>
      <c r="HL165" s="121"/>
      <c r="HM165" s="121"/>
      <c r="HN165" s="121"/>
      <c r="HO165" s="121"/>
      <c r="HP165" s="121"/>
      <c r="HQ165" s="121"/>
      <c r="HR165" s="121"/>
      <c r="HS165" s="121"/>
      <c r="HT165" s="121"/>
      <c r="HU165" s="121"/>
      <c r="HV165" s="121"/>
      <c r="HW165" s="121"/>
      <c r="HX165" s="121"/>
      <c r="HY165" s="121"/>
      <c r="HZ165" s="121"/>
      <c r="IA165" s="121"/>
      <c r="IB165" s="121"/>
      <c r="IC165" s="121"/>
      <c r="ID165" s="121"/>
      <c r="IE165" s="121"/>
      <c r="IF165" s="121"/>
      <c r="IG165" s="121"/>
      <c r="IH165" s="121"/>
      <c r="II165" s="121"/>
      <c r="IJ165" s="121"/>
      <c r="IK165" s="121"/>
      <c r="IL165" s="121"/>
      <c r="IM165" s="121"/>
      <c r="IN165" s="121"/>
      <c r="IO165" s="121"/>
      <c r="IP165" s="121"/>
      <c r="IQ165" s="121"/>
      <c r="IR165" s="121"/>
      <c r="IS165" s="121"/>
      <c r="IT165" s="121"/>
      <c r="IU165" s="121"/>
      <c r="IV165" s="121"/>
      <c r="IW165" s="121"/>
    </row>
    <row r="166" customFormat="false" ht="13.5" hidden="false" customHeight="false" outlineLevel="0" collapsed="false">
      <c r="A166" s="123" t="s">
        <v>395</v>
      </c>
      <c r="B166" s="111"/>
      <c r="C166" s="110" t="n">
        <v>33</v>
      </c>
      <c r="D166" s="100"/>
      <c r="E166" s="100"/>
      <c r="F166" s="101"/>
      <c r="G166" s="100"/>
      <c r="H166" s="100"/>
      <c r="I166" s="99"/>
      <c r="J166" s="99"/>
      <c r="K166" s="99"/>
      <c r="L166" s="99"/>
      <c r="M166" s="99"/>
      <c r="N166" s="99"/>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c r="AM166" s="121"/>
      <c r="AN166" s="121"/>
      <c r="AO166" s="121"/>
      <c r="AP166" s="121"/>
      <c r="AQ166" s="121"/>
      <c r="AR166" s="121"/>
      <c r="AS166" s="121"/>
      <c r="AT166" s="121"/>
      <c r="AU166" s="121"/>
      <c r="AV166" s="121"/>
      <c r="AW166" s="121"/>
      <c r="AX166" s="121"/>
      <c r="AY166" s="121"/>
      <c r="AZ166" s="121"/>
      <c r="BA166" s="121"/>
      <c r="BB166" s="121"/>
      <c r="BC166" s="121"/>
      <c r="BD166" s="121"/>
      <c r="BE166" s="121"/>
      <c r="BF166" s="121"/>
      <c r="BG166" s="121"/>
      <c r="BH166" s="121"/>
      <c r="BI166" s="121"/>
      <c r="BJ166" s="121"/>
      <c r="BK166" s="121"/>
      <c r="BL166" s="121"/>
      <c r="BM166" s="121"/>
      <c r="BN166" s="121"/>
      <c r="BO166" s="121"/>
      <c r="BP166" s="121"/>
      <c r="BQ166" s="121"/>
      <c r="BR166" s="121"/>
      <c r="BS166" s="121"/>
      <c r="BT166" s="121"/>
      <c r="BU166" s="121"/>
      <c r="BV166" s="121"/>
      <c r="BW166" s="121"/>
      <c r="BX166" s="121"/>
      <c r="BY166" s="121"/>
      <c r="BZ166" s="121"/>
      <c r="CA166" s="121"/>
      <c r="CB166" s="121"/>
      <c r="CC166" s="121"/>
      <c r="CD166" s="121"/>
      <c r="CE166" s="121"/>
      <c r="CF166" s="121"/>
      <c r="CG166" s="121"/>
      <c r="CH166" s="121"/>
      <c r="CI166" s="121"/>
      <c r="CJ166" s="121"/>
      <c r="CK166" s="121"/>
      <c r="CL166" s="121"/>
      <c r="CM166" s="121"/>
      <c r="CN166" s="121"/>
      <c r="CO166" s="121"/>
      <c r="CP166" s="121"/>
      <c r="CQ166" s="121"/>
      <c r="CR166" s="121"/>
      <c r="CS166" s="121"/>
      <c r="CT166" s="121"/>
      <c r="CU166" s="121"/>
      <c r="CV166" s="121"/>
      <c r="CW166" s="121"/>
      <c r="CX166" s="121"/>
      <c r="CY166" s="121"/>
      <c r="CZ166" s="121"/>
      <c r="DA166" s="121"/>
      <c r="DB166" s="121"/>
      <c r="DC166" s="121"/>
      <c r="DD166" s="121"/>
      <c r="DE166" s="121"/>
      <c r="DF166" s="121"/>
      <c r="DG166" s="121"/>
      <c r="DH166" s="121"/>
      <c r="DI166" s="121"/>
      <c r="DJ166" s="121"/>
      <c r="DK166" s="121"/>
      <c r="DL166" s="121"/>
      <c r="DM166" s="121"/>
      <c r="DN166" s="121"/>
      <c r="DO166" s="121"/>
      <c r="DP166" s="121"/>
      <c r="DQ166" s="121"/>
      <c r="DR166" s="121"/>
      <c r="DS166" s="121"/>
      <c r="DT166" s="121"/>
      <c r="DU166" s="121"/>
      <c r="DV166" s="121"/>
      <c r="DW166" s="121"/>
      <c r="DX166" s="121"/>
      <c r="DY166" s="121"/>
      <c r="DZ166" s="121"/>
      <c r="EA166" s="121"/>
      <c r="EB166" s="121"/>
      <c r="EC166" s="121"/>
      <c r="ED166" s="121"/>
      <c r="EE166" s="121"/>
      <c r="EF166" s="121"/>
      <c r="EG166" s="121"/>
      <c r="EH166" s="121"/>
      <c r="EI166" s="121"/>
      <c r="EJ166" s="121"/>
      <c r="EK166" s="121"/>
      <c r="EL166" s="121"/>
      <c r="EM166" s="121"/>
      <c r="EN166" s="121"/>
      <c r="EO166" s="121"/>
      <c r="EP166" s="121"/>
      <c r="EQ166" s="121"/>
      <c r="ER166" s="121"/>
      <c r="ES166" s="121"/>
      <c r="ET166" s="121"/>
      <c r="EU166" s="121"/>
      <c r="EV166" s="121"/>
      <c r="EW166" s="121"/>
      <c r="EX166" s="121"/>
      <c r="EY166" s="121"/>
      <c r="EZ166" s="121"/>
      <c r="FA166" s="121"/>
      <c r="FB166" s="121"/>
      <c r="FC166" s="121"/>
      <c r="FD166" s="121"/>
      <c r="FE166" s="121"/>
      <c r="FF166" s="121"/>
      <c r="FG166" s="121"/>
      <c r="FH166" s="121"/>
      <c r="FI166" s="121"/>
      <c r="FJ166" s="121"/>
      <c r="FK166" s="121"/>
      <c r="FL166" s="121"/>
      <c r="FM166" s="121"/>
      <c r="FN166" s="121"/>
      <c r="FO166" s="121"/>
      <c r="FP166" s="121"/>
      <c r="FQ166" s="121"/>
      <c r="FR166" s="121"/>
      <c r="FS166" s="121"/>
      <c r="FT166" s="121"/>
      <c r="FU166" s="121"/>
      <c r="FV166" s="121"/>
      <c r="FW166" s="121"/>
      <c r="FX166" s="121"/>
      <c r="FY166" s="121"/>
      <c r="FZ166" s="121"/>
      <c r="GA166" s="121"/>
      <c r="GB166" s="121"/>
      <c r="GC166" s="121"/>
      <c r="GD166" s="121"/>
      <c r="GE166" s="121"/>
      <c r="GF166" s="121"/>
      <c r="GG166" s="121"/>
      <c r="GH166" s="121"/>
      <c r="GI166" s="121"/>
      <c r="GJ166" s="121"/>
      <c r="GK166" s="121"/>
      <c r="GL166" s="121"/>
      <c r="GM166" s="121"/>
      <c r="GN166" s="121"/>
      <c r="GO166" s="121"/>
      <c r="GP166" s="121"/>
      <c r="GQ166" s="121"/>
      <c r="GR166" s="121"/>
      <c r="GS166" s="121"/>
      <c r="GT166" s="121"/>
      <c r="GU166" s="121"/>
      <c r="GV166" s="121"/>
      <c r="GW166" s="121"/>
      <c r="GX166" s="121"/>
      <c r="GY166" s="121"/>
      <c r="GZ166" s="121"/>
      <c r="HA166" s="121"/>
      <c r="HB166" s="121"/>
      <c r="HC166" s="121"/>
      <c r="HD166" s="121"/>
      <c r="HE166" s="121"/>
      <c r="HF166" s="121"/>
      <c r="HG166" s="121"/>
      <c r="HH166" s="121"/>
      <c r="HI166" s="121"/>
      <c r="HJ166" s="121"/>
      <c r="HK166" s="121"/>
      <c r="HL166" s="121"/>
      <c r="HM166" s="121"/>
      <c r="HN166" s="121"/>
      <c r="HO166" s="121"/>
      <c r="HP166" s="121"/>
      <c r="HQ166" s="121"/>
      <c r="HR166" s="121"/>
      <c r="HS166" s="121"/>
      <c r="HT166" s="121"/>
      <c r="HU166" s="121"/>
      <c r="HV166" s="121"/>
      <c r="HW166" s="121"/>
      <c r="HX166" s="121"/>
      <c r="HY166" s="121"/>
      <c r="HZ166" s="121"/>
      <c r="IA166" s="121"/>
      <c r="IB166" s="121"/>
      <c r="IC166" s="121"/>
      <c r="ID166" s="121"/>
      <c r="IE166" s="121"/>
      <c r="IF166" s="121"/>
      <c r="IG166" s="121"/>
      <c r="IH166" s="121"/>
      <c r="II166" s="121"/>
      <c r="IJ166" s="121"/>
      <c r="IK166" s="121"/>
      <c r="IL166" s="121"/>
      <c r="IM166" s="121"/>
      <c r="IN166" s="121"/>
      <c r="IO166" s="121"/>
      <c r="IP166" s="121"/>
      <c r="IQ166" s="121"/>
      <c r="IR166" s="121"/>
      <c r="IS166" s="121"/>
      <c r="IT166" s="121"/>
      <c r="IU166" s="121"/>
      <c r="IV166" s="121"/>
      <c r="IW166" s="121"/>
    </row>
    <row r="167" customFormat="false" ht="39" hidden="false" customHeight="false" outlineLevel="0" collapsed="false">
      <c r="A167" s="113" t="n">
        <v>36837</v>
      </c>
      <c r="B167" s="104" t="s">
        <v>52</v>
      </c>
      <c r="C167" s="105"/>
      <c r="D167" s="106" t="s">
        <v>461</v>
      </c>
      <c r="E167" s="107" t="s">
        <v>462</v>
      </c>
      <c r="F167" s="107" t="s">
        <v>463</v>
      </c>
      <c r="G167" s="108" t="s">
        <v>162</v>
      </c>
      <c r="H167" s="108" t="n">
        <v>4</v>
      </c>
      <c r="I167" s="107" t="s">
        <v>464</v>
      </c>
      <c r="J167" s="106" t="s">
        <v>465</v>
      </c>
      <c r="K167" s="108"/>
      <c r="L167" s="108"/>
      <c r="M167" s="108"/>
      <c r="N167" s="75"/>
    </row>
    <row r="168" customFormat="false" ht="39" hidden="false" customHeight="false" outlineLevel="0" collapsed="false">
      <c r="A168" s="113" t="n">
        <v>36837</v>
      </c>
      <c r="B168" s="104" t="s">
        <v>52</v>
      </c>
      <c r="C168" s="105"/>
      <c r="D168" s="106" t="s">
        <v>64</v>
      </c>
      <c r="E168" s="107" t="s">
        <v>202</v>
      </c>
      <c r="F168" s="107" t="s">
        <v>415</v>
      </c>
      <c r="G168" s="108" t="s">
        <v>466</v>
      </c>
      <c r="H168" s="108" t="n">
        <v>3</v>
      </c>
      <c r="I168" s="107" t="s">
        <v>467</v>
      </c>
      <c r="J168" s="106" t="s">
        <v>468</v>
      </c>
      <c r="K168" s="108"/>
      <c r="L168" s="108"/>
      <c r="M168" s="108"/>
      <c r="N168" s="75"/>
    </row>
    <row r="169" customFormat="false" ht="13.5" hidden="false" customHeight="false" outlineLevel="0" collapsed="false">
      <c r="A169" s="113" t="n">
        <v>36837</v>
      </c>
      <c r="B169" s="104" t="s">
        <v>52</v>
      </c>
      <c r="C169" s="105"/>
      <c r="D169" s="106" t="s">
        <v>83</v>
      </c>
      <c r="E169" s="107" t="s">
        <v>462</v>
      </c>
      <c r="F169" s="107" t="s">
        <v>463</v>
      </c>
      <c r="G169" s="108" t="s">
        <v>469</v>
      </c>
      <c r="H169" s="108" t="n">
        <v>1</v>
      </c>
      <c r="I169" s="107" t="s">
        <v>470</v>
      </c>
      <c r="J169" s="106" t="s">
        <v>471</v>
      </c>
      <c r="K169" s="108"/>
      <c r="L169" s="108"/>
      <c r="M169" s="108"/>
      <c r="N169" s="75"/>
    </row>
    <row r="170" customFormat="false" ht="51.75" hidden="false" customHeight="false" outlineLevel="0" collapsed="false">
      <c r="A170" s="113" t="n">
        <v>36837</v>
      </c>
      <c r="B170" s="104" t="s">
        <v>52</v>
      </c>
      <c r="C170" s="105"/>
      <c r="D170" s="106" t="s">
        <v>83</v>
      </c>
      <c r="E170" s="107" t="s">
        <v>202</v>
      </c>
      <c r="F170" s="107" t="s">
        <v>415</v>
      </c>
      <c r="G170" s="108" t="s">
        <v>469</v>
      </c>
      <c r="H170" s="108" t="n">
        <v>4</v>
      </c>
      <c r="I170" s="107" t="s">
        <v>472</v>
      </c>
      <c r="J170" s="106" t="s">
        <v>473</v>
      </c>
      <c r="K170" s="108"/>
      <c r="L170" s="108"/>
      <c r="M170" s="108"/>
      <c r="N170" s="75"/>
    </row>
    <row r="171" customFormat="false" ht="13.5" hidden="false" customHeight="false" outlineLevel="0" collapsed="false">
      <c r="A171" s="113" t="n">
        <v>36837</v>
      </c>
      <c r="B171" s="104" t="s">
        <v>52</v>
      </c>
      <c r="C171" s="105"/>
      <c r="D171" s="106" t="s">
        <v>54</v>
      </c>
      <c r="E171" s="107" t="s">
        <v>202</v>
      </c>
      <c r="F171" s="107" t="s">
        <v>415</v>
      </c>
      <c r="G171" s="108" t="s">
        <v>466</v>
      </c>
      <c r="H171" s="108" t="n">
        <v>3</v>
      </c>
      <c r="I171" s="107" t="s">
        <v>467</v>
      </c>
      <c r="J171" s="106" t="s">
        <v>474</v>
      </c>
      <c r="K171" s="108"/>
      <c r="L171" s="108"/>
      <c r="M171" s="108"/>
      <c r="N171" s="75"/>
    </row>
    <row r="172" customFormat="false" ht="39" hidden="false" customHeight="false" outlineLevel="0" collapsed="false">
      <c r="A172" s="113" t="n">
        <v>36836</v>
      </c>
      <c r="B172" s="104" t="s">
        <v>52</v>
      </c>
      <c r="C172" s="105"/>
      <c r="D172" s="106" t="s">
        <v>64</v>
      </c>
      <c r="E172" s="107" t="s">
        <v>202</v>
      </c>
      <c r="F172" s="107" t="s">
        <v>415</v>
      </c>
      <c r="G172" s="108" t="s">
        <v>466</v>
      </c>
      <c r="H172" s="108" t="n">
        <v>3</v>
      </c>
      <c r="I172" s="107" t="s">
        <v>467</v>
      </c>
      <c r="J172" s="106" t="s">
        <v>475</v>
      </c>
      <c r="K172" s="108"/>
      <c r="L172" s="108"/>
      <c r="M172" s="108"/>
      <c r="N172" s="75"/>
    </row>
    <row r="173" customFormat="false" ht="39" hidden="false" customHeight="false" outlineLevel="0" collapsed="false">
      <c r="A173" s="113" t="n">
        <v>36836</v>
      </c>
      <c r="B173" s="104" t="s">
        <v>52</v>
      </c>
      <c r="C173" s="105"/>
      <c r="D173" s="106" t="s">
        <v>64</v>
      </c>
      <c r="E173" s="107" t="s">
        <v>202</v>
      </c>
      <c r="F173" s="107" t="s">
        <v>415</v>
      </c>
      <c r="G173" s="108" t="s">
        <v>466</v>
      </c>
      <c r="H173" s="108" t="n">
        <v>3</v>
      </c>
      <c r="I173" s="107" t="s">
        <v>467</v>
      </c>
      <c r="J173" s="106" t="s">
        <v>476</v>
      </c>
      <c r="K173" s="108"/>
      <c r="L173" s="108"/>
      <c r="M173" s="108"/>
      <c r="N173" s="75"/>
    </row>
    <row r="174" customFormat="false" ht="90" hidden="false" customHeight="false" outlineLevel="0" collapsed="false">
      <c r="A174" s="113" t="n">
        <v>36836</v>
      </c>
      <c r="B174" s="104" t="s">
        <v>52</v>
      </c>
      <c r="C174" s="105"/>
      <c r="D174" s="106" t="s">
        <v>83</v>
      </c>
      <c r="E174" s="107" t="s">
        <v>462</v>
      </c>
      <c r="F174" s="107" t="s">
        <v>463</v>
      </c>
      <c r="G174" s="108" t="s">
        <v>469</v>
      </c>
      <c r="H174" s="108" t="n">
        <v>1</v>
      </c>
      <c r="I174" s="107" t="s">
        <v>470</v>
      </c>
      <c r="J174" s="106" t="s">
        <v>477</v>
      </c>
      <c r="K174" s="108"/>
      <c r="L174" s="108"/>
      <c r="M174" s="108"/>
      <c r="N174" s="75"/>
    </row>
    <row r="175" customFormat="false" ht="39" hidden="false" customHeight="false" outlineLevel="0" collapsed="false">
      <c r="A175" s="113" t="n">
        <v>36836</v>
      </c>
      <c r="B175" s="104" t="s">
        <v>52</v>
      </c>
      <c r="C175" s="105"/>
      <c r="D175" s="106" t="s">
        <v>54</v>
      </c>
      <c r="E175" s="107" t="s">
        <v>202</v>
      </c>
      <c r="F175" s="107" t="s">
        <v>415</v>
      </c>
      <c r="G175" s="108" t="s">
        <v>466</v>
      </c>
      <c r="H175" s="108" t="n">
        <v>3</v>
      </c>
      <c r="I175" s="107" t="s">
        <v>467</v>
      </c>
      <c r="J175" s="106" t="s">
        <v>478</v>
      </c>
      <c r="K175" s="108"/>
      <c r="L175" s="108"/>
      <c r="M175" s="108"/>
      <c r="N175" s="75"/>
    </row>
    <row r="176" customFormat="false" ht="26.25" hidden="false" customHeight="false" outlineLevel="0" collapsed="false">
      <c r="A176" s="113" t="n">
        <v>36836</v>
      </c>
      <c r="B176" s="104" t="s">
        <v>52</v>
      </c>
      <c r="C176" s="105"/>
      <c r="D176" s="106" t="s">
        <v>54</v>
      </c>
      <c r="E176" s="107" t="s">
        <v>479</v>
      </c>
      <c r="F176" s="107" t="s">
        <v>415</v>
      </c>
      <c r="G176" s="108" t="s">
        <v>466</v>
      </c>
      <c r="H176" s="108" t="n">
        <v>3</v>
      </c>
      <c r="I176" s="107" t="s">
        <v>467</v>
      </c>
      <c r="J176" s="106" t="s">
        <v>480</v>
      </c>
      <c r="K176" s="108"/>
      <c r="L176" s="108"/>
      <c r="M176" s="108"/>
      <c r="N176" s="75"/>
    </row>
    <row r="177" customFormat="false" ht="26.25" hidden="false" customHeight="false" outlineLevel="0" collapsed="false">
      <c r="A177" s="113" t="n">
        <v>36833</v>
      </c>
      <c r="B177" s="104" t="s">
        <v>130</v>
      </c>
      <c r="C177" s="105"/>
      <c r="D177" s="106" t="s">
        <v>461</v>
      </c>
      <c r="E177" s="107" t="s">
        <v>202</v>
      </c>
      <c r="F177" s="107" t="s">
        <v>415</v>
      </c>
      <c r="G177" s="108" t="s">
        <v>466</v>
      </c>
      <c r="H177" s="108" t="n">
        <v>3</v>
      </c>
      <c r="I177" s="107" t="s">
        <v>467</v>
      </c>
      <c r="J177" s="106" t="s">
        <v>481</v>
      </c>
      <c r="K177" s="108"/>
      <c r="L177" s="108"/>
      <c r="M177" s="108"/>
      <c r="N177" s="75"/>
    </row>
    <row r="178" customFormat="false" ht="26.25" hidden="false" customHeight="false" outlineLevel="0" collapsed="false">
      <c r="A178" s="113" t="n">
        <v>36833</v>
      </c>
      <c r="B178" s="104" t="s">
        <v>130</v>
      </c>
      <c r="C178" s="105"/>
      <c r="D178" s="106" t="s">
        <v>83</v>
      </c>
      <c r="E178" s="107" t="s">
        <v>202</v>
      </c>
      <c r="F178" s="107" t="s">
        <v>415</v>
      </c>
      <c r="G178" s="108" t="s">
        <v>469</v>
      </c>
      <c r="H178" s="108" t="n">
        <v>1</v>
      </c>
      <c r="I178" s="107" t="s">
        <v>482</v>
      </c>
      <c r="J178" s="106" t="s">
        <v>483</v>
      </c>
      <c r="K178" s="108" t="s">
        <v>73</v>
      </c>
      <c r="L178" s="108"/>
      <c r="M178" s="108"/>
      <c r="N178" s="75"/>
    </row>
    <row r="179" customFormat="false" ht="13.5" hidden="false" customHeight="false" outlineLevel="0" collapsed="false">
      <c r="A179" s="113" t="n">
        <v>36833</v>
      </c>
      <c r="B179" s="104" t="s">
        <v>52</v>
      </c>
      <c r="C179" s="105"/>
      <c r="D179" s="106" t="s">
        <v>54</v>
      </c>
      <c r="E179" s="107" t="s">
        <v>484</v>
      </c>
      <c r="F179" s="107" t="s">
        <v>485</v>
      </c>
      <c r="G179" s="108" t="s">
        <v>469</v>
      </c>
      <c r="H179" s="108" t="n">
        <v>1</v>
      </c>
      <c r="I179" s="107" t="s">
        <v>486</v>
      </c>
      <c r="J179" s="106" t="s">
        <v>487</v>
      </c>
      <c r="K179" s="108" t="s">
        <v>73</v>
      </c>
      <c r="L179" s="108"/>
      <c r="M179" s="108"/>
      <c r="N179" s="75"/>
    </row>
    <row r="180" customFormat="false" ht="13.5" hidden="false" customHeight="false" outlineLevel="0" collapsed="false">
      <c r="A180" s="113" t="n">
        <v>36832</v>
      </c>
      <c r="B180" s="104" t="s">
        <v>52</v>
      </c>
      <c r="C180" s="105"/>
      <c r="D180" s="106" t="s">
        <v>64</v>
      </c>
      <c r="E180" s="107" t="s">
        <v>462</v>
      </c>
      <c r="F180" s="107" t="s">
        <v>463</v>
      </c>
      <c r="G180" s="108" t="s">
        <v>469</v>
      </c>
      <c r="H180" s="108" t="n">
        <v>1</v>
      </c>
      <c r="I180" s="107" t="s">
        <v>486</v>
      </c>
      <c r="J180" s="106" t="s">
        <v>488</v>
      </c>
      <c r="K180" s="108"/>
      <c r="L180" s="108"/>
      <c r="M180" s="108"/>
      <c r="N180" s="75"/>
    </row>
    <row r="181" customFormat="false" ht="13.5" hidden="false" customHeight="false" outlineLevel="0" collapsed="false">
      <c r="A181" s="113" t="n">
        <v>36832</v>
      </c>
      <c r="B181" s="104" t="s">
        <v>52</v>
      </c>
      <c r="C181" s="105"/>
      <c r="D181" s="106" t="s">
        <v>64</v>
      </c>
      <c r="E181" s="107" t="s">
        <v>462</v>
      </c>
      <c r="F181" s="107" t="s">
        <v>463</v>
      </c>
      <c r="G181" s="108" t="s">
        <v>469</v>
      </c>
      <c r="H181" s="108" t="n">
        <v>1</v>
      </c>
      <c r="I181" s="107" t="s">
        <v>486</v>
      </c>
      <c r="J181" s="106" t="s">
        <v>488</v>
      </c>
      <c r="K181" s="108"/>
      <c r="L181" s="108"/>
      <c r="M181" s="108"/>
      <c r="N181" s="75"/>
    </row>
    <row r="182" customFormat="false" ht="13.5" hidden="false" customHeight="false" outlineLevel="0" collapsed="false">
      <c r="A182" s="113" t="n">
        <v>36832</v>
      </c>
      <c r="B182" s="104" t="s">
        <v>52</v>
      </c>
      <c r="C182" s="105"/>
      <c r="D182" s="106" t="s">
        <v>64</v>
      </c>
      <c r="E182" s="107" t="s">
        <v>202</v>
      </c>
      <c r="F182" s="107" t="s">
        <v>415</v>
      </c>
      <c r="G182" s="108" t="s">
        <v>466</v>
      </c>
      <c r="H182" s="108" t="n">
        <v>3</v>
      </c>
      <c r="I182" s="107" t="s">
        <v>467</v>
      </c>
      <c r="J182" s="106" t="s">
        <v>489</v>
      </c>
      <c r="K182" s="108"/>
      <c r="L182" s="108"/>
      <c r="M182" s="108"/>
      <c r="N182" s="75"/>
    </row>
    <row r="183" customFormat="false" ht="26.25" hidden="false" customHeight="false" outlineLevel="0" collapsed="false">
      <c r="A183" s="113" t="n">
        <v>36832</v>
      </c>
      <c r="B183" s="104" t="s">
        <v>52</v>
      </c>
      <c r="C183" s="105" t="s">
        <v>186</v>
      </c>
      <c r="D183" s="106" t="s">
        <v>83</v>
      </c>
      <c r="E183" s="107" t="s">
        <v>202</v>
      </c>
      <c r="F183" s="107" t="s">
        <v>415</v>
      </c>
      <c r="G183" s="108" t="s">
        <v>469</v>
      </c>
      <c r="H183" s="108" t="n">
        <v>1</v>
      </c>
      <c r="I183" s="107" t="s">
        <v>486</v>
      </c>
      <c r="J183" s="106" t="s">
        <v>490</v>
      </c>
      <c r="K183" s="108"/>
      <c r="L183" s="108"/>
      <c r="M183" s="108"/>
      <c r="N183" s="75"/>
    </row>
    <row r="184" customFormat="false" ht="13.5" hidden="false" customHeight="false" outlineLevel="0" collapsed="false">
      <c r="A184" s="113" t="n">
        <v>36832</v>
      </c>
      <c r="B184" s="104" t="s">
        <v>52</v>
      </c>
      <c r="C184" s="105"/>
      <c r="D184" s="106" t="s">
        <v>491</v>
      </c>
      <c r="E184" s="107" t="s">
        <v>462</v>
      </c>
      <c r="F184" s="107" t="s">
        <v>463</v>
      </c>
      <c r="G184" s="108" t="s">
        <v>466</v>
      </c>
      <c r="H184" s="108" t="n">
        <v>3</v>
      </c>
      <c r="I184" s="107" t="s">
        <v>467</v>
      </c>
      <c r="J184" s="106" t="s">
        <v>492</v>
      </c>
      <c r="K184" s="108"/>
      <c r="L184" s="108"/>
      <c r="M184" s="108"/>
      <c r="N184" s="75"/>
    </row>
    <row r="185" customFormat="false" ht="26.25" hidden="false" customHeight="false" outlineLevel="0" collapsed="false">
      <c r="A185" s="113" t="n">
        <v>36832</v>
      </c>
      <c r="B185" s="104" t="s">
        <v>52</v>
      </c>
      <c r="C185" s="105"/>
      <c r="D185" s="106" t="s">
        <v>491</v>
      </c>
      <c r="E185" s="107" t="s">
        <v>462</v>
      </c>
      <c r="F185" s="107" t="s">
        <v>463</v>
      </c>
      <c r="G185" s="108" t="s">
        <v>466</v>
      </c>
      <c r="H185" s="108" t="n">
        <v>3</v>
      </c>
      <c r="I185" s="107" t="s">
        <v>467</v>
      </c>
      <c r="J185" s="106" t="s">
        <v>493</v>
      </c>
      <c r="K185" s="108"/>
      <c r="L185" s="108"/>
      <c r="M185" s="108"/>
      <c r="N185" s="75"/>
    </row>
    <row r="186" customFormat="false" ht="26.25" hidden="false" customHeight="false" outlineLevel="0" collapsed="false">
      <c r="A186" s="113" t="n">
        <v>36832</v>
      </c>
      <c r="B186" s="104" t="s">
        <v>52</v>
      </c>
      <c r="C186" s="105"/>
      <c r="D186" s="106" t="s">
        <v>491</v>
      </c>
      <c r="E186" s="107" t="s">
        <v>462</v>
      </c>
      <c r="F186" s="107" t="s">
        <v>463</v>
      </c>
      <c r="G186" s="108" t="s">
        <v>466</v>
      </c>
      <c r="H186" s="108" t="n">
        <v>3</v>
      </c>
      <c r="I186" s="107" t="s">
        <v>467</v>
      </c>
      <c r="J186" s="106" t="s">
        <v>494</v>
      </c>
      <c r="K186" s="108"/>
      <c r="L186" s="108"/>
      <c r="M186" s="108"/>
      <c r="N186" s="75"/>
    </row>
    <row r="187" customFormat="false" ht="26.25" hidden="false" customHeight="false" outlineLevel="0" collapsed="false">
      <c r="A187" s="113" t="n">
        <v>36832</v>
      </c>
      <c r="B187" s="104" t="s">
        <v>52</v>
      </c>
      <c r="C187" s="105"/>
      <c r="D187" s="106" t="s">
        <v>491</v>
      </c>
      <c r="E187" s="107" t="s">
        <v>462</v>
      </c>
      <c r="F187" s="107" t="s">
        <v>463</v>
      </c>
      <c r="G187" s="108" t="s">
        <v>466</v>
      </c>
      <c r="H187" s="108" t="n">
        <v>3</v>
      </c>
      <c r="I187" s="107" t="s">
        <v>467</v>
      </c>
      <c r="J187" s="106" t="s">
        <v>495</v>
      </c>
      <c r="K187" s="108"/>
      <c r="L187" s="108"/>
      <c r="M187" s="108"/>
      <c r="N187" s="75"/>
    </row>
    <row r="188" customFormat="false" ht="26.25" hidden="false" customHeight="false" outlineLevel="0" collapsed="false">
      <c r="A188" s="113" t="n">
        <v>36832</v>
      </c>
      <c r="B188" s="104" t="s">
        <v>52</v>
      </c>
      <c r="C188" s="105"/>
      <c r="D188" s="106" t="s">
        <v>491</v>
      </c>
      <c r="E188" s="107" t="s">
        <v>462</v>
      </c>
      <c r="F188" s="107" t="s">
        <v>463</v>
      </c>
      <c r="G188" s="108" t="s">
        <v>466</v>
      </c>
      <c r="H188" s="108" t="n">
        <v>3</v>
      </c>
      <c r="I188" s="107" t="s">
        <v>467</v>
      </c>
      <c r="J188" s="106" t="s">
        <v>496</v>
      </c>
      <c r="K188" s="108"/>
      <c r="L188" s="108"/>
      <c r="M188" s="108"/>
      <c r="N188" s="75"/>
    </row>
    <row r="189" customFormat="false" ht="26.25" hidden="false" customHeight="false" outlineLevel="0" collapsed="false">
      <c r="A189" s="113" t="n">
        <v>36832</v>
      </c>
      <c r="B189" s="104" t="s">
        <v>52</v>
      </c>
      <c r="C189" s="105"/>
      <c r="D189" s="106" t="s">
        <v>497</v>
      </c>
      <c r="E189" s="107" t="s">
        <v>462</v>
      </c>
      <c r="F189" s="107" t="s">
        <v>463</v>
      </c>
      <c r="G189" s="108" t="s">
        <v>466</v>
      </c>
      <c r="H189" s="108" t="n">
        <v>3</v>
      </c>
      <c r="I189" s="107" t="s">
        <v>467</v>
      </c>
      <c r="J189" s="106" t="s">
        <v>498</v>
      </c>
      <c r="K189" s="108"/>
      <c r="L189" s="108"/>
      <c r="M189" s="108"/>
      <c r="N189" s="75"/>
    </row>
    <row r="190" customFormat="false" ht="26.25" hidden="false" customHeight="false" outlineLevel="0" collapsed="false">
      <c r="A190" s="113" t="n">
        <v>36832</v>
      </c>
      <c r="B190" s="104" t="s">
        <v>52</v>
      </c>
      <c r="C190" s="105"/>
      <c r="D190" s="106" t="s">
        <v>497</v>
      </c>
      <c r="E190" s="107" t="s">
        <v>462</v>
      </c>
      <c r="F190" s="107" t="s">
        <v>463</v>
      </c>
      <c r="G190" s="108" t="s">
        <v>466</v>
      </c>
      <c r="H190" s="108" t="n">
        <v>3</v>
      </c>
      <c r="I190" s="107" t="s">
        <v>467</v>
      </c>
      <c r="J190" s="106" t="s">
        <v>499</v>
      </c>
      <c r="K190" s="108"/>
      <c r="L190" s="108"/>
      <c r="M190" s="108"/>
      <c r="N190" s="75"/>
    </row>
    <row r="191" customFormat="false" ht="26.25" hidden="false" customHeight="false" outlineLevel="0" collapsed="false">
      <c r="A191" s="113" t="n">
        <v>36832</v>
      </c>
      <c r="B191" s="104" t="s">
        <v>52</v>
      </c>
      <c r="C191" s="105"/>
      <c r="D191" s="106" t="s">
        <v>497</v>
      </c>
      <c r="E191" s="107" t="s">
        <v>462</v>
      </c>
      <c r="F191" s="107" t="s">
        <v>463</v>
      </c>
      <c r="G191" s="108" t="s">
        <v>466</v>
      </c>
      <c r="H191" s="108" t="n">
        <v>3</v>
      </c>
      <c r="I191" s="107" t="s">
        <v>467</v>
      </c>
      <c r="J191" s="106" t="s">
        <v>500</v>
      </c>
      <c r="K191" s="108"/>
      <c r="L191" s="108"/>
      <c r="M191" s="108"/>
      <c r="N191" s="75"/>
    </row>
    <row r="192" customFormat="false" ht="26.25" hidden="false" customHeight="false" outlineLevel="0" collapsed="false">
      <c r="A192" s="113" t="n">
        <v>36832</v>
      </c>
      <c r="B192" s="104" t="s">
        <v>52</v>
      </c>
      <c r="C192" s="105"/>
      <c r="D192" s="106" t="s">
        <v>497</v>
      </c>
      <c r="E192" s="107" t="s">
        <v>462</v>
      </c>
      <c r="F192" s="107" t="s">
        <v>463</v>
      </c>
      <c r="G192" s="108" t="s">
        <v>466</v>
      </c>
      <c r="H192" s="108" t="n">
        <v>3</v>
      </c>
      <c r="I192" s="107" t="s">
        <v>467</v>
      </c>
      <c r="J192" s="106" t="s">
        <v>501</v>
      </c>
      <c r="K192" s="108"/>
      <c r="L192" s="108"/>
      <c r="M192" s="108"/>
      <c r="N192" s="75"/>
    </row>
    <row r="193" customFormat="false" ht="13.5" hidden="false" customHeight="false" outlineLevel="0" collapsed="false">
      <c r="A193" s="113" t="n">
        <v>36832</v>
      </c>
      <c r="B193" s="104" t="s">
        <v>52</v>
      </c>
      <c r="C193" s="105"/>
      <c r="D193" s="106" t="s">
        <v>54</v>
      </c>
      <c r="E193" s="107" t="s">
        <v>202</v>
      </c>
      <c r="F193" s="107" t="s">
        <v>415</v>
      </c>
      <c r="G193" s="108" t="s">
        <v>466</v>
      </c>
      <c r="H193" s="108" t="n">
        <v>3</v>
      </c>
      <c r="I193" s="107" t="s">
        <v>467</v>
      </c>
      <c r="J193" s="106" t="s">
        <v>489</v>
      </c>
      <c r="K193" s="108"/>
      <c r="L193" s="108"/>
      <c r="M193" s="108"/>
      <c r="N193" s="75"/>
    </row>
    <row r="194" customFormat="false" ht="13.5" hidden="false" customHeight="false" outlineLevel="0" collapsed="false">
      <c r="A194" s="113" t="n">
        <v>36831</v>
      </c>
      <c r="B194" s="104" t="s">
        <v>52</v>
      </c>
      <c r="C194" s="105"/>
      <c r="D194" s="106" t="s">
        <v>64</v>
      </c>
      <c r="E194" s="107" t="s">
        <v>462</v>
      </c>
      <c r="F194" s="107" t="s">
        <v>463</v>
      </c>
      <c r="G194" s="108" t="s">
        <v>469</v>
      </c>
      <c r="H194" s="108" t="n">
        <v>1</v>
      </c>
      <c r="I194" s="107" t="s">
        <v>486</v>
      </c>
      <c r="J194" s="106" t="s">
        <v>488</v>
      </c>
      <c r="K194" s="108"/>
      <c r="L194" s="108"/>
      <c r="M194" s="108"/>
      <c r="N194" s="75"/>
    </row>
    <row r="195" customFormat="false" ht="13.5" hidden="false" customHeight="false" outlineLevel="0" collapsed="false">
      <c r="A195" s="113" t="n">
        <v>36831</v>
      </c>
      <c r="B195" s="104" t="s">
        <v>52</v>
      </c>
      <c r="C195" s="105"/>
      <c r="D195" s="106" t="s">
        <v>64</v>
      </c>
      <c r="E195" s="107" t="s">
        <v>462</v>
      </c>
      <c r="F195" s="107" t="s">
        <v>463</v>
      </c>
      <c r="G195" s="108" t="s">
        <v>469</v>
      </c>
      <c r="H195" s="108" t="n">
        <v>1</v>
      </c>
      <c r="I195" s="107" t="s">
        <v>486</v>
      </c>
      <c r="J195" s="106" t="s">
        <v>488</v>
      </c>
      <c r="K195" s="108"/>
      <c r="L195" s="108"/>
      <c r="M195" s="108"/>
      <c r="N195" s="75"/>
    </row>
    <row r="196" customFormat="false" ht="13.5" hidden="false" customHeight="false" outlineLevel="0" collapsed="false">
      <c r="A196" s="113" t="n">
        <v>36831</v>
      </c>
      <c r="B196" s="104" t="s">
        <v>52</v>
      </c>
      <c r="C196" s="105"/>
      <c r="D196" s="106" t="s">
        <v>83</v>
      </c>
      <c r="E196" s="107" t="s">
        <v>462</v>
      </c>
      <c r="F196" s="107" t="s">
        <v>463</v>
      </c>
      <c r="G196" s="108" t="s">
        <v>466</v>
      </c>
      <c r="H196" s="108" t="n">
        <v>3</v>
      </c>
      <c r="I196" s="107" t="s">
        <v>467</v>
      </c>
      <c r="J196" s="106" t="s">
        <v>492</v>
      </c>
      <c r="K196" s="108"/>
      <c r="L196" s="108"/>
      <c r="M196" s="108"/>
      <c r="N196" s="75"/>
    </row>
    <row r="197" customFormat="false" ht="26.25" hidden="false" customHeight="false" outlineLevel="0" collapsed="false">
      <c r="A197" s="113" t="n">
        <v>36831</v>
      </c>
      <c r="B197" s="104" t="s">
        <v>52</v>
      </c>
      <c r="C197" s="105"/>
      <c r="D197" s="106" t="s">
        <v>54</v>
      </c>
      <c r="E197" s="107" t="s">
        <v>202</v>
      </c>
      <c r="F197" s="107" t="s">
        <v>415</v>
      </c>
      <c r="G197" s="108" t="s">
        <v>466</v>
      </c>
      <c r="H197" s="108" t="n">
        <v>4</v>
      </c>
      <c r="I197" s="107" t="s">
        <v>467</v>
      </c>
      <c r="J197" s="106" t="s">
        <v>502</v>
      </c>
      <c r="K197" s="108"/>
      <c r="L197" s="108"/>
      <c r="M197" s="108"/>
      <c r="N197" s="75"/>
    </row>
    <row r="198" customFormat="false" ht="13.5" hidden="false" customHeight="false" outlineLevel="0" collapsed="false">
      <c r="A198" s="113" t="n">
        <v>36831</v>
      </c>
      <c r="B198" s="104" t="s">
        <v>52</v>
      </c>
      <c r="C198" s="105"/>
      <c r="D198" s="106" t="s">
        <v>503</v>
      </c>
      <c r="E198" s="107" t="s">
        <v>462</v>
      </c>
      <c r="F198" s="107" t="s">
        <v>463</v>
      </c>
      <c r="G198" s="108" t="s">
        <v>469</v>
      </c>
      <c r="H198" s="108" t="n">
        <v>1</v>
      </c>
      <c r="I198" s="107" t="s">
        <v>486</v>
      </c>
      <c r="J198" s="106" t="s">
        <v>504</v>
      </c>
      <c r="K198" s="108" t="s">
        <v>73</v>
      </c>
      <c r="L198" s="108"/>
      <c r="M198" s="108"/>
      <c r="N198" s="75"/>
    </row>
    <row r="199" customFormat="false" ht="26.25" hidden="false" customHeight="false" outlineLevel="0" collapsed="false">
      <c r="A199" s="113" t="n">
        <v>36831</v>
      </c>
      <c r="B199" s="104" t="s">
        <v>130</v>
      </c>
      <c r="C199" s="105"/>
      <c r="D199" s="106" t="s">
        <v>461</v>
      </c>
      <c r="E199" s="107" t="s">
        <v>462</v>
      </c>
      <c r="F199" s="107" t="s">
        <v>463</v>
      </c>
      <c r="G199" s="108" t="s">
        <v>466</v>
      </c>
      <c r="H199" s="108" t="n">
        <v>4</v>
      </c>
      <c r="I199" s="107" t="s">
        <v>467</v>
      </c>
      <c r="J199" s="106" t="s">
        <v>505</v>
      </c>
      <c r="K199" s="107"/>
      <c r="L199" s="107"/>
      <c r="M199" s="107"/>
      <c r="N199" s="75"/>
    </row>
    <row r="200" customFormat="false" ht="12.75" hidden="false" customHeight="false" outlineLevel="0" collapsed="false">
      <c r="H200" s="124"/>
    </row>
    <row r="201" customFormat="false" ht="12.75" hidden="false" customHeight="false" outlineLevel="0" collapsed="false">
      <c r="H201" s="124"/>
    </row>
    <row r="202" customFormat="false" ht="12.75" hidden="false" customHeight="false" outlineLevel="0" collapsed="false">
      <c r="H202" s="124"/>
    </row>
    <row r="205" customFormat="false" ht="12.75" hidden="false" customHeight="false" outlineLevel="0" collapsed="false">
      <c r="H205" s="124"/>
    </row>
    <row r="207" customFormat="false" ht="12.75" hidden="false" customHeight="false" outlineLevel="0" collapsed="false">
      <c r="H207" s="124"/>
    </row>
  </sheetData>
  <autoFilter ref="C1:C207"/>
  <mergeCells count="12">
    <mergeCell ref="I153:I157"/>
    <mergeCell ref="J153:J157"/>
    <mergeCell ref="K153:K157"/>
    <mergeCell ref="L153:L157"/>
    <mergeCell ref="M153:M157"/>
    <mergeCell ref="N153:N157"/>
    <mergeCell ref="I158:I165"/>
    <mergeCell ref="J158:J165"/>
    <mergeCell ref="K158:K165"/>
    <mergeCell ref="L158:L165"/>
    <mergeCell ref="M158:M165"/>
    <mergeCell ref="N158:N165"/>
  </mergeCells>
  <printOptions headings="false" gridLines="false" gridLinesSet="true" horizontalCentered="false" verticalCentered="false"/>
  <pageMargins left="0" right="0" top="0.570138888888889" bottom="0.54027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125" width="9.14"/>
    <col collapsed="false" customWidth="true" hidden="false" outlineLevel="0" max="5" min="5" style="0" width="16.7"/>
  </cols>
  <sheetData>
    <row r="1" customFormat="false" ht="27" hidden="false" customHeight="false" outlineLevel="0" collapsed="false">
      <c r="A1" s="27" t="s">
        <v>37</v>
      </c>
      <c r="B1" s="28" t="s">
        <v>38</v>
      </c>
      <c r="C1" s="28" t="s">
        <v>39</v>
      </c>
      <c r="D1" s="30" t="s">
        <v>44</v>
      </c>
      <c r="E1" s="30" t="s">
        <v>45</v>
      </c>
      <c r="F1" s="31" t="s">
        <v>47</v>
      </c>
      <c r="G1" s="31" t="s">
        <v>48</v>
      </c>
      <c r="H1" s="31" t="s">
        <v>49</v>
      </c>
    </row>
    <row r="2" customFormat="false" ht="13.5" hidden="false" customHeight="false" outlineLevel="0" collapsed="false">
      <c r="A2" s="48"/>
      <c r="B2" s="49"/>
      <c r="C2" s="49"/>
      <c r="D2" s="51"/>
      <c r="E2" s="51"/>
      <c r="F2" s="52"/>
      <c r="G2" s="52"/>
      <c r="H2" s="52"/>
    </row>
    <row r="3" customFormat="false" ht="13.5" hidden="false" customHeight="false" outlineLevel="0" collapsed="false">
      <c r="A3" s="126"/>
      <c r="B3" s="127"/>
      <c r="C3" s="128"/>
      <c r="D3" s="51"/>
      <c r="E3" s="51"/>
      <c r="F3" s="52"/>
      <c r="G3" s="52"/>
      <c r="H3" s="52"/>
    </row>
    <row r="4" customFormat="false" ht="13.5" hidden="false" customHeight="false" outlineLevel="0" collapsed="false">
      <c r="A4" s="129" t="n">
        <v>36865</v>
      </c>
      <c r="B4" s="26" t="s">
        <v>52</v>
      </c>
      <c r="C4" s="130" t="s">
        <v>506</v>
      </c>
      <c r="D4" s="51" t="n">
        <v>1</v>
      </c>
      <c r="E4" s="26" t="s">
        <v>486</v>
      </c>
      <c r="F4" s="131" t="s">
        <v>73</v>
      </c>
      <c r="G4" s="131" t="s">
        <v>73</v>
      </c>
      <c r="H4" s="131" t="s">
        <v>58</v>
      </c>
    </row>
    <row r="5" customFormat="false" ht="13.5" hidden="false" customHeight="false" outlineLevel="0" collapsed="false">
      <c r="A5" s="129" t="n">
        <v>36865</v>
      </c>
      <c r="B5" s="26" t="s">
        <v>52</v>
      </c>
      <c r="C5" s="130" t="s">
        <v>507</v>
      </c>
      <c r="D5" s="51" t="n">
        <v>1</v>
      </c>
      <c r="E5" s="26" t="s">
        <v>486</v>
      </c>
      <c r="F5" s="131" t="s">
        <v>73</v>
      </c>
      <c r="G5" s="131" t="s">
        <v>73</v>
      </c>
      <c r="H5" s="131" t="s">
        <v>58</v>
      </c>
    </row>
    <row r="6" customFormat="false" ht="12.75" hidden="false" customHeight="false" outlineLevel="0" collapsed="false">
      <c r="A6" s="129" t="n">
        <v>36865</v>
      </c>
      <c r="B6" s="26" t="s">
        <v>52</v>
      </c>
      <c r="C6" s="130" t="s">
        <v>508</v>
      </c>
      <c r="D6" s="132" t="n">
        <v>1</v>
      </c>
      <c r="E6" s="26" t="s">
        <v>486</v>
      </c>
      <c r="F6" s="131" t="s">
        <v>73</v>
      </c>
      <c r="G6" s="131" t="s">
        <v>73</v>
      </c>
      <c r="H6" s="131" t="s">
        <v>58</v>
      </c>
    </row>
    <row r="7" customFormat="false" ht="12.75" hidden="false" customHeight="false" outlineLevel="0" collapsed="false">
      <c r="A7" s="113" t="n">
        <v>36838</v>
      </c>
      <c r="B7" s="107" t="s">
        <v>52</v>
      </c>
      <c r="C7" s="133" t="s">
        <v>506</v>
      </c>
      <c r="D7" s="134" t="n">
        <v>1</v>
      </c>
      <c r="E7" s="107" t="s">
        <v>486</v>
      </c>
      <c r="F7" s="108" t="s">
        <v>73</v>
      </c>
      <c r="G7" s="108" t="s">
        <v>73</v>
      </c>
      <c r="H7" s="108" t="s">
        <v>58</v>
      </c>
    </row>
    <row r="8" customFormat="false" ht="12.75" hidden="false" customHeight="false" outlineLevel="0" collapsed="false">
      <c r="A8" s="113" t="n">
        <v>36837</v>
      </c>
      <c r="B8" s="107" t="s">
        <v>52</v>
      </c>
      <c r="C8" s="106" t="s">
        <v>506</v>
      </c>
      <c r="D8" s="108" t="n">
        <v>1</v>
      </c>
      <c r="E8" s="107" t="s">
        <v>486</v>
      </c>
      <c r="F8" s="108" t="s">
        <v>73</v>
      </c>
      <c r="G8" s="108" t="s">
        <v>73</v>
      </c>
      <c r="H8" s="108" t="s">
        <v>58</v>
      </c>
    </row>
    <row r="9" customFormat="false" ht="12.75" hidden="false" customHeight="false" outlineLevel="0" collapsed="false">
      <c r="A9" s="113" t="n">
        <v>36837</v>
      </c>
      <c r="B9" s="107" t="s">
        <v>52</v>
      </c>
      <c r="C9" s="106" t="s">
        <v>507</v>
      </c>
      <c r="D9" s="108" t="n">
        <v>1</v>
      </c>
      <c r="E9" s="107" t="s">
        <v>486</v>
      </c>
      <c r="F9" s="108" t="s">
        <v>73</v>
      </c>
      <c r="G9" s="108" t="s">
        <v>73</v>
      </c>
      <c r="H9" s="108" t="s">
        <v>58</v>
      </c>
    </row>
    <row r="10" customFormat="false" ht="12.75" hidden="false" customHeight="false" outlineLevel="0" collapsed="false">
      <c r="A10" s="113" t="n">
        <v>36837</v>
      </c>
      <c r="B10" s="107" t="s">
        <v>52</v>
      </c>
      <c r="C10" s="106" t="s">
        <v>508</v>
      </c>
      <c r="D10" s="108" t="n">
        <v>1</v>
      </c>
      <c r="E10" s="107" t="s">
        <v>486</v>
      </c>
      <c r="F10" s="108" t="s">
        <v>73</v>
      </c>
      <c r="G10" s="108" t="s">
        <v>73</v>
      </c>
      <c r="H10" s="108" t="s">
        <v>58</v>
      </c>
    </row>
    <row r="11" customFormat="false" ht="12.75" hidden="false" customHeight="false" outlineLevel="0" collapsed="false">
      <c r="A11" s="113" t="n">
        <v>36832</v>
      </c>
      <c r="B11" s="107" t="s">
        <v>52</v>
      </c>
      <c r="C11" s="106" t="s">
        <v>509</v>
      </c>
      <c r="D11" s="108" t="n">
        <v>1</v>
      </c>
      <c r="E11" s="107" t="s">
        <v>486</v>
      </c>
      <c r="F11" s="108" t="s">
        <v>73</v>
      </c>
      <c r="G11" s="108" t="s">
        <v>73</v>
      </c>
      <c r="H11" s="108" t="s">
        <v>58</v>
      </c>
    </row>
    <row r="12" customFormat="false" ht="12.75" hidden="false" customHeight="false" outlineLevel="0" collapsed="false">
      <c r="A12" s="113" t="n">
        <v>36832</v>
      </c>
      <c r="B12" s="107" t="s">
        <v>52</v>
      </c>
      <c r="C12" s="106" t="s">
        <v>509</v>
      </c>
      <c r="D12" s="108" t="n">
        <v>1</v>
      </c>
      <c r="E12" s="107" t="s">
        <v>486</v>
      </c>
      <c r="F12" s="108" t="s">
        <v>73</v>
      </c>
      <c r="G12" s="108" t="s">
        <v>73</v>
      </c>
      <c r="H12" s="108" t="s">
        <v>58</v>
      </c>
    </row>
    <row r="13" customFormat="false" ht="12.75" hidden="false" customHeight="false" outlineLevel="0" collapsed="false">
      <c r="A13" s="113" t="n">
        <v>36832</v>
      </c>
      <c r="B13" s="107" t="s">
        <v>52</v>
      </c>
      <c r="C13" s="106" t="s">
        <v>509</v>
      </c>
      <c r="D13" s="108" t="n">
        <v>1</v>
      </c>
      <c r="E13" s="107" t="s">
        <v>486</v>
      </c>
      <c r="F13" s="108" t="s">
        <v>73</v>
      </c>
      <c r="G13" s="108" t="s">
        <v>73</v>
      </c>
      <c r="H13" s="108" t="s">
        <v>58</v>
      </c>
    </row>
    <row r="14" customFormat="false" ht="12.75" hidden="false" customHeight="false" outlineLevel="0" collapsed="false">
      <c r="A14" s="113" t="n">
        <v>36832</v>
      </c>
      <c r="B14" s="107" t="s">
        <v>52</v>
      </c>
      <c r="C14" s="106" t="s">
        <v>509</v>
      </c>
      <c r="D14" s="108" t="n">
        <v>1</v>
      </c>
      <c r="E14" s="107" t="s">
        <v>486</v>
      </c>
      <c r="F14" s="108" t="s">
        <v>73</v>
      </c>
      <c r="G14" s="108" t="s">
        <v>73</v>
      </c>
      <c r="H14" s="108" t="s">
        <v>58</v>
      </c>
    </row>
    <row r="15" customFormat="false" ht="12.75" hidden="false" customHeight="false" outlineLevel="0" collapsed="false">
      <c r="A15" s="113" t="n">
        <v>36832</v>
      </c>
      <c r="B15" s="107" t="s">
        <v>52</v>
      </c>
      <c r="C15" s="106" t="s">
        <v>509</v>
      </c>
      <c r="D15" s="108" t="n">
        <v>1</v>
      </c>
      <c r="E15" s="107" t="s">
        <v>486</v>
      </c>
      <c r="F15" s="108" t="s">
        <v>73</v>
      </c>
      <c r="G15" s="108" t="s">
        <v>73</v>
      </c>
      <c r="H15" s="108" t="s">
        <v>58</v>
      </c>
    </row>
    <row r="16" customFormat="false" ht="12.75" hidden="false" customHeight="false" outlineLevel="0" collapsed="false">
      <c r="A16" s="113" t="n">
        <v>36832</v>
      </c>
      <c r="B16" s="107" t="s">
        <v>52</v>
      </c>
      <c r="C16" s="106" t="s">
        <v>509</v>
      </c>
      <c r="D16" s="108" t="n">
        <v>1</v>
      </c>
      <c r="E16" s="107" t="s">
        <v>486</v>
      </c>
      <c r="F16" s="108" t="s">
        <v>73</v>
      </c>
      <c r="G16" s="108" t="s">
        <v>73</v>
      </c>
      <c r="H16" s="108" t="s">
        <v>58</v>
      </c>
    </row>
    <row r="17" customFormat="false" ht="12.75" hidden="false" customHeight="false" outlineLevel="0" collapsed="false">
      <c r="A17" s="113" t="n">
        <v>36832</v>
      </c>
      <c r="B17" s="107" t="s">
        <v>52</v>
      </c>
      <c r="C17" s="106" t="s">
        <v>509</v>
      </c>
      <c r="D17" s="108" t="n">
        <v>1</v>
      </c>
      <c r="E17" s="107" t="s">
        <v>486</v>
      </c>
      <c r="F17" s="108" t="s">
        <v>73</v>
      </c>
      <c r="G17" s="108" t="s">
        <v>73</v>
      </c>
      <c r="H17" s="108" t="s">
        <v>58</v>
      </c>
    </row>
    <row r="18" customFormat="false" ht="12.75" hidden="false" customHeight="false" outlineLevel="0" collapsed="false">
      <c r="A18" s="113" t="n">
        <v>36832</v>
      </c>
      <c r="B18" s="107" t="s">
        <v>52</v>
      </c>
      <c r="C18" s="106" t="s">
        <v>509</v>
      </c>
      <c r="D18" s="108" t="n">
        <v>1</v>
      </c>
      <c r="E18" s="107" t="s">
        <v>486</v>
      </c>
      <c r="F18" s="108" t="s">
        <v>73</v>
      </c>
      <c r="G18" s="108" t="s">
        <v>73</v>
      </c>
      <c r="H18" s="108" t="s">
        <v>58</v>
      </c>
    </row>
    <row r="19" customFormat="false" ht="12.75" hidden="false" customHeight="false" outlineLevel="0" collapsed="false">
      <c r="A19" s="113" t="n">
        <v>36832</v>
      </c>
      <c r="B19" s="107" t="s">
        <v>52</v>
      </c>
      <c r="C19" s="106" t="s">
        <v>509</v>
      </c>
      <c r="D19" s="108" t="n">
        <v>1</v>
      </c>
      <c r="E19" s="107" t="s">
        <v>486</v>
      </c>
      <c r="F19" s="108" t="s">
        <v>73</v>
      </c>
      <c r="G19" s="108" t="s">
        <v>73</v>
      </c>
      <c r="H19" s="108" t="s">
        <v>58</v>
      </c>
    </row>
    <row r="20" customFormat="false" ht="12.75" hidden="false" customHeight="false" outlineLevel="0" collapsed="false">
      <c r="A20" s="113" t="n">
        <v>36832</v>
      </c>
      <c r="B20" s="107" t="s">
        <v>52</v>
      </c>
      <c r="C20" s="106" t="s">
        <v>509</v>
      </c>
      <c r="D20" s="108" t="n">
        <v>1</v>
      </c>
      <c r="E20" s="107" t="s">
        <v>486</v>
      </c>
      <c r="F20" s="108" t="s">
        <v>73</v>
      </c>
      <c r="G20" s="108" t="s">
        <v>73</v>
      </c>
      <c r="H20" s="108" t="s">
        <v>58</v>
      </c>
    </row>
    <row r="21" customFormat="false" ht="12.75" hidden="false" customHeight="false" outlineLevel="0" collapsed="false">
      <c r="A21" s="113" t="n">
        <v>36832</v>
      </c>
      <c r="B21" s="107" t="s">
        <v>52</v>
      </c>
      <c r="C21" s="106" t="s">
        <v>509</v>
      </c>
      <c r="D21" s="108" t="n">
        <v>1</v>
      </c>
      <c r="E21" s="107" t="s">
        <v>486</v>
      </c>
      <c r="F21" s="108" t="s">
        <v>73</v>
      </c>
      <c r="G21" s="108" t="s">
        <v>73</v>
      </c>
      <c r="H21" s="108" t="s">
        <v>58</v>
      </c>
    </row>
    <row r="22" customFormat="false" ht="12.75" hidden="false" customHeight="false" outlineLevel="0" collapsed="false">
      <c r="A22" s="113" t="n">
        <v>36832</v>
      </c>
      <c r="B22" s="107" t="s">
        <v>52</v>
      </c>
      <c r="C22" s="106" t="s">
        <v>509</v>
      </c>
      <c r="D22" s="108" t="n">
        <v>1</v>
      </c>
      <c r="E22" s="107" t="s">
        <v>486</v>
      </c>
      <c r="F22" s="108" t="s">
        <v>73</v>
      </c>
      <c r="G22" s="108" t="s">
        <v>73</v>
      </c>
      <c r="H22" s="108" t="s">
        <v>58</v>
      </c>
    </row>
    <row r="23" customFormat="false" ht="12.75" hidden="false" customHeight="false" outlineLevel="0" collapsed="false">
      <c r="A23" s="113" t="n">
        <v>36832</v>
      </c>
      <c r="B23" s="107" t="s">
        <v>52</v>
      </c>
      <c r="C23" s="106" t="s">
        <v>509</v>
      </c>
      <c r="D23" s="108" t="n">
        <v>1</v>
      </c>
      <c r="E23" s="107" t="s">
        <v>486</v>
      </c>
      <c r="F23" s="108" t="s">
        <v>73</v>
      </c>
      <c r="G23" s="108" t="s">
        <v>73</v>
      </c>
      <c r="H23" s="108" t="s">
        <v>58</v>
      </c>
    </row>
    <row r="24" customFormat="false" ht="12.75" hidden="false" customHeight="false" outlineLevel="0" collapsed="false">
      <c r="A24" s="113" t="n">
        <v>36832</v>
      </c>
      <c r="B24" s="107" t="s">
        <v>52</v>
      </c>
      <c r="C24" s="106" t="s">
        <v>509</v>
      </c>
      <c r="D24" s="108" t="n">
        <v>1</v>
      </c>
      <c r="E24" s="107" t="s">
        <v>486</v>
      </c>
      <c r="F24" s="108" t="s">
        <v>73</v>
      </c>
      <c r="G24" s="108" t="s">
        <v>73</v>
      </c>
      <c r="H24" s="108" t="s">
        <v>58</v>
      </c>
    </row>
    <row r="25" customFormat="false" ht="12.75" hidden="false" customHeight="false" outlineLevel="0" collapsed="false">
      <c r="A25" s="113" t="n">
        <v>36831</v>
      </c>
      <c r="B25" s="107" t="s">
        <v>52</v>
      </c>
      <c r="C25" s="106" t="s">
        <v>507</v>
      </c>
      <c r="D25" s="108" t="n">
        <v>1</v>
      </c>
      <c r="E25" s="107" t="s">
        <v>486</v>
      </c>
      <c r="F25" s="108" t="s">
        <v>73</v>
      </c>
      <c r="G25" s="108" t="s">
        <v>73</v>
      </c>
      <c r="H25" s="108" t="s">
        <v>58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25</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11</v>
      </c>
      <c r="D4" s="3"/>
      <c r="E4" s="0" t="s">
        <v>6</v>
      </c>
      <c r="F4" s="3" t="n">
        <f aca="false">1+1+1+1</f>
        <v>4</v>
      </c>
    </row>
    <row r="5" customFormat="false" ht="12.75" hidden="false" customHeight="false" outlineLevel="0" collapsed="false">
      <c r="A5" s="0" t="n">
        <v>2</v>
      </c>
      <c r="B5" s="3" t="s">
        <v>7</v>
      </c>
      <c r="C5" s="3" t="n">
        <f aca="false">+F15</f>
        <v>0</v>
      </c>
      <c r="D5" s="3"/>
      <c r="E5" s="0" t="s">
        <v>8</v>
      </c>
      <c r="F5" s="0" t="n">
        <v>0</v>
      </c>
    </row>
    <row r="6" customFormat="false" ht="12.75" hidden="false" customHeight="false" outlineLevel="0" collapsed="false">
      <c r="A6" s="0" t="n">
        <v>3</v>
      </c>
      <c r="B6" s="3" t="s">
        <v>9</v>
      </c>
      <c r="C6" s="3" t="n">
        <f aca="false">+F25</f>
        <v>1</v>
      </c>
      <c r="D6" s="3"/>
      <c r="E6" s="7" t="s">
        <v>10</v>
      </c>
      <c r="F6" s="0" t="n">
        <f aca="false">1+1+1+1</f>
        <v>4</v>
      </c>
    </row>
    <row r="7" customFormat="false" ht="12.75" hidden="false" customHeight="false" outlineLevel="0" collapsed="false">
      <c r="A7" s="0" t="n">
        <v>4</v>
      </c>
      <c r="B7" s="3" t="s">
        <v>11</v>
      </c>
      <c r="C7" s="3" t="n">
        <f aca="false">+F31</f>
        <v>0</v>
      </c>
      <c r="D7" s="3"/>
      <c r="E7" s="7" t="s">
        <v>12</v>
      </c>
      <c r="F7" s="8" t="n">
        <f aca="false">1+1</f>
        <v>2</v>
      </c>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12</v>
      </c>
      <c r="D9" s="3"/>
      <c r="E9" s="11" t="s">
        <v>3</v>
      </c>
      <c r="F9" s="10" t="n">
        <f aca="false">SUM(F4:F8)</f>
        <v>11</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v>0</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v>1</v>
      </c>
    </row>
    <row r="22" customFormat="false" ht="12.75" hidden="false" customHeight="false" outlineLevel="0" collapsed="false">
      <c r="B22" s="12"/>
      <c r="C22" s="3"/>
      <c r="D22" s="3"/>
      <c r="E22" s="0" t="s">
        <v>21</v>
      </c>
      <c r="F22" s="0" t="n">
        <v>0</v>
      </c>
    </row>
    <row r="23" customFormat="false" ht="12.75" hidden="false" customHeight="false" outlineLevel="0" collapsed="false">
      <c r="E23" s="0" t="s">
        <v>22</v>
      </c>
      <c r="F23" s="0" t="n">
        <v>0</v>
      </c>
    </row>
    <row r="24" customFormat="false" ht="12.75" hidden="false" customHeight="false" outlineLevel="0" collapsed="false">
      <c r="E24" s="7" t="s">
        <v>14</v>
      </c>
      <c r="F24" s="8" t="n">
        <v>0</v>
      </c>
    </row>
    <row r="25" customFormat="false" ht="12.75" hidden="false" customHeight="true" outlineLevel="0" collapsed="false">
      <c r="E25" s="11" t="s">
        <v>3</v>
      </c>
      <c r="F25" s="15" t="n">
        <f aca="false">SUM(F19:F24)</f>
        <v>1</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26</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16</v>
      </c>
      <c r="D4" s="3"/>
      <c r="E4" s="0" t="s">
        <v>6</v>
      </c>
      <c r="F4" s="3" t="n">
        <f aca="false">1+1+1+1+1+1+1+1+1</f>
        <v>9</v>
      </c>
    </row>
    <row r="5" customFormat="false" ht="12.75" hidden="false" customHeight="false" outlineLevel="0" collapsed="false">
      <c r="A5" s="0" t="n">
        <v>2</v>
      </c>
      <c r="B5" s="3" t="s">
        <v>7</v>
      </c>
      <c r="C5" s="3" t="n">
        <f aca="false">+F15</f>
        <v>1</v>
      </c>
      <c r="D5" s="3"/>
      <c r="E5" s="0" t="s">
        <v>8</v>
      </c>
      <c r="F5" s="0" t="n">
        <v>0</v>
      </c>
    </row>
    <row r="6" customFormat="false" ht="12.75" hidden="false" customHeight="false" outlineLevel="0" collapsed="false">
      <c r="A6" s="0" t="n">
        <v>3</v>
      </c>
      <c r="B6" s="3" t="s">
        <v>9</v>
      </c>
      <c r="C6" s="3" t="n">
        <f aca="false">+F25</f>
        <v>5</v>
      </c>
      <c r="D6" s="3"/>
      <c r="E6" s="7" t="s">
        <v>10</v>
      </c>
      <c r="F6" s="0" t="n">
        <f aca="false">1+1+1+1+1+1</f>
        <v>6</v>
      </c>
    </row>
    <row r="7" customFormat="false" ht="12.75" hidden="false" customHeight="false" outlineLevel="0" collapsed="false">
      <c r="A7" s="0" t="n">
        <v>4</v>
      </c>
      <c r="B7" s="3" t="s">
        <v>11</v>
      </c>
      <c r="C7" s="3" t="n">
        <f aca="false">+F31</f>
        <v>0</v>
      </c>
      <c r="D7" s="3"/>
      <c r="E7" s="7" t="s">
        <v>12</v>
      </c>
      <c r="F7" s="8" t="n">
        <v>0</v>
      </c>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22</v>
      </c>
      <c r="D9" s="3"/>
      <c r="E9" s="11" t="s">
        <v>3</v>
      </c>
      <c r="F9" s="10" t="n">
        <f aca="false">SUM(F4:F8)</f>
        <v>16</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1</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1</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v>1</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v>0</v>
      </c>
    </row>
    <row r="22" customFormat="false" ht="12.75" hidden="false" customHeight="false" outlineLevel="0" collapsed="false">
      <c r="B22" s="12"/>
      <c r="C22" s="3"/>
      <c r="D22" s="3"/>
      <c r="E22" s="0" t="s">
        <v>21</v>
      </c>
      <c r="F22" s="0" t="n">
        <v>1</v>
      </c>
    </row>
    <row r="23" customFormat="false" ht="12.75" hidden="false" customHeight="false" outlineLevel="0" collapsed="false">
      <c r="E23" s="0" t="s">
        <v>22</v>
      </c>
      <c r="F23" s="0" t="n">
        <v>0</v>
      </c>
    </row>
    <row r="24" customFormat="false" ht="12.75" hidden="false" customHeight="false" outlineLevel="0" collapsed="false">
      <c r="E24" s="7" t="s">
        <v>14</v>
      </c>
      <c r="F24" s="8" t="n">
        <f aca="false">1+1+1</f>
        <v>3</v>
      </c>
    </row>
    <row r="25" customFormat="false" ht="12.75" hidden="false" customHeight="true" outlineLevel="0" collapsed="false">
      <c r="E25" s="11" t="s">
        <v>3</v>
      </c>
      <c r="F25" s="15" t="n">
        <f aca="false">SUM(F19:F24)</f>
        <v>5</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28" activeCellId="0" sqref="B28"/>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27</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F8</f>
        <v>5</v>
      </c>
      <c r="D4" s="3"/>
      <c r="E4" s="0" t="s">
        <v>6</v>
      </c>
      <c r="F4" s="3"/>
    </row>
    <row r="5" customFormat="false" ht="12.75" hidden="false" customHeight="false" outlineLevel="0" collapsed="false">
      <c r="A5" s="0" t="n">
        <v>2</v>
      </c>
      <c r="B5" s="3" t="s">
        <v>7</v>
      </c>
      <c r="C5" s="3" t="n">
        <f aca="false">F14</f>
        <v>0</v>
      </c>
      <c r="D5" s="3"/>
      <c r="E5" s="0" t="s">
        <v>8</v>
      </c>
      <c r="F5" s="0" t="n">
        <f aca="false">1</f>
        <v>1</v>
      </c>
    </row>
    <row r="6" customFormat="false" ht="12.75" hidden="false" customHeight="false" outlineLevel="0" collapsed="false">
      <c r="A6" s="0" t="n">
        <v>3</v>
      </c>
      <c r="B6" s="3" t="s">
        <v>9</v>
      </c>
      <c r="C6" s="3" t="n">
        <f aca="false">F24</f>
        <v>16</v>
      </c>
      <c r="D6" s="3"/>
      <c r="E6" s="7" t="s">
        <v>10</v>
      </c>
      <c r="F6" s="0" t="n">
        <f aca="false">1+1+1+1</f>
        <v>4</v>
      </c>
    </row>
    <row r="7" customFormat="false" ht="12.75" hidden="false" customHeight="false" outlineLevel="0" collapsed="false">
      <c r="A7" s="0" t="n">
        <v>4</v>
      </c>
      <c r="B7" s="3" t="s">
        <v>11</v>
      </c>
      <c r="C7" s="3" t="n">
        <f aca="false">F30</f>
        <v>0</v>
      </c>
      <c r="D7" s="3"/>
      <c r="E7" s="7" t="s">
        <v>12</v>
      </c>
      <c r="F7" s="13"/>
    </row>
    <row r="8" customFormat="false" ht="13.5" hidden="false" customHeight="false" outlineLevel="0" collapsed="false">
      <c r="A8" s="0" t="n">
        <v>5</v>
      </c>
      <c r="B8" s="3" t="s">
        <v>13</v>
      </c>
      <c r="C8" s="8" t="n">
        <v>0</v>
      </c>
      <c r="D8" s="3"/>
      <c r="E8" s="11" t="s">
        <v>3</v>
      </c>
      <c r="F8" s="10" t="n">
        <f aca="false">SUM(F4:F7)</f>
        <v>5</v>
      </c>
    </row>
    <row r="9" customFormat="false" ht="14.25" hidden="false" customHeight="false" outlineLevel="0" collapsed="false">
      <c r="A9" s="9"/>
      <c r="B9" s="9" t="s">
        <v>3</v>
      </c>
      <c r="C9" s="10" t="n">
        <f aca="false">SUM(C4:C8)</f>
        <v>21</v>
      </c>
      <c r="D9" s="3"/>
      <c r="E9" s="3"/>
      <c r="F9" s="3"/>
    </row>
    <row r="10" customFormat="false" ht="13.5" hidden="false" customHeight="false" outlineLevel="0" collapsed="false">
      <c r="B10" s="12"/>
      <c r="C10" s="3"/>
      <c r="D10" s="3"/>
      <c r="E10" s="12"/>
      <c r="F10" s="3"/>
    </row>
    <row r="11" customFormat="false" ht="12.75" hidden="false" customHeight="false" outlineLevel="0" collapsed="false">
      <c r="B11" s="12"/>
      <c r="C11" s="3"/>
      <c r="D11" s="3"/>
      <c r="E11" s="6" t="s">
        <v>15</v>
      </c>
      <c r="F11" s="5"/>
    </row>
    <row r="12" customFormat="false" ht="12.75" hidden="false" customHeight="false" outlineLevel="0" collapsed="false">
      <c r="B12" s="12"/>
      <c r="C12" s="3"/>
      <c r="D12" s="3"/>
      <c r="E12" s="7" t="s">
        <v>16</v>
      </c>
      <c r="F12" s="3" t="n">
        <v>0</v>
      </c>
    </row>
    <row r="13" customFormat="false" ht="12.75" hidden="false" customHeight="false" outlineLevel="0" collapsed="false">
      <c r="B13" s="12"/>
      <c r="C13" s="3"/>
      <c r="D13" s="3"/>
      <c r="E13" s="7" t="s">
        <v>14</v>
      </c>
      <c r="F13" s="13" t="n">
        <v>0</v>
      </c>
    </row>
    <row r="14" customFormat="false" ht="13.5" hidden="false" customHeight="false" outlineLevel="0" collapsed="false">
      <c r="B14" s="12"/>
      <c r="C14" s="3"/>
      <c r="D14" s="3"/>
      <c r="E14" s="11" t="s">
        <v>3</v>
      </c>
      <c r="F14" s="10" t="n">
        <f aca="false">SUM(F12:F13)</f>
        <v>0</v>
      </c>
    </row>
    <row r="15" customFormat="false" ht="13.5" hidden="false" customHeight="false" outlineLevel="0" collapsed="false">
      <c r="B15" s="12"/>
      <c r="C15" s="3"/>
      <c r="D15" s="3"/>
    </row>
    <row r="16" customFormat="false" ht="12.75" hidden="false" customHeight="false" outlineLevel="0" collapsed="false">
      <c r="B16" s="12"/>
      <c r="C16" s="13"/>
      <c r="D16" s="3"/>
    </row>
    <row r="17" customFormat="false" ht="12.75" hidden="false" customHeight="false" outlineLevel="0" collapsed="false">
      <c r="B17" s="12"/>
      <c r="C17" s="14"/>
      <c r="D17" s="3"/>
      <c r="E17" s="6" t="s">
        <v>17</v>
      </c>
      <c r="F17" s="5"/>
    </row>
    <row r="18" customFormat="false" ht="12.75" hidden="false" customHeight="false" outlineLevel="0" collapsed="false">
      <c r="B18" s="12"/>
      <c r="C18" s="3"/>
      <c r="D18" s="3"/>
      <c r="E18" s="7" t="s">
        <v>18</v>
      </c>
      <c r="F18" s="3"/>
    </row>
    <row r="19" customFormat="false" ht="12.75" hidden="false" customHeight="false" outlineLevel="0" collapsed="false">
      <c r="B19" s="12"/>
      <c r="C19" s="3"/>
      <c r="D19" s="3"/>
      <c r="E19" s="0" t="s">
        <v>19</v>
      </c>
      <c r="F19" s="0" t="n">
        <f aca="false">1</f>
        <v>1</v>
      </c>
    </row>
    <row r="20" customFormat="false" ht="12.75" hidden="false" customHeight="false" outlineLevel="0" collapsed="false">
      <c r="B20" s="12"/>
      <c r="C20" s="3"/>
      <c r="D20" s="3"/>
      <c r="E20" s="0" t="s">
        <v>20</v>
      </c>
      <c r="F20" s="0" t="n">
        <f aca="false">1+1</f>
        <v>2</v>
      </c>
    </row>
    <row r="21" customFormat="false" ht="12.75" hidden="false" customHeight="false" outlineLevel="0" collapsed="false">
      <c r="B21" s="12"/>
      <c r="C21" s="3"/>
      <c r="D21" s="3"/>
      <c r="E21" s="0" t="s">
        <v>21</v>
      </c>
      <c r="F21" s="0" t="n">
        <f aca="false">1+1+1</f>
        <v>3</v>
      </c>
    </row>
    <row r="22" customFormat="false" ht="12.75" hidden="false" customHeight="false" outlineLevel="0" collapsed="false">
      <c r="B22" s="12"/>
      <c r="C22" s="3"/>
      <c r="D22" s="3"/>
      <c r="E22" s="0" t="s">
        <v>22</v>
      </c>
      <c r="F22" s="0" t="n">
        <f aca="false">1*4</f>
        <v>4</v>
      </c>
    </row>
    <row r="23" customFormat="false" ht="12.75" hidden="false" customHeight="false" outlineLevel="0" collapsed="false">
      <c r="E23" s="7" t="s">
        <v>14</v>
      </c>
      <c r="F23" s="8" t="n">
        <f aca="false">1+1+1+1+1+1</f>
        <v>6</v>
      </c>
    </row>
    <row r="24" customFormat="false" ht="13.5" hidden="false" customHeight="false" outlineLevel="0" collapsed="false">
      <c r="E24" s="11" t="s">
        <v>3</v>
      </c>
      <c r="F24" s="10" t="n">
        <f aca="false">SUM(F18:F23)</f>
        <v>16</v>
      </c>
    </row>
    <row r="25" customFormat="false" ht="12.75" hidden="false" customHeight="true" outlineLevel="0" collapsed="false">
      <c r="E25" s="12"/>
      <c r="F25" s="3"/>
    </row>
    <row r="26" customFormat="false" ht="12.75" hidden="false" customHeight="false" outlineLevel="0" collapsed="false">
      <c r="E26" s="12"/>
      <c r="F26" s="14"/>
    </row>
    <row r="27" customFormat="false" ht="12.75" hidden="false" customHeight="false" outlineLevel="0" collapsed="false">
      <c r="E27" s="6" t="s">
        <v>23</v>
      </c>
      <c r="F27" s="5"/>
    </row>
    <row r="28" customFormat="false" ht="12.75" hidden="false" customHeight="false" outlineLevel="0" collapsed="false">
      <c r="E28" s="7" t="s">
        <v>24</v>
      </c>
      <c r="F28" s="3" t="n">
        <v>0</v>
      </c>
    </row>
    <row r="29" customFormat="false" ht="12.75" hidden="false" customHeight="false" outlineLevel="0" collapsed="false">
      <c r="E29" s="16" t="s">
        <v>14</v>
      </c>
      <c r="F29" s="13" t="n">
        <v>0</v>
      </c>
    </row>
    <row r="30" customFormat="false" ht="13.5" hidden="false" customHeight="false" outlineLevel="0" collapsed="false">
      <c r="E30" s="11" t="s">
        <v>3</v>
      </c>
      <c r="F30" s="10"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F22" activeCellId="0" sqref="F22"/>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5" min="5" style="0" width="46.56"/>
  </cols>
  <sheetData>
    <row r="1" customFormat="false" ht="31.5" hidden="false" customHeight="false" outlineLevel="0" collapsed="false">
      <c r="B1" s="4" t="s">
        <v>28</v>
      </c>
      <c r="C1" s="3"/>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F8</f>
        <v>6</v>
      </c>
      <c r="D4" s="3"/>
      <c r="E4" s="0" t="s">
        <v>6</v>
      </c>
      <c r="F4" s="3" t="n">
        <f aca="false">1+1</f>
        <v>2</v>
      </c>
    </row>
    <row r="5" customFormat="false" ht="12.75" hidden="false" customHeight="false" outlineLevel="0" collapsed="false">
      <c r="A5" s="0" t="n">
        <v>2</v>
      </c>
      <c r="B5" s="3" t="s">
        <v>7</v>
      </c>
      <c r="C5" s="3" t="n">
        <f aca="false">F14</f>
        <v>0</v>
      </c>
      <c r="D5" s="3"/>
      <c r="E5" s="0" t="s">
        <v>8</v>
      </c>
    </row>
    <row r="6" customFormat="false" ht="13.5" hidden="false" customHeight="true" outlineLevel="0" collapsed="false">
      <c r="A6" s="0" t="n">
        <v>3</v>
      </c>
      <c r="B6" s="3" t="s">
        <v>9</v>
      </c>
      <c r="C6" s="3" t="n">
        <f aca="false">F22</f>
        <v>5</v>
      </c>
      <c r="D6" s="3"/>
      <c r="E6" s="7" t="s">
        <v>10</v>
      </c>
      <c r="F6" s="0" t="n">
        <v>1</v>
      </c>
    </row>
    <row r="7" customFormat="false" ht="13.5" hidden="false" customHeight="true" outlineLevel="0" collapsed="false">
      <c r="A7" s="0" t="n">
        <v>4</v>
      </c>
      <c r="B7" s="3" t="s">
        <v>11</v>
      </c>
      <c r="C7" s="3" t="n">
        <f aca="false">F28</f>
        <v>0</v>
      </c>
      <c r="D7" s="3"/>
      <c r="E7" s="7" t="s">
        <v>12</v>
      </c>
      <c r="F7" s="8" t="n">
        <f aca="false">1+1+1</f>
        <v>3</v>
      </c>
    </row>
    <row r="8" customFormat="false" ht="13.5" hidden="false" customHeight="false" outlineLevel="0" collapsed="false">
      <c r="A8" s="0" t="n">
        <v>5</v>
      </c>
      <c r="B8" s="3" t="s">
        <v>13</v>
      </c>
      <c r="C8" s="13"/>
      <c r="D8" s="3"/>
      <c r="E8" s="11" t="s">
        <v>3</v>
      </c>
      <c r="F8" s="10" t="n">
        <f aca="false">SUM(F4:F7)</f>
        <v>6</v>
      </c>
    </row>
    <row r="9" customFormat="false" ht="14.25" hidden="false" customHeight="false" outlineLevel="0" collapsed="false">
      <c r="A9" s="9"/>
      <c r="B9" s="9" t="s">
        <v>3</v>
      </c>
      <c r="C9" s="10" t="n">
        <f aca="false">SUM(C4:C8)</f>
        <v>11</v>
      </c>
      <c r="D9" s="3"/>
      <c r="E9" s="3"/>
      <c r="F9" s="3"/>
    </row>
    <row r="10" customFormat="false" ht="13.5" hidden="false" customHeight="false" outlineLevel="0" collapsed="false">
      <c r="B10" s="12"/>
      <c r="C10" s="3"/>
      <c r="D10" s="3"/>
      <c r="E10" s="12"/>
      <c r="F10" s="3"/>
    </row>
    <row r="11" customFormat="false" ht="12.75" hidden="false" customHeight="false" outlineLevel="0" collapsed="false">
      <c r="B11" s="12"/>
      <c r="C11" s="3"/>
      <c r="D11" s="3"/>
      <c r="E11" s="6" t="s">
        <v>15</v>
      </c>
      <c r="F11" s="5"/>
    </row>
    <row r="12" customFormat="false" ht="12.75" hidden="false" customHeight="false" outlineLevel="0" collapsed="false">
      <c r="B12" s="12"/>
      <c r="C12" s="3"/>
      <c r="D12" s="3"/>
      <c r="E12" s="7" t="s">
        <v>16</v>
      </c>
      <c r="F12" s="3"/>
    </row>
    <row r="13" customFormat="false" ht="12.75" hidden="false" customHeight="false" outlineLevel="0" collapsed="false">
      <c r="B13" s="12"/>
      <c r="C13" s="3"/>
      <c r="D13" s="3"/>
      <c r="E13" s="7" t="s">
        <v>14</v>
      </c>
      <c r="F13" s="13" t="n">
        <v>0</v>
      </c>
    </row>
    <row r="14" customFormat="false" ht="13.5" hidden="false" customHeight="false" outlineLevel="0" collapsed="false">
      <c r="B14" s="12"/>
      <c r="C14" s="3"/>
      <c r="D14" s="3"/>
      <c r="E14" s="11" t="s">
        <v>3</v>
      </c>
      <c r="F14" s="10" t="n">
        <f aca="false">SUM(F12:F13)</f>
        <v>0</v>
      </c>
    </row>
    <row r="15" customFormat="false" ht="13.5" hidden="false" customHeight="false" outlineLevel="0" collapsed="false">
      <c r="B15" s="12"/>
      <c r="C15" s="3"/>
      <c r="D15" s="3"/>
    </row>
    <row r="16" customFormat="false" ht="12.75" hidden="false" customHeight="false" outlineLevel="0" collapsed="false">
      <c r="B16" s="12"/>
      <c r="C16" s="13"/>
      <c r="D16" s="3"/>
    </row>
    <row r="17" customFormat="false" ht="12.75" hidden="false" customHeight="false" outlineLevel="0" collapsed="false">
      <c r="B17" s="12"/>
      <c r="C17" s="14"/>
      <c r="D17" s="3"/>
      <c r="E17" s="6" t="s">
        <v>17</v>
      </c>
      <c r="F17" s="5"/>
    </row>
    <row r="18" customFormat="false" ht="15.75" hidden="false" customHeight="true" outlineLevel="0" collapsed="false">
      <c r="B18" s="12"/>
      <c r="C18" s="3"/>
      <c r="D18" s="3"/>
      <c r="E18" s="7" t="s">
        <v>18</v>
      </c>
      <c r="F18" s="3"/>
    </row>
    <row r="19" customFormat="false" ht="12.75" hidden="false" customHeight="false" outlineLevel="0" collapsed="false">
      <c r="B19" s="12"/>
      <c r="C19" s="3"/>
      <c r="D19" s="3"/>
      <c r="E19" s="0" t="s">
        <v>19</v>
      </c>
      <c r="F19" s="0" t="n">
        <f aca="false">1+1+1+1+1</f>
        <v>5</v>
      </c>
    </row>
    <row r="20" customFormat="false" ht="12.75" hidden="false" customHeight="false" outlineLevel="0" collapsed="false">
      <c r="B20" s="12"/>
      <c r="C20" s="3"/>
      <c r="D20" s="3"/>
      <c r="E20" s="0" t="s">
        <v>21</v>
      </c>
    </row>
    <row r="21" customFormat="false" ht="12.75" hidden="false" customHeight="false" outlineLevel="0" collapsed="false">
      <c r="B21" s="12"/>
      <c r="C21" s="3"/>
      <c r="D21" s="3"/>
      <c r="E21" s="7" t="s">
        <v>14</v>
      </c>
      <c r="F21" s="8"/>
    </row>
    <row r="22" customFormat="false" ht="13.5" hidden="false" customHeight="false" outlineLevel="0" collapsed="false">
      <c r="B22" s="12"/>
      <c r="C22" s="3"/>
      <c r="D22" s="3"/>
      <c r="E22" s="11" t="s">
        <v>3</v>
      </c>
      <c r="F22" s="10" t="n">
        <f aca="false">SUM(F18:F21)</f>
        <v>5</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31" activeCellId="0" sqref="B31"/>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7"/>
      <c r="B1" s="4" t="s">
        <v>29</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30</v>
      </c>
      <c r="B3" s="5" t="s">
        <v>2</v>
      </c>
      <c r="C3" s="5" t="s">
        <v>3</v>
      </c>
      <c r="D3" s="3"/>
      <c r="E3" s="6" t="s">
        <v>4</v>
      </c>
      <c r="F3" s="5"/>
    </row>
    <row r="4" customFormat="false" ht="12.75" hidden="false" customHeight="false" outlineLevel="0" collapsed="false">
      <c r="A4" s="12" t="n">
        <v>1</v>
      </c>
      <c r="B4" s="3" t="s">
        <v>5</v>
      </c>
      <c r="C4" s="3" t="n">
        <v>4</v>
      </c>
      <c r="D4" s="3"/>
      <c r="E4" s="0" t="s">
        <v>6</v>
      </c>
      <c r="F4" s="3" t="n">
        <v>3</v>
      </c>
    </row>
    <row r="5" customFormat="false" ht="12.75" hidden="false" customHeight="false" outlineLevel="0" collapsed="false">
      <c r="A5" s="12" t="n">
        <v>2</v>
      </c>
      <c r="B5" s="3" t="s">
        <v>7</v>
      </c>
      <c r="C5" s="3"/>
      <c r="D5" s="3"/>
      <c r="E5" s="0" t="s">
        <v>8</v>
      </c>
    </row>
    <row r="6" customFormat="false" ht="12.75" hidden="false" customHeight="false" outlineLevel="0" collapsed="false">
      <c r="A6" s="12" t="n">
        <v>3</v>
      </c>
      <c r="B6" s="3" t="s">
        <v>9</v>
      </c>
      <c r="C6" s="3"/>
      <c r="D6" s="3"/>
      <c r="E6" s="7" t="s">
        <v>10</v>
      </c>
      <c r="F6" s="0" t="n">
        <v>1</v>
      </c>
    </row>
    <row r="7" customFormat="false" ht="12.75" hidden="false" customHeight="false" outlineLevel="0" collapsed="false">
      <c r="A7" s="12" t="n">
        <v>4</v>
      </c>
      <c r="B7" s="3" t="s">
        <v>11</v>
      </c>
      <c r="C7" s="3" t="n">
        <v>4</v>
      </c>
      <c r="D7" s="3"/>
      <c r="E7" s="7" t="s">
        <v>12</v>
      </c>
      <c r="F7" s="13"/>
    </row>
    <row r="8" customFormat="false" ht="13.5" hidden="false" customHeight="false" outlineLevel="0" collapsed="false">
      <c r="A8" s="12" t="n">
        <v>5</v>
      </c>
      <c r="B8" s="3" t="s">
        <v>13</v>
      </c>
      <c r="C8" s="13"/>
      <c r="D8" s="3"/>
      <c r="E8" s="11" t="s">
        <v>3</v>
      </c>
      <c r="F8" s="10" t="n">
        <f aca="false">SUM(F4:F7)</f>
        <v>4</v>
      </c>
    </row>
    <row r="9" customFormat="false" ht="14.25" hidden="false" customHeight="false" outlineLevel="0" collapsed="false">
      <c r="A9" s="17"/>
      <c r="B9" s="9" t="s">
        <v>3</v>
      </c>
      <c r="C9" s="10" t="n">
        <f aca="false">SUM(C4:C8)</f>
        <v>8</v>
      </c>
      <c r="D9" s="3"/>
      <c r="E9" s="3"/>
      <c r="F9" s="3"/>
    </row>
    <row r="10" customFormat="false" ht="13.5" hidden="false" customHeight="false" outlineLevel="0" collapsed="false">
      <c r="A10" s="7"/>
      <c r="B10" s="12"/>
      <c r="C10" s="3"/>
      <c r="D10" s="3"/>
      <c r="E10" s="12"/>
      <c r="F10" s="3"/>
    </row>
    <row r="11" customFormat="false" ht="12.75" hidden="false" customHeight="false" outlineLevel="0" collapsed="false">
      <c r="A11" s="7"/>
      <c r="B11" s="12"/>
      <c r="C11" s="3"/>
      <c r="D11" s="3"/>
      <c r="E11" s="6" t="s">
        <v>15</v>
      </c>
      <c r="F11" s="5"/>
    </row>
    <row r="12" customFormat="false" ht="12.75" hidden="false" customHeight="false" outlineLevel="0" collapsed="false">
      <c r="A12" s="7"/>
      <c r="B12" s="12"/>
      <c r="C12" s="3"/>
      <c r="D12" s="3"/>
      <c r="E12" s="7" t="s">
        <v>16</v>
      </c>
      <c r="F12" s="3"/>
    </row>
    <row r="13" customFormat="false" ht="12.75" hidden="false" customHeight="false" outlineLevel="0" collapsed="false">
      <c r="A13" s="7"/>
      <c r="B13" s="12"/>
      <c r="C13" s="3"/>
      <c r="D13" s="3"/>
      <c r="E13" s="7" t="s">
        <v>14</v>
      </c>
      <c r="F13" s="13" t="n">
        <v>0</v>
      </c>
    </row>
    <row r="14" customFormat="false" ht="13.5" hidden="false" customHeight="false" outlineLevel="0" collapsed="false">
      <c r="A14" s="7"/>
      <c r="B14" s="12"/>
      <c r="C14" s="3"/>
      <c r="D14" s="3"/>
      <c r="E14" s="11" t="s">
        <v>3</v>
      </c>
      <c r="F14" s="10" t="n">
        <f aca="false">SUM(F12:F13)</f>
        <v>0</v>
      </c>
    </row>
    <row r="15" customFormat="false" ht="13.5" hidden="false" customHeight="false" outlineLevel="0" collapsed="false">
      <c r="A15" s="7"/>
      <c r="B15" s="12"/>
      <c r="C15" s="3"/>
      <c r="D15" s="3"/>
    </row>
    <row r="16" customFormat="false" ht="12.75" hidden="false" customHeight="false" outlineLevel="0" collapsed="false">
      <c r="A16" s="7"/>
      <c r="B16" s="12"/>
      <c r="C16" s="13"/>
      <c r="D16" s="3"/>
    </row>
    <row r="17" customFormat="false" ht="12.75" hidden="false" customHeight="false" outlineLevel="0" collapsed="false">
      <c r="A17" s="18"/>
      <c r="B17" s="12"/>
      <c r="C17" s="14"/>
      <c r="D17" s="3"/>
      <c r="E17" s="6" t="s">
        <v>17</v>
      </c>
      <c r="F17" s="5"/>
    </row>
    <row r="18" customFormat="false" ht="12.75" hidden="false" customHeight="false" outlineLevel="0" collapsed="false">
      <c r="A18" s="7"/>
      <c r="B18" s="12"/>
      <c r="C18" s="3"/>
      <c r="D18" s="3"/>
      <c r="E18" s="7" t="s">
        <v>18</v>
      </c>
      <c r="F18" s="3"/>
    </row>
    <row r="19" customFormat="false" ht="12.75" hidden="false" customHeight="false" outlineLevel="0" collapsed="false">
      <c r="A19" s="7"/>
      <c r="B19" s="12"/>
      <c r="C19" s="3"/>
      <c r="D19" s="3"/>
      <c r="E19" s="0" t="s">
        <v>19</v>
      </c>
      <c r="F19" s="0" t="n">
        <v>2</v>
      </c>
    </row>
    <row r="20" customFormat="false" ht="12.75" hidden="false" customHeight="false" outlineLevel="0" collapsed="false">
      <c r="A20" s="7"/>
      <c r="B20" s="12"/>
      <c r="C20" s="3"/>
      <c r="D20" s="3"/>
      <c r="E20" s="0" t="s">
        <v>21</v>
      </c>
      <c r="F20" s="0" t="n">
        <v>2</v>
      </c>
    </row>
    <row r="21" customFormat="false" ht="12.75" hidden="false" customHeight="false" outlineLevel="0" collapsed="false">
      <c r="A21" s="7"/>
      <c r="B21" s="12"/>
      <c r="C21" s="3"/>
      <c r="D21" s="3"/>
      <c r="E21" s="7" t="s">
        <v>14</v>
      </c>
      <c r="F21" s="13"/>
    </row>
    <row r="22" customFormat="false" ht="13.5" hidden="false" customHeight="false" outlineLevel="0" collapsed="false">
      <c r="A22" s="7"/>
      <c r="B22" s="12"/>
      <c r="C22" s="3"/>
      <c r="D22" s="3"/>
      <c r="E22" s="11" t="s">
        <v>3</v>
      </c>
      <c r="F22" s="10" t="n">
        <f aca="false">SUM(F18:F21)</f>
        <v>4</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7"/>
      <c r="B1" s="4" t="s">
        <v>31</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30</v>
      </c>
      <c r="B3" s="5" t="s">
        <v>2</v>
      </c>
      <c r="C3" s="5" t="s">
        <v>3</v>
      </c>
      <c r="D3" s="3"/>
      <c r="E3" s="6" t="s">
        <v>4</v>
      </c>
      <c r="F3" s="5"/>
    </row>
    <row r="4" customFormat="false" ht="12.75" hidden="false" customHeight="false" outlineLevel="0" collapsed="false">
      <c r="A4" s="12" t="n">
        <v>1</v>
      </c>
      <c r="B4" s="3" t="s">
        <v>5</v>
      </c>
      <c r="C4" s="3" t="n">
        <v>16</v>
      </c>
      <c r="D4" s="3"/>
      <c r="E4" s="0" t="s">
        <v>6</v>
      </c>
      <c r="F4" s="3" t="n">
        <v>3</v>
      </c>
    </row>
    <row r="5" customFormat="false" ht="12.75" hidden="false" customHeight="false" outlineLevel="0" collapsed="false">
      <c r="A5" s="12" t="n">
        <v>2</v>
      </c>
      <c r="B5" s="3" t="s">
        <v>7</v>
      </c>
      <c r="C5" s="3"/>
      <c r="D5" s="3"/>
      <c r="E5" s="0" t="s">
        <v>32</v>
      </c>
    </row>
    <row r="6" customFormat="false" ht="12.75" hidden="false" customHeight="false" outlineLevel="0" collapsed="false">
      <c r="A6" s="12" t="n">
        <v>3</v>
      </c>
      <c r="B6" s="3" t="s">
        <v>9</v>
      </c>
      <c r="C6" s="3" t="n">
        <v>12</v>
      </c>
      <c r="D6" s="3"/>
      <c r="E6" s="7" t="s">
        <v>10</v>
      </c>
      <c r="F6" s="0" t="n">
        <v>2</v>
      </c>
    </row>
    <row r="7" customFormat="false" ht="12.75" hidden="false" customHeight="false" outlineLevel="0" collapsed="false">
      <c r="A7" s="12" t="n">
        <v>4</v>
      </c>
      <c r="B7" s="3" t="s">
        <v>11</v>
      </c>
      <c r="C7" s="3"/>
      <c r="D7" s="3"/>
      <c r="E7" s="7" t="s">
        <v>12</v>
      </c>
    </row>
    <row r="8" customFormat="false" ht="12.75" hidden="false" customHeight="false" outlineLevel="0" collapsed="false">
      <c r="A8" s="12" t="n">
        <v>5</v>
      </c>
      <c r="B8" s="3" t="s">
        <v>13</v>
      </c>
      <c r="C8" s="13"/>
      <c r="D8" s="3"/>
      <c r="E8" s="0" t="s">
        <v>14</v>
      </c>
      <c r="F8" s="13" t="n">
        <v>11</v>
      </c>
    </row>
    <row r="9" customFormat="false" ht="13.5" hidden="false" customHeight="false" outlineLevel="0" collapsed="false">
      <c r="A9" s="17"/>
      <c r="B9" s="9" t="s">
        <v>3</v>
      </c>
      <c r="C9" s="10" t="n">
        <f aca="false">SUM(C4:C8)</f>
        <v>28</v>
      </c>
      <c r="D9" s="3"/>
      <c r="E9" s="11" t="s">
        <v>3</v>
      </c>
      <c r="F9" s="10" t="n">
        <f aca="false">SUM(F4:F8)</f>
        <v>16</v>
      </c>
    </row>
    <row r="10" customFormat="false" ht="13.5" hidden="false" customHeight="false" outlineLevel="0" collapsed="false">
      <c r="D10" s="3"/>
      <c r="E10" s="3"/>
      <c r="F10" s="3"/>
    </row>
    <row r="11" customFormat="false" ht="12.75" hidden="false" customHeight="false" outlineLevel="0" collapsed="false">
      <c r="A11" s="7"/>
      <c r="B11" s="12"/>
      <c r="C11" s="3"/>
      <c r="D11" s="3"/>
      <c r="E11" s="12"/>
      <c r="F11" s="3"/>
    </row>
    <row r="12" customFormat="false" ht="12.75" hidden="false" customHeight="false" outlineLevel="0" collapsed="false">
      <c r="A12" s="7"/>
      <c r="B12" s="12"/>
      <c r="C12" s="3"/>
      <c r="D12" s="3"/>
      <c r="E12" s="6" t="s">
        <v>15</v>
      </c>
      <c r="F12" s="5"/>
    </row>
    <row r="13" customFormat="false" ht="12.75" hidden="false" customHeight="false" outlineLevel="0" collapsed="false">
      <c r="A13" s="7"/>
      <c r="B13" s="12"/>
      <c r="C13" s="3"/>
      <c r="D13" s="3"/>
      <c r="E13" s="7" t="s">
        <v>16</v>
      </c>
      <c r="F13" s="3"/>
    </row>
    <row r="14" customFormat="false" ht="12.75" hidden="false" customHeight="false" outlineLevel="0" collapsed="false">
      <c r="A14" s="7"/>
      <c r="B14" s="12"/>
      <c r="C14" s="3"/>
      <c r="D14" s="3"/>
      <c r="E14" s="7" t="s">
        <v>14</v>
      </c>
      <c r="F14" s="13" t="n">
        <v>0</v>
      </c>
    </row>
    <row r="15" customFormat="false" ht="13.5" hidden="false" customHeight="false" outlineLevel="0" collapsed="false">
      <c r="A15" s="7"/>
      <c r="B15" s="12"/>
      <c r="C15" s="3"/>
      <c r="D15" s="3"/>
      <c r="E15" s="11" t="s">
        <v>3</v>
      </c>
      <c r="F15" s="10" t="n">
        <f aca="false">SUM(F13:F14)</f>
        <v>0</v>
      </c>
    </row>
    <row r="16" customFormat="false" ht="13.5" hidden="false" customHeight="false" outlineLevel="0" collapsed="false">
      <c r="A16" s="7"/>
      <c r="B16" s="12"/>
      <c r="C16" s="3"/>
      <c r="D16" s="3"/>
    </row>
    <row r="17" customFormat="false" ht="12.75" hidden="false" customHeight="false" outlineLevel="0" collapsed="false">
      <c r="A17" s="7"/>
      <c r="B17" s="12"/>
      <c r="C17" s="13"/>
      <c r="D17" s="3"/>
    </row>
    <row r="18" customFormat="false" ht="12.75" hidden="false" customHeight="false" outlineLevel="0" collapsed="false">
      <c r="A18" s="18"/>
      <c r="B18" s="12"/>
      <c r="C18" s="14"/>
      <c r="D18" s="3"/>
      <c r="E18" s="6" t="s">
        <v>17</v>
      </c>
      <c r="F18" s="5"/>
    </row>
    <row r="19" customFormat="false" ht="12.75" hidden="false" customHeight="false" outlineLevel="0" collapsed="false">
      <c r="A19" s="7"/>
      <c r="B19" s="12"/>
      <c r="C19" s="3"/>
      <c r="D19" s="3"/>
      <c r="E19" s="7" t="s">
        <v>18</v>
      </c>
      <c r="F19" s="3" t="n">
        <v>1</v>
      </c>
    </row>
    <row r="20" customFormat="false" ht="12.75" hidden="false" customHeight="false" outlineLevel="0" collapsed="false">
      <c r="A20" s="7"/>
      <c r="B20" s="12"/>
      <c r="C20" s="3"/>
      <c r="D20" s="3"/>
      <c r="E20" s="0" t="s">
        <v>19</v>
      </c>
      <c r="F20" s="0" t="n">
        <v>5</v>
      </c>
    </row>
    <row r="21" customFormat="false" ht="12.75" hidden="false" customHeight="false" outlineLevel="0" collapsed="false">
      <c r="A21" s="7"/>
      <c r="B21" s="12"/>
      <c r="C21" s="3"/>
      <c r="D21" s="3"/>
      <c r="E21" s="0" t="s">
        <v>21</v>
      </c>
      <c r="F21" s="0" t="n">
        <v>1</v>
      </c>
    </row>
    <row r="22" customFormat="false" ht="12.75" hidden="false" customHeight="false" outlineLevel="0" collapsed="false">
      <c r="A22" s="7"/>
      <c r="B22" s="12"/>
      <c r="C22" s="3"/>
      <c r="D22" s="3"/>
      <c r="E22" s="7" t="s">
        <v>33</v>
      </c>
      <c r="F22" s="0" t="n">
        <v>2</v>
      </c>
    </row>
    <row r="23" customFormat="false" ht="12.75" hidden="false" customHeight="false" outlineLevel="0" collapsed="false">
      <c r="A23" s="7"/>
      <c r="B23" s="12"/>
      <c r="C23" s="3"/>
      <c r="D23" s="3"/>
      <c r="E23" s="0" t="s">
        <v>14</v>
      </c>
      <c r="F23" s="13" t="n">
        <v>3</v>
      </c>
    </row>
    <row r="24" customFormat="false" ht="13.5" hidden="false" customHeight="false" outlineLevel="0" collapsed="false">
      <c r="A24" s="7"/>
      <c r="B24" s="12"/>
      <c r="C24" s="3"/>
      <c r="D24" s="3"/>
      <c r="E24" s="11" t="s">
        <v>3</v>
      </c>
      <c r="F24" s="10" t="n">
        <f aca="false">SUM(F19:F23)</f>
        <v>12</v>
      </c>
    </row>
    <row r="25" customFormat="false" ht="13.5" hidden="false" customHeight="false" outlineLevel="0" collapsed="false">
      <c r="E25" s="12"/>
      <c r="F25" s="3"/>
    </row>
    <row r="26" customFormat="false" ht="12.75" hidden="false" customHeight="false" outlineLevel="0" collapsed="false">
      <c r="E26" s="12"/>
      <c r="F26" s="14"/>
    </row>
    <row r="27" customFormat="false" ht="12.75" hidden="false" customHeight="false" outlineLevel="0" collapsed="false">
      <c r="E27" s="6" t="s">
        <v>23</v>
      </c>
      <c r="F27" s="5"/>
    </row>
    <row r="28" customFormat="false" ht="12.75" hidden="false" customHeight="false" outlineLevel="0" collapsed="false">
      <c r="E28" s="7" t="s">
        <v>24</v>
      </c>
      <c r="F28" s="3" t="n">
        <v>0</v>
      </c>
    </row>
    <row r="29" customFormat="false" ht="12.75" hidden="false" customHeight="false" outlineLevel="0" collapsed="false">
      <c r="E29" s="16" t="s">
        <v>14</v>
      </c>
      <c r="F29" s="13" t="n">
        <v>0</v>
      </c>
    </row>
    <row r="30" customFormat="false" ht="13.5" hidden="false" customHeight="false" outlineLevel="0" collapsed="false">
      <c r="E30" s="11" t="s">
        <v>3</v>
      </c>
      <c r="F30" s="10"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7"/>
      <c r="B1" s="4" t="s">
        <v>34</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30</v>
      </c>
      <c r="B3" s="5" t="s">
        <v>2</v>
      </c>
      <c r="C3" s="5" t="s">
        <v>3</v>
      </c>
      <c r="D3" s="3"/>
      <c r="E3" s="6" t="s">
        <v>4</v>
      </c>
      <c r="F3" s="5"/>
    </row>
    <row r="4" customFormat="false" ht="12.75" hidden="false" customHeight="false" outlineLevel="0" collapsed="false">
      <c r="A4" s="12" t="n">
        <v>1</v>
      </c>
      <c r="B4" s="3" t="s">
        <v>5</v>
      </c>
      <c r="C4" s="3" t="n">
        <v>3</v>
      </c>
      <c r="D4" s="3"/>
      <c r="E4" s="0" t="s">
        <v>6</v>
      </c>
      <c r="F4" s="3" t="n">
        <v>1</v>
      </c>
    </row>
    <row r="5" customFormat="false" ht="12.75" hidden="false" customHeight="false" outlineLevel="0" collapsed="false">
      <c r="A5" s="12" t="n">
        <v>2</v>
      </c>
      <c r="B5" s="3" t="s">
        <v>7</v>
      </c>
      <c r="C5" s="3" t="n">
        <v>1</v>
      </c>
      <c r="D5" s="3"/>
      <c r="E5" s="0" t="s">
        <v>32</v>
      </c>
      <c r="F5" s="0" t="n">
        <v>2</v>
      </c>
    </row>
    <row r="6" customFormat="false" ht="12.75" hidden="false" customHeight="false" outlineLevel="0" collapsed="false">
      <c r="A6" s="12" t="n">
        <v>3</v>
      </c>
      <c r="B6" s="3" t="s">
        <v>9</v>
      </c>
      <c r="C6" s="3" t="n">
        <v>6</v>
      </c>
      <c r="D6" s="3"/>
      <c r="E6" s="7" t="s">
        <v>10</v>
      </c>
      <c r="F6" s="0" t="n">
        <v>0</v>
      </c>
    </row>
    <row r="7" customFormat="false" ht="12.75" hidden="false" customHeight="false" outlineLevel="0" collapsed="false">
      <c r="A7" s="12" t="n">
        <v>4</v>
      </c>
      <c r="B7" s="3" t="s">
        <v>11</v>
      </c>
      <c r="C7" s="3" t="n">
        <v>0</v>
      </c>
      <c r="D7" s="3"/>
      <c r="E7" s="7" t="s">
        <v>12</v>
      </c>
      <c r="F7" s="13" t="n">
        <v>0</v>
      </c>
    </row>
    <row r="8" customFormat="false" ht="13.5" hidden="false" customHeight="false" outlineLevel="0" collapsed="false">
      <c r="A8" s="12" t="n">
        <v>5</v>
      </c>
      <c r="B8" s="3" t="s">
        <v>13</v>
      </c>
      <c r="C8" s="13" t="n">
        <v>0</v>
      </c>
      <c r="D8" s="3"/>
      <c r="E8" s="11" t="s">
        <v>3</v>
      </c>
      <c r="F8" s="10" t="n">
        <f aca="false">SUM(F4:F7)</f>
        <v>3</v>
      </c>
    </row>
    <row r="9" customFormat="false" ht="14.25" hidden="false" customHeight="false" outlineLevel="0" collapsed="false">
      <c r="A9" s="17"/>
      <c r="B9" s="9" t="s">
        <v>3</v>
      </c>
      <c r="C9" s="10" t="n">
        <f aca="false">SUM(C4:C8)</f>
        <v>10</v>
      </c>
      <c r="D9" s="3"/>
      <c r="E9" s="3"/>
      <c r="F9" s="3"/>
    </row>
    <row r="10" customFormat="false" ht="13.5" hidden="false" customHeight="false" outlineLevel="0" collapsed="false">
      <c r="A10" s="7"/>
      <c r="B10" s="12"/>
      <c r="C10" s="3"/>
      <c r="D10" s="3"/>
      <c r="E10" s="12"/>
      <c r="F10" s="3"/>
    </row>
    <row r="11" customFormat="false" ht="12.75" hidden="false" customHeight="false" outlineLevel="0" collapsed="false">
      <c r="A11" s="7"/>
      <c r="B11" s="12"/>
      <c r="C11" s="3"/>
      <c r="D11" s="3"/>
      <c r="E11" s="6" t="s">
        <v>15</v>
      </c>
      <c r="F11" s="5"/>
    </row>
    <row r="12" customFormat="false" ht="12.75" hidden="false" customHeight="false" outlineLevel="0" collapsed="false">
      <c r="A12" s="7"/>
      <c r="B12" s="12"/>
      <c r="C12" s="3"/>
      <c r="D12" s="3"/>
      <c r="E12" s="7" t="s">
        <v>16</v>
      </c>
      <c r="F12" s="3" t="n">
        <v>1</v>
      </c>
    </row>
    <row r="13" customFormat="false" ht="12.75" hidden="false" customHeight="false" outlineLevel="0" collapsed="false">
      <c r="A13" s="7"/>
      <c r="B13" s="12"/>
      <c r="C13" s="3"/>
      <c r="D13" s="3"/>
      <c r="E13" s="7" t="s">
        <v>14</v>
      </c>
      <c r="F13" s="13" t="n">
        <v>0</v>
      </c>
    </row>
    <row r="14" customFormat="false" ht="13.5" hidden="false" customHeight="false" outlineLevel="0" collapsed="false">
      <c r="A14" s="7"/>
      <c r="B14" s="12"/>
      <c r="C14" s="3"/>
      <c r="D14" s="3"/>
      <c r="E14" s="11" t="s">
        <v>3</v>
      </c>
      <c r="F14" s="10" t="n">
        <f aca="false">SUM(F12:F13)</f>
        <v>1</v>
      </c>
    </row>
    <row r="15" customFormat="false" ht="13.5" hidden="false" customHeight="false" outlineLevel="0" collapsed="false">
      <c r="A15" s="7"/>
      <c r="B15" s="12"/>
      <c r="C15" s="3"/>
      <c r="D15" s="3"/>
    </row>
    <row r="16" customFormat="false" ht="12.75" hidden="false" customHeight="false" outlineLevel="0" collapsed="false">
      <c r="A16" s="7"/>
      <c r="B16" s="12"/>
      <c r="C16" s="13"/>
      <c r="D16" s="3"/>
    </row>
    <row r="17" customFormat="false" ht="12.75" hidden="false" customHeight="false" outlineLevel="0" collapsed="false">
      <c r="A17" s="18"/>
      <c r="B17" s="12"/>
      <c r="C17" s="14"/>
      <c r="D17" s="3"/>
      <c r="E17" s="6" t="s">
        <v>17</v>
      </c>
      <c r="F17" s="5"/>
    </row>
    <row r="18" customFormat="false" ht="12.75" hidden="false" customHeight="false" outlineLevel="0" collapsed="false">
      <c r="A18" s="7"/>
      <c r="B18" s="12"/>
      <c r="C18" s="3"/>
      <c r="D18" s="3"/>
      <c r="E18" s="7" t="s">
        <v>18</v>
      </c>
      <c r="F18" s="3" t="n">
        <v>1</v>
      </c>
    </row>
    <row r="19" customFormat="false" ht="12.75" hidden="false" customHeight="false" outlineLevel="0" collapsed="false">
      <c r="A19" s="7"/>
      <c r="B19" s="12"/>
      <c r="C19" s="3"/>
      <c r="D19" s="3"/>
      <c r="E19" s="0" t="s">
        <v>19</v>
      </c>
      <c r="F19" s="0" t="n">
        <v>2</v>
      </c>
    </row>
    <row r="20" customFormat="false" ht="12.75" hidden="false" customHeight="false" outlineLevel="0" collapsed="false">
      <c r="A20" s="7"/>
      <c r="B20" s="12"/>
      <c r="C20" s="3"/>
      <c r="D20" s="3"/>
      <c r="E20" s="0" t="s">
        <v>21</v>
      </c>
      <c r="F20" s="0" t="n">
        <v>1</v>
      </c>
    </row>
    <row r="21" customFormat="false" ht="12.75" hidden="false" customHeight="false" outlineLevel="0" collapsed="false">
      <c r="A21" s="7"/>
      <c r="B21" s="12"/>
      <c r="C21" s="3"/>
      <c r="D21" s="3"/>
      <c r="E21" s="7" t="s">
        <v>14</v>
      </c>
      <c r="F21" s="13" t="n">
        <v>2</v>
      </c>
    </row>
    <row r="22" customFormat="false" ht="13.5" hidden="false" customHeight="false" outlineLevel="0" collapsed="false">
      <c r="A22" s="7"/>
      <c r="B22" s="12"/>
      <c r="C22" s="3"/>
      <c r="D22" s="3"/>
      <c r="E22" s="11" t="s">
        <v>3</v>
      </c>
      <c r="F22" s="10" t="n">
        <f aca="false">SUM(F18:F21)</f>
        <v>6</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48" activeCellId="0" sqref="G48"/>
    </sheetView>
  </sheetViews>
  <sheetFormatPr defaultColWidth="9.0546875" defaultRowHeight="12.75" customHeight="true" zeroHeight="false" outlineLevelRow="0" outlineLevelCol="0"/>
  <cols>
    <col collapsed="false" customWidth="true" hidden="false" outlineLevel="0" max="1" min="1" style="7" width="6.99"/>
    <col collapsed="false" customWidth="true" hidden="false" outlineLevel="0" max="2" min="2" style="12"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4" t="s">
        <v>35</v>
      </c>
    </row>
    <row r="2" customFormat="false" ht="15.75" hidden="false" customHeight="false" outlineLevel="0" collapsed="false">
      <c r="B2" s="4"/>
    </row>
    <row r="3" customFormat="false" ht="12.75" hidden="false" customHeight="false" outlineLevel="0" collapsed="false">
      <c r="A3" s="5" t="s">
        <v>30</v>
      </c>
      <c r="B3" s="5" t="s">
        <v>2</v>
      </c>
      <c r="C3" s="5" t="s">
        <v>3</v>
      </c>
      <c r="E3" s="6" t="s">
        <v>4</v>
      </c>
      <c r="F3" s="5"/>
    </row>
    <row r="4" customFormat="false" ht="12.75" hidden="false" customHeight="false" outlineLevel="0" collapsed="false">
      <c r="A4" s="12" t="n">
        <v>1</v>
      </c>
      <c r="B4" s="3" t="s">
        <v>5</v>
      </c>
      <c r="C4" s="3" t="n">
        <v>10</v>
      </c>
      <c r="E4" s="7" t="s">
        <v>10</v>
      </c>
      <c r="F4" s="3" t="n">
        <v>7</v>
      </c>
    </row>
    <row r="5" customFormat="false" ht="12.75" hidden="false" customHeight="false" outlineLevel="0" collapsed="false">
      <c r="A5" s="12" t="n">
        <v>2</v>
      </c>
      <c r="B5" s="3" t="s">
        <v>7</v>
      </c>
      <c r="C5" s="3" t="n">
        <f aca="false">C17</f>
        <v>0</v>
      </c>
      <c r="E5" s="7" t="s">
        <v>14</v>
      </c>
      <c r="F5" s="13" t="n">
        <v>3</v>
      </c>
    </row>
    <row r="6" customFormat="false" ht="13.5" hidden="false" customHeight="false" outlineLevel="0" collapsed="false">
      <c r="A6" s="12" t="n">
        <v>3</v>
      </c>
      <c r="B6" s="3" t="s">
        <v>9</v>
      </c>
      <c r="C6" s="3" t="n">
        <v>19</v>
      </c>
      <c r="E6" s="11" t="s">
        <v>3</v>
      </c>
      <c r="F6" s="10" t="n">
        <f aca="false">+F5+F4</f>
        <v>10</v>
      </c>
    </row>
    <row r="7" customFormat="false" ht="13.5" hidden="false" customHeight="false" outlineLevel="0" collapsed="false">
      <c r="A7" s="12" t="n">
        <v>4</v>
      </c>
      <c r="B7" s="3" t="s">
        <v>11</v>
      </c>
      <c r="C7" s="3" t="n">
        <v>4</v>
      </c>
    </row>
    <row r="8" customFormat="false" ht="14.25" hidden="false" customHeight="true" outlineLevel="0" collapsed="false">
      <c r="A8" s="12" t="n">
        <v>5</v>
      </c>
      <c r="B8" s="3" t="s">
        <v>13</v>
      </c>
      <c r="C8" s="13" t="n">
        <f aca="false">C38</f>
        <v>0</v>
      </c>
      <c r="E8" s="12"/>
    </row>
    <row r="9" customFormat="false" ht="13.5" hidden="false" customHeight="false" outlineLevel="0" collapsed="false">
      <c r="A9" s="17"/>
      <c r="B9" s="9" t="s">
        <v>3</v>
      </c>
      <c r="C9" s="10" t="n">
        <f aca="false">SUM(C4:C8)</f>
        <v>33</v>
      </c>
      <c r="E9" s="6" t="s">
        <v>17</v>
      </c>
      <c r="F9" s="5"/>
    </row>
    <row r="10" customFormat="false" ht="13.5" hidden="false" customHeight="false" outlineLevel="0" collapsed="false">
      <c r="E10" s="7" t="s">
        <v>36</v>
      </c>
      <c r="F10" s="3" t="n">
        <v>19</v>
      </c>
    </row>
    <row r="11" customFormat="false" ht="12.75" hidden="false" customHeight="false" outlineLevel="0" collapsed="false">
      <c r="E11" s="7" t="s">
        <v>14</v>
      </c>
      <c r="F11" s="13" t="n">
        <v>0</v>
      </c>
    </row>
    <row r="12" customFormat="false" ht="13.5" hidden="false" customHeight="false" outlineLevel="0" collapsed="false">
      <c r="E12" s="11" t="s">
        <v>3</v>
      </c>
      <c r="F12" s="10" t="n">
        <f aca="false">SUM(F10:F11)</f>
        <v>19</v>
      </c>
    </row>
    <row r="13" customFormat="false" ht="13.5" hidden="false" customHeight="false" outlineLevel="0" collapsed="false">
      <c r="E13" s="12"/>
    </row>
    <row r="14" customFormat="false" ht="12.75" hidden="false" customHeight="false" outlineLevel="0" collapsed="false">
      <c r="E14" s="12"/>
      <c r="F14" s="14"/>
    </row>
    <row r="15" customFormat="false" ht="12.75" hidden="false" customHeight="false" outlineLevel="0" collapsed="false">
      <c r="E15" s="6" t="s">
        <v>23</v>
      </c>
      <c r="F15" s="5"/>
    </row>
    <row r="16" customFormat="false" ht="12.75" hidden="false" customHeight="false" outlineLevel="0" collapsed="false">
      <c r="C16" s="13"/>
      <c r="E16" s="7" t="s">
        <v>24</v>
      </c>
      <c r="F16" s="3" t="n">
        <v>1</v>
      </c>
    </row>
    <row r="17" customFormat="false" ht="12.75" hidden="false" customHeight="false" outlineLevel="0" collapsed="false">
      <c r="A17" s="18"/>
      <c r="C17" s="14"/>
      <c r="E17" s="16" t="s">
        <v>14</v>
      </c>
      <c r="F17" s="13" t="n">
        <v>3</v>
      </c>
    </row>
    <row r="18" customFormat="false" ht="13.5" hidden="false" customHeight="false" outlineLevel="0" collapsed="false">
      <c r="E18" s="11" t="s">
        <v>3</v>
      </c>
      <c r="F18" s="10" t="n">
        <f aca="false">SUM(F16:F17)</f>
        <v>4</v>
      </c>
    </row>
    <row r="19" customFormat="false" ht="13.5" hidden="false" customHeight="false" outlineLevel="0" collapsed="false"/>
    <row r="26" customFormat="false" ht="12.75" hidden="false" customHeight="false" outlineLevel="0" collapsed="false">
      <c r="A26" s="19"/>
    </row>
    <row r="34" customFormat="false" ht="12.75" hidden="false" customHeight="false" outlineLevel="0" collapsed="false">
      <c r="A34" s="18"/>
      <c r="C34" s="14"/>
    </row>
    <row r="37" customFormat="false" ht="12.75" hidden="false" customHeight="false" outlineLevel="0" collapsed="false">
      <c r="C37" s="13"/>
    </row>
    <row r="38" customFormat="false" ht="12.75" hidden="false" customHeight="false" outlineLevel="0" collapsed="false">
      <c r="A38" s="18"/>
      <c r="C38" s="14"/>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nhernand</cp:lastModifiedBy>
  <cp:lastPrinted>2000-12-28T13:19:46Z</cp:lastPrinted>
  <dcterms:modified xsi:type="dcterms:W3CDTF">2000-11-05T17:54:48Z</dcterms:modified>
  <cp:revision>0</cp:revision>
  <dc:subject/>
  <dc:title/>
</cp:coreProperties>
</file>