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<sst xmlns="http://schemas.openxmlformats.org/spreadsheetml/2006/main" count="44" uniqueCount="33">
  <si>
    <t xml:space="preserve">Quantity Analysis (Bcf/yr)</t>
  </si>
  <si>
    <t xml:space="preserve">Type</t>
  </si>
  <si>
    <t xml:space="preserve">Old</t>
  </si>
  <si>
    <t xml:space="preserve">New</t>
  </si>
  <si>
    <t xml:space="preserve">Delta</t>
  </si>
  <si>
    <t xml:space="preserve">Firm</t>
  </si>
  <si>
    <t xml:space="preserve">Interruptible</t>
  </si>
  <si>
    <t xml:space="preserve">Total</t>
  </si>
  <si>
    <t xml:space="preserve">Note:</t>
  </si>
  <si>
    <t xml:space="preserve">Load analysis will be forwarded to Jeff Huston for review</t>
  </si>
  <si>
    <t xml:space="preserve">Value Analysis ($MM)</t>
  </si>
  <si>
    <t xml:space="preserve">Year 1</t>
  </si>
  <si>
    <t xml:space="preserve">Cumulative</t>
  </si>
  <si>
    <t xml:space="preserve">Year 2</t>
  </si>
  <si>
    <t xml:space="preserve">Industrial</t>
  </si>
  <si>
    <t xml:space="preserve">Transco FS</t>
  </si>
  <si>
    <t xml:space="preserve">Notes:</t>
  </si>
  <si>
    <t xml:space="preserve">(1) The Firm Year 1 value decreased due to an increase in market area storage encumbrance</t>
  </si>
  <si>
    <t xml:space="preserve">     and a decrease in Winter/Summer spreads</t>
  </si>
  <si>
    <t xml:space="preserve">(2) The Firm Year 2 value increased because the increased market area storage encumbrance</t>
  </si>
  <si>
    <t xml:space="preserve">     was more than offset in an increase in Winter/Summer spreads</t>
  </si>
  <si>
    <t xml:space="preserve">(3) Interruptible load is estimated to be approximately 5,000 Dth/d at a relatively high load factor</t>
  </si>
  <si>
    <t xml:space="preserve">     and priced at the current GPA Tier pricing</t>
  </si>
  <si>
    <t xml:space="preserve">(4) The Industrial decrease is offset ($ for $) by the credit that VNG will realize from its releases </t>
  </si>
  <si>
    <t xml:space="preserve">(5) Year 3 values are not available at this time and will be provided as needed</t>
  </si>
  <si>
    <t xml:space="preserve">Margin Sharing and AGLES/VNG Impact ($MM)</t>
  </si>
  <si>
    <t xml:space="preserve">AGLES Share %</t>
  </si>
  <si>
    <t xml:space="preserve">AGLES Value Impact Year 1</t>
  </si>
  <si>
    <t xml:space="preserve">AGLES/VNG Net Impact Year 1</t>
  </si>
  <si>
    <t xml:space="preserve">Cumulative AGLES/VNG Net Impact Year 1</t>
  </si>
  <si>
    <t xml:space="preserve">AGLES Value Impact Year 2</t>
  </si>
  <si>
    <t xml:space="preserve">AGLES/VNG Net Impact Year 2</t>
  </si>
  <si>
    <t xml:space="preserve">Cumulative AGLES/VNG Net Impact Year 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</si>
</sst>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_(\$* #,##0.00_);_(\$* \(#,##0.00\);_(\$* \-??_);_(@_)"/>
    <numFmt numFmtId="167" formatCode="_(\$* #,##0.000_);_(\$* \(#,##0.000\);_(\$* \-??_);_(@_)"/>
    <numFmt numFmtId="168" formatCode="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3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2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2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2" borderId="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K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3.7"/>
    <col collapsed="false" customWidth="true" hidden="false" outlineLevel="0" max="3" min="2" style="1" width="11.28"/>
    <col collapsed="false" customWidth="true" hidden="false" outlineLevel="0" max="4" min="4" style="1" width="2.28"/>
    <col collapsed="false" customWidth="true" hidden="false" outlineLevel="0" max="5" min="5" style="1" width="10.99"/>
    <col collapsed="false" customWidth="true" hidden="false" outlineLevel="0" max="6" min="6" style="1" width="12.56"/>
    <col collapsed="false" customWidth="true" hidden="false" outlineLevel="0" max="7" min="7" style="1" width="13.14"/>
    <col collapsed="false" customWidth="true" hidden="false" outlineLevel="0" max="8" min="8" style="1" width="2.7"/>
    <col collapsed="false" customWidth="true" hidden="false" outlineLevel="0" max="9" min="9" style="1" width="13.41"/>
    <col collapsed="false" customWidth="true" hidden="false" outlineLevel="0" max="10" min="10" style="1" width="11.85"/>
    <col collapsed="false" customWidth="true" hidden="false" outlineLevel="0" max="11" min="11" style="1" width="12.99"/>
    <col collapsed="false" customWidth="false" hidden="false" outlineLevel="0" max="257" min="12" style="1" width="9.14"/>
  </cols>
  <sheetData>
    <row r="4" customFormat="false" ht="15.75" hidden="false" customHeight="false" outlineLevel="0" collapsed="false">
      <c r="A4" s="2" t="s">
        <v>0</v>
      </c>
    </row>
    <row r="5" customFormat="false" ht="12.75" hidden="false" customHeight="false" outlineLevel="0" collapsed="false">
      <c r="A5" s="3"/>
    </row>
    <row r="6" customFormat="false" ht="12.75" hidden="false" customHeight="false" outlineLevel="0" collapsed="false">
      <c r="B6" s="4" t="s">
        <v>1</v>
      </c>
      <c r="C6" s="5" t="s">
        <v>2</v>
      </c>
      <c r="D6" s="5"/>
      <c r="E6" s="5" t="s">
        <v>3</v>
      </c>
      <c r="F6" s="6" t="s">
        <v>4</v>
      </c>
    </row>
    <row r="7" customFormat="false" ht="12.75" hidden="false" customHeight="false" outlineLevel="0" collapsed="false">
      <c r="B7" s="7" t="s">
        <v>5</v>
      </c>
      <c r="C7" s="8" t="n">
        <v>26.5</v>
      </c>
      <c r="D7" s="8"/>
      <c r="E7" s="8" t="n">
        <v>27.5</v>
      </c>
      <c r="F7" s="9" t="n">
        <f aca="false">E7-C7</f>
        <v>1</v>
      </c>
    </row>
    <row r="8" customFormat="false" ht="12.75" hidden="false" customHeight="false" outlineLevel="0" collapsed="false">
      <c r="B8" s="10" t="s">
        <v>6</v>
      </c>
      <c r="C8" s="11" t="n">
        <v>0</v>
      </c>
      <c r="D8" s="11"/>
      <c r="E8" s="11" t="n">
        <v>1.8</v>
      </c>
      <c r="F8" s="12" t="n">
        <f aca="false">E8-C8</f>
        <v>1.8</v>
      </c>
    </row>
    <row r="9" customFormat="false" ht="12.75" hidden="false" customHeight="false" outlineLevel="0" collapsed="false">
      <c r="B9" s="13" t="s">
        <v>7</v>
      </c>
      <c r="C9" s="14" t="n">
        <f aca="false">SUM(C7:C8)</f>
        <v>26.5</v>
      </c>
      <c r="D9" s="14"/>
      <c r="E9" s="14" t="n">
        <f aca="false">SUM(E7:E8)</f>
        <v>29.3</v>
      </c>
      <c r="F9" s="12" t="n">
        <f aca="false">SUM(F7:F8)</f>
        <v>2.8</v>
      </c>
    </row>
    <row r="10" customFormat="false" ht="22.5" hidden="false" customHeight="true" outlineLevel="0" collapsed="false">
      <c r="A10" s="15" t="s">
        <v>8</v>
      </c>
      <c r="B10" s="16" t="s">
        <v>9</v>
      </c>
      <c r="C10" s="17"/>
      <c r="D10" s="8"/>
      <c r="E10" s="17"/>
    </row>
    <row r="14" customFormat="false" ht="15.75" hidden="false" customHeight="false" outlineLevel="0" collapsed="false">
      <c r="A14" s="2" t="s">
        <v>10</v>
      </c>
    </row>
    <row r="16" customFormat="false" ht="12.75" hidden="false" customHeight="false" outlineLevel="0" collapsed="false">
      <c r="B16" s="4" t="s">
        <v>1</v>
      </c>
      <c r="C16" s="5" t="s">
        <v>11</v>
      </c>
      <c r="D16" s="5"/>
      <c r="E16" s="5" t="s">
        <v>12</v>
      </c>
      <c r="F16" s="5" t="s">
        <v>13</v>
      </c>
      <c r="G16" s="6" t="s">
        <v>12</v>
      </c>
    </row>
    <row r="17" customFormat="false" ht="12.75" hidden="false" customHeight="false" outlineLevel="0" collapsed="false">
      <c r="B17" s="7" t="s">
        <v>5</v>
      </c>
      <c r="C17" s="18" t="n">
        <v>-0.467</v>
      </c>
      <c r="D17" s="18"/>
      <c r="E17" s="19" t="n">
        <f aca="false">C17</f>
        <v>-0.467</v>
      </c>
      <c r="F17" s="18" t="n">
        <v>0.176</v>
      </c>
      <c r="G17" s="20" t="n">
        <f aca="false">F17</f>
        <v>0.176</v>
      </c>
    </row>
    <row r="18" customFormat="false" ht="12.75" hidden="false" customHeight="false" outlineLevel="0" collapsed="false">
      <c r="B18" s="7" t="s">
        <v>6</v>
      </c>
      <c r="C18" s="19" t="n">
        <v>-0.314</v>
      </c>
      <c r="D18" s="18"/>
      <c r="E18" s="19" t="n">
        <f aca="false">E17+C18</f>
        <v>-0.781</v>
      </c>
      <c r="F18" s="18" t="n">
        <v>-0.317</v>
      </c>
      <c r="G18" s="20" t="n">
        <f aca="false">G17+F18</f>
        <v>-0.141</v>
      </c>
    </row>
    <row r="19" customFormat="false" ht="12.75" hidden="false" customHeight="false" outlineLevel="0" collapsed="false">
      <c r="B19" s="7" t="s">
        <v>14</v>
      </c>
      <c r="C19" s="19" t="n">
        <v>-0.778</v>
      </c>
      <c r="D19" s="18"/>
      <c r="E19" s="19" t="n">
        <f aca="false">E18+C19</f>
        <v>-1.559</v>
      </c>
      <c r="F19" s="18" t="n">
        <v>-0.778</v>
      </c>
      <c r="G19" s="20" t="n">
        <f aca="false">G18+F19</f>
        <v>-0.919</v>
      </c>
    </row>
    <row r="20" customFormat="false" ht="12.75" hidden="false" customHeight="false" outlineLevel="0" collapsed="false">
      <c r="B20" s="10" t="s">
        <v>15</v>
      </c>
      <c r="C20" s="21" t="n">
        <v>-0.698</v>
      </c>
      <c r="D20" s="22"/>
      <c r="E20" s="21" t="n">
        <f aca="false">E19+C20</f>
        <v>-2.257</v>
      </c>
      <c r="F20" s="22" t="n">
        <v>-0.698</v>
      </c>
      <c r="G20" s="23" t="n">
        <f aca="false">G19+F20</f>
        <v>-1.617</v>
      </c>
    </row>
    <row r="21" customFormat="false" ht="12.75" hidden="false" customHeight="false" outlineLevel="0" collapsed="false">
      <c r="B21" s="13" t="s">
        <v>7</v>
      </c>
      <c r="C21" s="24" t="n">
        <f aca="false">SUM(C17:C20)</f>
        <v>-2.257</v>
      </c>
      <c r="D21" s="25"/>
      <c r="E21" s="25"/>
      <c r="F21" s="24" t="n">
        <f aca="false">SUM(F17:F20)</f>
        <v>-1.617</v>
      </c>
      <c r="G21" s="26"/>
    </row>
    <row r="22" customFormat="false" ht="21" hidden="false" customHeight="true" outlineLevel="0" collapsed="false">
      <c r="A22" s="1" t="s">
        <v>16</v>
      </c>
      <c r="B22" s="3" t="s">
        <v>17</v>
      </c>
    </row>
    <row r="23" customFormat="false" ht="12.75" hidden="false" customHeight="false" outlineLevel="0" collapsed="false">
      <c r="B23" s="3" t="s">
        <v>18</v>
      </c>
    </row>
    <row r="24" customFormat="false" ht="12.75" hidden="false" customHeight="false" outlineLevel="0" collapsed="false">
      <c r="B24" s="3" t="s">
        <v>19</v>
      </c>
    </row>
    <row r="25" customFormat="false" ht="12.75" hidden="false" customHeight="false" outlineLevel="0" collapsed="false">
      <c r="B25" s="3" t="s">
        <v>20</v>
      </c>
    </row>
    <row r="26" customFormat="false" ht="12.75" hidden="false" customHeight="false" outlineLevel="0" collapsed="false">
      <c r="B26" s="3" t="s">
        <v>21</v>
      </c>
    </row>
    <row r="27" customFormat="false" ht="12.75" hidden="false" customHeight="false" outlineLevel="0" collapsed="false">
      <c r="B27" s="3" t="s">
        <v>22</v>
      </c>
    </row>
    <row r="28" customFormat="false" ht="12.75" hidden="false" customHeight="false" outlineLevel="0" collapsed="false">
      <c r="B28" s="3" t="s">
        <v>23</v>
      </c>
    </row>
    <row r="29" customFormat="false" ht="12.75" hidden="false" customHeight="false" outlineLevel="0" collapsed="false">
      <c r="B29" s="3" t="s">
        <v>24</v>
      </c>
    </row>
    <row r="30" customFormat="false" ht="12.75" hidden="false" customHeight="false" outlineLevel="0" collapsed="false">
      <c r="B30" s="3"/>
    </row>
    <row r="31" customFormat="false" ht="12.75" hidden="false" customHeight="false" outlineLevel="0" collapsed="false">
      <c r="B31" s="3"/>
    </row>
    <row r="32" customFormat="false" ht="12.75" hidden="false" customHeight="false" outlineLevel="0" collapsed="false">
      <c r="B32" s="3"/>
    </row>
    <row r="33" customFormat="false" ht="15.75" hidden="false" customHeight="false" outlineLevel="0" collapsed="false">
      <c r="A33" s="2" t="s">
        <v>25</v>
      </c>
      <c r="B33" s="3"/>
    </row>
    <row r="34" customFormat="false" ht="15.75" hidden="false" customHeight="false" outlineLevel="0" collapsed="false">
      <c r="A34" s="2"/>
      <c r="B34" s="3"/>
    </row>
    <row r="35" customFormat="false" ht="51" hidden="false" customHeight="false" outlineLevel="0" collapsed="false">
      <c r="B35" s="27" t="s">
        <v>1</v>
      </c>
      <c r="C35" s="28" t="s">
        <v>26</v>
      </c>
      <c r="D35" s="29"/>
      <c r="E35" s="28" t="s">
        <v>27</v>
      </c>
      <c r="F35" s="28" t="s">
        <v>28</v>
      </c>
      <c r="G35" s="28" t="s">
        <v>29</v>
      </c>
      <c r="H35" s="28"/>
      <c r="I35" s="28" t="s">
        <v>30</v>
      </c>
      <c r="J35" s="28" t="s">
        <v>31</v>
      </c>
      <c r="K35" s="30" t="s">
        <v>32</v>
      </c>
    </row>
    <row r="36" customFormat="false" ht="12.75" hidden="false" customHeight="false" outlineLevel="0" collapsed="false">
      <c r="B36" s="31" t="s">
        <v>5</v>
      </c>
      <c r="C36" s="32" t="n">
        <v>0.7</v>
      </c>
      <c r="D36" s="33"/>
      <c r="E36" s="18" t="n">
        <f aca="false">+$C36*C17</f>
        <v>-0.3269</v>
      </c>
      <c r="F36" s="18" t="n">
        <f aca="false">+E36</f>
        <v>-0.3269</v>
      </c>
      <c r="G36" s="34" t="n">
        <f aca="false">+F36</f>
        <v>-0.3269</v>
      </c>
      <c r="H36" s="33"/>
      <c r="I36" s="18" t="n">
        <f aca="false">+$C36*F17</f>
        <v>0.1232</v>
      </c>
      <c r="J36" s="18" t="n">
        <f aca="false">+I36</f>
        <v>0.1232</v>
      </c>
      <c r="K36" s="35" t="n">
        <f aca="false">+J36</f>
        <v>0.1232</v>
      </c>
    </row>
    <row r="37" customFormat="false" ht="12.75" hidden="false" customHeight="false" outlineLevel="0" collapsed="false">
      <c r="B37" s="31" t="s">
        <v>6</v>
      </c>
      <c r="C37" s="32" t="n">
        <v>0.7</v>
      </c>
      <c r="D37" s="33"/>
      <c r="E37" s="18" t="n">
        <f aca="false">+$C37*C18</f>
        <v>-0.2198</v>
      </c>
      <c r="F37" s="18" t="n">
        <f aca="false">+E37</f>
        <v>-0.2198</v>
      </c>
      <c r="G37" s="34" t="n">
        <f aca="false">+G36+F37</f>
        <v>-0.5467</v>
      </c>
      <c r="H37" s="33"/>
      <c r="I37" s="18" t="n">
        <f aca="false">+$C37*F18</f>
        <v>-0.2219</v>
      </c>
      <c r="J37" s="18" t="n">
        <f aca="false">+I37</f>
        <v>-0.2219</v>
      </c>
      <c r="K37" s="35" t="n">
        <f aca="false">+K36+J37</f>
        <v>-0.0987</v>
      </c>
    </row>
    <row r="38" customFormat="false" ht="12.75" hidden="false" customHeight="false" outlineLevel="0" collapsed="false">
      <c r="B38" s="31" t="s">
        <v>14</v>
      </c>
      <c r="C38" s="32" t="n">
        <v>1</v>
      </c>
      <c r="D38" s="33"/>
      <c r="E38" s="18" t="n">
        <f aca="false">+$C38*C19</f>
        <v>-0.778</v>
      </c>
      <c r="F38" s="18" t="n">
        <v>0</v>
      </c>
      <c r="G38" s="34" t="n">
        <f aca="false">+G37+F38</f>
        <v>-0.5467</v>
      </c>
      <c r="H38" s="33"/>
      <c r="I38" s="18" t="n">
        <f aca="false">+$C38*F19</f>
        <v>-0.778</v>
      </c>
      <c r="J38" s="18" t="n">
        <v>0</v>
      </c>
      <c r="K38" s="35" t="n">
        <f aca="false">+K37+J38</f>
        <v>-0.0987</v>
      </c>
    </row>
    <row r="39" customFormat="false" ht="12.75" hidden="false" customHeight="false" outlineLevel="0" collapsed="false">
      <c r="B39" s="31" t="s">
        <v>15</v>
      </c>
      <c r="C39" s="32" t="n">
        <v>1</v>
      </c>
      <c r="D39" s="33"/>
      <c r="E39" s="18" t="n">
        <f aca="false">+$C39*C20</f>
        <v>-0.698</v>
      </c>
      <c r="F39" s="18" t="n">
        <f aca="false">+E39</f>
        <v>-0.698</v>
      </c>
      <c r="G39" s="34" t="n">
        <f aca="false">+G38+F39</f>
        <v>-1.2447</v>
      </c>
      <c r="H39" s="33"/>
      <c r="I39" s="18" t="n">
        <f aca="false">+$C39*F20</f>
        <v>-0.698</v>
      </c>
      <c r="J39" s="18" t="n">
        <f aca="false">+I39</f>
        <v>-0.698</v>
      </c>
      <c r="K39" s="35" t="n">
        <f aca="false">+K38+J39</f>
        <v>-0.7967</v>
      </c>
    </row>
    <row r="40" customFormat="false" ht="12.75" hidden="false" customHeight="false" outlineLevel="0" collapsed="false">
      <c r="B40" s="36" t="s">
        <v>7</v>
      </c>
      <c r="C40" s="37"/>
      <c r="D40" s="37"/>
      <c r="E40" s="38" t="n">
        <f aca="false">SUM(E36:E39)</f>
        <v>-2.0227</v>
      </c>
      <c r="F40" s="38" t="n">
        <f aca="false">SUM(F36:F39)</f>
        <v>-1.2447</v>
      </c>
      <c r="G40" s="38"/>
      <c r="H40" s="39"/>
      <c r="I40" s="38" t="n">
        <f aca="false">SUM(I36:I39)</f>
        <v>-1.5747</v>
      </c>
      <c r="J40" s="38" t="n">
        <f aca="false">SUM(J36:J39)</f>
        <v>-0.7967</v>
      </c>
      <c r="K40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2000-10-12T00:01:52Z</dcterms:created>
  <dc:creator>emcmich</dc:creator>
  <dc:description/>
  <dc:language>en-US</dc:language>
  <cp:lastModifiedBy>emcmich</cp:lastModifiedBy>
  <cp:lastPrinted>2000-10-12T01:35:13Z</cp:lastPrinted>
  <cp:revision>0</cp:revision>
  <dc:subject/>
  <dc:title/>
</cp:coreProperties>
</file>